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<sst xmlns="http://schemas.openxmlformats.org/spreadsheetml/2006/main" count="1223" uniqueCount="749">
  <si>
    <t>MJ</t>
  </si>
  <si>
    <t>Množství</t>
  </si>
  <si>
    <t>kg</t>
  </si>
  <si>
    <t>Celkem</t>
  </si>
  <si>
    <t>Nabídku zaslal:</t>
  </si>
  <si>
    <t>Dne:</t>
  </si>
  <si>
    <t>Požadovaná četnost závozů:</t>
  </si>
  <si>
    <t>PČ</t>
  </si>
  <si>
    <t>Přesné označení nabízeného produktu, u kusů váha jednoho kusu a cena za kus**</t>
  </si>
  <si>
    <t>Minimální trvanlivost</t>
  </si>
  <si>
    <t>Cena za MJ bez DPH ***</t>
  </si>
  <si>
    <t>Cena celkem ****</t>
  </si>
  <si>
    <t>snížený obsah tuku dpo 1,5%, bez cukru</t>
  </si>
  <si>
    <t>5 dnů</t>
  </si>
  <si>
    <t>Jogurt bílý řecký</t>
  </si>
  <si>
    <t>jogurt smetanový min 10% tuk</t>
  </si>
  <si>
    <t>min 3,8% tuk, jogurt selský, bez lepku a cukru</t>
  </si>
  <si>
    <t>Jogurt ochucený selský</t>
  </si>
  <si>
    <t>min 2,6% tuk, jogurt selský, bez lepku, min 4 příchutě</t>
  </si>
  <si>
    <t>Margarín rostlinný</t>
  </si>
  <si>
    <t>Univerzálny margarín pro teplou i studenou kuchyň, min podíl tuku 70%</t>
  </si>
  <si>
    <t>podíl tuku min 82%</t>
  </si>
  <si>
    <t>Mléko do kávy</t>
  </si>
  <si>
    <t>bez lepku, tuk min 10%, UHT</t>
  </si>
  <si>
    <r>
      <rPr>
        <b/>
        <sz val="11"/>
        <color theme="1"/>
        <rFont val="Calibri"/>
        <family val="2"/>
        <scheme val="minor"/>
      </rPr>
      <t>sojové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</si>
  <si>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litr</t>
  </si>
  <si>
    <t>10 dnů</t>
  </si>
  <si>
    <r>
      <rPr>
        <b/>
        <sz val="11"/>
        <color theme="1"/>
        <rFont val="Calibri"/>
        <family val="2"/>
        <scheme val="minor"/>
      </rPr>
      <t>příchuť mandle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</si>
  <si>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11 dnů</t>
  </si>
  <si>
    <r>
      <rPr>
        <b/>
        <sz val="11"/>
        <color theme="1"/>
        <rFont val="Calibri"/>
        <family val="2"/>
        <scheme val="minor"/>
      </rPr>
      <t>příchuť kokosová</t>
    </r>
    <r>
      <rPr>
        <sz val="11"/>
        <color theme="1"/>
        <rFont val="Calibri"/>
        <family val="2"/>
        <scheme val="minor"/>
      </rPr>
      <t>, 100% rostlinné složení, bez laktózy barviv a konzervantů, dokáže vytvořit pěnu, balení max 1l</t>
    </r>
  </si>
  <si>
    <t>12 dnů</t>
  </si>
  <si>
    <t>bez lepku, min obsah tuku 3,5%, UHT, homogenizované, skladování od +4°C do 24°C</t>
  </si>
  <si>
    <t xml:space="preserve">Mléko polotučné </t>
  </si>
  <si>
    <t>bez lepku, min obsah tuku 1,5%, UHT, homogenizované, skladování od +4°C do 24°C</t>
  </si>
  <si>
    <t>Smetana na vaření 12 %</t>
  </si>
  <si>
    <t>bez lepku, tuk min 12%, UHT, homogenizované</t>
  </si>
  <si>
    <t>kalibrováno 90g, sýr s plísní na povrchu, ušlechtilá plíseň Panicilinum candidum</t>
  </si>
  <si>
    <t>Sýr eidam cihla</t>
  </si>
  <si>
    <t>obsah tuku v sušině min 45%</t>
  </si>
  <si>
    <t>Sýr eidam strouhaný</t>
  </si>
  <si>
    <t>obsah tuku v sušině min 30%</t>
  </si>
  <si>
    <t>tvrdý sýr, tuk v sušině min 45%, sušina min 60%</t>
  </si>
  <si>
    <t>Sýr ementál strouhaný</t>
  </si>
  <si>
    <t>bez lepku, tuk v sušině min 48%, sušina min 60%</t>
  </si>
  <si>
    <t>Sýr gouda cihla</t>
  </si>
  <si>
    <t>bez lepku, tuk v sušině min 48%, sušina min 55%</t>
  </si>
  <si>
    <t>Sýr gouda strouhaný</t>
  </si>
  <si>
    <t>Sýr Hermelín 100g</t>
  </si>
  <si>
    <t>kalibrováno 100g, bez lepku, s bílou plísní na povrchu, sušina min 50%</t>
  </si>
  <si>
    <t>tuk v sušině min 32%, sušina min 62%, doba zrání min 9 měsíců</t>
  </si>
  <si>
    <t>Sýr mozzarella blok</t>
  </si>
  <si>
    <t>podíl tuku min 40%</t>
  </si>
  <si>
    <t>30 dnů</t>
  </si>
  <si>
    <t>Sýr mozzarella v nálevu</t>
  </si>
  <si>
    <t>bez lepku, tuk v sušině min 45%</t>
  </si>
  <si>
    <t>Sýr mozzarella třešinky v nálevu</t>
  </si>
  <si>
    <t>Sýr NIVA blok</t>
  </si>
  <si>
    <t>bez lepku a laktozy, sušina min 52%, tuk v sušině min 50%</t>
  </si>
  <si>
    <t>Sýr NIVA výseč</t>
  </si>
  <si>
    <t>Sýr parmazán strouhaný</t>
  </si>
  <si>
    <t>parmigiano CHOP, extra tvrdý strouhaný sýr, tuk v sušině min 32%, sušina min 65%</t>
  </si>
  <si>
    <t>bez lepku, sušina min 30%, tuk v sušině min 26%</t>
  </si>
  <si>
    <t>Sýr tvrdý italský hobliny</t>
  </si>
  <si>
    <t>sýr tvrdý italský, tuk v sušině min 32%, sušina min 62%</t>
  </si>
  <si>
    <t>Sýr tvrdý italský strouhaný</t>
  </si>
  <si>
    <t>Šlehačka rostlinná 35%</t>
  </si>
  <si>
    <t>bez lepku, rostlinná, UHT</t>
  </si>
  <si>
    <t>Tvaroh cukrářský (pekárenský)</t>
  </si>
  <si>
    <t>min 23% tuku v sušině</t>
  </si>
  <si>
    <t>Tvaroh polotučný chlazený (ne pekárenský)</t>
  </si>
  <si>
    <t>tuk v sušině min 18%, sušina 18%</t>
  </si>
  <si>
    <t>na strouhání</t>
  </si>
  <si>
    <t>3 x týdně v čase 6:00 - 10:00</t>
  </si>
  <si>
    <t>Tvaroh tvrdý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</si>
  <si>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</si>
  <si>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</si>
  <si>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</si>
  <si>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</si>
  <si>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</si>
  <si>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</si>
  <si>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</si>
  <si>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</si>
  <si>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</si>
  <si>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</si>
  <si>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Jogurt bílý</t>
  </si>
  <si>
    <t>Jogurt bílý selský</t>
  </si>
  <si>
    <t>Máslo</t>
  </si>
  <si>
    <t>Sýr camembert</t>
  </si>
  <si>
    <t>Sýr eidam uzený cihla</t>
  </si>
  <si>
    <t>Sýr ementál</t>
  </si>
  <si>
    <t>Sýr gouda bochník 45%</t>
  </si>
  <si>
    <t>Sýr italský tvrdý</t>
  </si>
  <si>
    <t>Sýr tavený nízkotučný</t>
  </si>
  <si>
    <t>Mléko rostlinné do kávy pro baristy sojové</t>
  </si>
  <si>
    <t>Mléko rostlinné do kávy pro baristy mandlové</t>
  </si>
  <si>
    <t>Mléko rostlinné do kávy pro baristy kokosové</t>
  </si>
  <si>
    <t>Mléko plnotučné tučné</t>
  </si>
  <si>
    <t>Sýr mozzarella v nálevu malé balení</t>
  </si>
  <si>
    <t>JOGURT-BILY-PHA</t>
  </si>
  <si>
    <t>MLEKO-PHA</t>
  </si>
  <si>
    <t>JOGURT-BILY-RECKY-PHA</t>
  </si>
  <si>
    <t>JOGURT-BILY-SELSKY-PHA</t>
  </si>
  <si>
    <t>JOGURT-OCHUCENY-SELSKY-PHA</t>
  </si>
  <si>
    <t>MARGARIN-ROSTLINNY-PHA</t>
  </si>
  <si>
    <t>MASLO-PHA</t>
  </si>
  <si>
    <t>MLEKO-DO-KAVY-PHA</t>
  </si>
  <si>
    <t>MLEKO-ROSTLINNE-DO-KAVY-PRO-BARISTY-SOJOVE-PHA</t>
  </si>
  <si>
    <t>MLEKO-ROSTLINNE-DO-KAVY-PRO-BARISTY-MANDLOVE-PHA</t>
  </si>
  <si>
    <t>MLEKO-ROSTLINNE-DO-KAVY-PRO-BARISTY-KOKOSOVE-PHA</t>
  </si>
  <si>
    <t>MLEKO-PLNOTUCNE-TUCNE-PHA</t>
  </si>
  <si>
    <t>MLEKO-POLOTUCNE--PHA</t>
  </si>
  <si>
    <t>SMETANA-NA-VARENI-12-%-PHA</t>
  </si>
  <si>
    <t>SYR-CAMEMBERT-PHA</t>
  </si>
  <si>
    <t>SYR-PHA</t>
  </si>
  <si>
    <t>SYR-EIDAM-CIHLA-PHA</t>
  </si>
  <si>
    <t>SYR-EIDAM-STROUHANY-PHA</t>
  </si>
  <si>
    <t>SYR-EIDAM-UZENY-CIHLA-PHA</t>
  </si>
  <si>
    <t>SYR-EMENTAL-PHA</t>
  </si>
  <si>
    <t>SYR-EMENTAL-STROUHANY-PHA</t>
  </si>
  <si>
    <t>SYR-GOUDA-BOCHNIK-45%-PHA</t>
  </si>
  <si>
    <t>SYR-GOUDA-CIHLA-PHA</t>
  </si>
  <si>
    <t>SYR-GOUDA-STROUHANY-PHA</t>
  </si>
  <si>
    <t>SYR-HERMELIN-100G-PHA</t>
  </si>
  <si>
    <t>SYR-ITALSKY-TVRDY-PHA</t>
  </si>
  <si>
    <t>SYR-MOZZARELLA-BLOK-PHA</t>
  </si>
  <si>
    <t>SYR-MOZZARELLA-V-NALEVU-MALE-BALENI-PHA</t>
  </si>
  <si>
    <t>SYR-MOZZARELLA-V-NALEVU-PHA</t>
  </si>
  <si>
    <t>SYR-MOZZARELLA-TRESINKY-V-NALEVU-PHA</t>
  </si>
  <si>
    <t>SYR-NIVA-BLOK-PHA</t>
  </si>
  <si>
    <t>SYR-NIVA-VYSEC-PHA</t>
  </si>
  <si>
    <t>SYR-PARMAZAN-STROUHANY-PHA</t>
  </si>
  <si>
    <t>SYR-TAVENY-NIZKOTUCNY-PHA</t>
  </si>
  <si>
    <t>SYR-TVRDY-ITALSKY-HOBLINY-PHA</t>
  </si>
  <si>
    <t>SYR-TVRDY-ITALSKY-STROUHANY-PHA</t>
  </si>
  <si>
    <t>SLEHACKA-ROSTLINNA-35%-PHA</t>
  </si>
  <si>
    <t>TVAROH-CUKRARSKY-(PEKARENSKY)-PHA</t>
  </si>
  <si>
    <t>TVAROH-POLOTUCNY-CHLAZENY-(NE-PEKARENSKY)-PHA</t>
  </si>
  <si>
    <t>TVAROH-TVRDY-PHA</t>
  </si>
  <si>
    <t>Jogurt ochucený selský lesní jahoda</t>
  </si>
  <si>
    <t>Jogurt ochucený selský meruňka</t>
  </si>
  <si>
    <t>min 2,6% tuk, jogurt selský, bez lepku</t>
  </si>
  <si>
    <t>Jogurt ochucený selský borůvka</t>
  </si>
  <si>
    <t>Jogurt ochucený selský čokoláda</t>
  </si>
  <si>
    <t>Směsný roztíratelný tuk min 28% ze smetany a rostlinného tuku, termizovaný, zakysaná SMETANA min 71%, rostlinný tuk min 24% (palmový, kokosový a palmojádrový v různém poměru), sušené MLÉKO, bramborový škrob, jedlá sůl max. 1%Směsný roztíratelný tuk z min 28% ze smetany a rostlinného tuku, termizovaný</t>
  </si>
  <si>
    <t>Mléčná pomazánka min 31 % tuku</t>
  </si>
  <si>
    <t>Sloupec1</t>
  </si>
  <si>
    <t>slazený bílý jogurt a jahody, s cukrem, MLÉKO, smetana, cukr, sušené odtučněné mléko, jogurtové kultury, jahodová složka min 22%: jahody min 52%, cukr</t>
  </si>
  <si>
    <t>Smetana min 10% tuku. Procento ovocné složky min 15%, procento ovoce v ovocné složce: jahody 35%, meruňky 15%, borůvky min 30%, lískové oříšky min 7,5%</t>
  </si>
  <si>
    <t>Smetanový jogurt jahodový, borůvka, višeň, malina, procento ovocné složky min 16%, podíl ovoce v ovocné složce: Jahoda 30%, borůvka 30%, višně 30%, maliny 30%</t>
  </si>
  <si>
    <t>bez lepku a přidaného cukru, mléko, ovocná složka min 18%, Procento ovoce v ovocné složce: 40% jahody, 45% jablk a 6% rozinek, borůvky 28%</t>
  </si>
  <si>
    <t>ovocná složka v jogurtu min 15%, z toho jahoda min 35%, zahradní ovoce (malina min 18%, jahoda min 13%, černý ribíz min 5%, červený robíz min 3%), boskev min 25%</t>
  </si>
  <si>
    <t>Mléko, mléčné bílkovony, Bifidus actiregularis, bez lepku</t>
  </si>
  <si>
    <t>Bílý jogurt s bifodo kulturou 120g</t>
  </si>
  <si>
    <t>Ovocný jogurt mix jahoda, zahradní ovoce, broskev, banán 125g</t>
  </si>
  <si>
    <t>Ovocný jogurt mix jahoda, pečené jablka, borůvka 150g</t>
  </si>
  <si>
    <t>Smetanový jogurt jahodový, borůvka, višeň, malina 150g</t>
  </si>
  <si>
    <t>Smetanový jogurt s příchutí jahoda, meruňka, borůvka, lískový oříšek 150g</t>
  </si>
  <si>
    <t>Jogurt bílý a jahody 122g (jahodová složka poddělená od jogurtu)</t>
  </si>
  <si>
    <t>Jogurt borůvkový s bifido kulturou  120g</t>
  </si>
  <si>
    <t>Jogurt jahodový s bifido kulturou  120g</t>
  </si>
  <si>
    <t>borůvková složka min 15%, z toho borůvky min 50%</t>
  </si>
  <si>
    <t>jahodová složka min 15%, z toho jahody min 42%, bez lepku</t>
  </si>
  <si>
    <t>Mléčný dezert čokoládový 90g</t>
  </si>
  <si>
    <t xml:space="preserve">Tvaroh min 48%, smetana min 6%, </t>
  </si>
  <si>
    <t>Mléčný dezert vanilkový 90g</t>
  </si>
  <si>
    <t xml:space="preserve">Tvaroh min 51%, smetana min 6%, </t>
  </si>
  <si>
    <t>Minimáslo porce 10g</t>
  </si>
  <si>
    <t>bez lepku, min 82% tuku</t>
  </si>
  <si>
    <t>Tavený sýr s příchutí niva, obnovené odtučněné mléko, sýry, smetana, máslo, mléčné bílkoviny, obsah nivy min 8%</t>
  </si>
  <si>
    <t>Máslo bez lepku</t>
  </si>
  <si>
    <t>Jogurtová kultura s Bifidobactericum BB12, ochucující složka min 16%, z toho jahody min 40%</t>
  </si>
  <si>
    <t>Řecký jogurt odtučněný jahoda 140g</t>
  </si>
  <si>
    <t>Jogurtová kultura s Bifidobactericum BB12, ochucující složka min 16%, z toho borůvky min 15%</t>
  </si>
  <si>
    <t>Řecký jogurt odtučněný borůvka 140g</t>
  </si>
  <si>
    <t>Řecký jogurt třešně s cukrem 150g</t>
  </si>
  <si>
    <t>Jogurt řeckého typu s cukrem, min obsah třešní 9%</t>
  </si>
  <si>
    <t>Řecký jogurt odtučněný čokoláda 140g KLAS značka</t>
  </si>
  <si>
    <t>odtučněný, max 0,3% tuku</t>
  </si>
  <si>
    <t>Jogurt řeckého typu s cukrem, min obsah oříšky-med složka min 19%</t>
  </si>
  <si>
    <t>Dezert ze zakysané smetany, 4 druhy (pomeranč + čokoláda, borůvka, slaný karamel, javorový sirup+vlašský ořech), bez lepku 140g</t>
  </si>
  <si>
    <t>ochcující složka min 28%, smetana min 72%, bezlepkový dezert</t>
  </si>
  <si>
    <t>smetana min 42%, želatina</t>
  </si>
  <si>
    <t>Tvarohový dezert bez lepku 125g</t>
  </si>
  <si>
    <t>Tvarohový dezert bez lepku mix vanilka a kakao 125g</t>
  </si>
  <si>
    <t>smetana min 42%, želatina, čokoládová složka min 6%, vaniklová složka min 2,4%</t>
  </si>
  <si>
    <t>Smetana živočišná ke šlehání 31% chlazená</t>
  </si>
  <si>
    <t>Smetana ke šlehání 1l</t>
  </si>
  <si>
    <t>1/4 bochík chlazený, bez lepku</t>
  </si>
  <si>
    <t>Leerdammer</t>
  </si>
  <si>
    <t>tavený sýr 45%</t>
  </si>
  <si>
    <t>Sýr tavený porcovaný 140g</t>
  </si>
  <si>
    <t>Chedar</t>
  </si>
  <si>
    <t>Sýr 50% tuku v sušině, sušina min 61%, blok</t>
  </si>
  <si>
    <t>Uzený sýr bez cukru a lepku</t>
  </si>
  <si>
    <t>polotvrdý uzený sýr s tvorbou ok, 44%  tuk v sušině</t>
  </si>
  <si>
    <t>polotvrdý sýr s tvorbou ok, značka KLASA, 45% tuk v sušině</t>
  </si>
  <si>
    <t>Tvaroh tvrdý strouhaný</t>
  </si>
  <si>
    <t>chlazený na posyp</t>
  </si>
  <si>
    <t>Mléko bez cukru a lepku trvanlivé 1l</t>
  </si>
  <si>
    <t>polotučné 1,5%, chlazené, ne homogenizované, ne UHT</t>
  </si>
  <si>
    <t>Tavený sýr, 150g</t>
  </si>
  <si>
    <t>Smetanový tavený sýr, 3 samostatné porce v bal, smetana min 28%, z odstředeného mléka, bez cukru a lepku</t>
  </si>
  <si>
    <t>Sýr s přírodní plísní na povrchu 120g</t>
  </si>
  <si>
    <t>přírodní sýr s prlísní bez lepku</t>
  </si>
  <si>
    <t>Sýr s přírodní plísní na povrchu a pepřem 120g</t>
  </si>
  <si>
    <t>přírodní sýr s prlísní bez lepku a cukru, zelený pepř min 1,8%, obsahuje penicillinum candidum</t>
  </si>
  <si>
    <t>Pudning vanilka, kakaová poleva min 36%, bez lepku</t>
  </si>
  <si>
    <t>Puding s vanilkovou příchutí a kakaovou polevou bez lepku 125g</t>
  </si>
  <si>
    <t>Puding čokoládový chlazený 200g</t>
  </si>
  <si>
    <t>puding bez lepku, příchuť čokoláda, se šlehačkou</t>
  </si>
  <si>
    <t>Puding vanilka chlazený 200g</t>
  </si>
  <si>
    <t>puding bez lepku, příchuť vanilka, se šlehačkou</t>
  </si>
  <si>
    <t>Zakysaný dezert jahodový 130g</t>
  </si>
  <si>
    <t>zakysaná smetana s příchutí jahoda, smetana, min ovocná složka min 18% (min 25% ovoce v ovocné složce)</t>
  </si>
  <si>
    <t>Zakysaný dezert čokoláda - višeň 130g</t>
  </si>
  <si>
    <t>zakysaná smetana, min 15% čokoláda, min 15% višňová složka (z toho min 15% višně)</t>
  </si>
  <si>
    <t>Zakysaný dezert s kousky čokolády a příchutí marcipánu 130g</t>
  </si>
  <si>
    <t>zakysaná smetana, min 18% straciatelová složka s příchutí marcipánu</t>
  </si>
  <si>
    <t>Balkánský sýr 1,25kg</t>
  </si>
  <si>
    <t>bez cukru a lepku, značka KLASA, v solním nálevu</t>
  </si>
  <si>
    <t>Balkánský sýr 4kg</t>
  </si>
  <si>
    <t>balkánský sýr v slaném nálevu</t>
  </si>
  <si>
    <t>Zakysaná smetana 1kg</t>
  </si>
  <si>
    <t>24 ks HB</t>
  </si>
  <si>
    <t>Droždí 1kg</t>
  </si>
  <si>
    <t>čerstvé drožní balené 1kg</t>
  </si>
  <si>
    <t>Feta 200g</t>
  </si>
  <si>
    <t>Patrerizované ovčí mléko</t>
  </si>
  <si>
    <t>Feta 1kg</t>
  </si>
  <si>
    <t>Alternativa jogurtu kokosová alternativa stracciatella 120g</t>
  </si>
  <si>
    <t>Alternativa jogurtu kokosová alternativa malina 120g</t>
  </si>
  <si>
    <t>Alternativa jogurtu bílá 150g</t>
  </si>
  <si>
    <t>Alternativa jogurtu borůvka 150g</t>
  </si>
  <si>
    <t>Alternativa jogurtu broskev 150g</t>
  </si>
  <si>
    <t>sojový výrobek bez lepku a laktozy, VEGAN</t>
  </si>
  <si>
    <t>VEGAN</t>
  </si>
  <si>
    <t>sojový výrobek, VEGAN</t>
  </si>
  <si>
    <t>Specifikace (váha produktu se může lišit o 5%)</t>
  </si>
  <si>
    <t>Cena za ks</t>
  </si>
  <si>
    <t>30 dní</t>
  </si>
  <si>
    <t>bez lepku a cukru, tuk min 10%, UHT</t>
  </si>
  <si>
    <t>Mléko do kávy 7,5g</t>
  </si>
  <si>
    <t>Mléko barista</t>
  </si>
  <si>
    <t xml:space="preserve">bez lepku, min 3,5% </t>
  </si>
  <si>
    <t>číslo produktu v katalogu dodavatele</t>
  </si>
  <si>
    <t>podíl tuku min 82%, maximální obsah soli 0,02g</t>
  </si>
  <si>
    <t>ks</t>
  </si>
  <si>
    <t>Sýr s bazalkou a rajčaty</t>
  </si>
  <si>
    <t>Creme fraiche</t>
  </si>
  <si>
    <t xml:space="preserve">Korbáčiky zauzené </t>
  </si>
  <si>
    <t>Parmezán nestrouhaný - gran moravia</t>
  </si>
  <si>
    <t>Parmezán strouhaný - gran moravia</t>
  </si>
  <si>
    <t>Halloumi</t>
  </si>
  <si>
    <t>Mozzarella 45%</t>
  </si>
  <si>
    <t>Mozzarella třešínky uzené 100g</t>
  </si>
  <si>
    <t>vyrobené tradiční technologií, s živými mléčnými kulturami, bez konzervačních látek, uzené přírodním dřevem</t>
  </si>
  <si>
    <t>Pomazánkové máslo 5kg</t>
  </si>
  <si>
    <t>mléčná pomazánka, min 31% tuku, složení zakysaná smetana, sušené mléko, sušená syrovátka</t>
  </si>
  <si>
    <t>20 dnů</t>
  </si>
  <si>
    <t>Sýr hermelín 120g</t>
  </si>
  <si>
    <t>kalibrováno 120g, bez lepku, s bílou plísní na povrchu, sušina min 50%</t>
  </si>
  <si>
    <t>Degustační sýrové plato min 1 kg</t>
  </si>
  <si>
    <t>degustační plato 5 druhů-  zrající sýr s bílou plesní na povrchu, zrající kozí sýr s bílou plesní na povrchu, emmentaller, roquefort, měkký zrající sýr s plesní na povrchu</t>
  </si>
  <si>
    <t>20 dní</t>
  </si>
  <si>
    <t>Sýr s pepřem s cilli</t>
  </si>
  <si>
    <t>přírodní polotvrdý sýr s kořením,rajče min 0,4%, bazalka 0,06%, mlékárenské kultury, syřidlo, mléko, barvivo annatto</t>
  </si>
  <si>
    <t>přírodní polotvrdý sýr s kořením, zelený pepř min 0,2%, chilli 0,08%, mlékárenské kultury, syřidlo, mléko, barvivo annatto</t>
  </si>
  <si>
    <t>Mascarpone 2KG</t>
  </si>
  <si>
    <t>Mascarpone 0,5KG</t>
  </si>
  <si>
    <t>mléčný výrobek ze smetany na italský způsob, min 82% tuk v sušině</t>
  </si>
  <si>
    <t>Mascarpone bez laktozy</t>
  </si>
  <si>
    <t>bez laktozy</t>
  </si>
  <si>
    <t>zakysaná smetana franzouzkého typu, tuk 36%</t>
  </si>
  <si>
    <t>Panna cotta 1l</t>
  </si>
  <si>
    <t>UHT chlazená směs pro přípravu dezertu pannacotta</t>
  </si>
  <si>
    <t>Korbáčiky 550g</t>
  </si>
  <si>
    <t>přírodní sýr pařený</t>
  </si>
  <si>
    <t>pařený uzený sýr, tuk v sušine min 35%, sušina min 48%, max obsah soli 2,5%</t>
  </si>
  <si>
    <t>Kozí sýr s bílou plesní na povrchu</t>
  </si>
  <si>
    <t>kozí sýr, plísně penicillinum</t>
  </si>
  <si>
    <t>Měkký, čerstvý, polotučný, vakuově balený, z pasterizovaného kozího mléka (99%)</t>
  </si>
  <si>
    <t>Kozí sýr čerstvý chlazený valec</t>
  </si>
  <si>
    <t>Sýr plnotučný, polotvrdý, s modrou plísní, bez kůry, tuk v sušině min 48%</t>
  </si>
  <si>
    <t>extra tvrdý přírodní dlouhozrající sýr ze 100% termizovaného kravského mléka</t>
  </si>
  <si>
    <t>tradiční řecký sýr z kravského, ovčího a kozího mléka</t>
  </si>
  <si>
    <t>plnotučný měkký sýr v nálevu, tuk v sušině min 45%, bez cukru a lepku</t>
  </si>
  <si>
    <t>Sýr eidam cihla 30%</t>
  </si>
  <si>
    <t>min 16% tuku, chlazená</t>
  </si>
  <si>
    <t>Zakysaná smetana 200g</t>
  </si>
  <si>
    <t>Tvaroh tučný 8,4% 5kg</t>
  </si>
  <si>
    <t>mléko, smetana, min 8,4% tuku</t>
  </si>
  <si>
    <t>Tvaroh tučný 8,4% 250g</t>
  </si>
  <si>
    <t>21 dnů</t>
  </si>
  <si>
    <t>Mozzarella 40%</t>
  </si>
  <si>
    <t>10 dní</t>
  </si>
  <si>
    <t xml:space="preserve">Olomoucké tvarůžky </t>
  </si>
  <si>
    <t>kalibr 125g, bez lepku a cukru</t>
  </si>
  <si>
    <t>bez lepku a cukru, známka KLASA</t>
  </si>
  <si>
    <t>Název  (váha produktu se může lišit o 5%)</t>
  </si>
  <si>
    <t>TAVENE-PLATKY-SYRA-S-ROSTLINNYM-TUKEM-100G-PHA</t>
  </si>
  <si>
    <t>Tavené plátky sýra s rostlinným tukem 100g</t>
  </si>
  <si>
    <t>Sloupec2</t>
  </si>
  <si>
    <t>Cena za jedno balení (jak se bude objednávat)</t>
  </si>
  <si>
    <t>bezlepkové tavené plátky se sýrem a rostlinným tukem, sýr min 8%, bramborový škrob</t>
  </si>
  <si>
    <t>6 dnů</t>
  </si>
  <si>
    <t>Tavený sýr s příchutí EMENTÁL 120g</t>
  </si>
  <si>
    <t>Tavený sýr s příchutí niva, obnovené odtučněné mléko, sýry, smetana, máslo, mléčné bílkoviny, obsah EMENTÁL min 8%</t>
  </si>
  <si>
    <t>Tavený sýr Se sníženým množstvím tuku 120g</t>
  </si>
  <si>
    <t>Tavený sýr, obnovené odtučněné mléko, sýry, smetana, máslo, mléčné bílkoviny</t>
  </si>
  <si>
    <t>Tavený sýr s nivou 140g</t>
  </si>
  <si>
    <t>Alternativa jogurtu kokosová ananas 120g</t>
  </si>
  <si>
    <t>ALPRO SÓJOVÝ 150g BÍLÝ 1.0x</t>
  </si>
  <si>
    <t>ALPRO SÓJOVÝ 150g BORŮVKA 1.0x</t>
  </si>
  <si>
    <t>ALPRO SÓJOVÝ 150g BROSKEV 1.0x</t>
  </si>
  <si>
    <t>ALPRO SÓJOVÝ B.P.C.135g ČER.OV _ 1.0x</t>
  </si>
  <si>
    <t>ALPRO FERMENT.KOKOS 120g MALINA 1.0x</t>
  </si>
  <si>
    <t>ALPRO FERMENT.KOKOS 120g STRACC 1.0x</t>
  </si>
  <si>
    <t>ALPRO FERMENT.KOKOS 120g ANANAS 1.0x</t>
  </si>
  <si>
    <t>POLNÁ BALKÁNSKÝ SÝR 1,25kg _ 1.0x</t>
  </si>
  <si>
    <t>MC BALKÁNSKÝ SÝR 4kg _ 1.0x</t>
  </si>
  <si>
    <t>ACTIVIA BÍLÁ 120G _ 8.0x</t>
  </si>
  <si>
    <t>BOHEMILK CRÉ.FRAICHE 36% 200g _ 1.0x</t>
  </si>
  <si>
    <t>ČERSTVÉ PEKAŘSKÉ DROŽDÍ 42g _ 24.0x</t>
  </si>
  <si>
    <t>PDT DEGUSTAČNÍ PLATO II. 1030g _ 1.0x</t>
  </si>
  <si>
    <t>ALPRO SÓJ.DEZERT 125G ČOKO 1.0x</t>
  </si>
  <si>
    <t>ALPRO SÓJ.DEZERT 125G D.ČOK 1.0x</t>
  </si>
  <si>
    <t>ALPRO SÓJ.DEZERT 125G KARAM 1.0x</t>
  </si>
  <si>
    <t>ALPRO SÓJ.DEZERT 125G VAN 1.0x</t>
  </si>
  <si>
    <t>CAVALIER 140G MIX 20.0x</t>
  </si>
  <si>
    <t>VIVO/DI-GO ČERSTVÉ DROŽDÍ 1kg _ 1.0x</t>
  </si>
  <si>
    <t>LYTRAS FETA PDO 1kg _ 1.0x</t>
  </si>
  <si>
    <t>LYTRAS FETA PDO 200g _ 1.0x</t>
  </si>
  <si>
    <t>*MC GORGONZ.S KŮR.DOP CCA1,5kg _ 1.0x</t>
  </si>
  <si>
    <t>MC HALLOUMI 200g _ 1.0x</t>
  </si>
  <si>
    <t>*CHEDDAR MILD RED CCA 2,5kg _ 1.0x</t>
  </si>
  <si>
    <t>MC ŘECKÝ JOGURT BÍLÝ 0% 1kg _ 1.0x</t>
  </si>
  <si>
    <t>FANTASIA JOG. 122G JAHODA 12.0x</t>
  </si>
  <si>
    <t>ZORBA SMETANOVÝ JOGURT 10% 1kg _ 1.0x</t>
  </si>
  <si>
    <t>KUNÍN SEL.JOGURT 200g BÍLÝ 10.0x</t>
  </si>
  <si>
    <t>ACTIVIA JOGURT 120g BOR/VIŠEŇ 8.0x</t>
  </si>
  <si>
    <t>ACTIVIA JOGURT 120g JAHODA 8.0x</t>
  </si>
  <si>
    <t>BIO JOGURT SELSKÝ 180G BORŮVKA 1.0x</t>
  </si>
  <si>
    <t>HOLLANDIA JOG.SELSKÝ200g ČOKOL 10.0x</t>
  </si>
  <si>
    <t>KUNÍN SEL.JOGURT 200g LES.JAH. 10.0x</t>
  </si>
  <si>
    <t>KUNÍN SEL.JOGURT 200g MERUŇ. 10.0x</t>
  </si>
  <si>
    <t>KORBÁČ (50KS)  550G _ 1.0x</t>
  </si>
  <si>
    <t>KORBÁČ UZENÝ (50ks) 550g _ 1.0x</t>
  </si>
  <si>
    <t>MC ČERSTVÝ KOZÍ SÝR VÁLEC 1kg _ 1.0x</t>
  </si>
  <si>
    <t>MC KOZÍ SÝR S BÍLOU PLÍSNÍ 1kg _ 1.0x</t>
  </si>
  <si>
    <t>*LEERDAMMER 1/4 BOCHNÍK cca3,2 _ 1.0x</t>
  </si>
  <si>
    <t>ZLATÁ HANÁ 73% 250g _ 40.0x</t>
  </si>
  <si>
    <t>ARO MASCARPONE 82%  500g _ 1.0x</t>
  </si>
  <si>
    <t>ARO MASCARPONE 82% 2kg _ 1.0x</t>
  </si>
  <si>
    <t>MASCARPONE BEZ LAKTÓZY 250g _ 1.0x</t>
  </si>
  <si>
    <t>CFA MÁSLO 250G _ 40.0x</t>
  </si>
  <si>
    <t>RIOBA MÁSLO PORCE 100X10g _ 1.0x</t>
  </si>
  <si>
    <t>KUNÍN TERMIX 90g KAKAO 24.0x</t>
  </si>
  <si>
    <t>KUNÍN TERMIX 90g VANILKA 24.0x</t>
  </si>
  <si>
    <t>MEGGLE BARISTA MLÉKO 3,5%  1L _ 1.0x</t>
  </si>
  <si>
    <t>ARO MLÉKO ČERS.1,5% PET 1l _ 6.0x</t>
  </si>
  <si>
    <t>RIOBA SMET.DO KÁVY 10% 240X7,5 _ 1.0x</t>
  </si>
  <si>
    <t>ARO MLÉKO TRV.3,5% 1l _ 12.0x</t>
  </si>
  <si>
    <t>ARO MLÉKO TRV.1,5% 1l _ 12.0x</t>
  </si>
  <si>
    <t>MC BIO NÁPOJ 1L BARISTA KOKOSOVÝ _ 1.0x</t>
  </si>
  <si>
    <t>MC BIO NÁPOJ 1L BARISTA MANDLOVÝ _ 1.0x</t>
  </si>
  <si>
    <t>MC BIO NÁPOJ 1L BARISTA SÓJOVÝ _ 1.0x</t>
  </si>
  <si>
    <t>ARO MOZZARELLA 45% 1kg _ 1.0x</t>
  </si>
  <si>
    <t>*MC MOZZARELLA 40%  CCA 2,5kg _ 1.0x</t>
  </si>
  <si>
    <t>MOZZARELLA TŘEŠINKY UZEN.100g _ 2.0x</t>
  </si>
  <si>
    <t>MC BIO NÁPOJ 1L KOKOSOVÝ _ 1.0x</t>
  </si>
  <si>
    <t>MC BIO NÁPOJ 1L MANDLOVÝ _ 1.0x</t>
  </si>
  <si>
    <t>ALPRO NÁPOJ 250ml SÓJOVÝ BANÁN 1.0x</t>
  </si>
  <si>
    <t>ALPRO NÁPOJ SÓJOVÝ ČOKOLÁDA 1l _ 1.0x</t>
  </si>
  <si>
    <t>JOGOBELLA 150g STANDARD 20.0x</t>
  </si>
  <si>
    <t>LIGHT JOG.VÝR.1,5% MIX 125g _ 20.0x</t>
  </si>
  <si>
    <t>MEGGLE PANNA COTTA UHT 10% 1L _ 1.0x</t>
  </si>
  <si>
    <t>*GRAN MORAVIA cca 1kg _ 1.0x</t>
  </si>
  <si>
    <t>GRAN MORAVIA STROUHANÝ 1kg _ 1.0x</t>
  </si>
  <si>
    <t>*MADELAND CCA 3kg 45% 1.0x</t>
  </si>
  <si>
    <t>MC TRADIČNÍ POMAZÁNKOVÉ  1kg _ 1.0x</t>
  </si>
  <si>
    <t>MC TRADIČNÍ POMAZÁNKOVÉ 5kg _ 1.0x</t>
  </si>
  <si>
    <t>DR.HALÍŘ POMAZÁNKOVÝ KRÉM 1kg ~ _ 1.0x</t>
  </si>
  <si>
    <t>ALPRO NÁPOJ 250ml SÓJOVÝ ČOK 1.0x</t>
  </si>
  <si>
    <t>ALPRO NÁPOJ 250ml SÓJOVÝ VAN 1.0x</t>
  </si>
  <si>
    <t>FL PUDINK.DEZERT 200g ČOKOLÁDA 20.0x</t>
  </si>
  <si>
    <t>SRDÍČKO PUDING 4x125g VANILKA 1.0x</t>
  </si>
  <si>
    <t>FL PUDINK.DEZERT 200g VANILKA 20.0x</t>
  </si>
  <si>
    <t>ŘECKÝ JOGURT 140g 0,3% BOR 3.0x</t>
  </si>
  <si>
    <t>ŘECKÝ JOGURT 140g 0,3% ČOKO 3.0x</t>
  </si>
  <si>
    <t>ŘECKÝ JOGURT 140g 0,3% JAH 3.0x</t>
  </si>
  <si>
    <t>ŘECKÝ JOGURT 150G MED 4.0x</t>
  </si>
  <si>
    <t>ŘECKÝ JOGURT 150G TŘEŠEŇ 4.0x</t>
  </si>
  <si>
    <t>OLOM.TVARŮŽKY 125G VĚNEČKY 12.0x</t>
  </si>
  <si>
    <t>KUNÍN SMETANA KE ŠLEH.31% 1l _ 4.0x</t>
  </si>
  <si>
    <t>ARO SMETANA 12% UHT 1l _ 1.0x</t>
  </si>
  <si>
    <t>CHOC.SMET.JOGURT 150g MIX 10.0x</t>
  </si>
  <si>
    <t>FLORIAN JOGURT 150g MIX 20.0x</t>
  </si>
  <si>
    <t>PRÉSIDENT CAMEMBERT 90g _ 5.0x</t>
  </si>
  <si>
    <t>*MC EIDAM 30% CIHLA CCA 3kg _ 1.0x</t>
  </si>
  <si>
    <t>*MORAVIA EIDAM 45%  CCA 1,2kg _ 1.0x</t>
  </si>
  <si>
    <t>ARO EIDAM 30% STROUHANÝ 150g _ 1.0x</t>
  </si>
  <si>
    <t>*MC EIDAM 45% UZENÝ cca 3kg _ 1.0x</t>
  </si>
  <si>
    <t>*ARO EMMENTALER CCA 2,5kg _ 1.0x</t>
  </si>
  <si>
    <t>ARO EMMENTALER 45% STROUH.1kg _ 1.0x</t>
  </si>
  <si>
    <t>*GOUDA BOCHNÍK     CCA 4,5kg _ 1.0x</t>
  </si>
  <si>
    <t>*MC GOUDA 48% CIHLA CCA 3kg _ 1.0x</t>
  </si>
  <si>
    <t>ARO STROUHANÝ 1kg GOUDA 48% 1.0x</t>
  </si>
  <si>
    <t>ARO PLÍSŇOVÝ SÝR 20x100g _ 1.0x</t>
  </si>
  <si>
    <t>KRÁL SÝRŮ 120g PŘÍRODNÍ _ 1.0x</t>
  </si>
  <si>
    <t>*ARO ITALSKÝ TVRDÝ SÝR CCA 1kg _ 1.0x</t>
  </si>
  <si>
    <t>ARO MOZZARELLA MINI 1kg _ 1.0x</t>
  </si>
  <si>
    <t>ARO MOZZARELLA MINI 150g _ 1.0x</t>
  </si>
  <si>
    <t>ARO MOZZARELLA V NÁLEVU  125G _ 1.0x</t>
  </si>
  <si>
    <t>*MC NIVA PLÍS.SÝR 45% cca 2,4kg _ 1.0x</t>
  </si>
  <si>
    <t>*OLMA NIVA 50% cca 500g _ 1.0x</t>
  </si>
  <si>
    <t>MC PARMIGIANO REGGIANO STR.500 _ 1.0x</t>
  </si>
  <si>
    <t>*EXCELENT GOLD CCA 1,5kg RAJ/BAZ 1.0x</t>
  </si>
  <si>
    <t>*EXCELENT GOLD CCA 1,5kg PEP/CHI 1.0x</t>
  </si>
  <si>
    <t>KRÁL SÝRŮ 120g PŘÍRODNÍ _ 10.0x</t>
  </si>
  <si>
    <t>KRÁL SÝRŮ 120g PEPŘ 1.0x</t>
  </si>
  <si>
    <t>ARO TAVENÝ SÝR NÍZKOTUČ.26% 3k _ 1.0x</t>
  </si>
  <si>
    <t>ŠUMAV.TAV.SÝR 140g SMETANOVÝ 1.0x</t>
  </si>
  <si>
    <t>DALT.ITALSKÝ TVRD.SÝR HOBL.1kg _ 1.0x</t>
  </si>
  <si>
    <t>ARO MIX ITAL.TVRDÝCH STR.SÝRŮ1kg _ 1.0x</t>
  </si>
  <si>
    <t>VESELÁ KRÁVA 120g EMENTÁL 1.0x</t>
  </si>
  <si>
    <t>JČ LIPNO 140G NIVA 1.0x</t>
  </si>
  <si>
    <t>VESELÁ KRÁVA 120g ŠUNKA 1.0x</t>
  </si>
  <si>
    <t>APETITO 150g _ 5.0x</t>
  </si>
  <si>
    <t>ARO TVAROH MĚKKÝ 0,5% 250g _ 8.0x</t>
  </si>
  <si>
    <t>FL TVAROH POLOTUČNÝ 250g _ 1.0x</t>
  </si>
  <si>
    <t>MC TVAROH TVRDÝ STROUHANÝ    2kg _ 1.0x</t>
  </si>
  <si>
    <t>MC TVAROH TUČNÝ  5kg _ 1.0x</t>
  </si>
  <si>
    <t>MILKO TVAROH ODTUČNĚNÝ 250g _ 12.0x</t>
  </si>
  <si>
    <t>PRIBINÁČEK 125g SMETANA 15.0x</t>
  </si>
  <si>
    <t>PRIBINÁČEK 125g VANIL./KAKAO 15.0x</t>
  </si>
  <si>
    <t>*MADELAND CCA 3kg UZENÝ 44% 1.0x</t>
  </si>
  <si>
    <t>BOHEMILK ZAKYS.SMETANA 16% 1kg _ 1.0x</t>
  </si>
  <si>
    <t>KRAJANKA ZAK.SMETANA 16% 200g _ 6.0x</t>
  </si>
  <si>
    <t>KRAJANKA DEZERT 130G VIŠEŇ 10.0x</t>
  </si>
  <si>
    <t>KRAJANKA DEZERT 130G JAHODA 10.0x</t>
  </si>
  <si>
    <t>KRAJANKA DEZERT 130G MOZART 10.0x</t>
  </si>
  <si>
    <t>SUNNY TOAST TAV.PLT 100G _ 6.0x</t>
  </si>
  <si>
    <t>JČ MÁSLO 82% 250g _ 40.0x</t>
  </si>
  <si>
    <t>JIHOČESKÉ MÁSLO PORCE 100X10g _ 1.0x</t>
  </si>
  <si>
    <t>ALTERNATIVA-JOGURTU-BILA-150G-PHA-1</t>
  </si>
  <si>
    <t>ALTERNATIVA-JOGURTU-BORUVKA-150G-PHA-1</t>
  </si>
  <si>
    <t>ALTERNATIVA-JOGURTU-BROSKEV-150G-PHA-1</t>
  </si>
  <si>
    <t>ALTERNATIVA-JOGURTU-CERVENE-OVOCE-150G-PHA-1</t>
  </si>
  <si>
    <t>ALTERNATIVA-JOGURTU-KOKOSOVA-ALTERNATIVA-MALINA-120G-PHA-1</t>
  </si>
  <si>
    <t>ALTERNATIVA-JOGURTU-KOKOSOVA-ALTERNATIVA-STRACCIATELLA-120G-PHA-1</t>
  </si>
  <si>
    <t>ALTERNATIVA-JOGURTU-KOKOSOVA-ANANAS-120G-PHA-1</t>
  </si>
  <si>
    <t>BALKANSKY-SYR-1-25KG-PHA-1</t>
  </si>
  <si>
    <t>BALKANSKY-SYR-4KG-PHA-1</t>
  </si>
  <si>
    <t>BILY-JOGURT-S-BIFODO-KULTUROU-120G-PHA-1</t>
  </si>
  <si>
    <t>CREME-FRAICHE-PHA-1</t>
  </si>
  <si>
    <t>CERSTVE-DROZDI-PEKARENSKE-24X42G-PHA-1</t>
  </si>
  <si>
    <t>DEGUSTACNI-SYROVE-PLATO-MIN-1-03-KG-PHA-1</t>
  </si>
  <si>
    <t>DEZERT-SOJOVY-COKOLADOVY-125G-PHA-1</t>
  </si>
  <si>
    <t>DEZERT-SOJOVY-HORKA-COKOLADA-125G-PHA-1</t>
  </si>
  <si>
    <t>DEZERT-SOJOVY-KARAMELOVY-125G-PHA-1</t>
  </si>
  <si>
    <t>DEZERT-SOJOVY-VANILKOVY-125G-PHA-1</t>
  </si>
  <si>
    <t>DEZERT-ZE-ZAKYSANE-SMETANY-4-DRUHY-POMERANC-COKOLADA-BORUVKA-SLANY-KARAMEL-JAVOROVY-SIRUP-VLASSKY-ORECH-BEZ-LEPKU-140G-PHA-1</t>
  </si>
  <si>
    <t>DROZDI-1KG-PHA-1</t>
  </si>
  <si>
    <t>FETA-1KG-PHA-1</t>
  </si>
  <si>
    <t>FETA-200G-PHA-1</t>
  </si>
  <si>
    <t>GORGONZOLA-1-5KG-PHA-1</t>
  </si>
  <si>
    <t>HALLOUMI-200G-PHA-1</t>
  </si>
  <si>
    <t>CHEDAR-2-5KG-PHA-1</t>
  </si>
  <si>
    <t>JOGURT-BILY-1KG-PHA-1</t>
  </si>
  <si>
    <t>JOGURT-BILY-A-JAHODY-122G-JAHODOVA-SLOZKA-PODDELENA-OD-JOGURTU-PHA-1</t>
  </si>
  <si>
    <t>JOGURT-BILY-RECKY-1KG-PHA-1</t>
  </si>
  <si>
    <t>JOGURT-BILY-SELSKY-200G-PHA-1</t>
  </si>
  <si>
    <t>JOGURT-BORUVKOVY-S-BIFIDO-KULTUROU-120G-PHA-1</t>
  </si>
  <si>
    <t>JOGURT-JAHODOVY-S-BIFIDO-KULTUROU-120G-PHA-1</t>
  </si>
  <si>
    <t>JOGURT-OCHUCENY-SELSKY-BORUVKA-200G-PHA-1</t>
  </si>
  <si>
    <t>JOGURT-OCHUCENY-SELSKY-COKOLADA-200G-PHA-1</t>
  </si>
  <si>
    <t>JOGURT-OCHUCENY-SELSKY-LESNI-JAHODA-200G-PHA-1</t>
  </si>
  <si>
    <t>JOGURT-OCHUCENY-SELSKY-MERUNKA-200G-PHA-1</t>
  </si>
  <si>
    <t>KORBACIKY-550G-PHA-1</t>
  </si>
  <si>
    <t>KORBACIKY-ZAUZENE-550G-PHA-1</t>
  </si>
  <si>
    <t>KOZI-SYR-CERSTVY-CHLAZENY-VALEC-1KG-PHA-1</t>
  </si>
  <si>
    <t>KOZI-SYR-S-BILOU-PLESNI-NA-POVRCHU-1KG-PHA-1</t>
  </si>
  <si>
    <t>LEERDAMMER-BOCHNIK-3-2KG-PHA-1</t>
  </si>
  <si>
    <t>MARGARIN-ROSTLINNY-73-250G-PHA-1</t>
  </si>
  <si>
    <t>MASCARPONE-0-5KG-82-PHA-1</t>
  </si>
  <si>
    <t>MASCARPONE-2KG-82-PHA-1</t>
  </si>
  <si>
    <t>MASCARPONE-BEZ-LAKTOZY-250G-PHA-1</t>
  </si>
  <si>
    <t>MASLO-250G-PHA-1</t>
  </si>
  <si>
    <t>MASLO-BEZ-LEPKU-250G-PHA-1</t>
  </si>
  <si>
    <t>MINIMASLO-PORCE-10G-PHA-1</t>
  </si>
  <si>
    <t>MINIMASLO-PORCE-10G-KLASA-PHA-1</t>
  </si>
  <si>
    <t>MLECNY-DEZERT-COKOLADOVY-90G-PHA-1</t>
  </si>
  <si>
    <t>MLECNY-DEZERT-VANILKOVY-90G-PHA-1</t>
  </si>
  <si>
    <t>MLEKO-BARISTA-3-5-PHA-1</t>
  </si>
  <si>
    <t>MLEKO-BEZ-CUKRU-A-LEPKU-TRVANLIVE-1L-PHA-1</t>
  </si>
  <si>
    <t>MLEKO-DO-KAVY-240X7-5G-PHA-1</t>
  </si>
  <si>
    <t>MLEKO-PLNOTUCNE-TUCNE-3-5-PHA-1</t>
  </si>
  <si>
    <t>MLEKO-POLOTUCNE-1-5-PHA-1</t>
  </si>
  <si>
    <t>MLEKO-ROSTLINNE-DO-KAVY-PRO-BARISTY-KOKOSOVE-BIO-1L-PHA-1</t>
  </si>
  <si>
    <t>MLEKO-ROSTLINNE-DO-KAVY-PRO-BARISTY-MANDLOVE-BIO-1L-PHA-1</t>
  </si>
  <si>
    <t>MLEKO-ROSTLINNE-DO-KAVY-PRO-BARISTY-SOJOVE-BIO-1L-PHA-1</t>
  </si>
  <si>
    <t>MOZZARELLA-45-1KG-PHA-1</t>
  </si>
  <si>
    <t>MOZZARELLA-40-2-5KG-PHA-1</t>
  </si>
  <si>
    <t>MOZZARELLA-TRESINKY-UZENE-100G-PHA-1</t>
  </si>
  <si>
    <t>NAPOJ-KOKOSOVY-NESLAZENY-1L-BIO-PHA-1</t>
  </si>
  <si>
    <t>NAPOJ-MANDLOVY-1L-BIO-PHA-1</t>
  </si>
  <si>
    <t>NAPOJ-SOJOVY-BANAN-250ML-0-25L-PHA-1</t>
  </si>
  <si>
    <t>NAPOJ-SOJOVY-COKOLADOVY-1L-PHA-1</t>
  </si>
  <si>
    <t>OVOCNY-JOGURT-MIX-JAHODA-PECENE-JABLKA-BORUVKA-150G-PHA-1</t>
  </si>
  <si>
    <t>OVOCNY-JOGURT-MIX-JAHODA-ZAHRADNI-OVOCE-BROSKEV-BANAN-125G-PHA-1</t>
  </si>
  <si>
    <t>PANNA-COTTA-1L-10-PHA-1</t>
  </si>
  <si>
    <t>PARMEZAN-NESTROUHANY-GRAN-MORAVIA-1KG-PHA-1</t>
  </si>
  <si>
    <t>PARMEZAN-STROUHANY-GRAN-MORAVIA-1KG-PHA-1</t>
  </si>
  <si>
    <t>POLOTVRDY-SYR-BEZ-CUKRU-LEPKU-A-LAKTOZY-3KG-45-PHA-1</t>
  </si>
  <si>
    <t>POMAZANKA-MLECNA-1KG-PHA-1</t>
  </si>
  <si>
    <t>POMAZANKOVE-MASLO-5KG-PHA-1</t>
  </si>
  <si>
    <t>POMAZANKOVY-KREM-1KG-PHA-1</t>
  </si>
  <si>
    <t>PROTEIN-SOJOVY-NAPOJ-COKOLADA-250ML-PHA-1</t>
  </si>
  <si>
    <t>PROTEIN-SOJOVY-NAPOJ-KARAMEL-250ML-PHA-1</t>
  </si>
  <si>
    <t>PUDING-COKOLADOVY-CHLAZENY-200G-PHA-1</t>
  </si>
  <si>
    <t>PUDING-S-VANILKOVOU-PRICHUTI-A-KAKAOVOU-POLEVOU-BEZ-LEPKU-125G-PHA-1</t>
  </si>
  <si>
    <t>PUDING-VANILKA-CHLAZENY-200G-PHA-1</t>
  </si>
  <si>
    <t>RECKY-JOGURT-ODTUCNENY-BORUVKA-140G-PHA-1</t>
  </si>
  <si>
    <t>RECKY-JOGURT-ODTUCNENY-COKOLADA-140G-KLAS-ZNACKA-PHA-1</t>
  </si>
  <si>
    <t>RECKY-JOGURT-ODTUCNENY-JAHODA-140G-PHA-1</t>
  </si>
  <si>
    <t>RECKY-JOGURT-TRESNE-S-CUKREM-150G-PHA-1</t>
  </si>
  <si>
    <t>OLOMOUCKE-TVARUZKY-VENECKY-125G-PHA-1</t>
  </si>
  <si>
    <t>SMETANA-KE-SLEHANI-1L-31-PHA-1</t>
  </si>
  <si>
    <t>SMETANA-NA-VARENI-12-PHA-1</t>
  </si>
  <si>
    <t>SMETANOVY-JOGURT-JAHODOVY-BORUVKA-VISEN-MALINA-150G-PHA-1</t>
  </si>
  <si>
    <t>SMETANOVY-JOGURT-S-PRICHUTI-JAHODA-MERUNKA-BORUVKA-LISKOVY-ORISEK-150G-PHA-1</t>
  </si>
  <si>
    <t>SYR-CAMEMBERT-90G-PHA-1</t>
  </si>
  <si>
    <t>SYR-EIDAM-CIHLA-30-3KG-PHA-1</t>
  </si>
  <si>
    <t>SYR-EIDAM-CIHLA-45-3KG-PHA-1</t>
  </si>
  <si>
    <t>SYR-EIDAM-STROUHANY-30-150G-PHA-1</t>
  </si>
  <si>
    <t>SYR-EIDAM-UZENY-CIHLA-45-3KG-PHA-1</t>
  </si>
  <si>
    <t>SYR-EMENTAL-2-5KG-PHA-1</t>
  </si>
  <si>
    <t>SYR-EMENTAL-STROUHANY-45-1KG-PHA-1</t>
  </si>
  <si>
    <t>SYR-GOUDA-BOCHNIK-45-4-5KG-PHA-1</t>
  </si>
  <si>
    <t>SYR-GOUDA-CIHLA-48-3KG-PHA-1</t>
  </si>
  <si>
    <t>SYR-GOUDA-STROUHANY-48-1KG-PHA-1</t>
  </si>
  <si>
    <t>SYR-HERMELIN-100G-PHA-1</t>
  </si>
  <si>
    <t>SYR-HERMELIN-120G-PHA-1</t>
  </si>
  <si>
    <t>SYR-ITALSKY-TVRDY-1KG-PHA-1</t>
  </si>
  <si>
    <t>SYR-MOZZARELLA-TRESINKY-V-NALEVU-1KG-PHA-1</t>
  </si>
  <si>
    <t>SYR-MOZZARELLA-V-NALEVU-150G-PHA-1</t>
  </si>
  <si>
    <t>SYR-MOZZARELLA-V-NALEVU-MALE-BALENI-125G-PHA-1</t>
  </si>
  <si>
    <t>SYR-NIVA-VYSEC-50-110G-PHA-1</t>
  </si>
  <si>
    <t>SYR-PARMAZAN-STROUHANY-500G-PHA-1</t>
  </si>
  <si>
    <t>SYR-S-BAZALKOU-A-RAJCATY-1-5KG-PHA-1</t>
  </si>
  <si>
    <t>SYR-S-PEPREM-S-CILLI-1-5KG-PHA-1</t>
  </si>
  <si>
    <t>SYR-S-PRIRODNI-PLISNI-NA-POVRCHU-120G-PHA-1</t>
  </si>
  <si>
    <t>SYR-S-PRIRODNI-PLISNI-NA-POVRCHU-A-PEPREM-120G-PHA-1</t>
  </si>
  <si>
    <t>SYR-TAVENY-NIZKOTUCNY-26-3KG-PHA-1</t>
  </si>
  <si>
    <t>SYR-TAVENY-PORCOVANY-140G-PHA-1</t>
  </si>
  <si>
    <t>SYR-TVRDY-ITALSKY-HOBLINY-1KG-PHA-1</t>
  </si>
  <si>
    <t>SYR-TVRDY-ITALSKY-STROUHANY-MIX-1KG-PHA-1</t>
  </si>
  <si>
    <t>TAVENY-SYR-S-PRICHUTI-SYROVOU-120G-PHA-1</t>
  </si>
  <si>
    <t>TAVENY-SYR-S-NIZKOTUCNY120G-PHA-1</t>
  </si>
  <si>
    <t>TAVENY-SYR-PRICHUŤ-NIVA-140G-PHA-1</t>
  </si>
  <si>
    <t>TAVENY-SYR-150G-PHA-1</t>
  </si>
  <si>
    <t>TVAROH-CUKRARSKY-PEKARENSKY-250G-PHA-1</t>
  </si>
  <si>
    <t>TVAROH-POLOTUCNY-CHLAZENY-NE-PEKARENSKY-250G-PHA-1</t>
  </si>
  <si>
    <t>TVAROH-TVRDY-STROUHANY-2KG-PHA-1</t>
  </si>
  <si>
    <t>TVAROH-TUCNY-8-4-5KG-PHA-1</t>
  </si>
  <si>
    <t>TVAROH-TUCNY-8-4-250G-PHA-1</t>
  </si>
  <si>
    <t>TVAROHOVY-DEZERT-BEZ-LEPKU-125G-PHA-1</t>
  </si>
  <si>
    <t>TVAROHOVY-DEZERT-BEZ-LEPKU-MIX-VANILKA-A-KAKAO-125G-PHA-1</t>
  </si>
  <si>
    <t>UZENY-SYR-BEZ-CUKRU-A-LEPKU-44-3KG-PHA-1</t>
  </si>
  <si>
    <t>ZAKYSANA-SMETANA-1KG-16-PHA-1</t>
  </si>
  <si>
    <t>ZAKYSANA-SMETANA-200G-16-PHA-1</t>
  </si>
  <si>
    <t>ZAKYSANY-DEZERT-COKOLADA-VISEN-130G-PHA-1</t>
  </si>
  <si>
    <t>ZAKYSANY-DEZERT-JAHODOVY-130G-PHA-1</t>
  </si>
  <si>
    <t>ZAKYSANY-DEZERT-S-KOUSKY-COKOLADY-A-PRICHUTI-MARCIPANU-130G-PHA-1</t>
  </si>
  <si>
    <t>Řecký jogurt med oříšek 150g</t>
  </si>
  <si>
    <t>RECKY-JOGURT-MED-ORISEK-150G-PHA</t>
  </si>
  <si>
    <t>SYR-NIVA-BLOK-45-2-4KG-PHA-1</t>
  </si>
  <si>
    <t>Sýr NIVA blok 45% 2,4kg</t>
  </si>
  <si>
    <t>Smetanový tavený sýr se  šunkou, z odstředeného mléka, bez cukru a lepku, Šunka ( min. 5,5%; vepřové maso )</t>
  </si>
  <si>
    <t>TAVENY-SYR-SE-SUNKOU-140G-PHA-1</t>
  </si>
  <si>
    <t>ALTERNATIVA-JOGURTU-BILA-150G-HK-1</t>
  </si>
  <si>
    <t>ALTERNATIVA-JOGURTU-BORUVKA-150G-HK-1</t>
  </si>
  <si>
    <t>ALTERNATIVA-JOGURTU-BROSKEV-150G-HK-1</t>
  </si>
  <si>
    <t>ALTERNATIVA-JOGURTU-CERVENE-OVOCE-135G-HK-1</t>
  </si>
  <si>
    <t>ALTERNATIVA-JOGURTU-KOKOSOVA-ALTERNATIVA-MALINA-120G-HK-1</t>
  </si>
  <si>
    <t>ALTERNATIVA-JOGURTU-KOKOSOVA-ALTERNATIVA-STRACCIATELLA-120G-HK-1</t>
  </si>
  <si>
    <t>ALTERNATIVA-JOGURTU-KOKOSOVA-ANANAS-120G-HK-1</t>
  </si>
  <si>
    <t>BALKANSKY-SYR-1-25KG-HK-1</t>
  </si>
  <si>
    <t>BALKANSKY-SYR-4KG-HK-1</t>
  </si>
  <si>
    <t>BILY-JOGURT-S-BIFODO-KULTUROU-120G-HK-1</t>
  </si>
  <si>
    <t>CREME-FRAICHE-HK-1</t>
  </si>
  <si>
    <t>CERSTVE-DROZDI-PEKARENSKE-24X42G-HK-1</t>
  </si>
  <si>
    <t>DEGUSTACNI-SYROVE-PLATO-MIN-1-03-KG-HK-1</t>
  </si>
  <si>
    <t>DEZERT-SOJOVY-COKOLADOVY-125G-HK-1</t>
  </si>
  <si>
    <t>DEZERT-SOJOVY-HORKA-COKOLADA-125G-HK-1</t>
  </si>
  <si>
    <t>DEZERT-SOJOVY-KARAMELOVY-125G-HK-1</t>
  </si>
  <si>
    <t>DEZERT-SOJOVY-VANILKOVY-125G-HK-1</t>
  </si>
  <si>
    <t>DEZERT-ZE-ZAKYSANE-SMETANY-4-DRUHY-POMERANC-COKOLADA-BORUVKA-SLANY-KARAMEL-JAVOROVY-SIRUP-VLASSKY-ORECH-BEZ-LEPKU-140G-HK-1</t>
  </si>
  <si>
    <t>DROZDI-1KG-HK-1</t>
  </si>
  <si>
    <t>FETA-1KG-HK-1</t>
  </si>
  <si>
    <t>FETA-200G-HK-1</t>
  </si>
  <si>
    <t>GORGONZOLA-1-5KG-HK-1</t>
  </si>
  <si>
    <t>HALLOUMI-200G-HK-1</t>
  </si>
  <si>
    <t>CHEDAR-2-5KG-HK-1</t>
  </si>
  <si>
    <t>JOGURT-BILY-1KG-HK-1</t>
  </si>
  <si>
    <t>JOGURT-BILY-A-JAHODY-122G-JAHODOVA-SLOZKA-PODDELENA-OD-JOGURTU-HK-1</t>
  </si>
  <si>
    <t>JOGURT-BILY-RECKY-1KG-HK-1</t>
  </si>
  <si>
    <t>JOGURT-BILY-SELSKY-200G-HK-1</t>
  </si>
  <si>
    <t>JOGURT-BORUVKOVY-S-BIFIDO-KULTUROU-120G-HK-1</t>
  </si>
  <si>
    <t>JOGURT-JAHODOVY-S-BIFIDO-KULTUROU-120G-HK-1</t>
  </si>
  <si>
    <t>JOGURT-OCHUCENY-SELSKY-BORUVKA-200G-HK-1</t>
  </si>
  <si>
    <t>JOGURT-OCHUCENY-SELSKY-COKOLADA-200G-HK-1</t>
  </si>
  <si>
    <t>JOGURT-OCHUCENY-SELSKY-LESNI-JAHODA-200G-HK-1</t>
  </si>
  <si>
    <t>JOGURT-OCHUCENY-SELSKY-MERUNKA-200G-HK-1</t>
  </si>
  <si>
    <t>KORBACIKY-550G-HK-1</t>
  </si>
  <si>
    <t>KORBACIKY-ZAUZENE-550G-HK-1</t>
  </si>
  <si>
    <t>KOZI-SYR-CERSTVY-CHLAZENY-VALEC-1KG-HK-1</t>
  </si>
  <si>
    <t>KOZI-SYR-S-BILOU-PLESNI-NA-POVRCHU-1KG-HK-1</t>
  </si>
  <si>
    <t>LEERDAMMER-BOCHNIK-3-2KG-HK-1</t>
  </si>
  <si>
    <t>MARGARIN-ROSTLINNY-73-250G-HK-1</t>
  </si>
  <si>
    <t>MASCARPONE-0-5KG-82-HK-1</t>
  </si>
  <si>
    <t>MASCARPONE-2KG-82-HK-1</t>
  </si>
  <si>
    <t>MASCARPONE-BEZ-LAKTOZY-250G-HK-1</t>
  </si>
  <si>
    <t>MASLO-250G-HK-1</t>
  </si>
  <si>
    <t>MASLO-BEZ-LEPKU-250G-HK-1</t>
  </si>
  <si>
    <t>MINIMASLO-PORCE-10G-HK-1</t>
  </si>
  <si>
    <t>MINIMASLO-PORCE-10G-KLASA-HK-1</t>
  </si>
  <si>
    <t>MLECNY-DEZERT-COKOLADOVY-90G-HK-1</t>
  </si>
  <si>
    <t>MLECNY-DEZERT-VANILKOVY-90G-HK-1</t>
  </si>
  <si>
    <t>MLEKO-BARISTA-3-5-HK-1</t>
  </si>
  <si>
    <t>MLEKO-BEZ-CUKRU-A-LEPKU-TRVANLIVE-1L-HK-1</t>
  </si>
  <si>
    <t>MLEKO-DO-KAVY-240X7-5G-HK-1</t>
  </si>
  <si>
    <t>MLEKO-PLNOTUCNE-TUCNE-3-5-HK-1</t>
  </si>
  <si>
    <t>MLEKO-POLOTUCNE-1-5-HK-1</t>
  </si>
  <si>
    <t>MLEKO-ROSTLINNE-DO-KAVY-PRO-BARISTY-KOKOSOVE-BIO-1L-HK-1</t>
  </si>
  <si>
    <t>MLEKO-ROSTLINNE-DO-KAVY-PRO-BARISTY-MANDLOVE-BIO-1L-HK-1</t>
  </si>
  <si>
    <t>MLEKO-ROSTLINNE-DO-KAVY-PRO-BARISTY-SOJOVE-BIO-1L-HK-1</t>
  </si>
  <si>
    <t>MOZZARELLA-45-1KG-HK-1</t>
  </si>
  <si>
    <t>MOZZARELLA-40-2-5KG-HK-1</t>
  </si>
  <si>
    <t>MOZZARELLA-TRESINKY-UZENE-100G-HK-1</t>
  </si>
  <si>
    <t>NAPOJ-KOKOSOVY-NESLAZENY-1L-BIO-HK-1</t>
  </si>
  <si>
    <t>NAPOJ-MANDLOVY-1L-BIO-HK-1</t>
  </si>
  <si>
    <t>NAPOJ-SOJOVY-BANAN-250ML-0-25L-HK-1</t>
  </si>
  <si>
    <t>NAPOJ-SOJOVY-COKOLADOVY-1L-HK-1</t>
  </si>
  <si>
    <t>OVOCNY-JOGURT-MIX-JAHODA-PECENE-JABLKA-BORUVKA-150G-HK-1</t>
  </si>
  <si>
    <t>OVOCNY-JOGURT-MIX-JAHODA-ZAHRADNI-OVOCE-BROSKEV-BANAN-125G-HK-1</t>
  </si>
  <si>
    <t>PANNA-COTTA-1L-10-HK-1</t>
  </si>
  <si>
    <t>PARMEZAN-NESTROUHANY-GRAN-MORAVIA-1KG-HK-1</t>
  </si>
  <si>
    <t>PARMEZAN-STROUHANY-GRAN-MORAVIA-1KG-HK-1</t>
  </si>
  <si>
    <t>POLOTVRDY-SYR-BEZ-CUKRU-LEPKU-A-LAKTOZY-3KG-45-HK-1</t>
  </si>
  <si>
    <t>POMAZANKA-MLECNA-1KG-HK-1</t>
  </si>
  <si>
    <t>POMAZANKOVE-MASLO-5KG-HK-1</t>
  </si>
  <si>
    <t>POMAZANKOVY-KREM-1KG-HK-1</t>
  </si>
  <si>
    <t>PROTEIN-SOJOVY-NAPOJ-COKOLADA-250ML-HK-1</t>
  </si>
  <si>
    <t>PROTEIN-SOJOVY-NAPOJ-KARAMEL-250ML-HK-1</t>
  </si>
  <si>
    <t>PUDING-COKOLADOVY-CHLAZENY-200G-HK-1</t>
  </si>
  <si>
    <t>PUDING-S-VANILKOVOU-PRICHUTI-A-KAKAOVOU-POLEVOU-BEZ-LEPKU-125G-HK-1</t>
  </si>
  <si>
    <t>PUDING-VANILKA-CHLAZENY-200G-HK-1</t>
  </si>
  <si>
    <t>RECKY-JOGURT-ODTUCNENY-BORUVKA-140G-HK-1</t>
  </si>
  <si>
    <t>RECKY-JOGURT-ODTUCNENY-COKOLADA-140G-KLAS-ZNACKA-HK-1</t>
  </si>
  <si>
    <t>RECKY-JOGURT-ODTUCNENY-JAHODA-140G-HK-1</t>
  </si>
  <si>
    <t>RECKY-JOGURT-MED-ORISEK-150G-HK</t>
  </si>
  <si>
    <t>RECKY-JOGURT-TRESNE-S-CUKREM-150G-HK-1</t>
  </si>
  <si>
    <t>OLOMOUCKE-TVARUZKY-VENECKY-125G-HK-1</t>
  </si>
  <si>
    <t>SMETANA-KE-SLEHANI-1L-31-HK-1</t>
  </si>
  <si>
    <t>SMETANA-NA-VARENI-12-HK-1</t>
  </si>
  <si>
    <t>SMETANOVY-JOGURT-JAHODOVY-BORUVKA-VISEN-MALINA-150G-HK-1</t>
  </si>
  <si>
    <t>SMETANOVY-JOGURT-S-PRICHUTI-JAHODA-MERUNKA-BORUVKA-LISKOVY-ORISEK-150G-HK-1</t>
  </si>
  <si>
    <t>SYR-CAMEMBERT-90G-HK-1</t>
  </si>
  <si>
    <t>SYR-EIDAM-CIHLA-30-3KG-HK-1</t>
  </si>
  <si>
    <t>SYR-EIDAM-CIHLA-45-3KG-HK-1</t>
  </si>
  <si>
    <t>SYR-EIDAM-STROUHANY-30-150G-HK-1</t>
  </si>
  <si>
    <t>SYR-EIDAM-UZENY-CIHLA-45-3KG-HK-1</t>
  </si>
  <si>
    <t>SYR-EMENTAL-2-5KG-HK-1</t>
  </si>
  <si>
    <t>SYR-EMENTAL-STROUHANY-45-1KG-HK-1</t>
  </si>
  <si>
    <t>SYR-GOUDA-BOCHNIK-45-4-5KG-HK-1</t>
  </si>
  <si>
    <t>SYR-GOUDA-CIHLA-48-3KG-HK-1</t>
  </si>
  <si>
    <t>SYR-GOUDA-STROUHANY-48-1KG-HK-1</t>
  </si>
  <si>
    <t>SYR-HERMELIN-100G-HK-1</t>
  </si>
  <si>
    <t>SYR-HERMELIN-120G-HK-1</t>
  </si>
  <si>
    <t>SYR-ITALSKY-TVRDY-1KG-HK-1</t>
  </si>
  <si>
    <t>SYR-MOZZARELLA-BLOK-40-2-5KG-HK-1</t>
  </si>
  <si>
    <t>SYR-MOZZARELLA-TRESINKY-V-NALEVU-1KG-HK-1</t>
  </si>
  <si>
    <t>SYR-MOZZARELLA-V-NALEVU-150G-HK-1</t>
  </si>
  <si>
    <t>SYR-MOZZARELLA-V-NALEVU-MALE-BALENI-125G-HK-1</t>
  </si>
  <si>
    <t>SYR-NIVA-BLOK-45-2-4KG-HK-1</t>
  </si>
  <si>
    <t>SYR-NIVA-VYSEC-50-110G-HK-1</t>
  </si>
  <si>
    <t>SYR-PARMAZAN-STROUHANY-500G-HK-1</t>
  </si>
  <si>
    <t>SYR-S-BAZALKOU-A-RAJCATY-1-5KG-HK-1</t>
  </si>
  <si>
    <t>SYR-S-PEPREM-S-CILLI-1-5KG-HK-1</t>
  </si>
  <si>
    <t>SYR-S-PRIRODNI-PLISNI-NA-POVRCHU-120G-HK-1</t>
  </si>
  <si>
    <t>SYR-S-PRIRODNI-PLISNI-NA-POVRCHU-A-PEPREM-120G-HK-1</t>
  </si>
  <si>
    <t>SYR-TAVENY-NIZKOTUCNY-26-3KG-HK-1</t>
  </si>
  <si>
    <t>SYR-TAVENY-PORCOVANY-140G-HK-1</t>
  </si>
  <si>
    <t>SYR-TVRDY-ITALSKY-HOBLINY-1KG-HK-1</t>
  </si>
  <si>
    <t>SYR-TVRDY-ITALSKY-STROUHANY-MIX-1KG-HK-1</t>
  </si>
  <si>
    <t>TAVENY-SYR-S-PRICHUTI-SYROVOU-120G-HK-1</t>
  </si>
  <si>
    <t>TAVENY-SYR-S-NIZKOTUCNY120G-HK-1</t>
  </si>
  <si>
    <t>TAVENY-SYR-PRICHUŤ-NIVA-140G-HK-1</t>
  </si>
  <si>
    <t>TAVENY-SYR-SE-SUNKOU-140G-HK-1</t>
  </si>
  <si>
    <t>TAVENY-SYR-150G-HK-1</t>
  </si>
  <si>
    <t>TVAROH-CUKRARSKY-PEKARENSKY-250G-HK-1</t>
  </si>
  <si>
    <t>TVAROH-POLOTUCNY-CHLAZENY-NE-PEKARENSKY-250G-HK-1</t>
  </si>
  <si>
    <t>TVAROH-TVRDY-STROUHANY-2KG-HK-1</t>
  </si>
  <si>
    <t>TVAROH-TUCNY-8-4-5KG-HK-1</t>
  </si>
  <si>
    <t>TVAROH-TUCNY-8-4-250G-HK-1</t>
  </si>
  <si>
    <t>TVAROHOVY-DEZERT-BEZ-LEPKU-125G-HK-1</t>
  </si>
  <si>
    <t>TVAROHOVY-DEZERT-BEZ-LEPKU-MIX-VANILKA-A-KAKAO-125G-HK-1</t>
  </si>
  <si>
    <t>UZENY-SYR-BEZ-CUKRU-A-LEPKU-44-3KG-HK-1</t>
  </si>
  <si>
    <t>ZAKYSANA-SMETANA-1KG-16-HK-1</t>
  </si>
  <si>
    <t>ZAKYSANA-SMETANA-200G-16-HK-1</t>
  </si>
  <si>
    <t>ZAKYSANY-DEZERT-COKOLADA-VISEN-130G-HK-1</t>
  </si>
  <si>
    <t>ZAKYSANY-DEZERT-JAHODOVY-130G-HK-1</t>
  </si>
  <si>
    <t>ZAKYSANY-DEZERT-S-KOUSKY-COKOLADY-A-PRICHUTI-MARCIPANU-130G-HK-1</t>
  </si>
  <si>
    <t>TAVENE-PLATKY-SYRA-S-ROSTLINNYM-TUKEM-100G-HK</t>
  </si>
  <si>
    <t>Šlehačka ve spreji neslazená</t>
  </si>
  <si>
    <t>Šlehačka ve spreji slazená</t>
  </si>
  <si>
    <t>min 35%, objem min 700ml</t>
  </si>
  <si>
    <t>Dezert sojový čokoládový 125g</t>
  </si>
  <si>
    <t>Dezert sojový horká čokoláda 125g</t>
  </si>
  <si>
    <t>Dezert sojový karamelový 125g</t>
  </si>
  <si>
    <t>Dezert sojový vanilkový 125g</t>
  </si>
  <si>
    <t>Nápoj kokosový neslazený 1l</t>
  </si>
  <si>
    <t>Nápoj mandlový 1l</t>
  </si>
  <si>
    <t>Nápoj sojový banán 250ml</t>
  </si>
  <si>
    <t>Nápoj sojový čokoládový 1l</t>
  </si>
  <si>
    <t>Protein sojový nápoj čokoláda 250ml</t>
  </si>
  <si>
    <t>Protein sojový nápoj karamel 250ml</t>
  </si>
  <si>
    <r>
      <t xml:space="preserve">Gorgonzola s označení </t>
    </r>
    <r>
      <rPr>
        <b/>
        <sz val="11"/>
        <color rgb="FFFF0000"/>
        <rFont val="Calibri"/>
        <family val="2"/>
        <scheme val="minor"/>
      </rPr>
      <t>DOP</t>
    </r>
  </si>
  <si>
    <r>
      <t xml:space="preserve">Mozzarella Di Bufala </t>
    </r>
    <r>
      <rPr>
        <b/>
        <sz val="11"/>
        <color rgb="FFFF0000"/>
        <rFont val="Calibri"/>
        <family val="2"/>
        <scheme val="minor"/>
      </rPr>
      <t>DOP</t>
    </r>
  </si>
  <si>
    <t>pžírodní sýr v nálevu, min 250g</t>
  </si>
  <si>
    <t>5 dní</t>
  </si>
  <si>
    <t>Spolu s DPH</t>
  </si>
  <si>
    <t>DPH</t>
  </si>
  <si>
    <t>Přesné označení nabízeného produktu**</t>
  </si>
  <si>
    <t>vyplnit</t>
  </si>
  <si>
    <t>Alternativa jogurtu červené ovoce 135g</t>
  </si>
  <si>
    <t>Droždí pekárenské 42g</t>
  </si>
  <si>
    <t>Polotvrdý sýr, bez cukru lepku a laktozy, 45%</t>
  </si>
  <si>
    <t>Pomazánka mléčná 1kg</t>
  </si>
  <si>
    <t>Pomazánkový krém 1kg</t>
  </si>
  <si>
    <t>Sýr eidam cihla 40%</t>
  </si>
  <si>
    <t>obsah tuku v sušině min 40%</t>
  </si>
  <si>
    <t>Sýr eidam uzený cihla 45%</t>
  </si>
  <si>
    <t>Sýr eidam strouhaný 30%</t>
  </si>
  <si>
    <t>Sýr gouda cihla 48%</t>
  </si>
  <si>
    <t>Tavený sýr se šunkou 120g</t>
  </si>
  <si>
    <t>Váha/objem 1ks produktu (přepište jestli se neshoduje)</t>
  </si>
  <si>
    <t>Počet ks v balení (přepište v případě že se liší)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</si>
</sst>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66" formatCode="0.000"/>
    <numFmt numFmtId="177" formatCode="#,##0"/>
    <numFmt numFmtId="178" formatCode="0"/>
    <numFmt numFmtId="179" formatCode="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373C4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0" xfId="0" applyFont="1"/>
    <xf numFmtId="0" fontId="5" fillId="0" borderId="0" xfId="0" applyFont="1"/>
    <xf numFmtId="0" fontId="6" fillId="0" borderId="2" xfId="0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164" fontId="2" fillId="3" borderId="7" xfId="2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14" fontId="3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6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166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9" fontId="0" fillId="4" borderId="8" xfId="21" applyFont="1" applyFill="1" applyBorder="1" applyAlignment="1" applyProtection="1">
      <alignment horizontal="center" vertical="center"/>
      <protection locked="0"/>
    </xf>
    <xf numFmtId="9" fontId="0" fillId="4" borderId="2" xfId="21" applyFon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Border="1"/>
    <xf numFmtId="164" fontId="0" fillId="3" borderId="6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4" borderId="8" xfId="0" applyNumberForma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4" borderId="8" xfId="0" applyFill="1" applyBorder="1" applyAlignment="1" applyProtection="1">
      <alignment vertical="center"/>
      <protection locked="0"/>
    </xf>
    <xf numFmtId="166" fontId="0" fillId="4" borderId="8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3" borderId="14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40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8" formatCode="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9" formatCode="0.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79" formatCode="0.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6" formatCode="0.00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5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  <border>
        <left style="thin"/>
        <right style="thin"/>
        <top/>
        <bottom/>
        <vertical style="thin"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R143" totalsRowCount="1" headerRowDxfId="39" totalsRowDxfId="36" tableBorderDxfId="37" headerRowBorderDxfId="38" totalsRowBorderDxfId="35">
  <autoFilter ref="A4:R142"/>
  <sortState ref="A5:R142">
    <sortCondition sortBy="value" ref="D5:D142"/>
  </sortState>
  <tableColumns count="18">
    <tableColumn id="1" name="PČ" dataDxfId="34" totalsRowLabel="Celkem" totalsRowDxfId="17"/>
    <tableColumn id="3" name="Sloupec1" dataDxfId="33" totalsRowDxfId="16"/>
    <tableColumn id="11" name="Sloupec2" dataDxfId="32" totalsRowDxfId="15"/>
    <tableColumn id="2" name="Název  (váha produktu se může lišit o 5%)" dataDxfId="31" totalsRowDxfId="14"/>
    <tableColumn id="4" name="Specifikace (váha produktu se může lišit o 5%)" dataDxfId="30" totalsRowDxfId="13"/>
    <tableColumn id="7" name="Množství" dataDxfId="29" totalsRowDxfId="12"/>
    <tableColumn id="6" name="MJ" dataDxfId="28" totalsRowDxfId="11"/>
    <tableColumn id="9" name="Cena za MJ bez DPH ***" dataDxfId="25" totalsRowDxfId="10"/>
    <tableColumn id="10" name="Cena celkem ****" dataDxfId="27" totalsRowFunction="sum" totalsRowDxfId="9"/>
    <tableColumn id="8" name="Minimální trvanlivost" dataDxfId="26" totalsRowDxfId="8"/>
    <tableColumn id="5" name="Přesné označení nabízeného produktu**" dataDxfId="24" totalsRowDxfId="7"/>
    <tableColumn id="18" name="Váha/objem 1ks produktu (přepište jestli se neshoduje)" dataDxfId="23" totalsRowDxfId="6"/>
    <tableColumn id="12" name="Počet ks v balení (přepište v případě že se liší)" dataDxfId="22" totalsRowDxfId="5"/>
    <tableColumn id="13" name="Cena za ks" dataDxfId="21" totalsRowDxfId="4"/>
    <tableColumn id="21" name="Cena za jedno balení (jak se bude objednávat)" dataDxfId="20" totalsRowDxfId="3">
      <calculatedColumnFormula>+pecivo[[#This Row],[Cena za ks]]*pecivo[[#This Row],[Počet ks v balení (přepište v případě že se liší)]]</calculatedColumnFormula>
    </tableColumn>
    <tableColumn id="14" name="číslo produktu v katalogu dodavatele" dataDxfId="19" totalsRowDxfId="2"/>
    <tableColumn id="16" name="DPH" dataDxfId="18" totalsRowDxfId="1"/>
    <tableColumn id="15" name="Spolu s DPH" totalsRowFunction="sum" totalsRowDxfId="0">
      <calculatedColumnFormula>+pecivo[[#This Row],[Cena celkem ****]]*pecivo[[#This Row],[DPH]]+pecivo[[#This Row],[Cena celkem ****]]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5"/>
  <sheetViews>
    <sheetView showGridLines="0" tabSelected="1" zoomScale="70" zoomScaleNormal="70" workbookViewId="0" topLeftCell="D1">
      <selection activeCell="H6" sqref="H6"/>
    </sheetView>
  </sheetViews>
  <sheetFormatPr defaultColWidth="9.140625" defaultRowHeight="15"/>
  <cols>
    <col min="1" max="1" width="9.140625" style="5" customWidth="1"/>
    <col min="2" max="2" width="69.140625" style="0" hidden="1" customWidth="1"/>
    <col min="3" max="3" width="73.28125" style="0" hidden="1" customWidth="1"/>
    <col min="4" max="4" width="61.8515625" style="93" customWidth="1"/>
    <col min="5" max="5" width="61.140625" style="0" customWidth="1"/>
    <col min="6" max="6" width="13.57421875" style="0" customWidth="1"/>
    <col min="7" max="7" width="13.7109375" style="0" customWidth="1"/>
    <col min="8" max="8" width="22.57421875" style="0" customWidth="1"/>
    <col min="9" max="9" width="24.28125" style="0" customWidth="1"/>
    <col min="10" max="10" width="15.140625" style="0" customWidth="1"/>
    <col min="11" max="11" width="29.28125" style="0" customWidth="1"/>
    <col min="12" max="12" width="12.28125" style="5" customWidth="1"/>
    <col min="13" max="13" width="15.7109375" style="4" customWidth="1"/>
    <col min="14" max="14" width="15.421875" style="34" customWidth="1"/>
    <col min="15" max="15" width="20.7109375" style="35" customWidth="1"/>
    <col min="16" max="16" width="20.57421875" style="35" customWidth="1"/>
    <col min="17" max="17" width="23.00390625" style="35" customWidth="1"/>
    <col min="18" max="18" width="31.7109375" style="0" customWidth="1"/>
    <col min="19" max="19" width="11.57421875" style="0" hidden="1" customWidth="1"/>
    <col min="20" max="20" width="21.00390625" style="0" hidden="1" customWidth="1"/>
  </cols>
  <sheetData>
    <row r="1" spans="4:18" s="1" customFormat="1" ht="35.1" customHeight="1">
      <c r="D1" s="43" t="s">
        <v>4</v>
      </c>
      <c r="E1" s="44" t="s">
        <v>735</v>
      </c>
      <c r="K1" s="32"/>
      <c r="L1" s="32"/>
      <c r="M1" s="30"/>
      <c r="N1" s="31"/>
      <c r="R1" s="32"/>
    </row>
    <row r="2" spans="4:18" s="1" customFormat="1" ht="35.1" customHeight="1">
      <c r="D2" s="43" t="s">
        <v>5</v>
      </c>
      <c r="E2" s="45" t="s">
        <v>735</v>
      </c>
      <c r="K2" s="32"/>
      <c r="L2" s="32"/>
      <c r="M2" s="30"/>
      <c r="N2" s="31"/>
      <c r="R2" s="32"/>
    </row>
    <row r="3" spans="4:18" ht="35.1" customHeight="1" thickBot="1">
      <c r="D3" s="88" t="s">
        <v>6</v>
      </c>
      <c r="E3" s="67" t="s">
        <v>72</v>
      </c>
      <c r="J3" s="5"/>
      <c r="K3" s="33"/>
      <c r="L3" s="33"/>
      <c r="M3" s="34"/>
      <c r="N3" s="35"/>
      <c r="O3"/>
      <c r="P3"/>
      <c r="Q3"/>
      <c r="R3" s="33"/>
    </row>
    <row r="4" spans="1:20" ht="73.5" customHeight="1" thickBot="1">
      <c r="A4" s="84" t="s">
        <v>7</v>
      </c>
      <c r="B4" s="85" t="s">
        <v>145</v>
      </c>
      <c r="C4" s="85" t="s">
        <v>301</v>
      </c>
      <c r="D4" s="38" t="s">
        <v>298</v>
      </c>
      <c r="E4" s="38" t="s">
        <v>237</v>
      </c>
      <c r="F4" s="38" t="s">
        <v>1</v>
      </c>
      <c r="G4" s="38" t="s">
        <v>0</v>
      </c>
      <c r="H4" s="38" t="s">
        <v>10</v>
      </c>
      <c r="I4" s="40" t="s">
        <v>11</v>
      </c>
      <c r="J4" s="38" t="s">
        <v>9</v>
      </c>
      <c r="K4" s="38" t="s">
        <v>734</v>
      </c>
      <c r="L4" s="38" t="s">
        <v>747</v>
      </c>
      <c r="M4" s="39" t="s">
        <v>748</v>
      </c>
      <c r="N4" s="40" t="s">
        <v>238</v>
      </c>
      <c r="O4" s="41" t="s">
        <v>302</v>
      </c>
      <c r="P4" s="39" t="s">
        <v>244</v>
      </c>
      <c r="Q4" s="86" t="s">
        <v>733</v>
      </c>
      <c r="R4" s="87" t="s">
        <v>732</v>
      </c>
      <c r="S4" s="62" t="s">
        <v>244</v>
      </c>
      <c r="T4" s="36" t="s">
        <v>8</v>
      </c>
    </row>
    <row r="5" spans="1:20" ht="30" customHeight="1">
      <c r="A5" s="73">
        <v>1</v>
      </c>
      <c r="B5" s="74" t="s">
        <v>444</v>
      </c>
      <c r="C5" s="74" t="s">
        <v>580</v>
      </c>
      <c r="D5" s="89" t="s">
        <v>231</v>
      </c>
      <c r="E5" s="75" t="s">
        <v>234</v>
      </c>
      <c r="F5" s="76">
        <v>100</v>
      </c>
      <c r="G5" s="77" t="s">
        <v>2</v>
      </c>
      <c r="H5" s="78">
        <v>0</v>
      </c>
      <c r="I5" s="79">
        <f aca="true" t="shared" si="0" ref="I5:I36">F5*H5</f>
        <v>0</v>
      </c>
      <c r="J5" s="80" t="s">
        <v>13</v>
      </c>
      <c r="K5" s="81"/>
      <c r="L5" s="94">
        <v>0.15</v>
      </c>
      <c r="M5" s="82">
        <v>1</v>
      </c>
      <c r="N5" s="83">
        <v>0</v>
      </c>
      <c r="O5" s="83">
        <f>+pecivo[[#This Row],[Cena za ks]]*pecivo[[#This Row],[Počet ks v balení (přepište v případě že se liší)]]</f>
        <v>0</v>
      </c>
      <c r="P5" s="61"/>
      <c r="Q5" s="63">
        <v>0</v>
      </c>
      <c r="R5" s="68">
        <f>+pecivo[[#This Row],[Cena celkem ****]]*pecivo[[#This Row],[DPH]]+pecivo[[#This Row],[Cena celkem ****]]</f>
        <v>0</v>
      </c>
      <c r="S5" s="65">
        <v>397946</v>
      </c>
      <c r="T5" s="46" t="s">
        <v>311</v>
      </c>
    </row>
    <row r="6" spans="1:20" ht="30" customHeight="1">
      <c r="A6" s="2">
        <v>2</v>
      </c>
      <c r="B6" s="29" t="s">
        <v>445</v>
      </c>
      <c r="C6" s="29" t="s">
        <v>581</v>
      </c>
      <c r="D6" s="90" t="s">
        <v>232</v>
      </c>
      <c r="E6" s="9" t="s">
        <v>234</v>
      </c>
      <c r="F6" s="10">
        <v>30</v>
      </c>
      <c r="G6" s="3" t="s">
        <v>2</v>
      </c>
      <c r="H6" s="47">
        <v>0</v>
      </c>
      <c r="I6" s="8">
        <f t="shared" si="0"/>
        <v>0</v>
      </c>
      <c r="J6" s="11" t="s">
        <v>13</v>
      </c>
      <c r="K6" s="46"/>
      <c r="L6" s="95">
        <v>0.15</v>
      </c>
      <c r="M6" s="48">
        <v>1</v>
      </c>
      <c r="N6" s="49">
        <v>0</v>
      </c>
      <c r="O6" s="83">
        <f>+pecivo[[#This Row],[Cena za ks]]*pecivo[[#This Row],[Počet ks v balení (přepište v případě že se liší)]]</f>
        <v>0</v>
      </c>
      <c r="P6" s="50"/>
      <c r="Q6" s="64">
        <v>0</v>
      </c>
      <c r="R6" s="68">
        <f>+pecivo[[#This Row],[Cena celkem ****]]*pecivo[[#This Row],[DPH]]+pecivo[[#This Row],[Cena celkem ****]]</f>
        <v>0</v>
      </c>
      <c r="S6" s="65">
        <v>397947</v>
      </c>
      <c r="T6" s="46" t="s">
        <v>312</v>
      </c>
    </row>
    <row r="7" spans="1:20" ht="30" customHeight="1">
      <c r="A7" s="2">
        <v>3</v>
      </c>
      <c r="B7" s="29" t="s">
        <v>446</v>
      </c>
      <c r="C7" s="29" t="s">
        <v>582</v>
      </c>
      <c r="D7" s="90" t="s">
        <v>233</v>
      </c>
      <c r="E7" s="9" t="s">
        <v>234</v>
      </c>
      <c r="F7" s="10">
        <v>30</v>
      </c>
      <c r="G7" s="3" t="s">
        <v>2</v>
      </c>
      <c r="H7" s="47">
        <v>0</v>
      </c>
      <c r="I7" s="8">
        <f t="shared" si="0"/>
        <v>0</v>
      </c>
      <c r="J7" s="11" t="s">
        <v>13</v>
      </c>
      <c r="K7" s="46"/>
      <c r="L7" s="95">
        <v>0.15</v>
      </c>
      <c r="M7" s="48">
        <v>1</v>
      </c>
      <c r="N7" s="49">
        <v>0</v>
      </c>
      <c r="O7" s="83">
        <f>+pecivo[[#This Row],[Cena za ks]]*pecivo[[#This Row],[Počet ks v balení (přepište v případě že se liší)]]</f>
        <v>0</v>
      </c>
      <c r="P7" s="50"/>
      <c r="Q7" s="63">
        <v>0</v>
      </c>
      <c r="R7" s="68">
        <f>+pecivo[[#This Row],[Cena celkem ****]]*pecivo[[#This Row],[DPH]]+pecivo[[#This Row],[Cena celkem ****]]</f>
        <v>0</v>
      </c>
      <c r="S7" s="65">
        <v>397948</v>
      </c>
      <c r="T7" s="46" t="s">
        <v>313</v>
      </c>
    </row>
    <row r="8" spans="1:20" ht="30" customHeight="1">
      <c r="A8" s="73">
        <v>4</v>
      </c>
      <c r="B8" s="29" t="s">
        <v>447</v>
      </c>
      <c r="C8" s="29" t="s">
        <v>583</v>
      </c>
      <c r="D8" s="90" t="s">
        <v>736</v>
      </c>
      <c r="E8" s="9" t="s">
        <v>236</v>
      </c>
      <c r="F8" s="10">
        <v>20</v>
      </c>
      <c r="G8" s="3" t="s">
        <v>2</v>
      </c>
      <c r="H8" s="47">
        <v>0</v>
      </c>
      <c r="I8" s="8">
        <f t="shared" si="0"/>
        <v>0</v>
      </c>
      <c r="J8" s="11" t="s">
        <v>13</v>
      </c>
      <c r="K8" s="46"/>
      <c r="L8" s="95">
        <v>0.135</v>
      </c>
      <c r="M8" s="48">
        <v>1</v>
      </c>
      <c r="N8" s="49">
        <v>0</v>
      </c>
      <c r="O8" s="83">
        <f>+pecivo[[#This Row],[Cena za ks]]*pecivo[[#This Row],[Počet ks v balení (přepište v případě že se liší)]]</f>
        <v>0</v>
      </c>
      <c r="P8" s="50"/>
      <c r="Q8" s="64">
        <v>0</v>
      </c>
      <c r="R8" s="68">
        <f>+pecivo[[#This Row],[Cena celkem ****]]*pecivo[[#This Row],[DPH]]+pecivo[[#This Row],[Cena celkem ****]]</f>
        <v>0</v>
      </c>
      <c r="S8" s="65">
        <v>457190</v>
      </c>
      <c r="T8" s="46" t="s">
        <v>314</v>
      </c>
    </row>
    <row r="9" spans="1:20" ht="30" customHeight="1">
      <c r="A9" s="2">
        <v>5</v>
      </c>
      <c r="B9" s="29" t="s">
        <v>448</v>
      </c>
      <c r="C9" s="29" t="s">
        <v>584</v>
      </c>
      <c r="D9" s="90" t="s">
        <v>230</v>
      </c>
      <c r="E9" s="9" t="s">
        <v>235</v>
      </c>
      <c r="F9" s="10">
        <v>20</v>
      </c>
      <c r="G9" s="3" t="s">
        <v>2</v>
      </c>
      <c r="H9" s="47">
        <v>0</v>
      </c>
      <c r="I9" s="8">
        <f t="shared" si="0"/>
        <v>0</v>
      </c>
      <c r="J9" s="11" t="s">
        <v>13</v>
      </c>
      <c r="K9" s="46"/>
      <c r="L9" s="95">
        <v>0.12</v>
      </c>
      <c r="M9" s="48">
        <v>1</v>
      </c>
      <c r="N9" s="49">
        <v>0</v>
      </c>
      <c r="O9" s="83">
        <f>+pecivo[[#This Row],[Cena za ks]]*pecivo[[#This Row],[Počet ks v balení (přepište v případě že se liší)]]</f>
        <v>0</v>
      </c>
      <c r="P9" s="50"/>
      <c r="Q9" s="63">
        <v>0</v>
      </c>
      <c r="R9" s="68">
        <f>+pecivo[[#This Row],[Cena celkem ****]]*pecivo[[#This Row],[DPH]]+pecivo[[#This Row],[Cena celkem ****]]</f>
        <v>0</v>
      </c>
      <c r="S9" s="65">
        <v>424830</v>
      </c>
      <c r="T9" s="46" t="s">
        <v>315</v>
      </c>
    </row>
    <row r="10" spans="1:20" ht="30" customHeight="1">
      <c r="A10" s="2">
        <v>6</v>
      </c>
      <c r="B10" s="29" t="s">
        <v>449</v>
      </c>
      <c r="C10" s="29" t="s">
        <v>585</v>
      </c>
      <c r="D10" s="90" t="s">
        <v>229</v>
      </c>
      <c r="E10" s="9" t="s">
        <v>235</v>
      </c>
      <c r="F10" s="10">
        <v>20</v>
      </c>
      <c r="G10" s="3" t="s">
        <v>2</v>
      </c>
      <c r="H10" s="78">
        <v>0</v>
      </c>
      <c r="I10" s="8">
        <f t="shared" si="0"/>
        <v>0</v>
      </c>
      <c r="J10" s="11" t="s">
        <v>13</v>
      </c>
      <c r="K10" s="46"/>
      <c r="L10" s="95">
        <v>0.12</v>
      </c>
      <c r="M10" s="48">
        <v>1</v>
      </c>
      <c r="N10" s="49">
        <v>0</v>
      </c>
      <c r="O10" s="83">
        <f>+pecivo[[#This Row],[Cena za ks]]*pecivo[[#This Row],[Počet ks v balení (přepište v případě že se liší)]]</f>
        <v>0</v>
      </c>
      <c r="P10" s="50"/>
      <c r="Q10" s="64">
        <v>0</v>
      </c>
      <c r="R10" s="68">
        <f>+pecivo[[#This Row],[Cena celkem ****]]*pecivo[[#This Row],[DPH]]+pecivo[[#This Row],[Cena celkem ****]]</f>
        <v>0</v>
      </c>
      <c r="S10" s="65">
        <v>457188</v>
      </c>
      <c r="T10" s="46" t="s">
        <v>316</v>
      </c>
    </row>
    <row r="11" spans="1:24" s="4" customFormat="1" ht="30" customHeight="1">
      <c r="A11" s="73">
        <v>7</v>
      </c>
      <c r="B11" s="29" t="s">
        <v>450</v>
      </c>
      <c r="C11" s="29" t="s">
        <v>586</v>
      </c>
      <c r="D11" s="90" t="s">
        <v>310</v>
      </c>
      <c r="E11" s="69" t="s">
        <v>234</v>
      </c>
      <c r="F11" s="10">
        <v>20</v>
      </c>
      <c r="G11" s="3" t="s">
        <v>2</v>
      </c>
      <c r="H11" s="47">
        <v>0</v>
      </c>
      <c r="I11" s="8">
        <f t="shared" si="0"/>
        <v>0</v>
      </c>
      <c r="J11" s="11" t="s">
        <v>13</v>
      </c>
      <c r="K11" s="46"/>
      <c r="L11" s="95">
        <v>0.12</v>
      </c>
      <c r="M11" s="48">
        <v>1</v>
      </c>
      <c r="N11" s="49">
        <v>0</v>
      </c>
      <c r="O11" s="83">
        <f>+pecivo[[#This Row],[Cena za ks]]*pecivo[[#This Row],[Počet ks v balení (přepište v případě že se liší)]]</f>
        <v>0</v>
      </c>
      <c r="P11" s="50"/>
      <c r="Q11" s="63">
        <v>0</v>
      </c>
      <c r="R11" s="68">
        <f>+pecivo[[#This Row],[Cena celkem ****]]*pecivo[[#This Row],[DPH]]+pecivo[[#This Row],[Cena celkem ****]]</f>
        <v>0</v>
      </c>
      <c r="S11" s="65">
        <v>424829</v>
      </c>
      <c r="T11" s="46" t="s">
        <v>317</v>
      </c>
      <c r="X11"/>
    </row>
    <row r="12" spans="1:20" ht="30" customHeight="1">
      <c r="A12" s="2">
        <v>8</v>
      </c>
      <c r="B12" s="7" t="s">
        <v>451</v>
      </c>
      <c r="C12" s="7" t="s">
        <v>587</v>
      </c>
      <c r="D12" s="20" t="s">
        <v>218</v>
      </c>
      <c r="E12" s="9" t="s">
        <v>219</v>
      </c>
      <c r="F12" s="10">
        <v>150</v>
      </c>
      <c r="G12" s="3" t="s">
        <v>2</v>
      </c>
      <c r="H12" s="47">
        <v>0</v>
      </c>
      <c r="I12" s="8">
        <f t="shared" si="0"/>
        <v>0</v>
      </c>
      <c r="J12" s="11" t="s">
        <v>13</v>
      </c>
      <c r="K12" s="46"/>
      <c r="L12" s="95">
        <v>0.125</v>
      </c>
      <c r="M12" s="48">
        <v>1</v>
      </c>
      <c r="N12" s="49">
        <v>0</v>
      </c>
      <c r="O12" s="83">
        <f>+pecivo[[#This Row],[Cena za ks]]*pecivo[[#This Row],[Počet ks v balení (přepište v případě že se liší)]]</f>
        <v>0</v>
      </c>
      <c r="P12" s="50"/>
      <c r="Q12" s="64">
        <v>0</v>
      </c>
      <c r="R12" s="68">
        <f>+pecivo[[#This Row],[Cena celkem ****]]*pecivo[[#This Row],[DPH]]+pecivo[[#This Row],[Cena celkem ****]]</f>
        <v>0</v>
      </c>
      <c r="S12" s="65">
        <v>140926</v>
      </c>
      <c r="T12" s="46" t="s">
        <v>318</v>
      </c>
    </row>
    <row r="13" spans="1:20" ht="30" customHeight="1">
      <c r="A13" s="2">
        <v>9</v>
      </c>
      <c r="B13" s="7" t="s">
        <v>452</v>
      </c>
      <c r="C13" s="7" t="s">
        <v>588</v>
      </c>
      <c r="D13" s="20" t="s">
        <v>220</v>
      </c>
      <c r="E13" s="9" t="s">
        <v>221</v>
      </c>
      <c r="F13" s="10">
        <v>50</v>
      </c>
      <c r="G13" s="3" t="s">
        <v>2</v>
      </c>
      <c r="H13" s="47">
        <v>0</v>
      </c>
      <c r="I13" s="8">
        <f t="shared" si="0"/>
        <v>0</v>
      </c>
      <c r="J13" s="11" t="s">
        <v>13</v>
      </c>
      <c r="K13" s="46"/>
      <c r="L13" s="95">
        <v>4</v>
      </c>
      <c r="M13" s="48">
        <v>1</v>
      </c>
      <c r="N13" s="49">
        <v>0</v>
      </c>
      <c r="O13" s="83">
        <f>+pecivo[[#This Row],[Cena za ks]]*pecivo[[#This Row],[Počet ks v balení (přepište v případě že se liší)]]</f>
        <v>0</v>
      </c>
      <c r="P13" s="50"/>
      <c r="Q13" s="63">
        <v>0</v>
      </c>
      <c r="R13" s="68">
        <f>+pecivo[[#This Row],[Cena celkem ****]]*pecivo[[#This Row],[DPH]]+pecivo[[#This Row],[Cena celkem ****]]</f>
        <v>0</v>
      </c>
      <c r="S13" s="65">
        <v>444585</v>
      </c>
      <c r="T13" s="46" t="s">
        <v>319</v>
      </c>
    </row>
    <row r="14" spans="1:20" ht="30" customHeight="1">
      <c r="A14" s="73">
        <v>10</v>
      </c>
      <c r="B14" s="7" t="s">
        <v>453</v>
      </c>
      <c r="C14" s="7" t="s">
        <v>589</v>
      </c>
      <c r="D14" s="20" t="s">
        <v>152</v>
      </c>
      <c r="E14" s="9" t="s">
        <v>151</v>
      </c>
      <c r="F14" s="10">
        <v>20</v>
      </c>
      <c r="G14" s="3" t="s">
        <v>2</v>
      </c>
      <c r="H14" s="47">
        <v>0</v>
      </c>
      <c r="I14" s="8">
        <f t="shared" si="0"/>
        <v>0</v>
      </c>
      <c r="J14" s="11" t="s">
        <v>13</v>
      </c>
      <c r="K14" s="46"/>
      <c r="L14" s="95">
        <v>0.12</v>
      </c>
      <c r="M14" s="48">
        <v>8</v>
      </c>
      <c r="N14" s="49">
        <v>0</v>
      </c>
      <c r="O14" s="83">
        <f>+pecivo[[#This Row],[Cena za ks]]*pecivo[[#This Row],[Počet ks v balení (přepište v případě že se liší)]]</f>
        <v>0</v>
      </c>
      <c r="P14" s="50"/>
      <c r="Q14" s="64">
        <v>0</v>
      </c>
      <c r="R14" s="68">
        <f>+pecivo[[#This Row],[Cena celkem ****]]*pecivo[[#This Row],[DPH]]+pecivo[[#This Row],[Cena celkem ****]]</f>
        <v>0</v>
      </c>
      <c r="S14" s="65">
        <v>146456</v>
      </c>
      <c r="T14" s="46" t="s">
        <v>320</v>
      </c>
    </row>
    <row r="15" spans="1:20" ht="30" customHeight="1">
      <c r="A15" s="2">
        <v>11</v>
      </c>
      <c r="B15" s="7" t="s">
        <v>454</v>
      </c>
      <c r="C15" s="7" t="s">
        <v>590</v>
      </c>
      <c r="D15" s="20" t="s">
        <v>248</v>
      </c>
      <c r="E15" s="9" t="s">
        <v>272</v>
      </c>
      <c r="F15" s="10">
        <v>10</v>
      </c>
      <c r="G15" s="3" t="s">
        <v>2</v>
      </c>
      <c r="H15" s="78">
        <v>0</v>
      </c>
      <c r="I15" s="8">
        <f t="shared" si="0"/>
        <v>0</v>
      </c>
      <c r="J15" s="11" t="s">
        <v>258</v>
      </c>
      <c r="K15" s="46"/>
      <c r="L15" s="95">
        <v>0.2</v>
      </c>
      <c r="M15" s="48">
        <v>1</v>
      </c>
      <c r="N15" s="49">
        <v>0</v>
      </c>
      <c r="O15" s="83">
        <f>+pecivo[[#This Row],[Cena za ks]]*pecivo[[#This Row],[Počet ks v balení (přepište v případě že se liší)]]</f>
        <v>0</v>
      </c>
      <c r="P15" s="50"/>
      <c r="Q15" s="63">
        <v>0</v>
      </c>
      <c r="R15" s="68">
        <f>+pecivo[[#This Row],[Cena celkem ****]]*pecivo[[#This Row],[DPH]]+pecivo[[#This Row],[Cena celkem ****]]</f>
        <v>0</v>
      </c>
      <c r="S15" s="65">
        <v>377425</v>
      </c>
      <c r="T15" s="46" t="s">
        <v>321</v>
      </c>
    </row>
    <row r="16" spans="1:20" ht="30" customHeight="1">
      <c r="A16" s="2">
        <v>12</v>
      </c>
      <c r="B16" s="29" t="s">
        <v>456</v>
      </c>
      <c r="C16" s="29" t="s">
        <v>592</v>
      </c>
      <c r="D16" s="20" t="s">
        <v>261</v>
      </c>
      <c r="E16" s="12" t="s">
        <v>262</v>
      </c>
      <c r="F16" s="10">
        <v>10</v>
      </c>
      <c r="G16" s="3" t="s">
        <v>246</v>
      </c>
      <c r="H16" s="47">
        <v>0</v>
      </c>
      <c r="I16" s="8">
        <f t="shared" si="0"/>
        <v>0</v>
      </c>
      <c r="J16" s="11" t="s">
        <v>263</v>
      </c>
      <c r="K16" s="46"/>
      <c r="L16" s="95">
        <v>1.03</v>
      </c>
      <c r="M16" s="48">
        <v>1</v>
      </c>
      <c r="N16" s="49">
        <v>0</v>
      </c>
      <c r="O16" s="83">
        <f>+pecivo[[#This Row],[Cena za ks]]*pecivo[[#This Row],[Počet ks v balení (přepište v případě že se liší)]]</f>
        <v>0</v>
      </c>
      <c r="P16" s="50"/>
      <c r="Q16" s="64">
        <v>0</v>
      </c>
      <c r="R16" s="68">
        <f>+pecivo[[#This Row],[Cena celkem ****]]*pecivo[[#This Row],[DPH]]+pecivo[[#This Row],[Cena celkem ****]]</f>
        <v>0</v>
      </c>
      <c r="S16" s="65">
        <v>381750</v>
      </c>
      <c r="T16" s="46" t="s">
        <v>322</v>
      </c>
    </row>
    <row r="17" spans="1:20" ht="30" customHeight="1">
      <c r="A17" s="73">
        <v>13</v>
      </c>
      <c r="B17" s="29" t="s">
        <v>457</v>
      </c>
      <c r="C17" s="29" t="s">
        <v>593</v>
      </c>
      <c r="D17" s="90" t="s">
        <v>718</v>
      </c>
      <c r="E17" s="9" t="s">
        <v>236</v>
      </c>
      <c r="F17" s="10">
        <v>10</v>
      </c>
      <c r="G17" s="3" t="s">
        <v>2</v>
      </c>
      <c r="H17" s="47">
        <v>0</v>
      </c>
      <c r="I17" s="8">
        <f t="shared" si="0"/>
        <v>0</v>
      </c>
      <c r="J17" s="11" t="s">
        <v>13</v>
      </c>
      <c r="K17" s="46"/>
      <c r="L17" s="95">
        <v>0.125</v>
      </c>
      <c r="M17" s="48">
        <v>1</v>
      </c>
      <c r="N17" s="49">
        <v>0</v>
      </c>
      <c r="O17" s="83">
        <f>+pecivo[[#This Row],[Cena za ks]]*pecivo[[#This Row],[Počet ks v balení (přepište v případě že se liší)]]</f>
        <v>0</v>
      </c>
      <c r="P17" s="50"/>
      <c r="Q17" s="63">
        <v>0</v>
      </c>
      <c r="R17" s="68">
        <f>+pecivo[[#This Row],[Cena celkem ****]]*pecivo[[#This Row],[DPH]]+pecivo[[#This Row],[Cena celkem ****]]</f>
        <v>0</v>
      </c>
      <c r="S17" s="65">
        <v>169000</v>
      </c>
      <c r="T17" s="46" t="s">
        <v>323</v>
      </c>
    </row>
    <row r="18" spans="1:20" ht="30" customHeight="1">
      <c r="A18" s="2">
        <v>14</v>
      </c>
      <c r="B18" s="29" t="s">
        <v>458</v>
      </c>
      <c r="C18" s="29" t="s">
        <v>594</v>
      </c>
      <c r="D18" s="90" t="s">
        <v>719</v>
      </c>
      <c r="E18" s="9" t="s">
        <v>236</v>
      </c>
      <c r="F18" s="10">
        <v>10</v>
      </c>
      <c r="G18" s="3" t="s">
        <v>2</v>
      </c>
      <c r="H18" s="47">
        <v>0</v>
      </c>
      <c r="I18" s="8">
        <f t="shared" si="0"/>
        <v>0</v>
      </c>
      <c r="J18" s="11" t="s">
        <v>13</v>
      </c>
      <c r="K18" s="46"/>
      <c r="L18" s="95">
        <v>0.125</v>
      </c>
      <c r="M18" s="48">
        <v>1</v>
      </c>
      <c r="N18" s="49">
        <v>0</v>
      </c>
      <c r="O18" s="83">
        <f>+pecivo[[#This Row],[Cena za ks]]*pecivo[[#This Row],[Počet ks v balení (přepište v případě že se liší)]]</f>
        <v>0</v>
      </c>
      <c r="P18" s="50"/>
      <c r="Q18" s="64">
        <v>0</v>
      </c>
      <c r="R18" s="68">
        <f>+pecivo[[#This Row],[Cena celkem ****]]*pecivo[[#This Row],[DPH]]+pecivo[[#This Row],[Cena celkem ****]]</f>
        <v>0</v>
      </c>
      <c r="S18" s="65">
        <v>399160</v>
      </c>
      <c r="T18" s="46" t="s">
        <v>324</v>
      </c>
    </row>
    <row r="19" spans="1:20" ht="30" customHeight="1">
      <c r="A19" s="2">
        <v>15</v>
      </c>
      <c r="B19" s="29" t="s">
        <v>459</v>
      </c>
      <c r="C19" s="29" t="s">
        <v>595</v>
      </c>
      <c r="D19" s="90" t="s">
        <v>720</v>
      </c>
      <c r="E19" s="9" t="s">
        <v>236</v>
      </c>
      <c r="F19" s="10">
        <v>10</v>
      </c>
      <c r="G19" s="3" t="s">
        <v>2</v>
      </c>
      <c r="H19" s="47">
        <v>0</v>
      </c>
      <c r="I19" s="8">
        <f t="shared" si="0"/>
        <v>0</v>
      </c>
      <c r="J19" s="11" t="s">
        <v>13</v>
      </c>
      <c r="K19" s="46"/>
      <c r="L19" s="95">
        <v>0.125</v>
      </c>
      <c r="M19" s="48">
        <v>1</v>
      </c>
      <c r="N19" s="49">
        <v>0</v>
      </c>
      <c r="O19" s="83">
        <f>+pecivo[[#This Row],[Cena za ks]]*pecivo[[#This Row],[Počet ks v balení (přepište v případě že se liší)]]</f>
        <v>0</v>
      </c>
      <c r="P19" s="50"/>
      <c r="Q19" s="63">
        <v>0</v>
      </c>
      <c r="R19" s="68">
        <f>+pecivo[[#This Row],[Cena celkem ****]]*pecivo[[#This Row],[DPH]]+pecivo[[#This Row],[Cena celkem ****]]</f>
        <v>0</v>
      </c>
      <c r="S19" s="65">
        <v>399159</v>
      </c>
      <c r="T19" s="46" t="s">
        <v>325</v>
      </c>
    </row>
    <row r="20" spans="1:20" ht="30" customHeight="1">
      <c r="A20" s="73">
        <v>16</v>
      </c>
      <c r="B20" s="29" t="s">
        <v>460</v>
      </c>
      <c r="C20" s="29" t="s">
        <v>596</v>
      </c>
      <c r="D20" s="90" t="s">
        <v>721</v>
      </c>
      <c r="E20" s="9" t="s">
        <v>236</v>
      </c>
      <c r="F20" s="10">
        <v>10</v>
      </c>
      <c r="G20" s="3" t="s">
        <v>2</v>
      </c>
      <c r="H20" s="78">
        <v>0</v>
      </c>
      <c r="I20" s="8">
        <f t="shared" si="0"/>
        <v>0</v>
      </c>
      <c r="J20" s="11" t="s">
        <v>13</v>
      </c>
      <c r="K20" s="46"/>
      <c r="L20" s="95">
        <v>0.125</v>
      </c>
      <c r="M20" s="48">
        <v>1</v>
      </c>
      <c r="N20" s="49">
        <v>0</v>
      </c>
      <c r="O20" s="83">
        <f>+pecivo[[#This Row],[Cena za ks]]*pecivo[[#This Row],[Počet ks v balení (přepište v případě že se liší)]]</f>
        <v>0</v>
      </c>
      <c r="P20" s="50"/>
      <c r="Q20" s="64">
        <v>0</v>
      </c>
      <c r="R20" s="68">
        <f>+pecivo[[#This Row],[Cena celkem ****]]*pecivo[[#This Row],[DPH]]+pecivo[[#This Row],[Cena celkem ****]]</f>
        <v>0</v>
      </c>
      <c r="S20" s="65">
        <v>399158</v>
      </c>
      <c r="T20" s="46" t="s">
        <v>326</v>
      </c>
    </row>
    <row r="21" spans="1:20" ht="30" customHeight="1">
      <c r="A21" s="2">
        <v>17</v>
      </c>
      <c r="B21" s="7" t="s">
        <v>461</v>
      </c>
      <c r="C21" s="7" t="s">
        <v>597</v>
      </c>
      <c r="D21" s="20" t="s">
        <v>179</v>
      </c>
      <c r="E21" s="9" t="s">
        <v>180</v>
      </c>
      <c r="F21" s="10">
        <v>10</v>
      </c>
      <c r="G21" s="3" t="s">
        <v>2</v>
      </c>
      <c r="H21" s="47">
        <v>0</v>
      </c>
      <c r="I21" s="8">
        <f t="shared" si="0"/>
        <v>0</v>
      </c>
      <c r="J21" s="11" t="s">
        <v>13</v>
      </c>
      <c r="K21" s="46"/>
      <c r="L21" s="95">
        <v>0.14</v>
      </c>
      <c r="M21" s="48">
        <v>20</v>
      </c>
      <c r="N21" s="49">
        <v>0</v>
      </c>
      <c r="O21" s="83">
        <f>+pecivo[[#This Row],[Cena za ks]]*pecivo[[#This Row],[Počet ks v balení (přepište v případě že se liší)]]</f>
        <v>0</v>
      </c>
      <c r="P21" s="50"/>
      <c r="Q21" s="63">
        <v>0</v>
      </c>
      <c r="R21" s="68">
        <f>+pecivo[[#This Row],[Cena celkem ****]]*pecivo[[#This Row],[DPH]]+pecivo[[#This Row],[Cena celkem ****]]</f>
        <v>0</v>
      </c>
      <c r="S21" s="65">
        <v>399161</v>
      </c>
      <c r="T21" s="46" t="s">
        <v>327</v>
      </c>
    </row>
    <row r="22" spans="1:20" ht="30" customHeight="1">
      <c r="A22" s="2">
        <v>18</v>
      </c>
      <c r="B22" s="7" t="s">
        <v>462</v>
      </c>
      <c r="C22" s="7" t="s">
        <v>598</v>
      </c>
      <c r="D22" s="20" t="s">
        <v>224</v>
      </c>
      <c r="E22" s="9" t="s">
        <v>225</v>
      </c>
      <c r="F22" s="10">
        <v>90</v>
      </c>
      <c r="G22" s="3" t="s">
        <v>2</v>
      </c>
      <c r="H22" s="47">
        <v>0</v>
      </c>
      <c r="I22" s="8">
        <f t="shared" si="0"/>
        <v>0</v>
      </c>
      <c r="J22" s="11" t="s">
        <v>13</v>
      </c>
      <c r="K22" s="46"/>
      <c r="L22" s="95">
        <v>1</v>
      </c>
      <c r="M22" s="48">
        <v>1</v>
      </c>
      <c r="N22" s="49">
        <v>0</v>
      </c>
      <c r="O22" s="83">
        <f>+pecivo[[#This Row],[Cena za ks]]*pecivo[[#This Row],[Počet ks v balení (přepište v případě že se liší)]]</f>
        <v>0</v>
      </c>
      <c r="P22" s="50"/>
      <c r="Q22" s="64">
        <v>0</v>
      </c>
      <c r="R22" s="68">
        <f>+pecivo[[#This Row],[Cena celkem ****]]*pecivo[[#This Row],[DPH]]+pecivo[[#This Row],[Cena celkem ****]]</f>
        <v>0</v>
      </c>
      <c r="S22" s="65">
        <v>44633</v>
      </c>
      <c r="T22" s="46" t="s">
        <v>328</v>
      </c>
    </row>
    <row r="23" spans="1:20" ht="30" customHeight="1">
      <c r="A23" s="73">
        <v>19</v>
      </c>
      <c r="B23" s="7" t="s">
        <v>455</v>
      </c>
      <c r="C23" s="7" t="s">
        <v>591</v>
      </c>
      <c r="D23" s="20" t="s">
        <v>737</v>
      </c>
      <c r="E23" s="9" t="s">
        <v>223</v>
      </c>
      <c r="F23" s="10">
        <v>10</v>
      </c>
      <c r="G23" s="3" t="s">
        <v>2</v>
      </c>
      <c r="H23" s="47">
        <v>0</v>
      </c>
      <c r="I23" s="8">
        <f t="shared" si="0"/>
        <v>0</v>
      </c>
      <c r="J23" s="11" t="s">
        <v>13</v>
      </c>
      <c r="K23" s="46"/>
      <c r="L23" s="95">
        <v>0.042</v>
      </c>
      <c r="M23" s="48">
        <v>24</v>
      </c>
      <c r="N23" s="49">
        <v>0</v>
      </c>
      <c r="O23" s="83">
        <f>+pecivo[[#This Row],[Cena za ks]]*pecivo[[#This Row],[Počet ks v balení (přepište v případě že se liší)]]</f>
        <v>0</v>
      </c>
      <c r="P23" s="50"/>
      <c r="Q23" s="63">
        <v>0</v>
      </c>
      <c r="R23" s="68">
        <f>+pecivo[[#This Row],[Cena celkem ****]]*pecivo[[#This Row],[DPH]]+pecivo[[#This Row],[Cena celkem ****]]</f>
        <v>0</v>
      </c>
      <c r="S23" s="65">
        <v>248275</v>
      </c>
      <c r="T23" s="46" t="s">
        <v>329</v>
      </c>
    </row>
    <row r="24" spans="1:20" ht="30" customHeight="1">
      <c r="A24" s="2">
        <v>20</v>
      </c>
      <c r="B24" s="29" t="s">
        <v>463</v>
      </c>
      <c r="C24" s="29" t="s">
        <v>599</v>
      </c>
      <c r="D24" s="20" t="s">
        <v>228</v>
      </c>
      <c r="E24" s="9" t="s">
        <v>227</v>
      </c>
      <c r="F24" s="10">
        <v>60</v>
      </c>
      <c r="G24" s="3" t="s">
        <v>2</v>
      </c>
      <c r="H24" s="47">
        <v>0</v>
      </c>
      <c r="I24" s="8">
        <f t="shared" si="0"/>
        <v>0</v>
      </c>
      <c r="J24" s="11" t="s">
        <v>13</v>
      </c>
      <c r="K24" s="46"/>
      <c r="L24" s="95">
        <v>1</v>
      </c>
      <c r="M24" s="48">
        <v>1</v>
      </c>
      <c r="N24" s="49">
        <v>0</v>
      </c>
      <c r="O24" s="83">
        <f>+pecivo[[#This Row],[Cena za ks]]*pecivo[[#This Row],[Počet ks v balení (přepište v případě že se liší)]]</f>
        <v>0</v>
      </c>
      <c r="P24" s="50"/>
      <c r="Q24" s="64">
        <v>0</v>
      </c>
      <c r="R24" s="68">
        <f>+pecivo[[#This Row],[Cena celkem ****]]*pecivo[[#This Row],[DPH]]+pecivo[[#This Row],[Cena celkem ****]]</f>
        <v>0</v>
      </c>
      <c r="S24" s="65">
        <v>421898</v>
      </c>
      <c r="T24" s="46" t="s">
        <v>330</v>
      </c>
    </row>
    <row r="25" spans="1:20" ht="30" customHeight="1">
      <c r="A25" s="2">
        <v>21</v>
      </c>
      <c r="B25" s="29" t="s">
        <v>464</v>
      </c>
      <c r="C25" s="29" t="s">
        <v>600</v>
      </c>
      <c r="D25" s="20" t="s">
        <v>226</v>
      </c>
      <c r="E25" s="9" t="s">
        <v>227</v>
      </c>
      <c r="F25" s="10">
        <v>60</v>
      </c>
      <c r="G25" s="3" t="s">
        <v>2</v>
      </c>
      <c r="H25" s="78">
        <v>0</v>
      </c>
      <c r="I25" s="8">
        <f t="shared" si="0"/>
        <v>0</v>
      </c>
      <c r="J25" s="11" t="s">
        <v>13</v>
      </c>
      <c r="K25" s="46"/>
      <c r="L25" s="95">
        <v>0.2</v>
      </c>
      <c r="M25" s="48">
        <v>1</v>
      </c>
      <c r="N25" s="49">
        <v>0</v>
      </c>
      <c r="O25" s="83">
        <f>+pecivo[[#This Row],[Cena za ks]]*pecivo[[#This Row],[Počet ks v balení (přepište v případě že se liší)]]</f>
        <v>0</v>
      </c>
      <c r="P25" s="50"/>
      <c r="Q25" s="63">
        <v>0</v>
      </c>
      <c r="R25" s="68">
        <f>+pecivo[[#This Row],[Cena celkem ****]]*pecivo[[#This Row],[DPH]]+pecivo[[#This Row],[Cena celkem ****]]</f>
        <v>0</v>
      </c>
      <c r="S25" s="65">
        <v>421952</v>
      </c>
      <c r="T25" s="46" t="s">
        <v>331</v>
      </c>
    </row>
    <row r="26" spans="1:20" ht="30" customHeight="1">
      <c r="A26" s="73">
        <v>22</v>
      </c>
      <c r="B26" s="29" t="s">
        <v>465</v>
      </c>
      <c r="C26" s="29" t="s">
        <v>601</v>
      </c>
      <c r="D26" s="20" t="s">
        <v>728</v>
      </c>
      <c r="E26" s="12" t="s">
        <v>282</v>
      </c>
      <c r="F26" s="10">
        <v>20</v>
      </c>
      <c r="G26" s="3" t="s">
        <v>2</v>
      </c>
      <c r="H26" s="47">
        <v>0</v>
      </c>
      <c r="I26" s="8">
        <f t="shared" si="0"/>
        <v>0</v>
      </c>
      <c r="J26" s="11" t="s">
        <v>258</v>
      </c>
      <c r="K26" s="52"/>
      <c r="L26" s="96">
        <v>1.5</v>
      </c>
      <c r="M26" s="55">
        <v>1</v>
      </c>
      <c r="N26" s="49">
        <v>0</v>
      </c>
      <c r="O26" s="83">
        <f>+pecivo[[#This Row],[Cena za ks]]*pecivo[[#This Row],[Počet ks v balení (přepište v případě že se liší)]]</f>
        <v>0</v>
      </c>
      <c r="P26" s="50"/>
      <c r="Q26" s="64">
        <v>0</v>
      </c>
      <c r="R26" s="68">
        <f>+pecivo[[#This Row],[Cena celkem ****]]*pecivo[[#This Row],[DPH]]+pecivo[[#This Row],[Cena celkem ****]]</f>
        <v>0</v>
      </c>
      <c r="S26" s="65">
        <v>262432</v>
      </c>
      <c r="T26" s="52" t="s">
        <v>332</v>
      </c>
    </row>
    <row r="27" spans="1:20" ht="30" customHeight="1">
      <c r="A27" s="2">
        <v>23</v>
      </c>
      <c r="B27" s="29" t="s">
        <v>466</v>
      </c>
      <c r="C27" s="29" t="s">
        <v>602</v>
      </c>
      <c r="D27" s="20" t="s">
        <v>252</v>
      </c>
      <c r="E27" s="9" t="s">
        <v>284</v>
      </c>
      <c r="F27" s="10">
        <v>50</v>
      </c>
      <c r="G27" s="3" t="s">
        <v>2</v>
      </c>
      <c r="H27" s="47">
        <v>0</v>
      </c>
      <c r="I27" s="8">
        <f t="shared" si="0"/>
        <v>0</v>
      </c>
      <c r="J27" s="11" t="s">
        <v>258</v>
      </c>
      <c r="K27" s="46"/>
      <c r="L27" s="96">
        <v>0.2</v>
      </c>
      <c r="M27" s="55">
        <v>1</v>
      </c>
      <c r="N27" s="49">
        <v>0</v>
      </c>
      <c r="O27" s="83">
        <f>+pecivo[[#This Row],[Cena za ks]]*pecivo[[#This Row],[Počet ks v balení (přepište v případě že se liší)]]</f>
        <v>0</v>
      </c>
      <c r="P27" s="50"/>
      <c r="Q27" s="63">
        <v>0</v>
      </c>
      <c r="R27" s="68">
        <f>+pecivo[[#This Row],[Cena celkem ****]]*pecivo[[#This Row],[DPH]]+pecivo[[#This Row],[Cena celkem ****]]</f>
        <v>0</v>
      </c>
      <c r="S27" s="65">
        <v>454187</v>
      </c>
      <c r="T27" s="46" t="s">
        <v>333</v>
      </c>
    </row>
    <row r="28" spans="1:20" ht="30" customHeight="1">
      <c r="A28" s="2">
        <v>24</v>
      </c>
      <c r="B28" s="7" t="s">
        <v>467</v>
      </c>
      <c r="C28" s="7" t="s">
        <v>603</v>
      </c>
      <c r="D28" s="20" t="s">
        <v>191</v>
      </c>
      <c r="E28" s="9" t="s">
        <v>192</v>
      </c>
      <c r="F28" s="10">
        <v>50</v>
      </c>
      <c r="G28" s="3" t="s">
        <v>2</v>
      </c>
      <c r="H28" s="47">
        <v>0</v>
      </c>
      <c r="I28" s="8">
        <f t="shared" si="0"/>
        <v>0</v>
      </c>
      <c r="J28" s="11" t="s">
        <v>13</v>
      </c>
      <c r="K28" s="52"/>
      <c r="L28" s="96">
        <v>2.5</v>
      </c>
      <c r="M28" s="55">
        <v>1</v>
      </c>
      <c r="N28" s="49">
        <v>0</v>
      </c>
      <c r="O28" s="83">
        <f>+pecivo[[#This Row],[Cena za ks]]*pecivo[[#This Row],[Počet ks v balení (přepište v případě že se liší)]]</f>
        <v>0</v>
      </c>
      <c r="P28" s="50"/>
      <c r="Q28" s="64">
        <v>0</v>
      </c>
      <c r="R28" s="68">
        <f>+pecivo[[#This Row],[Cena celkem ****]]*pecivo[[#This Row],[DPH]]+pecivo[[#This Row],[Cena celkem ****]]</f>
        <v>0</v>
      </c>
      <c r="S28" s="65">
        <v>227219</v>
      </c>
      <c r="T28" s="52" t="s">
        <v>334</v>
      </c>
    </row>
    <row r="29" spans="1:20" ht="30" customHeight="1">
      <c r="A29" s="73">
        <v>25</v>
      </c>
      <c r="B29" s="7" t="s">
        <v>468</v>
      </c>
      <c r="C29" s="7" t="s">
        <v>604</v>
      </c>
      <c r="D29" s="20" t="s">
        <v>84</v>
      </c>
      <c r="E29" s="9" t="s">
        <v>12</v>
      </c>
      <c r="F29" s="10">
        <v>150</v>
      </c>
      <c r="G29" s="3" t="s">
        <v>2</v>
      </c>
      <c r="H29" s="47">
        <v>0</v>
      </c>
      <c r="I29" s="8">
        <f t="shared" si="0"/>
        <v>0</v>
      </c>
      <c r="J29" s="11" t="s">
        <v>26</v>
      </c>
      <c r="K29" s="46"/>
      <c r="L29" s="96">
        <v>1</v>
      </c>
      <c r="M29" s="55">
        <v>1</v>
      </c>
      <c r="N29" s="49">
        <v>0</v>
      </c>
      <c r="O29" s="83">
        <f>+pecivo[[#This Row],[Cena za ks]]*pecivo[[#This Row],[Počet ks v balení (přepište v případě že se liší)]]</f>
        <v>0</v>
      </c>
      <c r="P29" s="50"/>
      <c r="Q29" s="63">
        <v>0</v>
      </c>
      <c r="R29" s="68">
        <f>+pecivo[[#This Row],[Cena celkem ****]]*pecivo[[#This Row],[DPH]]+pecivo[[#This Row],[Cena celkem ****]]</f>
        <v>0</v>
      </c>
      <c r="S29" s="65">
        <v>462661</v>
      </c>
      <c r="T29" s="46" t="s">
        <v>335</v>
      </c>
    </row>
    <row r="30" spans="1:20" ht="30" customHeight="1">
      <c r="A30" s="2">
        <v>26</v>
      </c>
      <c r="B30" s="7" t="s">
        <v>469</v>
      </c>
      <c r="C30" s="7" t="s">
        <v>605</v>
      </c>
      <c r="D30" s="20" t="s">
        <v>157</v>
      </c>
      <c r="E30" s="21" t="s">
        <v>146</v>
      </c>
      <c r="F30" s="10">
        <v>20</v>
      </c>
      <c r="G30" s="3" t="s">
        <v>2</v>
      </c>
      <c r="H30" s="78">
        <v>0</v>
      </c>
      <c r="I30" s="8">
        <f t="shared" si="0"/>
        <v>0</v>
      </c>
      <c r="J30" s="11" t="s">
        <v>13</v>
      </c>
      <c r="K30" s="46"/>
      <c r="L30" s="96">
        <v>0.122</v>
      </c>
      <c r="M30" s="55">
        <v>12</v>
      </c>
      <c r="N30" s="49">
        <v>0</v>
      </c>
      <c r="O30" s="83">
        <f>+pecivo[[#This Row],[Cena za ks]]*pecivo[[#This Row],[Počet ks v balení (přepište v případě že se liší)]]</f>
        <v>0</v>
      </c>
      <c r="P30" s="50"/>
      <c r="Q30" s="64">
        <v>0</v>
      </c>
      <c r="R30" s="68">
        <f>+pecivo[[#This Row],[Cena celkem ****]]*pecivo[[#This Row],[DPH]]+pecivo[[#This Row],[Cena celkem ****]]</f>
        <v>0</v>
      </c>
      <c r="S30" s="65">
        <v>216417</v>
      </c>
      <c r="T30" s="46" t="s">
        <v>336</v>
      </c>
    </row>
    <row r="31" spans="1:20" ht="30" customHeight="1">
      <c r="A31" s="2">
        <v>27</v>
      </c>
      <c r="B31" s="7" t="s">
        <v>470</v>
      </c>
      <c r="C31" s="7" t="s">
        <v>606</v>
      </c>
      <c r="D31" s="20" t="s">
        <v>14</v>
      </c>
      <c r="E31" s="9" t="s">
        <v>15</v>
      </c>
      <c r="F31" s="10">
        <v>20</v>
      </c>
      <c r="G31" s="3" t="s">
        <v>2</v>
      </c>
      <c r="H31" s="47">
        <v>0</v>
      </c>
      <c r="I31" s="8">
        <f t="shared" si="0"/>
        <v>0</v>
      </c>
      <c r="J31" s="11" t="s">
        <v>26</v>
      </c>
      <c r="K31" s="46"/>
      <c r="L31" s="96">
        <v>1</v>
      </c>
      <c r="M31" s="55">
        <v>1</v>
      </c>
      <c r="N31" s="49">
        <v>0</v>
      </c>
      <c r="O31" s="83">
        <f>+pecivo[[#This Row],[Cena za ks]]*pecivo[[#This Row],[Počet ks v balení (přepište v případě že se liší)]]</f>
        <v>0</v>
      </c>
      <c r="P31" s="50"/>
      <c r="Q31" s="63">
        <v>0</v>
      </c>
      <c r="R31" s="68">
        <f>+pecivo[[#This Row],[Cena celkem ****]]*pecivo[[#This Row],[DPH]]+pecivo[[#This Row],[Cena celkem ****]]</f>
        <v>0</v>
      </c>
      <c r="S31" s="65">
        <v>354233</v>
      </c>
      <c r="T31" s="46" t="s">
        <v>337</v>
      </c>
    </row>
    <row r="32" spans="1:20" ht="30" customHeight="1">
      <c r="A32" s="73">
        <v>28</v>
      </c>
      <c r="B32" s="7" t="s">
        <v>471</v>
      </c>
      <c r="C32" s="7" t="s">
        <v>607</v>
      </c>
      <c r="D32" s="20" t="s">
        <v>85</v>
      </c>
      <c r="E32" s="9" t="s">
        <v>16</v>
      </c>
      <c r="F32" s="10">
        <v>20</v>
      </c>
      <c r="G32" s="3" t="s">
        <v>2</v>
      </c>
      <c r="H32" s="47">
        <v>0</v>
      </c>
      <c r="I32" s="8">
        <f t="shared" si="0"/>
        <v>0</v>
      </c>
      <c r="J32" s="11" t="s">
        <v>26</v>
      </c>
      <c r="K32" s="46"/>
      <c r="L32" s="96">
        <v>0.2</v>
      </c>
      <c r="M32" s="55">
        <v>10</v>
      </c>
      <c r="N32" s="49">
        <v>0</v>
      </c>
      <c r="O32" s="83">
        <f>+pecivo[[#This Row],[Cena za ks]]*pecivo[[#This Row],[Počet ks v balení (přepište v případě že se liší)]]</f>
        <v>0</v>
      </c>
      <c r="P32" s="50"/>
      <c r="Q32" s="64">
        <v>0</v>
      </c>
      <c r="R32" s="68">
        <f>+pecivo[[#This Row],[Cena celkem ****]]*pecivo[[#This Row],[DPH]]+pecivo[[#This Row],[Cena celkem ****]]</f>
        <v>0</v>
      </c>
      <c r="S32" s="65">
        <v>297905</v>
      </c>
      <c r="T32" s="46" t="s">
        <v>338</v>
      </c>
    </row>
    <row r="33" spans="1:20" ht="30" customHeight="1">
      <c r="A33" s="2">
        <v>29</v>
      </c>
      <c r="B33" s="7" t="s">
        <v>472</v>
      </c>
      <c r="C33" s="7" t="s">
        <v>608</v>
      </c>
      <c r="D33" s="20" t="s">
        <v>158</v>
      </c>
      <c r="E33" s="9" t="s">
        <v>160</v>
      </c>
      <c r="F33" s="10">
        <v>20</v>
      </c>
      <c r="G33" s="3" t="s">
        <v>2</v>
      </c>
      <c r="H33" s="47">
        <v>0</v>
      </c>
      <c r="I33" s="8">
        <f t="shared" si="0"/>
        <v>0</v>
      </c>
      <c r="J33" s="11" t="s">
        <v>13</v>
      </c>
      <c r="K33" s="46"/>
      <c r="L33" s="96">
        <v>0.12</v>
      </c>
      <c r="M33" s="55">
        <v>8</v>
      </c>
      <c r="N33" s="49">
        <v>0</v>
      </c>
      <c r="O33" s="83">
        <f>+pecivo[[#This Row],[Cena za ks]]*pecivo[[#This Row],[Počet ks v balení (přepište v případě že se liší)]]</f>
        <v>0</v>
      </c>
      <c r="P33" s="50"/>
      <c r="Q33" s="63">
        <v>0</v>
      </c>
      <c r="R33" s="68">
        <f>+pecivo[[#This Row],[Cena celkem ****]]*pecivo[[#This Row],[DPH]]+pecivo[[#This Row],[Cena celkem ****]]</f>
        <v>0</v>
      </c>
      <c r="S33" s="65">
        <v>427285</v>
      </c>
      <c r="T33" s="46" t="s">
        <v>339</v>
      </c>
    </row>
    <row r="34" spans="1:20" ht="30" customHeight="1">
      <c r="A34" s="2">
        <v>30</v>
      </c>
      <c r="B34" s="7" t="s">
        <v>473</v>
      </c>
      <c r="C34" s="7" t="s">
        <v>609</v>
      </c>
      <c r="D34" s="20" t="s">
        <v>159</v>
      </c>
      <c r="E34" s="9" t="s">
        <v>161</v>
      </c>
      <c r="F34" s="10">
        <v>20</v>
      </c>
      <c r="G34" s="3" t="s">
        <v>2</v>
      </c>
      <c r="H34" s="47">
        <v>0</v>
      </c>
      <c r="I34" s="8">
        <f t="shared" si="0"/>
        <v>0</v>
      </c>
      <c r="J34" s="11" t="s">
        <v>13</v>
      </c>
      <c r="K34" s="46"/>
      <c r="L34" s="96">
        <v>0.12</v>
      </c>
      <c r="M34" s="55">
        <v>8</v>
      </c>
      <c r="N34" s="49">
        <v>0</v>
      </c>
      <c r="O34" s="83">
        <f>+pecivo[[#This Row],[Cena za ks]]*pecivo[[#This Row],[Počet ks v balení (přepište v případě že se liší)]]</f>
        <v>0</v>
      </c>
      <c r="P34" s="50"/>
      <c r="Q34" s="64">
        <v>0</v>
      </c>
      <c r="R34" s="68">
        <f>+pecivo[[#This Row],[Cena celkem ****]]*pecivo[[#This Row],[DPH]]+pecivo[[#This Row],[Cena celkem ****]]</f>
        <v>0</v>
      </c>
      <c r="S34" s="65">
        <v>125963</v>
      </c>
      <c r="T34" s="46" t="s">
        <v>340</v>
      </c>
    </row>
    <row r="35" spans="1:20" ht="30" customHeight="1">
      <c r="A35" s="73">
        <v>31</v>
      </c>
      <c r="B35" s="7" t="s">
        <v>474</v>
      </c>
      <c r="C35" s="7" t="s">
        <v>610</v>
      </c>
      <c r="D35" s="20" t="s">
        <v>141</v>
      </c>
      <c r="E35" s="9" t="s">
        <v>140</v>
      </c>
      <c r="F35" s="10">
        <v>20</v>
      </c>
      <c r="G35" s="3" t="s">
        <v>2</v>
      </c>
      <c r="H35" s="78">
        <v>0</v>
      </c>
      <c r="I35" s="8">
        <f t="shared" si="0"/>
        <v>0</v>
      </c>
      <c r="J35" s="11" t="s">
        <v>26</v>
      </c>
      <c r="K35" s="46"/>
      <c r="L35" s="96">
        <v>0.2</v>
      </c>
      <c r="M35" s="55">
        <v>1</v>
      </c>
      <c r="N35" s="49">
        <v>0</v>
      </c>
      <c r="O35" s="83">
        <f>+pecivo[[#This Row],[Cena za ks]]*pecivo[[#This Row],[Počet ks v balení (přepište v případě že se liší)]]</f>
        <v>0</v>
      </c>
      <c r="P35" s="50"/>
      <c r="Q35" s="63">
        <v>0</v>
      </c>
      <c r="R35" s="68">
        <f>+pecivo[[#This Row],[Cena celkem ****]]*pecivo[[#This Row],[DPH]]+pecivo[[#This Row],[Cena celkem ****]]</f>
        <v>0</v>
      </c>
      <c r="S35" s="65">
        <v>248661</v>
      </c>
      <c r="T35" s="46" t="s">
        <v>341</v>
      </c>
    </row>
    <row r="36" spans="1:20" ht="30" customHeight="1">
      <c r="A36" s="2">
        <v>32</v>
      </c>
      <c r="B36" s="7" t="s">
        <v>475</v>
      </c>
      <c r="C36" s="7" t="s">
        <v>611</v>
      </c>
      <c r="D36" s="20" t="s">
        <v>142</v>
      </c>
      <c r="E36" s="9" t="s">
        <v>140</v>
      </c>
      <c r="F36" s="10">
        <v>20</v>
      </c>
      <c r="G36" s="3" t="s">
        <v>2</v>
      </c>
      <c r="H36" s="47">
        <v>0</v>
      </c>
      <c r="I36" s="8">
        <f t="shared" si="0"/>
        <v>0</v>
      </c>
      <c r="J36" s="11" t="s">
        <v>26</v>
      </c>
      <c r="K36" s="46"/>
      <c r="L36" s="96">
        <v>0.2</v>
      </c>
      <c r="M36" s="55">
        <v>10</v>
      </c>
      <c r="N36" s="49">
        <v>0</v>
      </c>
      <c r="O36" s="83">
        <f>+pecivo[[#This Row],[Cena za ks]]*pecivo[[#This Row],[Počet ks v balení (přepište v případě že se liší)]]</f>
        <v>0</v>
      </c>
      <c r="P36" s="50"/>
      <c r="Q36" s="64">
        <v>0</v>
      </c>
      <c r="R36" s="68">
        <f>+pecivo[[#This Row],[Cena celkem ****]]*pecivo[[#This Row],[DPH]]+pecivo[[#This Row],[Cena celkem ****]]</f>
        <v>0</v>
      </c>
      <c r="S36" s="65">
        <v>421508</v>
      </c>
      <c r="T36" s="46" t="s">
        <v>342</v>
      </c>
    </row>
    <row r="37" spans="1:20" ht="30" customHeight="1">
      <c r="A37" s="2">
        <v>33</v>
      </c>
      <c r="B37" s="7" t="s">
        <v>476</v>
      </c>
      <c r="C37" s="7" t="s">
        <v>612</v>
      </c>
      <c r="D37" s="20" t="s">
        <v>138</v>
      </c>
      <c r="E37" s="9" t="s">
        <v>140</v>
      </c>
      <c r="F37" s="10">
        <v>20</v>
      </c>
      <c r="G37" s="3" t="s">
        <v>2</v>
      </c>
      <c r="H37" s="47">
        <v>0</v>
      </c>
      <c r="I37" s="8">
        <f aca="true" t="shared" si="1" ref="I37:I68">F37*H37</f>
        <v>0</v>
      </c>
      <c r="J37" s="11" t="s">
        <v>26</v>
      </c>
      <c r="K37" s="46"/>
      <c r="L37" s="96">
        <v>0.2</v>
      </c>
      <c r="M37" s="55">
        <v>10</v>
      </c>
      <c r="N37" s="49">
        <v>0</v>
      </c>
      <c r="O37" s="83">
        <f>+pecivo[[#This Row],[Cena za ks]]*pecivo[[#This Row],[Počet ks v balení (přepište v případě že se liší)]]</f>
        <v>0</v>
      </c>
      <c r="P37" s="50"/>
      <c r="Q37" s="63">
        <v>0</v>
      </c>
      <c r="R37" s="68">
        <f>+pecivo[[#This Row],[Cena celkem ****]]*pecivo[[#This Row],[DPH]]+pecivo[[#This Row],[Cena celkem ****]]</f>
        <v>0</v>
      </c>
      <c r="S37" s="65">
        <v>297909</v>
      </c>
      <c r="T37" s="46" t="s">
        <v>343</v>
      </c>
    </row>
    <row r="38" spans="1:20" ht="30" customHeight="1">
      <c r="A38" s="73">
        <v>34</v>
      </c>
      <c r="B38" s="7" t="s">
        <v>477</v>
      </c>
      <c r="C38" s="7" t="s">
        <v>613</v>
      </c>
      <c r="D38" s="20" t="s">
        <v>139</v>
      </c>
      <c r="E38" s="9" t="s">
        <v>140</v>
      </c>
      <c r="F38" s="10">
        <v>20</v>
      </c>
      <c r="G38" s="3" t="s">
        <v>2</v>
      </c>
      <c r="H38" s="47">
        <v>0</v>
      </c>
      <c r="I38" s="8">
        <f t="shared" si="1"/>
        <v>0</v>
      </c>
      <c r="J38" s="11" t="s">
        <v>26</v>
      </c>
      <c r="K38" s="46"/>
      <c r="L38" s="95">
        <v>0.2</v>
      </c>
      <c r="M38" s="48">
        <v>10</v>
      </c>
      <c r="N38" s="49">
        <v>0</v>
      </c>
      <c r="O38" s="83">
        <f>+pecivo[[#This Row],[Cena za ks]]*pecivo[[#This Row],[Počet ks v balení (přepište v případě že se liší)]]</f>
        <v>0</v>
      </c>
      <c r="P38" s="50"/>
      <c r="Q38" s="64">
        <v>0</v>
      </c>
      <c r="R38" s="68">
        <f>+pecivo[[#This Row],[Cena celkem ****]]*pecivo[[#This Row],[DPH]]+pecivo[[#This Row],[Cena celkem ****]]</f>
        <v>0</v>
      </c>
      <c r="S38" s="65">
        <v>341327</v>
      </c>
      <c r="T38" s="46" t="s">
        <v>344</v>
      </c>
    </row>
    <row r="39" spans="1:20" ht="30" customHeight="1">
      <c r="A39" s="2">
        <v>35</v>
      </c>
      <c r="B39" s="29" t="s">
        <v>478</v>
      </c>
      <c r="C39" s="29" t="s">
        <v>614</v>
      </c>
      <c r="D39" s="20" t="s">
        <v>275</v>
      </c>
      <c r="E39" s="9" t="s">
        <v>276</v>
      </c>
      <c r="F39" s="10">
        <v>30</v>
      </c>
      <c r="G39" s="3" t="s">
        <v>2</v>
      </c>
      <c r="H39" s="47">
        <v>0</v>
      </c>
      <c r="I39" s="8">
        <f t="shared" si="1"/>
        <v>0</v>
      </c>
      <c r="J39" s="11" t="s">
        <v>258</v>
      </c>
      <c r="K39" s="46"/>
      <c r="L39" s="95">
        <v>0.55</v>
      </c>
      <c r="M39" s="48">
        <v>1</v>
      </c>
      <c r="N39" s="49">
        <v>0</v>
      </c>
      <c r="O39" s="83">
        <f>+pecivo[[#This Row],[Cena za ks]]*pecivo[[#This Row],[Počet ks v balení (přepište v případě že se liší)]]</f>
        <v>0</v>
      </c>
      <c r="P39" s="50"/>
      <c r="Q39" s="63">
        <v>0</v>
      </c>
      <c r="R39" s="68">
        <f>+pecivo[[#This Row],[Cena celkem ****]]*pecivo[[#This Row],[DPH]]+pecivo[[#This Row],[Cena celkem ****]]</f>
        <v>0</v>
      </c>
      <c r="S39" s="65">
        <v>133835</v>
      </c>
      <c r="T39" s="46" t="s">
        <v>345</v>
      </c>
    </row>
    <row r="40" spans="1:20" ht="30" customHeight="1">
      <c r="A40" s="2">
        <v>36</v>
      </c>
      <c r="B40" s="29" t="s">
        <v>479</v>
      </c>
      <c r="C40" s="29" t="s">
        <v>615</v>
      </c>
      <c r="D40" s="20" t="s">
        <v>249</v>
      </c>
      <c r="E40" s="12" t="s">
        <v>277</v>
      </c>
      <c r="F40" s="10">
        <v>30</v>
      </c>
      <c r="G40" s="3" t="s">
        <v>2</v>
      </c>
      <c r="H40" s="78">
        <v>0</v>
      </c>
      <c r="I40" s="8">
        <f t="shared" si="1"/>
        <v>0</v>
      </c>
      <c r="J40" s="11" t="s">
        <v>258</v>
      </c>
      <c r="K40" s="46"/>
      <c r="L40" s="95">
        <v>0.55</v>
      </c>
      <c r="M40" s="48">
        <v>1</v>
      </c>
      <c r="N40" s="49">
        <v>0</v>
      </c>
      <c r="O40" s="83">
        <f>+pecivo[[#This Row],[Cena za ks]]*pecivo[[#This Row],[Počet ks v balení (přepište v případě že se liší)]]</f>
        <v>0</v>
      </c>
      <c r="P40" s="50"/>
      <c r="Q40" s="64">
        <v>0</v>
      </c>
      <c r="R40" s="68">
        <f>+pecivo[[#This Row],[Cena celkem ****]]*pecivo[[#This Row],[DPH]]+pecivo[[#This Row],[Cena celkem ****]]</f>
        <v>0</v>
      </c>
      <c r="S40" s="65">
        <v>450927</v>
      </c>
      <c r="T40" s="46" t="s">
        <v>346</v>
      </c>
    </row>
    <row r="41" spans="1:20" ht="30" customHeight="1">
      <c r="A41" s="73">
        <v>37</v>
      </c>
      <c r="B41" s="29" t="s">
        <v>480</v>
      </c>
      <c r="C41" s="29" t="s">
        <v>616</v>
      </c>
      <c r="D41" s="20" t="s">
        <v>281</v>
      </c>
      <c r="E41" s="12" t="s">
        <v>280</v>
      </c>
      <c r="F41" s="10">
        <v>10</v>
      </c>
      <c r="G41" s="3" t="s">
        <v>2</v>
      </c>
      <c r="H41" s="47">
        <v>0</v>
      </c>
      <c r="I41" s="8">
        <f t="shared" si="1"/>
        <v>0</v>
      </c>
      <c r="J41" s="11" t="s">
        <v>258</v>
      </c>
      <c r="K41" s="46"/>
      <c r="L41" s="95">
        <v>1</v>
      </c>
      <c r="M41" s="48">
        <v>1</v>
      </c>
      <c r="N41" s="49">
        <v>0</v>
      </c>
      <c r="O41" s="83">
        <f>+pecivo[[#This Row],[Cena za ks]]*pecivo[[#This Row],[Počet ks v balení (přepište v případě že se liší)]]</f>
        <v>0</v>
      </c>
      <c r="P41" s="50"/>
      <c r="Q41" s="63">
        <v>0</v>
      </c>
      <c r="R41" s="68">
        <f>+pecivo[[#This Row],[Cena celkem ****]]*pecivo[[#This Row],[DPH]]+pecivo[[#This Row],[Cena celkem ****]]</f>
        <v>0</v>
      </c>
      <c r="S41" s="65">
        <v>445644</v>
      </c>
      <c r="T41" s="46" t="s">
        <v>347</v>
      </c>
    </row>
    <row r="42" spans="1:20" ht="30" customHeight="1">
      <c r="A42" s="2">
        <v>38</v>
      </c>
      <c r="B42" s="29" t="s">
        <v>481</v>
      </c>
      <c r="C42" s="29" t="s">
        <v>617</v>
      </c>
      <c r="D42" s="20" t="s">
        <v>278</v>
      </c>
      <c r="E42" s="9" t="s">
        <v>279</v>
      </c>
      <c r="F42" s="10">
        <v>10</v>
      </c>
      <c r="G42" s="3" t="s">
        <v>2</v>
      </c>
      <c r="H42" s="47">
        <v>0</v>
      </c>
      <c r="I42" s="8">
        <f t="shared" si="1"/>
        <v>0</v>
      </c>
      <c r="J42" s="11" t="s">
        <v>258</v>
      </c>
      <c r="K42" s="46"/>
      <c r="L42" s="95">
        <v>1</v>
      </c>
      <c r="M42" s="48">
        <v>1</v>
      </c>
      <c r="N42" s="49">
        <v>0</v>
      </c>
      <c r="O42" s="83">
        <f>+pecivo[[#This Row],[Cena za ks]]*pecivo[[#This Row],[Počet ks v balení (přepište v případě že se liší)]]</f>
        <v>0</v>
      </c>
      <c r="P42" s="50"/>
      <c r="Q42" s="64">
        <v>0</v>
      </c>
      <c r="R42" s="68">
        <f>+pecivo[[#This Row],[Cena celkem ****]]*pecivo[[#This Row],[DPH]]+pecivo[[#This Row],[Cena celkem ****]]</f>
        <v>0</v>
      </c>
      <c r="S42" s="65">
        <v>445988</v>
      </c>
      <c r="T42" s="46" t="s">
        <v>348</v>
      </c>
    </row>
    <row r="43" spans="1:20" ht="30" customHeight="1">
      <c r="A43" s="2">
        <v>39</v>
      </c>
      <c r="B43" s="7" t="s">
        <v>482</v>
      </c>
      <c r="C43" s="7" t="s">
        <v>618</v>
      </c>
      <c r="D43" s="20" t="s">
        <v>188</v>
      </c>
      <c r="E43" s="9" t="s">
        <v>187</v>
      </c>
      <c r="F43" s="10">
        <v>30</v>
      </c>
      <c r="G43" s="3" t="s">
        <v>2</v>
      </c>
      <c r="H43" s="47">
        <v>0</v>
      </c>
      <c r="I43" s="8">
        <f t="shared" si="1"/>
        <v>0</v>
      </c>
      <c r="J43" s="11" t="s">
        <v>13</v>
      </c>
      <c r="K43" s="46"/>
      <c r="L43" s="95">
        <v>3.2</v>
      </c>
      <c r="M43" s="48">
        <v>1</v>
      </c>
      <c r="N43" s="49">
        <v>0</v>
      </c>
      <c r="O43" s="83">
        <f>+pecivo[[#This Row],[Cena za ks]]*pecivo[[#This Row],[Počet ks v balení (přepište v případě že se liší)]]</f>
        <v>0</v>
      </c>
      <c r="P43" s="50"/>
      <c r="Q43" s="63">
        <v>0</v>
      </c>
      <c r="R43" s="68">
        <f>+pecivo[[#This Row],[Cena celkem ****]]*pecivo[[#This Row],[DPH]]+pecivo[[#This Row],[Cena celkem ****]]</f>
        <v>0</v>
      </c>
      <c r="S43" s="65">
        <v>98635</v>
      </c>
      <c r="T43" s="46" t="s">
        <v>349</v>
      </c>
    </row>
    <row r="44" spans="1:20" ht="30" customHeight="1">
      <c r="A44" s="73">
        <v>40</v>
      </c>
      <c r="B44" s="7" t="s">
        <v>483</v>
      </c>
      <c r="C44" s="7" t="s">
        <v>619</v>
      </c>
      <c r="D44" s="20" t="s">
        <v>19</v>
      </c>
      <c r="E44" s="12" t="s">
        <v>20</v>
      </c>
      <c r="F44" s="10">
        <v>20</v>
      </c>
      <c r="G44" s="3" t="s">
        <v>2</v>
      </c>
      <c r="H44" s="47">
        <v>0</v>
      </c>
      <c r="I44" s="8">
        <f t="shared" si="1"/>
        <v>0</v>
      </c>
      <c r="J44" s="11" t="s">
        <v>239</v>
      </c>
      <c r="K44" s="46"/>
      <c r="L44" s="95">
        <v>0.25</v>
      </c>
      <c r="M44" s="48">
        <v>40</v>
      </c>
      <c r="N44" s="49">
        <v>0</v>
      </c>
      <c r="O44" s="83">
        <f>+pecivo[[#This Row],[Cena za ks]]*pecivo[[#This Row],[Počet ks v balení (přepište v případě že se liší)]]</f>
        <v>0</v>
      </c>
      <c r="P44" s="50"/>
      <c r="Q44" s="64">
        <v>0</v>
      </c>
      <c r="R44" s="68">
        <f>+pecivo[[#This Row],[Cena celkem ****]]*pecivo[[#This Row],[DPH]]+pecivo[[#This Row],[Cena celkem ****]]</f>
        <v>0</v>
      </c>
      <c r="S44" s="65">
        <v>158418</v>
      </c>
      <c r="T44" s="46" t="s">
        <v>350</v>
      </c>
    </row>
    <row r="45" spans="1:20" ht="30" customHeight="1">
      <c r="A45" s="2">
        <v>41</v>
      </c>
      <c r="B45" s="29" t="s">
        <v>484</v>
      </c>
      <c r="C45" s="29" t="s">
        <v>620</v>
      </c>
      <c r="D45" s="20" t="s">
        <v>268</v>
      </c>
      <c r="E45" s="9" t="s">
        <v>269</v>
      </c>
      <c r="F45" s="10">
        <v>10</v>
      </c>
      <c r="G45" s="3" t="s">
        <v>2</v>
      </c>
      <c r="H45" s="78">
        <v>0</v>
      </c>
      <c r="I45" s="8">
        <f t="shared" si="1"/>
        <v>0</v>
      </c>
      <c r="J45" s="11" t="s">
        <v>258</v>
      </c>
      <c r="K45" s="46"/>
      <c r="L45" s="95">
        <v>0.5</v>
      </c>
      <c r="M45" s="48">
        <v>1</v>
      </c>
      <c r="N45" s="49">
        <v>0</v>
      </c>
      <c r="O45" s="83">
        <f>+pecivo[[#This Row],[Cena za ks]]*pecivo[[#This Row],[Počet ks v balení (přepište v případě že se liší)]]</f>
        <v>0</v>
      </c>
      <c r="P45" s="50"/>
      <c r="Q45" s="63">
        <v>0</v>
      </c>
      <c r="R45" s="68">
        <f>+pecivo[[#This Row],[Cena celkem ****]]*pecivo[[#This Row],[DPH]]+pecivo[[#This Row],[Cena celkem ****]]</f>
        <v>0</v>
      </c>
      <c r="S45" s="65">
        <v>384622</v>
      </c>
      <c r="T45" s="46" t="s">
        <v>351</v>
      </c>
    </row>
    <row r="46" spans="1:20" ht="30" customHeight="1">
      <c r="A46" s="2">
        <v>42</v>
      </c>
      <c r="B46" s="29" t="s">
        <v>485</v>
      </c>
      <c r="C46" s="29" t="s">
        <v>621</v>
      </c>
      <c r="D46" s="20" t="s">
        <v>267</v>
      </c>
      <c r="E46" s="9" t="s">
        <v>269</v>
      </c>
      <c r="F46" s="10">
        <v>10</v>
      </c>
      <c r="G46" s="3" t="s">
        <v>2</v>
      </c>
      <c r="H46" s="47">
        <v>0</v>
      </c>
      <c r="I46" s="8">
        <f t="shared" si="1"/>
        <v>0</v>
      </c>
      <c r="J46" s="11" t="s">
        <v>258</v>
      </c>
      <c r="K46" s="46"/>
      <c r="L46" s="95">
        <v>2</v>
      </c>
      <c r="M46" s="48">
        <v>1</v>
      </c>
      <c r="N46" s="49">
        <v>0</v>
      </c>
      <c r="O46" s="83">
        <f>+pecivo[[#This Row],[Cena za ks]]*pecivo[[#This Row],[Počet ks v balení (přepište v případě že se liší)]]</f>
        <v>0</v>
      </c>
      <c r="P46" s="50"/>
      <c r="Q46" s="64">
        <v>0</v>
      </c>
      <c r="R46" s="68">
        <f>+pecivo[[#This Row],[Cena celkem ****]]*pecivo[[#This Row],[DPH]]+pecivo[[#This Row],[Cena celkem ****]]</f>
        <v>0</v>
      </c>
      <c r="S46" s="65">
        <v>384621</v>
      </c>
      <c r="T46" s="46" t="s">
        <v>352</v>
      </c>
    </row>
    <row r="47" spans="1:20" ht="30" customHeight="1">
      <c r="A47" s="73">
        <v>43</v>
      </c>
      <c r="B47" s="29" t="s">
        <v>486</v>
      </c>
      <c r="C47" s="29" t="s">
        <v>622</v>
      </c>
      <c r="D47" s="20" t="s">
        <v>270</v>
      </c>
      <c r="E47" s="9" t="s">
        <v>271</v>
      </c>
      <c r="F47" s="10">
        <v>10</v>
      </c>
      <c r="G47" s="3" t="s">
        <v>2</v>
      </c>
      <c r="H47" s="47">
        <v>0</v>
      </c>
      <c r="I47" s="8">
        <f t="shared" si="1"/>
        <v>0</v>
      </c>
      <c r="J47" s="11" t="s">
        <v>258</v>
      </c>
      <c r="K47" s="46"/>
      <c r="L47" s="95">
        <v>0.25</v>
      </c>
      <c r="M47" s="48">
        <v>1</v>
      </c>
      <c r="N47" s="49">
        <v>0</v>
      </c>
      <c r="O47" s="83">
        <f>+pecivo[[#This Row],[Cena za ks]]*pecivo[[#This Row],[Počet ks v balení (přepište v případě že se liší)]]</f>
        <v>0</v>
      </c>
      <c r="P47" s="50"/>
      <c r="Q47" s="63">
        <v>0</v>
      </c>
      <c r="R47" s="68">
        <f>+pecivo[[#This Row],[Cena celkem ****]]*pecivo[[#This Row],[DPH]]+pecivo[[#This Row],[Cena celkem ****]]</f>
        <v>0</v>
      </c>
      <c r="S47" s="65">
        <v>446099</v>
      </c>
      <c r="T47" s="46" t="s">
        <v>353</v>
      </c>
    </row>
    <row r="48" spans="1:20" ht="30" customHeight="1">
      <c r="A48" s="2">
        <v>44</v>
      </c>
      <c r="B48" s="7" t="s">
        <v>487</v>
      </c>
      <c r="C48" s="7" t="s">
        <v>623</v>
      </c>
      <c r="D48" s="37" t="s">
        <v>86</v>
      </c>
      <c r="E48" s="70" t="s">
        <v>21</v>
      </c>
      <c r="F48" s="10">
        <v>1500</v>
      </c>
      <c r="G48" s="3" t="s">
        <v>2</v>
      </c>
      <c r="H48" s="47">
        <v>0</v>
      </c>
      <c r="I48" s="8">
        <f t="shared" si="1"/>
        <v>0</v>
      </c>
      <c r="J48" s="11" t="s">
        <v>26</v>
      </c>
      <c r="K48" s="53"/>
      <c r="L48" s="96">
        <v>0.25</v>
      </c>
      <c r="M48" s="55">
        <v>40</v>
      </c>
      <c r="N48" s="49">
        <v>0</v>
      </c>
      <c r="O48" s="83">
        <f>+pecivo[[#This Row],[Cena za ks]]*pecivo[[#This Row],[Počet ks v balení (přepište v případě že se liší)]]</f>
        <v>0</v>
      </c>
      <c r="P48" s="50"/>
      <c r="Q48" s="64">
        <v>0</v>
      </c>
      <c r="R48" s="68">
        <f>+pecivo[[#This Row],[Cena celkem ****]]*pecivo[[#This Row],[DPH]]+pecivo[[#This Row],[Cena celkem ****]]</f>
        <v>0</v>
      </c>
      <c r="S48" s="65">
        <v>454010</v>
      </c>
      <c r="T48" s="53" t="s">
        <v>354</v>
      </c>
    </row>
    <row r="49" spans="1:20" ht="30" customHeight="1">
      <c r="A49" s="2">
        <v>45</v>
      </c>
      <c r="B49" s="7" t="s">
        <v>488</v>
      </c>
      <c r="C49" s="7" t="s">
        <v>624</v>
      </c>
      <c r="D49" s="37" t="s">
        <v>169</v>
      </c>
      <c r="E49" s="23" t="s">
        <v>245</v>
      </c>
      <c r="F49" s="10">
        <v>1000</v>
      </c>
      <c r="G49" s="3" t="s">
        <v>2</v>
      </c>
      <c r="H49" s="47">
        <v>0</v>
      </c>
      <c r="I49" s="8">
        <f t="shared" si="1"/>
        <v>0</v>
      </c>
      <c r="J49" s="11" t="s">
        <v>26</v>
      </c>
      <c r="K49" s="46"/>
      <c r="L49" s="95">
        <v>0.25</v>
      </c>
      <c r="M49" s="48">
        <v>40</v>
      </c>
      <c r="N49" s="49">
        <v>0</v>
      </c>
      <c r="O49" s="83">
        <f>+pecivo[[#This Row],[Cena za ks]]*pecivo[[#This Row],[Počet ks v balení (přepište v případě že se liší)]]</f>
        <v>0</v>
      </c>
      <c r="P49" s="50"/>
      <c r="Q49" s="63">
        <v>0</v>
      </c>
      <c r="R49" s="68">
        <f>+pecivo[[#This Row],[Cena celkem ****]]*pecivo[[#This Row],[DPH]]+pecivo[[#This Row],[Cena celkem ****]]</f>
        <v>0</v>
      </c>
      <c r="S49" s="65">
        <v>115431</v>
      </c>
      <c r="T49" s="46" t="s">
        <v>442</v>
      </c>
    </row>
    <row r="50" spans="1:20" ht="30" customHeight="1">
      <c r="A50" s="73">
        <v>46</v>
      </c>
      <c r="B50" s="7" t="s">
        <v>489</v>
      </c>
      <c r="C50" s="7" t="s">
        <v>625</v>
      </c>
      <c r="D50" s="20" t="s">
        <v>166</v>
      </c>
      <c r="E50" s="9" t="s">
        <v>167</v>
      </c>
      <c r="F50" s="10">
        <v>60</v>
      </c>
      <c r="G50" s="3" t="s">
        <v>2</v>
      </c>
      <c r="H50" s="78">
        <v>0</v>
      </c>
      <c r="I50" s="8">
        <f t="shared" si="1"/>
        <v>0</v>
      </c>
      <c r="J50" s="11" t="s">
        <v>13</v>
      </c>
      <c r="K50" s="46"/>
      <c r="L50" s="95">
        <v>0.01</v>
      </c>
      <c r="M50" s="48">
        <v>100</v>
      </c>
      <c r="N50" s="49">
        <v>0</v>
      </c>
      <c r="O50" s="83">
        <f>+pecivo[[#This Row],[Cena za ks]]*pecivo[[#This Row],[Počet ks v balení (přepište v případě že se liší)]]</f>
        <v>0</v>
      </c>
      <c r="P50" s="50"/>
      <c r="Q50" s="64">
        <v>0</v>
      </c>
      <c r="R50" s="68">
        <f>+pecivo[[#This Row],[Cena celkem ****]]*pecivo[[#This Row],[DPH]]+pecivo[[#This Row],[Cena celkem ****]]</f>
        <v>0</v>
      </c>
      <c r="S50" s="65">
        <v>232546</v>
      </c>
      <c r="T50" s="46" t="s">
        <v>355</v>
      </c>
    </row>
    <row r="51" spans="1:20" ht="30" customHeight="1">
      <c r="A51" s="2">
        <v>47</v>
      </c>
      <c r="B51" s="7" t="s">
        <v>490</v>
      </c>
      <c r="C51" s="7" t="s">
        <v>626</v>
      </c>
      <c r="D51" s="20" t="s">
        <v>166</v>
      </c>
      <c r="E51" s="9" t="s">
        <v>297</v>
      </c>
      <c r="F51" s="10">
        <v>60</v>
      </c>
      <c r="G51" s="3" t="s">
        <v>2</v>
      </c>
      <c r="H51" s="47">
        <v>0</v>
      </c>
      <c r="I51" s="8">
        <f t="shared" si="1"/>
        <v>0</v>
      </c>
      <c r="J51" s="11" t="s">
        <v>13</v>
      </c>
      <c r="K51" s="46"/>
      <c r="L51" s="95">
        <v>0.01</v>
      </c>
      <c r="M51" s="48">
        <v>100</v>
      </c>
      <c r="N51" s="49">
        <v>0</v>
      </c>
      <c r="O51" s="83">
        <f>+pecivo[[#This Row],[Cena za ks]]*pecivo[[#This Row],[Počet ks v balení (přepište v případě že se liší)]]</f>
        <v>0</v>
      </c>
      <c r="P51" s="50"/>
      <c r="Q51" s="63">
        <v>0</v>
      </c>
      <c r="R51" s="68">
        <f>+pecivo[[#This Row],[Cena celkem ****]]*pecivo[[#This Row],[DPH]]+pecivo[[#This Row],[Cena celkem ****]]</f>
        <v>0</v>
      </c>
      <c r="S51" s="65">
        <v>115382</v>
      </c>
      <c r="T51" s="46" t="s">
        <v>443</v>
      </c>
    </row>
    <row r="52" spans="1:20" ht="30" customHeight="1">
      <c r="A52" s="2">
        <v>48</v>
      </c>
      <c r="B52" s="7" t="s">
        <v>491</v>
      </c>
      <c r="C52" s="7" t="s">
        <v>627</v>
      </c>
      <c r="D52" s="20" t="s">
        <v>162</v>
      </c>
      <c r="E52" s="9" t="s">
        <v>163</v>
      </c>
      <c r="F52" s="10">
        <v>50</v>
      </c>
      <c r="G52" s="3" t="s">
        <v>2</v>
      </c>
      <c r="H52" s="47">
        <v>0</v>
      </c>
      <c r="I52" s="8">
        <f t="shared" si="1"/>
        <v>0</v>
      </c>
      <c r="J52" s="11" t="s">
        <v>13</v>
      </c>
      <c r="K52" s="46"/>
      <c r="L52" s="95">
        <v>0.09</v>
      </c>
      <c r="M52" s="48">
        <v>24</v>
      </c>
      <c r="N52" s="49">
        <v>0</v>
      </c>
      <c r="O52" s="83">
        <f>+pecivo[[#This Row],[Cena za ks]]*pecivo[[#This Row],[Počet ks v balení (přepište v případě že se liší)]]</f>
        <v>0</v>
      </c>
      <c r="P52" s="50"/>
      <c r="Q52" s="64">
        <v>0</v>
      </c>
      <c r="R52" s="68">
        <f>+pecivo[[#This Row],[Cena celkem ****]]*pecivo[[#This Row],[DPH]]+pecivo[[#This Row],[Cena celkem ****]]</f>
        <v>0</v>
      </c>
      <c r="S52" s="65">
        <v>178803</v>
      </c>
      <c r="T52" s="46" t="s">
        <v>356</v>
      </c>
    </row>
    <row r="53" spans="1:20" ht="30" customHeight="1">
      <c r="A53" s="73">
        <v>49</v>
      </c>
      <c r="B53" s="7" t="s">
        <v>492</v>
      </c>
      <c r="C53" s="7" t="s">
        <v>628</v>
      </c>
      <c r="D53" s="20" t="s">
        <v>164</v>
      </c>
      <c r="E53" s="9" t="s">
        <v>165</v>
      </c>
      <c r="F53" s="10">
        <v>50</v>
      </c>
      <c r="G53" s="3" t="s">
        <v>2</v>
      </c>
      <c r="H53" s="47">
        <v>0</v>
      </c>
      <c r="I53" s="8">
        <f t="shared" si="1"/>
        <v>0</v>
      </c>
      <c r="J53" s="11" t="s">
        <v>13</v>
      </c>
      <c r="K53" s="46"/>
      <c r="L53" s="95">
        <v>0.09</v>
      </c>
      <c r="M53" s="48">
        <v>24</v>
      </c>
      <c r="N53" s="49">
        <v>0</v>
      </c>
      <c r="O53" s="83">
        <f>+pecivo[[#This Row],[Cena za ks]]*pecivo[[#This Row],[Počet ks v balení (přepište v případě že se liší)]]</f>
        <v>0</v>
      </c>
      <c r="P53" s="50"/>
      <c r="Q53" s="63">
        <v>0</v>
      </c>
      <c r="R53" s="68">
        <f>+pecivo[[#This Row],[Cena celkem ****]]*pecivo[[#This Row],[DPH]]+pecivo[[#This Row],[Cena celkem ****]]</f>
        <v>0</v>
      </c>
      <c r="S53" s="65">
        <v>178804</v>
      </c>
      <c r="T53" s="46" t="s">
        <v>357</v>
      </c>
    </row>
    <row r="54" spans="1:20" ht="30" customHeight="1">
      <c r="A54" s="2">
        <v>50</v>
      </c>
      <c r="B54" s="7" t="s">
        <v>493</v>
      </c>
      <c r="C54" s="71" t="s">
        <v>629</v>
      </c>
      <c r="D54" s="20" t="s">
        <v>242</v>
      </c>
      <c r="E54" s="9" t="s">
        <v>243</v>
      </c>
      <c r="F54" s="10">
        <v>10</v>
      </c>
      <c r="G54" s="3" t="s">
        <v>25</v>
      </c>
      <c r="H54" s="47">
        <v>0</v>
      </c>
      <c r="I54" s="8">
        <f t="shared" si="1"/>
        <v>0</v>
      </c>
      <c r="J54" s="11" t="s">
        <v>239</v>
      </c>
      <c r="K54" s="46"/>
      <c r="L54" s="95">
        <v>1</v>
      </c>
      <c r="M54" s="48">
        <v>1</v>
      </c>
      <c r="N54" s="49">
        <v>0</v>
      </c>
      <c r="O54" s="83">
        <f>+pecivo[[#This Row],[Cena za ks]]*pecivo[[#This Row],[Počet ks v balení (přepište v případě že se liší)]]</f>
        <v>0</v>
      </c>
      <c r="P54" s="50"/>
      <c r="Q54" s="64">
        <v>0</v>
      </c>
      <c r="R54" s="68">
        <f>+pecivo[[#This Row],[Cena celkem ****]]*pecivo[[#This Row],[DPH]]+pecivo[[#This Row],[Cena celkem ****]]</f>
        <v>0</v>
      </c>
      <c r="S54" s="65">
        <v>338940</v>
      </c>
      <c r="T54" s="46" t="s">
        <v>358</v>
      </c>
    </row>
    <row r="55" spans="1:20" ht="30" customHeight="1">
      <c r="A55" s="2">
        <v>51</v>
      </c>
      <c r="B55" s="7" t="s">
        <v>494</v>
      </c>
      <c r="C55" s="71" t="s">
        <v>630</v>
      </c>
      <c r="D55" s="20" t="s">
        <v>198</v>
      </c>
      <c r="E55" s="9" t="s">
        <v>199</v>
      </c>
      <c r="F55" s="10">
        <v>10</v>
      </c>
      <c r="G55" s="3" t="s">
        <v>25</v>
      </c>
      <c r="H55" s="78">
        <v>0</v>
      </c>
      <c r="I55" s="8">
        <f t="shared" si="1"/>
        <v>0</v>
      </c>
      <c r="J55" s="11" t="s">
        <v>13</v>
      </c>
      <c r="K55" s="46"/>
      <c r="L55" s="95">
        <v>1</v>
      </c>
      <c r="M55" s="48">
        <v>6</v>
      </c>
      <c r="N55" s="49">
        <v>0</v>
      </c>
      <c r="O55" s="83">
        <f>+pecivo[[#This Row],[Cena za ks]]*pecivo[[#This Row],[Počet ks v balení (přepište v případě že se liší)]]</f>
        <v>0</v>
      </c>
      <c r="P55" s="50"/>
      <c r="Q55" s="63">
        <v>0</v>
      </c>
      <c r="R55" s="68">
        <f>+pecivo[[#This Row],[Cena celkem ****]]*pecivo[[#This Row],[DPH]]+pecivo[[#This Row],[Cena celkem ****]]</f>
        <v>0</v>
      </c>
      <c r="S55" s="65">
        <v>179679</v>
      </c>
      <c r="T55" s="46" t="s">
        <v>359</v>
      </c>
    </row>
    <row r="56" spans="1:20" ht="30" customHeight="1">
      <c r="A56" s="73">
        <v>52</v>
      </c>
      <c r="B56" s="7" t="s">
        <v>495</v>
      </c>
      <c r="C56" s="71" t="s">
        <v>631</v>
      </c>
      <c r="D56" s="20" t="s">
        <v>241</v>
      </c>
      <c r="E56" s="9" t="s">
        <v>240</v>
      </c>
      <c r="F56" s="10">
        <v>200</v>
      </c>
      <c r="G56" s="3" t="s">
        <v>2</v>
      </c>
      <c r="H56" s="47">
        <v>0</v>
      </c>
      <c r="I56" s="8">
        <f t="shared" si="1"/>
        <v>0</v>
      </c>
      <c r="J56" s="11" t="s">
        <v>239</v>
      </c>
      <c r="K56" s="46"/>
      <c r="L56" s="95">
        <v>0.0075</v>
      </c>
      <c r="M56" s="48">
        <v>240</v>
      </c>
      <c r="N56" s="49">
        <v>0</v>
      </c>
      <c r="O56" s="83">
        <f>+pecivo[[#This Row],[Cena za ks]]*pecivo[[#This Row],[Počet ks v balení (přepište v případě že se liší)]]</f>
        <v>0</v>
      </c>
      <c r="P56" s="50"/>
      <c r="Q56" s="64">
        <v>0</v>
      </c>
      <c r="R56" s="68">
        <f>+pecivo[[#This Row],[Cena celkem ****]]*pecivo[[#This Row],[DPH]]+pecivo[[#This Row],[Cena celkem ****]]</f>
        <v>0</v>
      </c>
      <c r="S56" s="65">
        <v>266385</v>
      </c>
      <c r="T56" s="46" t="s">
        <v>360</v>
      </c>
    </row>
    <row r="57" spans="1:20" ht="30" customHeight="1">
      <c r="A57" s="2">
        <v>53</v>
      </c>
      <c r="B57" s="7" t="s">
        <v>496</v>
      </c>
      <c r="C57" s="7" t="s">
        <v>632</v>
      </c>
      <c r="D57" s="20" t="s">
        <v>96</v>
      </c>
      <c r="E57" s="12" t="s">
        <v>31</v>
      </c>
      <c r="F57" s="10">
        <v>1500</v>
      </c>
      <c r="G57" s="3" t="s">
        <v>25</v>
      </c>
      <c r="H57" s="47">
        <v>0</v>
      </c>
      <c r="I57" s="8">
        <f t="shared" si="1"/>
        <v>0</v>
      </c>
      <c r="J57" s="11" t="s">
        <v>13</v>
      </c>
      <c r="K57" s="46"/>
      <c r="L57" s="95">
        <v>1</v>
      </c>
      <c r="M57" s="48">
        <v>12</v>
      </c>
      <c r="N57" s="49">
        <v>0</v>
      </c>
      <c r="O57" s="83">
        <f>+pecivo[[#This Row],[Cena za ks]]*pecivo[[#This Row],[Počet ks v balení (přepište v případě že se liší)]]</f>
        <v>0</v>
      </c>
      <c r="P57" s="50"/>
      <c r="Q57" s="63">
        <v>0</v>
      </c>
      <c r="R57" s="68">
        <f>+pecivo[[#This Row],[Cena celkem ****]]*pecivo[[#This Row],[DPH]]+pecivo[[#This Row],[Cena celkem ****]]</f>
        <v>0</v>
      </c>
      <c r="S57" s="65">
        <v>322572</v>
      </c>
      <c r="T57" s="46" t="s">
        <v>361</v>
      </c>
    </row>
    <row r="58" spans="1:20" ht="30" customHeight="1">
      <c r="A58" s="2">
        <v>54</v>
      </c>
      <c r="B58" s="7" t="s">
        <v>497</v>
      </c>
      <c r="C58" s="7" t="s">
        <v>633</v>
      </c>
      <c r="D58" s="20" t="s">
        <v>32</v>
      </c>
      <c r="E58" s="12" t="s">
        <v>33</v>
      </c>
      <c r="F58" s="10">
        <v>8000</v>
      </c>
      <c r="G58" s="3" t="s">
        <v>25</v>
      </c>
      <c r="H58" s="47">
        <v>0</v>
      </c>
      <c r="I58" s="8">
        <f t="shared" si="1"/>
        <v>0</v>
      </c>
      <c r="J58" s="11" t="s">
        <v>13</v>
      </c>
      <c r="K58" s="46"/>
      <c r="L58" s="95">
        <v>1</v>
      </c>
      <c r="M58" s="48">
        <v>12</v>
      </c>
      <c r="N58" s="49">
        <v>0</v>
      </c>
      <c r="O58" s="83">
        <f>+pecivo[[#This Row],[Cena za ks]]*pecivo[[#This Row],[Počet ks v balení (přepište v případě že se liší)]]</f>
        <v>0</v>
      </c>
      <c r="P58" s="50"/>
      <c r="Q58" s="64">
        <v>0</v>
      </c>
      <c r="R58" s="68">
        <f>+pecivo[[#This Row],[Cena celkem ****]]*pecivo[[#This Row],[DPH]]+pecivo[[#This Row],[Cena celkem ****]]</f>
        <v>0</v>
      </c>
      <c r="S58" s="65">
        <v>115218</v>
      </c>
      <c r="T58" s="46" t="s">
        <v>362</v>
      </c>
    </row>
    <row r="59" spans="1:20" ht="30" customHeight="1">
      <c r="A59" s="73">
        <v>55</v>
      </c>
      <c r="B59" s="7" t="s">
        <v>498</v>
      </c>
      <c r="C59" s="7" t="s">
        <v>634</v>
      </c>
      <c r="D59" s="20" t="s">
        <v>95</v>
      </c>
      <c r="E59" s="12" t="s">
        <v>29</v>
      </c>
      <c r="F59" s="10">
        <v>80</v>
      </c>
      <c r="G59" s="3" t="s">
        <v>25</v>
      </c>
      <c r="H59" s="47">
        <v>0</v>
      </c>
      <c r="I59" s="8">
        <f t="shared" si="1"/>
        <v>0</v>
      </c>
      <c r="J59" s="11" t="s">
        <v>239</v>
      </c>
      <c r="K59" s="46"/>
      <c r="L59" s="95">
        <v>1</v>
      </c>
      <c r="M59" s="48">
        <v>1</v>
      </c>
      <c r="N59" s="49">
        <v>0</v>
      </c>
      <c r="O59" s="83">
        <f>+pecivo[[#This Row],[Cena za ks]]*pecivo[[#This Row],[Počet ks v balení (přepište v případě že se liší)]]</f>
        <v>0</v>
      </c>
      <c r="P59" s="50"/>
      <c r="Q59" s="63">
        <v>0</v>
      </c>
      <c r="R59" s="68">
        <f>+pecivo[[#This Row],[Cena celkem ****]]*pecivo[[#This Row],[DPH]]+pecivo[[#This Row],[Cena celkem ****]]</f>
        <v>0</v>
      </c>
      <c r="S59" s="65">
        <v>454427</v>
      </c>
      <c r="T59" s="46" t="s">
        <v>363</v>
      </c>
    </row>
    <row r="60" spans="1:20" ht="30" customHeight="1">
      <c r="A60" s="2">
        <v>56</v>
      </c>
      <c r="B60" s="7" t="s">
        <v>499</v>
      </c>
      <c r="C60" s="7" t="s">
        <v>635</v>
      </c>
      <c r="D60" s="20" t="s">
        <v>94</v>
      </c>
      <c r="E60" s="12" t="s">
        <v>27</v>
      </c>
      <c r="F60" s="10">
        <v>80</v>
      </c>
      <c r="G60" s="3" t="s">
        <v>25</v>
      </c>
      <c r="H60" s="78">
        <v>0</v>
      </c>
      <c r="I60" s="8">
        <f t="shared" si="1"/>
        <v>0</v>
      </c>
      <c r="J60" s="11" t="s">
        <v>239</v>
      </c>
      <c r="K60" s="46"/>
      <c r="L60" s="95">
        <v>1</v>
      </c>
      <c r="M60" s="48">
        <v>1</v>
      </c>
      <c r="N60" s="49">
        <v>0</v>
      </c>
      <c r="O60" s="83">
        <f>+pecivo[[#This Row],[Cena za ks]]*pecivo[[#This Row],[Počet ks v balení (přepište v případě že se liší)]]</f>
        <v>0</v>
      </c>
      <c r="P60" s="50"/>
      <c r="Q60" s="64">
        <v>0</v>
      </c>
      <c r="R60" s="68">
        <f>+pecivo[[#This Row],[Cena celkem ****]]*pecivo[[#This Row],[DPH]]+pecivo[[#This Row],[Cena celkem ****]]</f>
        <v>0</v>
      </c>
      <c r="S60" s="65">
        <v>454426</v>
      </c>
      <c r="T60" s="46" t="s">
        <v>364</v>
      </c>
    </row>
    <row r="61" spans="1:20" ht="30" customHeight="1">
      <c r="A61" s="2">
        <v>57</v>
      </c>
      <c r="B61" s="7" t="s">
        <v>500</v>
      </c>
      <c r="C61" s="7" t="s">
        <v>636</v>
      </c>
      <c r="D61" s="20" t="s">
        <v>93</v>
      </c>
      <c r="E61" s="12" t="s">
        <v>24</v>
      </c>
      <c r="F61" s="10">
        <v>80</v>
      </c>
      <c r="G61" s="3" t="s">
        <v>25</v>
      </c>
      <c r="H61" s="47">
        <v>0</v>
      </c>
      <c r="I61" s="8">
        <f t="shared" si="1"/>
        <v>0</v>
      </c>
      <c r="J61" s="11" t="s">
        <v>239</v>
      </c>
      <c r="K61" s="46"/>
      <c r="L61" s="95">
        <v>1</v>
      </c>
      <c r="M61" s="48">
        <v>1</v>
      </c>
      <c r="N61" s="49">
        <v>0</v>
      </c>
      <c r="O61" s="83">
        <f>+pecivo[[#This Row],[Cena za ks]]*pecivo[[#This Row],[Počet ks v balení (přepište v případě že se liší)]]</f>
        <v>0</v>
      </c>
      <c r="P61" s="50"/>
      <c r="Q61" s="63">
        <v>0</v>
      </c>
      <c r="R61" s="68">
        <f>+pecivo[[#This Row],[Cena celkem ****]]*pecivo[[#This Row],[DPH]]+pecivo[[#This Row],[Cena celkem ****]]</f>
        <v>0</v>
      </c>
      <c r="S61" s="65">
        <v>454425</v>
      </c>
      <c r="T61" s="46" t="s">
        <v>365</v>
      </c>
    </row>
    <row r="62" spans="1:20" ht="30" customHeight="1">
      <c r="A62" s="73">
        <v>58</v>
      </c>
      <c r="B62" s="29" t="s">
        <v>502</v>
      </c>
      <c r="C62" s="29" t="s">
        <v>638</v>
      </c>
      <c r="D62" s="20" t="s">
        <v>293</v>
      </c>
      <c r="E62" s="9" t="s">
        <v>285</v>
      </c>
      <c r="F62" s="10">
        <v>120</v>
      </c>
      <c r="G62" s="3" t="s">
        <v>2</v>
      </c>
      <c r="H62" s="47">
        <v>0</v>
      </c>
      <c r="I62" s="8">
        <f t="shared" si="1"/>
        <v>0</v>
      </c>
      <c r="J62" s="11" t="s">
        <v>292</v>
      </c>
      <c r="K62" s="46"/>
      <c r="L62" s="95">
        <v>2.5</v>
      </c>
      <c r="M62" s="48">
        <v>1</v>
      </c>
      <c r="N62" s="49">
        <v>0</v>
      </c>
      <c r="O62" s="83">
        <f>+pecivo[[#This Row],[Cena za ks]]*pecivo[[#This Row],[Počet ks v balení (přepište v případě že se liší)]]</f>
        <v>0</v>
      </c>
      <c r="P62" s="50"/>
      <c r="Q62" s="64">
        <v>0</v>
      </c>
      <c r="R62" s="68">
        <f>+pecivo[[#This Row],[Cena celkem ****]]*pecivo[[#This Row],[DPH]]+pecivo[[#This Row],[Cena celkem ****]]</f>
        <v>0</v>
      </c>
      <c r="S62" s="65">
        <v>303566</v>
      </c>
      <c r="T62" s="46" t="s">
        <v>367</v>
      </c>
    </row>
    <row r="63" spans="1:20" ht="30" customHeight="1">
      <c r="A63" s="2">
        <v>59</v>
      </c>
      <c r="B63" s="29" t="s">
        <v>501</v>
      </c>
      <c r="C63" s="29" t="s">
        <v>637</v>
      </c>
      <c r="D63" s="20" t="s">
        <v>253</v>
      </c>
      <c r="E63" s="9" t="s">
        <v>285</v>
      </c>
      <c r="F63" s="10">
        <v>60</v>
      </c>
      <c r="G63" s="3" t="s">
        <v>2</v>
      </c>
      <c r="H63" s="47">
        <v>0</v>
      </c>
      <c r="I63" s="8">
        <f t="shared" si="1"/>
        <v>0</v>
      </c>
      <c r="J63" s="11" t="s">
        <v>258</v>
      </c>
      <c r="K63" s="46"/>
      <c r="L63" s="95">
        <v>1</v>
      </c>
      <c r="M63" s="48">
        <v>1</v>
      </c>
      <c r="N63" s="49">
        <v>0</v>
      </c>
      <c r="O63" s="83">
        <f>+pecivo[[#This Row],[Cena za ks]]*pecivo[[#This Row],[Počet ks v balení (přepište v případě že se liší)]]</f>
        <v>0</v>
      </c>
      <c r="P63" s="50"/>
      <c r="Q63" s="63">
        <v>0</v>
      </c>
      <c r="R63" s="68">
        <f>+pecivo[[#This Row],[Cena celkem ****]]*pecivo[[#This Row],[DPH]]+pecivo[[#This Row],[Cena celkem ****]]</f>
        <v>0</v>
      </c>
      <c r="S63" s="65">
        <v>241622</v>
      </c>
      <c r="T63" s="46" t="s">
        <v>366</v>
      </c>
    </row>
    <row r="64" spans="1:20" ht="30" customHeight="1">
      <c r="A64" s="2">
        <v>60</v>
      </c>
      <c r="B64" s="7"/>
      <c r="C64" s="7"/>
      <c r="D64" s="91" t="s">
        <v>729</v>
      </c>
      <c r="E64" s="9" t="s">
        <v>730</v>
      </c>
      <c r="F64" s="60">
        <v>20</v>
      </c>
      <c r="G64" s="60" t="s">
        <v>2</v>
      </c>
      <c r="H64" s="47">
        <v>0</v>
      </c>
      <c r="I64" s="8">
        <f t="shared" si="1"/>
        <v>0</v>
      </c>
      <c r="J64" s="11" t="s">
        <v>731</v>
      </c>
      <c r="K64" s="46"/>
      <c r="L64" s="95">
        <v>0.25</v>
      </c>
      <c r="M64" s="48">
        <v>1</v>
      </c>
      <c r="N64" s="49">
        <v>0</v>
      </c>
      <c r="O64" s="83">
        <f>+pecivo[[#This Row],[Cena za ks]]*pecivo[[#This Row],[Počet ks v balení (přepište v případě že se liší)]]</f>
        <v>0</v>
      </c>
      <c r="P64" s="50"/>
      <c r="Q64" s="64">
        <v>0</v>
      </c>
      <c r="R64" s="68">
        <f>+pecivo[[#This Row],[Cena celkem ****]]*pecivo[[#This Row],[DPH]]+pecivo[[#This Row],[Cena celkem ****]]</f>
        <v>0</v>
      </c>
      <c r="S64" s="65"/>
      <c r="T64" s="46"/>
    </row>
    <row r="65" spans="1:20" ht="30" customHeight="1">
      <c r="A65" s="73">
        <v>61</v>
      </c>
      <c r="B65" s="29" t="s">
        <v>503</v>
      </c>
      <c r="C65" s="29" t="s">
        <v>639</v>
      </c>
      <c r="D65" s="20" t="s">
        <v>254</v>
      </c>
      <c r="E65" s="12" t="s">
        <v>255</v>
      </c>
      <c r="F65" s="10">
        <v>20</v>
      </c>
      <c r="G65" s="3" t="s">
        <v>2</v>
      </c>
      <c r="H65" s="78">
        <v>0</v>
      </c>
      <c r="I65" s="8">
        <f t="shared" si="1"/>
        <v>0</v>
      </c>
      <c r="J65" s="11" t="s">
        <v>26</v>
      </c>
      <c r="K65" s="46"/>
      <c r="L65" s="95">
        <v>0.1</v>
      </c>
      <c r="M65" s="48">
        <v>2</v>
      </c>
      <c r="N65" s="49">
        <v>0</v>
      </c>
      <c r="O65" s="83">
        <f>+pecivo[[#This Row],[Cena za ks]]*pecivo[[#This Row],[Počet ks v balení (přepište v případě že se liší)]]</f>
        <v>0</v>
      </c>
      <c r="P65" s="50"/>
      <c r="Q65" s="63">
        <v>0</v>
      </c>
      <c r="R65" s="68">
        <f>+pecivo[[#This Row],[Cena celkem ****]]*pecivo[[#This Row],[DPH]]+pecivo[[#This Row],[Cena celkem ****]]</f>
        <v>0</v>
      </c>
      <c r="S65" s="65">
        <v>391715</v>
      </c>
      <c r="T65" s="46" t="s">
        <v>368</v>
      </c>
    </row>
    <row r="66" spans="1:20" ht="30" customHeight="1">
      <c r="A66" s="2">
        <v>62</v>
      </c>
      <c r="B66" s="29" t="s">
        <v>504</v>
      </c>
      <c r="C66" s="29" t="s">
        <v>640</v>
      </c>
      <c r="D66" s="90" t="s">
        <v>722</v>
      </c>
      <c r="E66" s="9" t="s">
        <v>236</v>
      </c>
      <c r="F66" s="10">
        <v>130</v>
      </c>
      <c r="G66" s="3" t="s">
        <v>25</v>
      </c>
      <c r="H66" s="47">
        <v>0</v>
      </c>
      <c r="I66" s="8">
        <f t="shared" si="1"/>
        <v>0</v>
      </c>
      <c r="J66" s="11" t="s">
        <v>13</v>
      </c>
      <c r="K66" s="46"/>
      <c r="L66" s="95">
        <v>1</v>
      </c>
      <c r="M66" s="48">
        <v>1</v>
      </c>
      <c r="N66" s="49">
        <v>0</v>
      </c>
      <c r="O66" s="83">
        <f>+pecivo[[#This Row],[Cena za ks]]*pecivo[[#This Row],[Počet ks v balení (přepište v případě že se liší)]]</f>
        <v>0</v>
      </c>
      <c r="P66" s="50"/>
      <c r="Q66" s="64">
        <v>0</v>
      </c>
      <c r="R66" s="68">
        <f>+pecivo[[#This Row],[Cena celkem ****]]*pecivo[[#This Row],[DPH]]+pecivo[[#This Row],[Cena celkem ****]]</f>
        <v>0</v>
      </c>
      <c r="S66" s="65">
        <v>454423</v>
      </c>
      <c r="T66" s="46" t="s">
        <v>369</v>
      </c>
    </row>
    <row r="67" spans="1:20" ht="30" customHeight="1">
      <c r="A67" s="2">
        <v>63</v>
      </c>
      <c r="B67" s="29" t="s">
        <v>505</v>
      </c>
      <c r="C67" s="29" t="s">
        <v>641</v>
      </c>
      <c r="D67" s="90" t="s">
        <v>723</v>
      </c>
      <c r="E67" s="9" t="s">
        <v>236</v>
      </c>
      <c r="F67" s="10">
        <v>10</v>
      </c>
      <c r="G67" s="3" t="s">
        <v>25</v>
      </c>
      <c r="H67" s="47">
        <v>0</v>
      </c>
      <c r="I67" s="8">
        <f t="shared" si="1"/>
        <v>0</v>
      </c>
      <c r="J67" s="11" t="s">
        <v>13</v>
      </c>
      <c r="K67" s="46"/>
      <c r="L67" s="95">
        <v>1</v>
      </c>
      <c r="M67" s="48">
        <v>1</v>
      </c>
      <c r="N67" s="49">
        <v>0</v>
      </c>
      <c r="O67" s="83">
        <f>+pecivo[[#This Row],[Cena za ks]]*pecivo[[#This Row],[Počet ks v balení (přepište v případě že se liší)]]</f>
        <v>0</v>
      </c>
      <c r="P67" s="50"/>
      <c r="Q67" s="63">
        <v>0</v>
      </c>
      <c r="R67" s="68">
        <f>+pecivo[[#This Row],[Cena celkem ****]]*pecivo[[#This Row],[DPH]]+pecivo[[#This Row],[Cena celkem ****]]</f>
        <v>0</v>
      </c>
      <c r="S67" s="65">
        <v>454421</v>
      </c>
      <c r="T67" s="46" t="s">
        <v>370</v>
      </c>
    </row>
    <row r="68" spans="1:20" ht="30" customHeight="1">
      <c r="A68" s="73">
        <v>64</v>
      </c>
      <c r="B68" s="29" t="s">
        <v>506</v>
      </c>
      <c r="C68" s="29" t="s">
        <v>642</v>
      </c>
      <c r="D68" s="20" t="s">
        <v>724</v>
      </c>
      <c r="E68" s="9" t="s">
        <v>236</v>
      </c>
      <c r="F68" s="10">
        <v>20</v>
      </c>
      <c r="G68" s="3" t="s">
        <v>25</v>
      </c>
      <c r="H68" s="47">
        <v>0</v>
      </c>
      <c r="I68" s="8">
        <f t="shared" si="1"/>
        <v>0</v>
      </c>
      <c r="J68" s="11" t="s">
        <v>13</v>
      </c>
      <c r="K68" s="46"/>
      <c r="L68" s="95">
        <v>0.25</v>
      </c>
      <c r="M68" s="48">
        <v>1</v>
      </c>
      <c r="N68" s="49">
        <v>0</v>
      </c>
      <c r="O68" s="83">
        <f>+pecivo[[#This Row],[Cena za ks]]*pecivo[[#This Row],[Počet ks v balení (přepište v případě že se liší)]]</f>
        <v>0</v>
      </c>
      <c r="P68" s="50"/>
      <c r="Q68" s="64">
        <v>0</v>
      </c>
      <c r="R68" s="68">
        <f>+pecivo[[#This Row],[Cena celkem ****]]*pecivo[[#This Row],[DPH]]+pecivo[[#This Row],[Cena celkem ****]]</f>
        <v>0</v>
      </c>
      <c r="S68" s="65">
        <v>436958</v>
      </c>
      <c r="T68" s="46" t="s">
        <v>371</v>
      </c>
    </row>
    <row r="69" spans="1:20" ht="30" customHeight="1">
      <c r="A69" s="2">
        <v>65</v>
      </c>
      <c r="B69" s="29" t="s">
        <v>507</v>
      </c>
      <c r="C69" s="29" t="s">
        <v>643</v>
      </c>
      <c r="D69" s="90" t="s">
        <v>725</v>
      </c>
      <c r="E69" s="9" t="s">
        <v>236</v>
      </c>
      <c r="F69" s="10">
        <v>20</v>
      </c>
      <c r="G69" s="3" t="s">
        <v>25</v>
      </c>
      <c r="H69" s="47">
        <v>0</v>
      </c>
      <c r="I69" s="8">
        <f aca="true" t="shared" si="2" ref="I69:I100">F69*H69</f>
        <v>0</v>
      </c>
      <c r="J69" s="11" t="s">
        <v>13</v>
      </c>
      <c r="K69" s="46"/>
      <c r="L69" s="95">
        <v>1</v>
      </c>
      <c r="M69" s="48">
        <v>1</v>
      </c>
      <c r="N69" s="49">
        <v>0</v>
      </c>
      <c r="O69" s="83">
        <f>+pecivo[[#This Row],[Cena za ks]]*pecivo[[#This Row],[Počet ks v balení (přepište v případě že se liší)]]</f>
        <v>0</v>
      </c>
      <c r="P69" s="50"/>
      <c r="Q69" s="63">
        <v>0</v>
      </c>
      <c r="R69" s="68">
        <f>+pecivo[[#This Row],[Cena celkem ****]]*pecivo[[#This Row],[DPH]]+pecivo[[#This Row],[Cena celkem ****]]</f>
        <v>0</v>
      </c>
      <c r="S69" s="65">
        <v>435468</v>
      </c>
      <c r="T69" s="46" t="s">
        <v>372</v>
      </c>
    </row>
    <row r="70" spans="1:20" ht="30" customHeight="1">
      <c r="A70" s="2">
        <v>66</v>
      </c>
      <c r="B70" s="7" t="s">
        <v>526</v>
      </c>
      <c r="C70" s="7" t="s">
        <v>663</v>
      </c>
      <c r="D70" s="20" t="s">
        <v>295</v>
      </c>
      <c r="E70" s="9" t="s">
        <v>296</v>
      </c>
      <c r="F70" s="10">
        <v>20</v>
      </c>
      <c r="G70" s="3" t="s">
        <v>2</v>
      </c>
      <c r="H70" s="78">
        <v>0</v>
      </c>
      <c r="I70" s="8">
        <f t="shared" si="2"/>
        <v>0</v>
      </c>
      <c r="J70" s="11" t="s">
        <v>13</v>
      </c>
      <c r="K70" s="46"/>
      <c r="L70" s="95">
        <v>0.125</v>
      </c>
      <c r="M70" s="48">
        <v>12</v>
      </c>
      <c r="N70" s="49">
        <v>0</v>
      </c>
      <c r="O70" s="83">
        <f>+pecivo[[#This Row],[Cena za ks]]*pecivo[[#This Row],[Počet ks v balení (přepište v případě že se liší)]]</f>
        <v>0</v>
      </c>
      <c r="P70" s="50"/>
      <c r="Q70" s="64">
        <v>0</v>
      </c>
      <c r="R70" s="68">
        <f>+pecivo[[#This Row],[Cena celkem ****]]*pecivo[[#This Row],[DPH]]+pecivo[[#This Row],[Cena celkem ****]]</f>
        <v>0</v>
      </c>
      <c r="S70" s="65">
        <v>63869</v>
      </c>
      <c r="T70" s="46" t="s">
        <v>392</v>
      </c>
    </row>
    <row r="71" spans="1:20" ht="30" customHeight="1">
      <c r="A71" s="73">
        <v>67</v>
      </c>
      <c r="B71" s="7" t="s">
        <v>508</v>
      </c>
      <c r="C71" s="7" t="s">
        <v>644</v>
      </c>
      <c r="D71" s="20" t="s">
        <v>154</v>
      </c>
      <c r="E71" s="12" t="s">
        <v>149</v>
      </c>
      <c r="F71" s="10">
        <v>100</v>
      </c>
      <c r="G71" s="3" t="s">
        <v>2</v>
      </c>
      <c r="H71" s="47">
        <v>0</v>
      </c>
      <c r="I71" s="8">
        <f t="shared" si="2"/>
        <v>0</v>
      </c>
      <c r="J71" s="11" t="s">
        <v>13</v>
      </c>
      <c r="K71" s="46"/>
      <c r="L71" s="95">
        <v>0.15</v>
      </c>
      <c r="M71" s="48">
        <v>20</v>
      </c>
      <c r="N71" s="49">
        <v>0</v>
      </c>
      <c r="O71" s="83">
        <f>+pecivo[[#This Row],[Cena za ks]]*pecivo[[#This Row],[Počet ks v balení (přepište v případě že se liší)]]</f>
        <v>0</v>
      </c>
      <c r="P71" s="50"/>
      <c r="Q71" s="63">
        <v>0</v>
      </c>
      <c r="R71" s="68">
        <f>+pecivo[[#This Row],[Cena celkem ****]]*pecivo[[#This Row],[DPH]]+pecivo[[#This Row],[Cena celkem ****]]</f>
        <v>0</v>
      </c>
      <c r="S71" s="65">
        <v>95407</v>
      </c>
      <c r="T71" s="46" t="s">
        <v>373</v>
      </c>
    </row>
    <row r="72" spans="1:20" ht="30" customHeight="1">
      <c r="A72" s="2">
        <v>68</v>
      </c>
      <c r="B72" s="7" t="s">
        <v>509</v>
      </c>
      <c r="C72" s="7" t="s">
        <v>645</v>
      </c>
      <c r="D72" s="20" t="s">
        <v>153</v>
      </c>
      <c r="E72" s="12" t="s">
        <v>150</v>
      </c>
      <c r="F72" s="10">
        <v>100</v>
      </c>
      <c r="G72" s="3" t="s">
        <v>2</v>
      </c>
      <c r="H72" s="47">
        <v>0</v>
      </c>
      <c r="I72" s="8">
        <f t="shared" si="2"/>
        <v>0</v>
      </c>
      <c r="J72" s="11" t="s">
        <v>13</v>
      </c>
      <c r="K72" s="46"/>
      <c r="L72" s="95">
        <v>0.15</v>
      </c>
      <c r="M72" s="48">
        <v>20</v>
      </c>
      <c r="N72" s="49">
        <v>0</v>
      </c>
      <c r="O72" s="83">
        <f>+pecivo[[#This Row],[Cena za ks]]*pecivo[[#This Row],[Počet ks v balení (přepište v případě že se liší)]]</f>
        <v>0</v>
      </c>
      <c r="P72" s="50"/>
      <c r="Q72" s="64">
        <v>0</v>
      </c>
      <c r="R72" s="68">
        <f>+pecivo[[#This Row],[Cena celkem ****]]*pecivo[[#This Row],[DPH]]+pecivo[[#This Row],[Cena celkem ****]]</f>
        <v>0</v>
      </c>
      <c r="S72" s="65">
        <v>249456</v>
      </c>
      <c r="T72" s="46" t="s">
        <v>374</v>
      </c>
    </row>
    <row r="73" spans="1:20" ht="30" customHeight="1">
      <c r="A73" s="2">
        <v>69</v>
      </c>
      <c r="B73" s="29" t="s">
        <v>510</v>
      </c>
      <c r="C73" s="29" t="s">
        <v>646</v>
      </c>
      <c r="D73" s="20" t="s">
        <v>273</v>
      </c>
      <c r="E73" s="9" t="s">
        <v>274</v>
      </c>
      <c r="F73" s="10">
        <v>10</v>
      </c>
      <c r="G73" s="3" t="s">
        <v>25</v>
      </c>
      <c r="H73" s="47">
        <v>0</v>
      </c>
      <c r="I73" s="8">
        <f t="shared" si="2"/>
        <v>0</v>
      </c>
      <c r="J73" s="11" t="s">
        <v>258</v>
      </c>
      <c r="K73" s="46"/>
      <c r="L73" s="95">
        <v>1</v>
      </c>
      <c r="M73" s="48">
        <v>1</v>
      </c>
      <c r="N73" s="49">
        <v>0</v>
      </c>
      <c r="O73" s="83">
        <f>+pecivo[[#This Row],[Cena za ks]]*pecivo[[#This Row],[Počet ks v balení (přepište v případě že se liší)]]</f>
        <v>0</v>
      </c>
      <c r="P73" s="50"/>
      <c r="Q73" s="63">
        <v>0</v>
      </c>
      <c r="R73" s="68">
        <f>+pecivo[[#This Row],[Cena celkem ****]]*pecivo[[#This Row],[DPH]]+pecivo[[#This Row],[Cena celkem ****]]</f>
        <v>0</v>
      </c>
      <c r="S73" s="65">
        <v>265066</v>
      </c>
      <c r="T73" s="46" t="s">
        <v>375</v>
      </c>
    </row>
    <row r="74" spans="1:20" ht="30" customHeight="1">
      <c r="A74" s="73">
        <v>70</v>
      </c>
      <c r="B74" s="29" t="s">
        <v>511</v>
      </c>
      <c r="C74" s="29" t="s">
        <v>647</v>
      </c>
      <c r="D74" s="20" t="s">
        <v>250</v>
      </c>
      <c r="E74" s="12" t="s">
        <v>283</v>
      </c>
      <c r="F74" s="10">
        <v>100</v>
      </c>
      <c r="G74" s="3" t="s">
        <v>2</v>
      </c>
      <c r="H74" s="47">
        <v>0</v>
      </c>
      <c r="I74" s="8">
        <f t="shared" si="2"/>
        <v>0</v>
      </c>
      <c r="J74" s="11" t="s">
        <v>258</v>
      </c>
      <c r="K74" s="46"/>
      <c r="L74" s="95">
        <v>1</v>
      </c>
      <c r="M74" s="48">
        <v>1</v>
      </c>
      <c r="N74" s="49">
        <v>0</v>
      </c>
      <c r="O74" s="83">
        <f>+pecivo[[#This Row],[Cena za ks]]*pecivo[[#This Row],[Počet ks v balení (přepište v případě že se liší)]]</f>
        <v>0</v>
      </c>
      <c r="P74" s="50"/>
      <c r="Q74" s="64">
        <v>0</v>
      </c>
      <c r="R74" s="68">
        <f>+pecivo[[#This Row],[Cena celkem ****]]*pecivo[[#This Row],[DPH]]+pecivo[[#This Row],[Cena celkem ****]]</f>
        <v>0</v>
      </c>
      <c r="S74" s="65">
        <v>408781</v>
      </c>
      <c r="T74" s="46" t="s">
        <v>376</v>
      </c>
    </row>
    <row r="75" spans="1:20" ht="30" customHeight="1">
      <c r="A75" s="2">
        <v>71</v>
      </c>
      <c r="B75" s="29" t="s">
        <v>512</v>
      </c>
      <c r="C75" s="29" t="s">
        <v>648</v>
      </c>
      <c r="D75" s="20" t="s">
        <v>251</v>
      </c>
      <c r="E75" s="12" t="s">
        <v>283</v>
      </c>
      <c r="F75" s="10">
        <v>100</v>
      </c>
      <c r="G75" s="3" t="s">
        <v>2</v>
      </c>
      <c r="H75" s="78">
        <v>0</v>
      </c>
      <c r="I75" s="8">
        <f t="shared" si="2"/>
        <v>0</v>
      </c>
      <c r="J75" s="11" t="s">
        <v>258</v>
      </c>
      <c r="K75" s="46"/>
      <c r="L75" s="95">
        <v>1</v>
      </c>
      <c r="M75" s="48">
        <v>1</v>
      </c>
      <c r="N75" s="49">
        <v>0</v>
      </c>
      <c r="O75" s="83">
        <f>+pecivo[[#This Row],[Cena za ks]]*pecivo[[#This Row],[Počet ks v balení (přepište v případě že se liší)]]</f>
        <v>0</v>
      </c>
      <c r="P75" s="50"/>
      <c r="Q75" s="63">
        <v>0</v>
      </c>
      <c r="R75" s="68">
        <f>+pecivo[[#This Row],[Cena celkem ****]]*pecivo[[#This Row],[DPH]]+pecivo[[#This Row],[Cena celkem ****]]</f>
        <v>0</v>
      </c>
      <c r="S75" s="65">
        <v>408813</v>
      </c>
      <c r="T75" s="46" t="s">
        <v>377</v>
      </c>
    </row>
    <row r="76" spans="1:20" ht="30" customHeight="1">
      <c r="A76" s="2">
        <v>72</v>
      </c>
      <c r="B76" s="7" t="s">
        <v>513</v>
      </c>
      <c r="C76" s="7" t="s">
        <v>649</v>
      </c>
      <c r="D76" s="20" t="s">
        <v>738</v>
      </c>
      <c r="E76" s="9" t="s">
        <v>195</v>
      </c>
      <c r="F76" s="10">
        <v>140</v>
      </c>
      <c r="G76" s="3" t="s">
        <v>2</v>
      </c>
      <c r="H76" s="47">
        <v>0</v>
      </c>
      <c r="I76" s="8">
        <f t="shared" si="2"/>
        <v>0</v>
      </c>
      <c r="J76" s="11" t="s">
        <v>239</v>
      </c>
      <c r="K76" s="46"/>
      <c r="L76" s="95">
        <v>1</v>
      </c>
      <c r="M76" s="48">
        <v>1</v>
      </c>
      <c r="N76" s="49">
        <v>0</v>
      </c>
      <c r="O76" s="83">
        <f>+pecivo[[#This Row],[Cena za ks]]*pecivo[[#This Row],[Počet ks v balení (přepište v případě že se liší)]]</f>
        <v>0</v>
      </c>
      <c r="P76" s="50"/>
      <c r="Q76" s="64">
        <v>0</v>
      </c>
      <c r="R76" s="68">
        <f>+pecivo[[#This Row],[Cena celkem ****]]*pecivo[[#This Row],[DPH]]+pecivo[[#This Row],[Cena celkem ****]]</f>
        <v>0</v>
      </c>
      <c r="S76" s="65">
        <v>115470</v>
      </c>
      <c r="T76" s="46" t="s">
        <v>378</v>
      </c>
    </row>
    <row r="77" spans="1:20" ht="30" customHeight="1">
      <c r="A77" s="73">
        <v>73</v>
      </c>
      <c r="B77" s="7" t="s">
        <v>514</v>
      </c>
      <c r="C77" s="7" t="s">
        <v>650</v>
      </c>
      <c r="D77" s="20" t="s">
        <v>739</v>
      </c>
      <c r="E77" s="19" t="s">
        <v>144</v>
      </c>
      <c r="F77" s="10">
        <v>250</v>
      </c>
      <c r="G77" s="3" t="s">
        <v>2</v>
      </c>
      <c r="H77" s="47">
        <v>0</v>
      </c>
      <c r="I77" s="8">
        <f t="shared" si="2"/>
        <v>0</v>
      </c>
      <c r="J77" s="11" t="s">
        <v>239</v>
      </c>
      <c r="K77" s="46"/>
      <c r="L77" s="95">
        <v>1</v>
      </c>
      <c r="M77" s="48">
        <v>1</v>
      </c>
      <c r="N77" s="49">
        <v>0</v>
      </c>
      <c r="O77" s="83">
        <f>+pecivo[[#This Row],[Cena za ks]]*pecivo[[#This Row],[Počet ks v balení (přepište v případě že se liší)]]</f>
        <v>0</v>
      </c>
      <c r="P77" s="50"/>
      <c r="Q77" s="63">
        <v>0</v>
      </c>
      <c r="R77" s="68">
        <f>+pecivo[[#This Row],[Cena celkem ****]]*pecivo[[#This Row],[DPH]]+pecivo[[#This Row],[Cena celkem ****]]</f>
        <v>0</v>
      </c>
      <c r="S77" s="65">
        <v>422731</v>
      </c>
      <c r="T77" s="46" t="s">
        <v>379</v>
      </c>
    </row>
    <row r="78" spans="1:20" ht="30" customHeight="1">
      <c r="A78" s="2">
        <v>74</v>
      </c>
      <c r="B78" s="7" t="s">
        <v>515</v>
      </c>
      <c r="C78" s="7" t="s">
        <v>651</v>
      </c>
      <c r="D78" s="20" t="s">
        <v>256</v>
      </c>
      <c r="E78" s="19" t="s">
        <v>257</v>
      </c>
      <c r="F78" s="10">
        <v>100</v>
      </c>
      <c r="G78" s="3" t="s">
        <v>2</v>
      </c>
      <c r="H78" s="47">
        <v>0</v>
      </c>
      <c r="I78" s="8">
        <f t="shared" si="2"/>
        <v>0</v>
      </c>
      <c r="J78" s="11" t="s">
        <v>258</v>
      </c>
      <c r="K78" s="46"/>
      <c r="L78" s="95">
        <v>5</v>
      </c>
      <c r="M78" s="48">
        <v>1</v>
      </c>
      <c r="N78" s="49">
        <v>0</v>
      </c>
      <c r="O78" s="83">
        <f>+pecivo[[#This Row],[Cena za ks]]*pecivo[[#This Row],[Počet ks v balení (přepište v případě že se liší)]]</f>
        <v>0</v>
      </c>
      <c r="P78" s="50"/>
      <c r="Q78" s="64">
        <v>0</v>
      </c>
      <c r="R78" s="68">
        <f>+pecivo[[#This Row],[Cena celkem ****]]*pecivo[[#This Row],[DPH]]+pecivo[[#This Row],[Cena celkem ****]]</f>
        <v>0</v>
      </c>
      <c r="S78" s="65">
        <v>422730</v>
      </c>
      <c r="T78" s="46" t="s">
        <v>380</v>
      </c>
    </row>
    <row r="79" spans="1:20" ht="30" customHeight="1">
      <c r="A79" s="2">
        <v>75</v>
      </c>
      <c r="B79" s="7" t="s">
        <v>516</v>
      </c>
      <c r="C79" s="7" t="s">
        <v>652</v>
      </c>
      <c r="D79" s="20" t="s">
        <v>740</v>
      </c>
      <c r="E79" s="19" t="s">
        <v>143</v>
      </c>
      <c r="F79" s="10">
        <v>100</v>
      </c>
      <c r="G79" s="3" t="s">
        <v>2</v>
      </c>
      <c r="H79" s="47">
        <v>0</v>
      </c>
      <c r="I79" s="8">
        <f t="shared" si="2"/>
        <v>0</v>
      </c>
      <c r="J79" s="11" t="s">
        <v>239</v>
      </c>
      <c r="K79" s="46"/>
      <c r="L79" s="95">
        <v>1</v>
      </c>
      <c r="M79" s="48">
        <v>1</v>
      </c>
      <c r="N79" s="49">
        <v>0</v>
      </c>
      <c r="O79" s="83">
        <f>+pecivo[[#This Row],[Cena za ks]]*pecivo[[#This Row],[Počet ks v balení (přepište v případě že se liší)]]</f>
        <v>0</v>
      </c>
      <c r="P79" s="50"/>
      <c r="Q79" s="63">
        <v>0</v>
      </c>
      <c r="R79" s="68">
        <f>+pecivo[[#This Row],[Cena celkem ****]]*pecivo[[#This Row],[DPH]]+pecivo[[#This Row],[Cena celkem ****]]</f>
        <v>0</v>
      </c>
      <c r="S79" s="65">
        <v>340339</v>
      </c>
      <c r="T79" s="46" t="s">
        <v>381</v>
      </c>
    </row>
    <row r="80" spans="1:20" ht="30" customHeight="1">
      <c r="A80" s="73">
        <v>76</v>
      </c>
      <c r="B80" s="29" t="s">
        <v>517</v>
      </c>
      <c r="C80" s="29" t="s">
        <v>653</v>
      </c>
      <c r="D80" s="90" t="s">
        <v>726</v>
      </c>
      <c r="E80" s="9" t="s">
        <v>236</v>
      </c>
      <c r="F80" s="10">
        <v>20</v>
      </c>
      <c r="G80" s="3" t="s">
        <v>2</v>
      </c>
      <c r="H80" s="78">
        <v>0</v>
      </c>
      <c r="I80" s="8">
        <f t="shared" si="2"/>
        <v>0</v>
      </c>
      <c r="J80" s="11" t="s">
        <v>239</v>
      </c>
      <c r="K80" s="46"/>
      <c r="L80" s="95">
        <v>0.25</v>
      </c>
      <c r="M80" s="48">
        <v>1</v>
      </c>
      <c r="N80" s="49">
        <v>0</v>
      </c>
      <c r="O80" s="83">
        <f>+pecivo[[#This Row],[Cena za ks]]*pecivo[[#This Row],[Počet ks v balení (přepište v případě že se liší)]]</f>
        <v>0</v>
      </c>
      <c r="P80" s="50"/>
      <c r="Q80" s="64">
        <v>0</v>
      </c>
      <c r="R80" s="68">
        <f>+pecivo[[#This Row],[Cena celkem ****]]*pecivo[[#This Row],[DPH]]+pecivo[[#This Row],[Cena celkem ****]]</f>
        <v>0</v>
      </c>
      <c r="S80" s="65">
        <v>399216</v>
      </c>
      <c r="T80" s="46" t="s">
        <v>382</v>
      </c>
    </row>
    <row r="81" spans="1:20" ht="30" customHeight="1">
      <c r="A81" s="2">
        <v>77</v>
      </c>
      <c r="B81" s="29" t="s">
        <v>518</v>
      </c>
      <c r="C81" s="29" t="s">
        <v>654</v>
      </c>
      <c r="D81" s="90" t="s">
        <v>727</v>
      </c>
      <c r="E81" s="9" t="s">
        <v>236</v>
      </c>
      <c r="F81" s="10">
        <v>20</v>
      </c>
      <c r="G81" s="3" t="s">
        <v>2</v>
      </c>
      <c r="H81" s="47">
        <v>0</v>
      </c>
      <c r="I81" s="8">
        <f t="shared" si="2"/>
        <v>0</v>
      </c>
      <c r="J81" s="11" t="s">
        <v>239</v>
      </c>
      <c r="K81" s="46"/>
      <c r="L81" s="95">
        <v>0.25</v>
      </c>
      <c r="M81" s="48">
        <v>1</v>
      </c>
      <c r="N81" s="49">
        <v>0</v>
      </c>
      <c r="O81" s="83">
        <f>+pecivo[[#This Row],[Cena za ks]]*pecivo[[#This Row],[Počet ks v balení (přepište v případě že se liší)]]</f>
        <v>0</v>
      </c>
      <c r="P81" s="50"/>
      <c r="Q81" s="63">
        <v>0</v>
      </c>
      <c r="R81" s="68">
        <f>+pecivo[[#This Row],[Cena celkem ****]]*pecivo[[#This Row],[DPH]]+pecivo[[#This Row],[Cena celkem ****]]</f>
        <v>0</v>
      </c>
      <c r="S81" s="65">
        <v>399215</v>
      </c>
      <c r="T81" s="46" t="s">
        <v>383</v>
      </c>
    </row>
    <row r="82" spans="1:20" ht="30" customHeight="1">
      <c r="A82" s="2">
        <v>78</v>
      </c>
      <c r="B82" s="7" t="s">
        <v>519</v>
      </c>
      <c r="C82" s="7" t="s">
        <v>655</v>
      </c>
      <c r="D82" s="20" t="s">
        <v>208</v>
      </c>
      <c r="E82" s="9" t="s">
        <v>209</v>
      </c>
      <c r="F82" s="10">
        <v>20</v>
      </c>
      <c r="G82" s="3" t="s">
        <v>2</v>
      </c>
      <c r="H82" s="47">
        <v>0</v>
      </c>
      <c r="I82" s="8">
        <f t="shared" si="2"/>
        <v>0</v>
      </c>
      <c r="J82" s="11" t="s">
        <v>13</v>
      </c>
      <c r="K82" s="46"/>
      <c r="L82" s="95">
        <v>0.2</v>
      </c>
      <c r="M82" s="48">
        <v>20</v>
      </c>
      <c r="N82" s="49">
        <v>0</v>
      </c>
      <c r="O82" s="83">
        <f>+pecivo[[#This Row],[Cena za ks]]*pecivo[[#This Row],[Počet ks v balení (přepište v případě že se liší)]]</f>
        <v>0</v>
      </c>
      <c r="P82" s="50"/>
      <c r="Q82" s="64">
        <v>0</v>
      </c>
      <c r="R82" s="68">
        <f>+pecivo[[#This Row],[Cena celkem ****]]*pecivo[[#This Row],[DPH]]+pecivo[[#This Row],[Cena celkem ****]]</f>
        <v>0</v>
      </c>
      <c r="S82" s="65">
        <v>441549</v>
      </c>
      <c r="T82" s="46" t="s">
        <v>384</v>
      </c>
    </row>
    <row r="83" spans="1:20" ht="30" customHeight="1">
      <c r="A83" s="73">
        <v>79</v>
      </c>
      <c r="B83" s="7" t="s">
        <v>520</v>
      </c>
      <c r="C83" s="7" t="s">
        <v>656</v>
      </c>
      <c r="D83" s="20" t="s">
        <v>207</v>
      </c>
      <c r="E83" s="9" t="s">
        <v>206</v>
      </c>
      <c r="F83" s="10">
        <v>20</v>
      </c>
      <c r="G83" s="3" t="s">
        <v>2</v>
      </c>
      <c r="H83" s="47">
        <v>0</v>
      </c>
      <c r="I83" s="8">
        <f t="shared" si="2"/>
        <v>0</v>
      </c>
      <c r="J83" s="11" t="s">
        <v>13</v>
      </c>
      <c r="K83" s="46"/>
      <c r="L83" s="95">
        <v>0.125</v>
      </c>
      <c r="M83" s="48">
        <v>4</v>
      </c>
      <c r="N83" s="49">
        <v>0</v>
      </c>
      <c r="O83" s="83">
        <f>+pecivo[[#This Row],[Cena za ks]]*pecivo[[#This Row],[Počet ks v balení (přepište v případě že se liší)]]</f>
        <v>0</v>
      </c>
      <c r="P83" s="50"/>
      <c r="Q83" s="63">
        <v>0</v>
      </c>
      <c r="R83" s="68">
        <f>+pecivo[[#This Row],[Cena celkem ****]]*pecivo[[#This Row],[DPH]]+pecivo[[#This Row],[Cena celkem ****]]</f>
        <v>0</v>
      </c>
      <c r="S83" s="65">
        <v>179834</v>
      </c>
      <c r="T83" s="46" t="s">
        <v>385</v>
      </c>
    </row>
    <row r="84" spans="1:20" ht="30" customHeight="1">
      <c r="A84" s="2">
        <v>80</v>
      </c>
      <c r="B84" s="7" t="s">
        <v>521</v>
      </c>
      <c r="C84" s="7" t="s">
        <v>657</v>
      </c>
      <c r="D84" s="20" t="s">
        <v>210</v>
      </c>
      <c r="E84" s="9" t="s">
        <v>211</v>
      </c>
      <c r="F84" s="10">
        <v>20</v>
      </c>
      <c r="G84" s="3" t="s">
        <v>2</v>
      </c>
      <c r="H84" s="47">
        <v>0</v>
      </c>
      <c r="I84" s="8">
        <f t="shared" si="2"/>
        <v>0</v>
      </c>
      <c r="J84" s="11" t="s">
        <v>13</v>
      </c>
      <c r="K84" s="46"/>
      <c r="L84" s="95">
        <v>0.2</v>
      </c>
      <c r="M84" s="48">
        <v>20</v>
      </c>
      <c r="N84" s="49">
        <v>0</v>
      </c>
      <c r="O84" s="83">
        <f>+pecivo[[#This Row],[Cena za ks]]*pecivo[[#This Row],[Počet ks v balení (přepište v případě že se liší)]]</f>
        <v>0</v>
      </c>
      <c r="P84" s="50"/>
      <c r="Q84" s="64">
        <v>0</v>
      </c>
      <c r="R84" s="68">
        <f>+pecivo[[#This Row],[Cena celkem ****]]*pecivo[[#This Row],[DPH]]+pecivo[[#This Row],[Cena celkem ****]]</f>
        <v>0</v>
      </c>
      <c r="S84" s="65">
        <v>441547</v>
      </c>
      <c r="T84" s="46" t="s">
        <v>386</v>
      </c>
    </row>
    <row r="85" spans="1:20" ht="30" customHeight="1">
      <c r="A85" s="2">
        <v>81</v>
      </c>
      <c r="B85" s="22" t="s">
        <v>575</v>
      </c>
      <c r="C85" s="22" t="s">
        <v>661</v>
      </c>
      <c r="D85" s="37" t="s">
        <v>574</v>
      </c>
      <c r="E85" s="23" t="s">
        <v>178</v>
      </c>
      <c r="F85" s="57">
        <v>20</v>
      </c>
      <c r="G85" s="54" t="s">
        <v>2</v>
      </c>
      <c r="H85" s="78">
        <v>0</v>
      </c>
      <c r="I85" s="58">
        <f t="shared" si="2"/>
        <v>0</v>
      </c>
      <c r="J85" s="59" t="s">
        <v>13</v>
      </c>
      <c r="K85" s="53"/>
      <c r="L85" s="96">
        <v>0.15</v>
      </c>
      <c r="M85" s="55">
        <v>4</v>
      </c>
      <c r="N85" s="49">
        <v>0</v>
      </c>
      <c r="O85" s="83">
        <f>+pecivo[[#This Row],[Cena za ks]]*pecivo[[#This Row],[Počet ks v balení (přepište v případě že se liší)]]</f>
        <v>0</v>
      </c>
      <c r="P85" s="51"/>
      <c r="Q85" s="63">
        <v>0</v>
      </c>
      <c r="R85" s="68">
        <f>+pecivo[[#This Row],[Cena celkem ****]]*pecivo[[#This Row],[DPH]]+pecivo[[#This Row],[Cena celkem ****]]</f>
        <v>0</v>
      </c>
      <c r="S85" s="66">
        <v>142463</v>
      </c>
      <c r="T85" s="53" t="s">
        <v>390</v>
      </c>
    </row>
    <row r="86" spans="1:20" s="42" customFormat="1" ht="30" customHeight="1">
      <c r="A86" s="73">
        <v>82</v>
      </c>
      <c r="B86" s="7" t="s">
        <v>522</v>
      </c>
      <c r="C86" s="7" t="s">
        <v>658</v>
      </c>
      <c r="D86" s="20" t="s">
        <v>173</v>
      </c>
      <c r="E86" s="9" t="s">
        <v>172</v>
      </c>
      <c r="F86" s="10">
        <v>20</v>
      </c>
      <c r="G86" s="3" t="s">
        <v>2</v>
      </c>
      <c r="H86" s="47">
        <v>0</v>
      </c>
      <c r="I86" s="8">
        <f t="shared" si="2"/>
        <v>0</v>
      </c>
      <c r="J86" s="11" t="s">
        <v>13</v>
      </c>
      <c r="K86" s="46"/>
      <c r="L86" s="95">
        <v>0.14</v>
      </c>
      <c r="M86" s="48">
        <v>3</v>
      </c>
      <c r="N86" s="49">
        <v>0</v>
      </c>
      <c r="O86" s="83">
        <f>+pecivo[[#This Row],[Cena za ks]]*pecivo[[#This Row],[Počet ks v balení (přepište v případě že se liší)]]</f>
        <v>0</v>
      </c>
      <c r="P86" s="50"/>
      <c r="Q86" s="64">
        <v>0</v>
      </c>
      <c r="R86" s="68">
        <f>+pecivo[[#This Row],[Cena celkem ****]]*pecivo[[#This Row],[DPH]]+pecivo[[#This Row],[Cena celkem ****]]</f>
        <v>0</v>
      </c>
      <c r="S86" s="65">
        <v>295447</v>
      </c>
      <c r="T86" s="46" t="s">
        <v>387</v>
      </c>
    </row>
    <row r="87" spans="1:20" ht="30" customHeight="1">
      <c r="A87" s="2">
        <v>83</v>
      </c>
      <c r="B87" s="7" t="s">
        <v>523</v>
      </c>
      <c r="C87" s="7" t="s">
        <v>659</v>
      </c>
      <c r="D87" s="20" t="s">
        <v>176</v>
      </c>
      <c r="E87" s="9" t="s">
        <v>177</v>
      </c>
      <c r="F87" s="10">
        <v>20</v>
      </c>
      <c r="G87" s="3" t="s">
        <v>2</v>
      </c>
      <c r="H87" s="47">
        <v>0</v>
      </c>
      <c r="I87" s="8">
        <f t="shared" si="2"/>
        <v>0</v>
      </c>
      <c r="J87" s="11" t="s">
        <v>13</v>
      </c>
      <c r="K87" s="46"/>
      <c r="L87" s="95">
        <v>0.14</v>
      </c>
      <c r="M87" s="48">
        <v>3</v>
      </c>
      <c r="N87" s="49">
        <v>0</v>
      </c>
      <c r="O87" s="83">
        <f>+pecivo[[#This Row],[Cena za ks]]*pecivo[[#This Row],[Počet ks v balení (přepište v případě že se liší)]]</f>
        <v>0</v>
      </c>
      <c r="P87" s="50"/>
      <c r="Q87" s="63">
        <v>0</v>
      </c>
      <c r="R87" s="68">
        <f>+pecivo[[#This Row],[Cena celkem ****]]*pecivo[[#This Row],[DPH]]+pecivo[[#This Row],[Cena celkem ****]]</f>
        <v>0</v>
      </c>
      <c r="S87" s="65">
        <v>295448</v>
      </c>
      <c r="T87" s="46" t="s">
        <v>388</v>
      </c>
    </row>
    <row r="88" spans="1:20" ht="30" customHeight="1">
      <c r="A88" s="2">
        <v>84</v>
      </c>
      <c r="B88" s="7" t="s">
        <v>524</v>
      </c>
      <c r="C88" s="7" t="s">
        <v>660</v>
      </c>
      <c r="D88" s="20" t="s">
        <v>171</v>
      </c>
      <c r="E88" s="9" t="s">
        <v>170</v>
      </c>
      <c r="F88" s="10">
        <v>20</v>
      </c>
      <c r="G88" s="3" t="s">
        <v>2</v>
      </c>
      <c r="H88" s="47">
        <v>0</v>
      </c>
      <c r="I88" s="8">
        <f t="shared" si="2"/>
        <v>0</v>
      </c>
      <c r="J88" s="11" t="s">
        <v>13</v>
      </c>
      <c r="K88" s="46"/>
      <c r="L88" s="95">
        <v>0.14</v>
      </c>
      <c r="M88" s="48">
        <v>3</v>
      </c>
      <c r="N88" s="49">
        <v>0</v>
      </c>
      <c r="O88" s="83">
        <f>+pecivo[[#This Row],[Cena za ks]]*pecivo[[#This Row],[Počet ks v balení (přepište v případě že se liší)]]</f>
        <v>0</v>
      </c>
      <c r="P88" s="50"/>
      <c r="Q88" s="64">
        <v>0</v>
      </c>
      <c r="R88" s="68">
        <f>+pecivo[[#This Row],[Cena celkem ****]]*pecivo[[#This Row],[DPH]]+pecivo[[#This Row],[Cena celkem ****]]</f>
        <v>0</v>
      </c>
      <c r="S88" s="65">
        <v>295446</v>
      </c>
      <c r="T88" s="46" t="s">
        <v>389</v>
      </c>
    </row>
    <row r="89" spans="1:20" ht="30" customHeight="1">
      <c r="A89" s="73">
        <v>85</v>
      </c>
      <c r="B89" s="7" t="s">
        <v>525</v>
      </c>
      <c r="C89" s="7" t="s">
        <v>662</v>
      </c>
      <c r="D89" s="20" t="s">
        <v>174</v>
      </c>
      <c r="E89" s="9" t="s">
        <v>175</v>
      </c>
      <c r="F89" s="10">
        <v>20</v>
      </c>
      <c r="G89" s="3" t="s">
        <v>2</v>
      </c>
      <c r="H89" s="47">
        <v>0</v>
      </c>
      <c r="I89" s="8">
        <f t="shared" si="2"/>
        <v>0</v>
      </c>
      <c r="J89" s="11" t="s">
        <v>13</v>
      </c>
      <c r="K89" s="46"/>
      <c r="L89" s="95">
        <v>0.15</v>
      </c>
      <c r="M89" s="48">
        <v>4</v>
      </c>
      <c r="N89" s="49">
        <v>0</v>
      </c>
      <c r="O89" s="83">
        <f>+pecivo[[#This Row],[Cena za ks]]*pecivo[[#This Row],[Počet ks v balení (přepište v případě že se liší)]]</f>
        <v>0</v>
      </c>
      <c r="P89" s="50"/>
      <c r="Q89" s="63">
        <v>0</v>
      </c>
      <c r="R89" s="68">
        <f>+pecivo[[#This Row],[Cena celkem ****]]*pecivo[[#This Row],[DPH]]+pecivo[[#This Row],[Cena celkem ****]]</f>
        <v>0</v>
      </c>
      <c r="S89" s="65">
        <v>322539</v>
      </c>
      <c r="T89" s="46" t="s">
        <v>391</v>
      </c>
    </row>
    <row r="90" spans="1:20" ht="30" customHeight="1">
      <c r="A90" s="2">
        <v>86</v>
      </c>
      <c r="B90" s="7" t="s">
        <v>527</v>
      </c>
      <c r="C90" s="7" t="s">
        <v>664</v>
      </c>
      <c r="D90" s="20" t="s">
        <v>186</v>
      </c>
      <c r="E90" s="9" t="s">
        <v>185</v>
      </c>
      <c r="F90" s="10">
        <v>1000</v>
      </c>
      <c r="G90" s="3" t="s">
        <v>25</v>
      </c>
      <c r="H90" s="78">
        <v>0</v>
      </c>
      <c r="I90" s="8">
        <f t="shared" si="2"/>
        <v>0</v>
      </c>
      <c r="J90" s="11" t="s">
        <v>294</v>
      </c>
      <c r="K90" s="46"/>
      <c r="L90" s="95">
        <v>1</v>
      </c>
      <c r="M90" s="48">
        <v>4</v>
      </c>
      <c r="N90" s="49">
        <v>0</v>
      </c>
      <c r="O90" s="83">
        <f>+pecivo[[#This Row],[Cena za ks]]*pecivo[[#This Row],[Počet ks v balení (přepište v případě že se liší)]]</f>
        <v>0</v>
      </c>
      <c r="P90" s="50"/>
      <c r="Q90" s="64">
        <v>0</v>
      </c>
      <c r="R90" s="68">
        <f>+pecivo[[#This Row],[Cena celkem ****]]*pecivo[[#This Row],[DPH]]+pecivo[[#This Row],[Cena celkem ****]]</f>
        <v>0</v>
      </c>
      <c r="S90" s="65">
        <v>178816</v>
      </c>
      <c r="T90" s="46" t="s">
        <v>393</v>
      </c>
    </row>
    <row r="91" spans="1:20" ht="30" customHeight="1">
      <c r="A91" s="2">
        <v>87</v>
      </c>
      <c r="B91" s="7" t="s">
        <v>528</v>
      </c>
      <c r="C91" s="7" t="s">
        <v>665</v>
      </c>
      <c r="D91" s="20" t="s">
        <v>34</v>
      </c>
      <c r="E91" s="9" t="s">
        <v>35</v>
      </c>
      <c r="F91" s="10">
        <v>300</v>
      </c>
      <c r="G91" s="3" t="s">
        <v>25</v>
      </c>
      <c r="H91" s="47">
        <v>0</v>
      </c>
      <c r="I91" s="8">
        <f t="shared" si="2"/>
        <v>0</v>
      </c>
      <c r="J91" s="11" t="s">
        <v>294</v>
      </c>
      <c r="K91" s="46"/>
      <c r="L91" s="95">
        <v>1</v>
      </c>
      <c r="M91" s="48">
        <v>1</v>
      </c>
      <c r="N91" s="49">
        <v>0</v>
      </c>
      <c r="O91" s="83">
        <f>+pecivo[[#This Row],[Cena za ks]]*pecivo[[#This Row],[Počet ks v balení (přepište v případě že se liší)]]</f>
        <v>0</v>
      </c>
      <c r="P91" s="50"/>
      <c r="Q91" s="63">
        <v>0</v>
      </c>
      <c r="R91" s="68">
        <f>+pecivo[[#This Row],[Cena celkem ****]]*pecivo[[#This Row],[DPH]]+pecivo[[#This Row],[Cena celkem ****]]</f>
        <v>0</v>
      </c>
      <c r="S91" s="65">
        <v>193023</v>
      </c>
      <c r="T91" s="46" t="s">
        <v>394</v>
      </c>
    </row>
    <row r="92" spans="1:20" ht="30" customHeight="1">
      <c r="A92" s="73">
        <v>88</v>
      </c>
      <c r="B92" s="7" t="s">
        <v>529</v>
      </c>
      <c r="C92" s="7" t="s">
        <v>666</v>
      </c>
      <c r="D92" s="20" t="s">
        <v>155</v>
      </c>
      <c r="E92" s="20" t="s">
        <v>148</v>
      </c>
      <c r="F92" s="10">
        <v>20</v>
      </c>
      <c r="G92" s="3" t="s">
        <v>2</v>
      </c>
      <c r="H92" s="47">
        <v>0</v>
      </c>
      <c r="I92" s="8">
        <f t="shared" si="2"/>
        <v>0</v>
      </c>
      <c r="J92" s="11" t="s">
        <v>13</v>
      </c>
      <c r="K92" s="46"/>
      <c r="L92" s="95">
        <v>0.15</v>
      </c>
      <c r="M92" s="48">
        <v>10</v>
      </c>
      <c r="N92" s="49">
        <v>0</v>
      </c>
      <c r="O92" s="83">
        <f>+pecivo[[#This Row],[Cena za ks]]*pecivo[[#This Row],[Počet ks v balení (přepište v případě že se liší)]]</f>
        <v>0</v>
      </c>
      <c r="P92" s="50"/>
      <c r="Q92" s="64">
        <v>0</v>
      </c>
      <c r="R92" s="68">
        <f>+pecivo[[#This Row],[Cena celkem ****]]*pecivo[[#This Row],[DPH]]+pecivo[[#This Row],[Cena celkem ****]]</f>
        <v>0</v>
      </c>
      <c r="S92" s="65">
        <v>259911</v>
      </c>
      <c r="T92" s="46" t="s">
        <v>395</v>
      </c>
    </row>
    <row r="93" spans="1:20" ht="30" customHeight="1">
      <c r="A93" s="2">
        <v>89</v>
      </c>
      <c r="B93" s="7" t="s">
        <v>530</v>
      </c>
      <c r="C93" s="7" t="s">
        <v>667</v>
      </c>
      <c r="D93" s="20" t="s">
        <v>156</v>
      </c>
      <c r="E93" s="12" t="s">
        <v>147</v>
      </c>
      <c r="F93" s="10">
        <v>20</v>
      </c>
      <c r="G93" s="3" t="s">
        <v>2</v>
      </c>
      <c r="H93" s="47">
        <v>0</v>
      </c>
      <c r="I93" s="8">
        <f t="shared" si="2"/>
        <v>0</v>
      </c>
      <c r="J93" s="11" t="s">
        <v>13</v>
      </c>
      <c r="K93" s="46"/>
      <c r="L93" s="95">
        <v>0.15</v>
      </c>
      <c r="M93" s="48">
        <v>20</v>
      </c>
      <c r="N93" s="49">
        <v>0</v>
      </c>
      <c r="O93" s="83">
        <f>+pecivo[[#This Row],[Cena za ks]]*pecivo[[#This Row],[Počet ks v balení (přepište v případě že se liší)]]</f>
        <v>0</v>
      </c>
      <c r="P93" s="50"/>
      <c r="Q93" s="63">
        <v>0</v>
      </c>
      <c r="R93" s="68">
        <f>+pecivo[[#This Row],[Cena celkem ****]]*pecivo[[#This Row],[DPH]]+pecivo[[#This Row],[Cena celkem ****]]</f>
        <v>0</v>
      </c>
      <c r="S93" s="65">
        <v>317174</v>
      </c>
      <c r="T93" s="46" t="s">
        <v>396</v>
      </c>
    </row>
    <row r="94" spans="1:20" ht="30" customHeight="1">
      <c r="A94" s="2">
        <v>90</v>
      </c>
      <c r="B94" s="7" t="s">
        <v>531</v>
      </c>
      <c r="C94" s="7" t="s">
        <v>668</v>
      </c>
      <c r="D94" s="20" t="s">
        <v>87</v>
      </c>
      <c r="E94" s="12" t="s">
        <v>36</v>
      </c>
      <c r="F94" s="10">
        <v>50</v>
      </c>
      <c r="G94" s="3" t="s">
        <v>2</v>
      </c>
      <c r="H94" s="47">
        <v>0</v>
      </c>
      <c r="I94" s="8">
        <f t="shared" si="2"/>
        <v>0</v>
      </c>
      <c r="J94" s="11" t="s">
        <v>294</v>
      </c>
      <c r="K94" s="46"/>
      <c r="L94" s="95">
        <v>0.09</v>
      </c>
      <c r="M94" s="48">
        <v>5</v>
      </c>
      <c r="N94" s="49">
        <v>0</v>
      </c>
      <c r="O94" s="83">
        <f>+pecivo[[#This Row],[Cena za ks]]*pecivo[[#This Row],[Počet ks v balení (přepište v případě že se liší)]]</f>
        <v>0</v>
      </c>
      <c r="P94" s="50"/>
      <c r="Q94" s="64">
        <v>0</v>
      </c>
      <c r="R94" s="68">
        <f>+pecivo[[#This Row],[Cena celkem ****]]*pecivo[[#This Row],[DPH]]+pecivo[[#This Row],[Cena celkem ****]]</f>
        <v>0</v>
      </c>
      <c r="S94" s="65">
        <v>159971</v>
      </c>
      <c r="T94" s="46" t="s">
        <v>397</v>
      </c>
    </row>
    <row r="95" spans="1:20" ht="30" customHeight="1">
      <c r="A95" s="73">
        <v>91</v>
      </c>
      <c r="B95" s="7" t="s">
        <v>532</v>
      </c>
      <c r="C95" s="7" t="s">
        <v>669</v>
      </c>
      <c r="D95" s="20" t="s">
        <v>286</v>
      </c>
      <c r="E95" s="9" t="s">
        <v>38</v>
      </c>
      <c r="F95" s="10">
        <v>250</v>
      </c>
      <c r="G95" s="3" t="s">
        <v>2</v>
      </c>
      <c r="H95" s="78">
        <v>0</v>
      </c>
      <c r="I95" s="8">
        <f t="shared" si="2"/>
        <v>0</v>
      </c>
      <c r="J95" s="11" t="s">
        <v>239</v>
      </c>
      <c r="K95" s="46"/>
      <c r="L95" s="95">
        <v>3</v>
      </c>
      <c r="M95" s="48">
        <v>1</v>
      </c>
      <c r="N95" s="49">
        <v>0</v>
      </c>
      <c r="O95" s="83">
        <f>+pecivo[[#This Row],[Cena za ks]]*pecivo[[#This Row],[Počet ks v balení (přepište v případě že se liší)]]</f>
        <v>0</v>
      </c>
      <c r="P95" s="50"/>
      <c r="Q95" s="63">
        <v>0</v>
      </c>
      <c r="R95" s="68">
        <f>+pecivo[[#This Row],[Cena celkem ****]]*pecivo[[#This Row],[DPH]]+pecivo[[#This Row],[Cena celkem ****]]</f>
        <v>0</v>
      </c>
      <c r="S95" s="65">
        <v>222670</v>
      </c>
      <c r="T95" s="46" t="s">
        <v>398</v>
      </c>
    </row>
    <row r="96" spans="1:20" ht="30" customHeight="1">
      <c r="A96" s="2">
        <v>92</v>
      </c>
      <c r="B96" s="7" t="s">
        <v>533</v>
      </c>
      <c r="C96" s="7" t="s">
        <v>670</v>
      </c>
      <c r="D96" s="20" t="s">
        <v>741</v>
      </c>
      <c r="E96" s="9" t="s">
        <v>742</v>
      </c>
      <c r="F96" s="10">
        <v>200</v>
      </c>
      <c r="G96" s="3" t="s">
        <v>2</v>
      </c>
      <c r="H96" s="47">
        <v>0</v>
      </c>
      <c r="I96" s="8">
        <f t="shared" si="2"/>
        <v>0</v>
      </c>
      <c r="J96" s="11" t="s">
        <v>239</v>
      </c>
      <c r="K96" s="46"/>
      <c r="L96" s="95">
        <v>3</v>
      </c>
      <c r="M96" s="48">
        <v>1</v>
      </c>
      <c r="N96" s="49">
        <v>0</v>
      </c>
      <c r="O96" s="83">
        <f>+pecivo[[#This Row],[Cena za ks]]*pecivo[[#This Row],[Počet ks v balení (přepište v případě že se liší)]]</f>
        <v>0</v>
      </c>
      <c r="P96" s="50"/>
      <c r="Q96" s="64">
        <v>0</v>
      </c>
      <c r="R96" s="68">
        <f>+pecivo[[#This Row],[Cena celkem ****]]*pecivo[[#This Row],[DPH]]+pecivo[[#This Row],[Cena celkem ****]]</f>
        <v>0</v>
      </c>
      <c r="S96" s="65">
        <v>156316</v>
      </c>
      <c r="T96" s="46" t="s">
        <v>399</v>
      </c>
    </row>
    <row r="97" spans="1:20" ht="30" customHeight="1">
      <c r="A97" s="2">
        <v>93</v>
      </c>
      <c r="B97" s="7" t="s">
        <v>534</v>
      </c>
      <c r="C97" s="7" t="s">
        <v>671</v>
      </c>
      <c r="D97" s="20" t="s">
        <v>744</v>
      </c>
      <c r="E97" s="9" t="s">
        <v>40</v>
      </c>
      <c r="F97" s="10">
        <v>80</v>
      </c>
      <c r="G97" s="3" t="s">
        <v>2</v>
      </c>
      <c r="H97" s="47">
        <v>0</v>
      </c>
      <c r="I97" s="8">
        <f t="shared" si="2"/>
        <v>0</v>
      </c>
      <c r="J97" s="11" t="s">
        <v>239</v>
      </c>
      <c r="K97" s="46"/>
      <c r="L97" s="95">
        <v>0.15</v>
      </c>
      <c r="M97" s="48">
        <v>1</v>
      </c>
      <c r="N97" s="49">
        <v>0</v>
      </c>
      <c r="O97" s="83">
        <f>+pecivo[[#This Row],[Cena za ks]]*pecivo[[#This Row],[Počet ks v balení (přepište v případě že se liší)]]</f>
        <v>0</v>
      </c>
      <c r="P97" s="50"/>
      <c r="Q97" s="63">
        <v>0</v>
      </c>
      <c r="R97" s="68">
        <f>+pecivo[[#This Row],[Cena celkem ****]]*pecivo[[#This Row],[DPH]]+pecivo[[#This Row],[Cena celkem ****]]</f>
        <v>0</v>
      </c>
      <c r="S97" s="65">
        <v>427087</v>
      </c>
      <c r="T97" s="46" t="s">
        <v>400</v>
      </c>
    </row>
    <row r="98" spans="1:20" ht="30" customHeight="1">
      <c r="A98" s="73">
        <v>94</v>
      </c>
      <c r="B98" s="7" t="s">
        <v>535</v>
      </c>
      <c r="C98" s="7" t="s">
        <v>672</v>
      </c>
      <c r="D98" s="20" t="s">
        <v>743</v>
      </c>
      <c r="E98" s="9" t="s">
        <v>38</v>
      </c>
      <c r="F98" s="10">
        <v>140</v>
      </c>
      <c r="G98" s="3" t="s">
        <v>2</v>
      </c>
      <c r="H98" s="47">
        <v>0</v>
      </c>
      <c r="I98" s="8">
        <f t="shared" si="2"/>
        <v>0</v>
      </c>
      <c r="J98" s="11" t="s">
        <v>239</v>
      </c>
      <c r="K98" s="46"/>
      <c r="L98" s="95">
        <v>3</v>
      </c>
      <c r="M98" s="48">
        <v>1</v>
      </c>
      <c r="N98" s="49">
        <v>0</v>
      </c>
      <c r="O98" s="83">
        <f>+pecivo[[#This Row],[Cena za ks]]*pecivo[[#This Row],[Počet ks v balení (přepište v případě že se liší)]]</f>
        <v>0</v>
      </c>
      <c r="P98" s="50"/>
      <c r="Q98" s="64">
        <v>0</v>
      </c>
      <c r="R98" s="68">
        <f>+pecivo[[#This Row],[Cena celkem ****]]*pecivo[[#This Row],[DPH]]+pecivo[[#This Row],[Cena celkem ****]]</f>
        <v>0</v>
      </c>
      <c r="S98" s="65">
        <v>449922</v>
      </c>
      <c r="T98" s="46" t="s">
        <v>401</v>
      </c>
    </row>
    <row r="99" spans="1:20" ht="30" customHeight="1">
      <c r="A99" s="2">
        <v>95</v>
      </c>
      <c r="B99" s="7" t="s">
        <v>536</v>
      </c>
      <c r="C99" s="7" t="s">
        <v>673</v>
      </c>
      <c r="D99" s="20" t="s">
        <v>89</v>
      </c>
      <c r="E99" s="9" t="s">
        <v>41</v>
      </c>
      <c r="F99" s="10">
        <v>80</v>
      </c>
      <c r="G99" s="3" t="s">
        <v>2</v>
      </c>
      <c r="H99" s="47">
        <v>0</v>
      </c>
      <c r="I99" s="8">
        <f t="shared" si="2"/>
        <v>0</v>
      </c>
      <c r="J99" s="11" t="s">
        <v>239</v>
      </c>
      <c r="K99" s="46"/>
      <c r="L99" s="95">
        <v>2.5</v>
      </c>
      <c r="M99" s="48">
        <v>1</v>
      </c>
      <c r="N99" s="49">
        <v>0</v>
      </c>
      <c r="O99" s="83">
        <f>+pecivo[[#This Row],[Cena za ks]]*pecivo[[#This Row],[Počet ks v balení (přepište v případě že se liší)]]</f>
        <v>0</v>
      </c>
      <c r="P99" s="50"/>
      <c r="Q99" s="63">
        <v>0</v>
      </c>
      <c r="R99" s="68">
        <f>+pecivo[[#This Row],[Cena celkem ****]]*pecivo[[#This Row],[DPH]]+pecivo[[#This Row],[Cena celkem ****]]</f>
        <v>0</v>
      </c>
      <c r="S99" s="65">
        <v>266238</v>
      </c>
      <c r="T99" s="46" t="s">
        <v>402</v>
      </c>
    </row>
    <row r="100" spans="1:20" ht="30" customHeight="1">
      <c r="A100" s="2">
        <v>96</v>
      </c>
      <c r="B100" s="7" t="s">
        <v>537</v>
      </c>
      <c r="C100" s="7" t="s">
        <v>674</v>
      </c>
      <c r="D100" s="20" t="s">
        <v>42</v>
      </c>
      <c r="E100" s="9" t="s">
        <v>41</v>
      </c>
      <c r="F100" s="10">
        <v>20</v>
      </c>
      <c r="G100" s="3" t="s">
        <v>2</v>
      </c>
      <c r="H100" s="78">
        <v>0</v>
      </c>
      <c r="I100" s="8">
        <f t="shared" si="2"/>
        <v>0</v>
      </c>
      <c r="J100" s="11" t="s">
        <v>239</v>
      </c>
      <c r="K100" s="46"/>
      <c r="L100" s="95">
        <v>1</v>
      </c>
      <c r="M100" s="48">
        <v>1</v>
      </c>
      <c r="N100" s="49">
        <v>0</v>
      </c>
      <c r="O100" s="83">
        <f>+pecivo[[#This Row],[Cena za ks]]*pecivo[[#This Row],[Počet ks v balení (přepište v případě že se liší)]]</f>
        <v>0</v>
      </c>
      <c r="P100" s="50"/>
      <c r="Q100" s="64">
        <v>0</v>
      </c>
      <c r="R100" s="68">
        <f>+pecivo[[#This Row],[Cena celkem ****]]*pecivo[[#This Row],[DPH]]+pecivo[[#This Row],[Cena celkem ****]]</f>
        <v>0</v>
      </c>
      <c r="S100" s="65">
        <v>358122</v>
      </c>
      <c r="T100" s="46" t="s">
        <v>403</v>
      </c>
    </row>
    <row r="101" spans="1:20" ht="30" customHeight="1">
      <c r="A101" s="73">
        <v>97</v>
      </c>
      <c r="B101" s="7" t="s">
        <v>538</v>
      </c>
      <c r="C101" s="7" t="s">
        <v>675</v>
      </c>
      <c r="D101" s="20" t="s">
        <v>90</v>
      </c>
      <c r="E101" s="9" t="s">
        <v>43</v>
      </c>
      <c r="F101" s="10">
        <v>10</v>
      </c>
      <c r="G101" s="3" t="s">
        <v>2</v>
      </c>
      <c r="H101" s="47">
        <v>0</v>
      </c>
      <c r="I101" s="8">
        <f aca="true" t="shared" si="3" ref="I101:I132">F101*H101</f>
        <v>0</v>
      </c>
      <c r="J101" s="11" t="s">
        <v>239</v>
      </c>
      <c r="K101" s="46"/>
      <c r="L101" s="95">
        <v>4.5</v>
      </c>
      <c r="M101" s="48">
        <v>1</v>
      </c>
      <c r="N101" s="49">
        <v>0</v>
      </c>
      <c r="O101" s="83">
        <f>+pecivo[[#This Row],[Cena za ks]]*pecivo[[#This Row],[Počet ks v balení (přepište v případě že se liší)]]</f>
        <v>0</v>
      </c>
      <c r="P101" s="50"/>
      <c r="Q101" s="63">
        <v>0</v>
      </c>
      <c r="R101" s="68">
        <f>+pecivo[[#This Row],[Cena celkem ****]]*pecivo[[#This Row],[DPH]]+pecivo[[#This Row],[Cena celkem ****]]</f>
        <v>0</v>
      </c>
      <c r="S101" s="65">
        <v>117397</v>
      </c>
      <c r="T101" s="46" t="s">
        <v>404</v>
      </c>
    </row>
    <row r="102" spans="1:20" ht="30" customHeight="1">
      <c r="A102" s="2">
        <v>98</v>
      </c>
      <c r="B102" s="7" t="s">
        <v>539</v>
      </c>
      <c r="C102" s="7" t="s">
        <v>676</v>
      </c>
      <c r="D102" s="20" t="s">
        <v>745</v>
      </c>
      <c r="E102" s="9" t="s">
        <v>45</v>
      </c>
      <c r="F102" s="10">
        <v>200</v>
      </c>
      <c r="G102" s="3" t="s">
        <v>2</v>
      </c>
      <c r="H102" s="47">
        <v>0</v>
      </c>
      <c r="I102" s="8">
        <f t="shared" si="3"/>
        <v>0</v>
      </c>
      <c r="J102" s="11" t="s">
        <v>239</v>
      </c>
      <c r="K102" s="46"/>
      <c r="L102" s="95">
        <v>3</v>
      </c>
      <c r="M102" s="48">
        <v>1</v>
      </c>
      <c r="N102" s="49">
        <v>0</v>
      </c>
      <c r="O102" s="83">
        <f>+pecivo[[#This Row],[Cena za ks]]*pecivo[[#This Row],[Počet ks v balení (přepište v případě že se liší)]]</f>
        <v>0</v>
      </c>
      <c r="P102" s="50"/>
      <c r="Q102" s="64">
        <v>0</v>
      </c>
      <c r="R102" s="68">
        <f>+pecivo[[#This Row],[Cena celkem ****]]*pecivo[[#This Row],[DPH]]+pecivo[[#This Row],[Cena celkem ****]]</f>
        <v>0</v>
      </c>
      <c r="S102" s="65">
        <v>222811</v>
      </c>
      <c r="T102" s="46" t="s">
        <v>405</v>
      </c>
    </row>
    <row r="103" spans="1:20" ht="30" customHeight="1">
      <c r="A103" s="2">
        <v>99</v>
      </c>
      <c r="B103" s="7" t="s">
        <v>540</v>
      </c>
      <c r="C103" s="7" t="s">
        <v>677</v>
      </c>
      <c r="D103" s="20" t="s">
        <v>46</v>
      </c>
      <c r="E103" s="9" t="s">
        <v>45</v>
      </c>
      <c r="F103" s="10">
        <v>20</v>
      </c>
      <c r="G103" s="3" t="s">
        <v>2</v>
      </c>
      <c r="H103" s="47">
        <v>0</v>
      </c>
      <c r="I103" s="8">
        <f t="shared" si="3"/>
        <v>0</v>
      </c>
      <c r="J103" s="11" t="s">
        <v>239</v>
      </c>
      <c r="K103" s="46"/>
      <c r="L103" s="95">
        <v>1</v>
      </c>
      <c r="M103" s="48">
        <v>1</v>
      </c>
      <c r="N103" s="49">
        <v>0</v>
      </c>
      <c r="O103" s="83">
        <f>+pecivo[[#This Row],[Cena za ks]]*pecivo[[#This Row],[Počet ks v balení (přepište v případě že se liší)]]</f>
        <v>0</v>
      </c>
      <c r="P103" s="50"/>
      <c r="Q103" s="63">
        <v>0</v>
      </c>
      <c r="R103" s="68">
        <f>+pecivo[[#This Row],[Cena celkem ****]]*pecivo[[#This Row],[DPH]]+pecivo[[#This Row],[Cena celkem ****]]</f>
        <v>0</v>
      </c>
      <c r="S103" s="65">
        <v>386669</v>
      </c>
      <c r="T103" s="46" t="s">
        <v>406</v>
      </c>
    </row>
    <row r="104" spans="1:20" ht="30" customHeight="1">
      <c r="A104" s="73">
        <v>100</v>
      </c>
      <c r="B104" s="7" t="s">
        <v>541</v>
      </c>
      <c r="C104" s="7" t="s">
        <v>678</v>
      </c>
      <c r="D104" s="20" t="s">
        <v>47</v>
      </c>
      <c r="E104" s="12" t="s">
        <v>48</v>
      </c>
      <c r="F104" s="10">
        <v>300</v>
      </c>
      <c r="G104" s="3" t="s">
        <v>2</v>
      </c>
      <c r="H104" s="47">
        <v>0</v>
      </c>
      <c r="I104" s="8">
        <f t="shared" si="3"/>
        <v>0</v>
      </c>
      <c r="J104" s="11" t="s">
        <v>239</v>
      </c>
      <c r="K104" s="46"/>
      <c r="L104" s="95">
        <v>0.1</v>
      </c>
      <c r="M104" s="48">
        <v>20</v>
      </c>
      <c r="N104" s="49">
        <v>0</v>
      </c>
      <c r="O104" s="83">
        <f>+pecivo[[#This Row],[Cena za ks]]*pecivo[[#This Row],[Počet ks v balení (přepište v případě že se liší)]]</f>
        <v>0</v>
      </c>
      <c r="P104" s="50"/>
      <c r="Q104" s="64">
        <v>0</v>
      </c>
      <c r="R104" s="68">
        <f>+pecivo[[#This Row],[Cena celkem ****]]*pecivo[[#This Row],[DPH]]+pecivo[[#This Row],[Cena celkem ****]]</f>
        <v>0</v>
      </c>
      <c r="S104" s="65">
        <v>131602</v>
      </c>
      <c r="T104" s="46" t="s">
        <v>407</v>
      </c>
    </row>
    <row r="105" spans="1:20" ht="30" customHeight="1">
      <c r="A105" s="2">
        <v>101</v>
      </c>
      <c r="B105" s="7" t="s">
        <v>542</v>
      </c>
      <c r="C105" s="7" t="s">
        <v>679</v>
      </c>
      <c r="D105" s="20" t="s">
        <v>259</v>
      </c>
      <c r="E105" s="9" t="s">
        <v>260</v>
      </c>
      <c r="F105" s="10">
        <v>500</v>
      </c>
      <c r="G105" s="3" t="s">
        <v>2</v>
      </c>
      <c r="H105" s="78">
        <v>0</v>
      </c>
      <c r="I105" s="8">
        <f t="shared" si="3"/>
        <v>0</v>
      </c>
      <c r="J105" s="11" t="s">
        <v>239</v>
      </c>
      <c r="K105" s="46"/>
      <c r="L105" s="95">
        <v>0.12</v>
      </c>
      <c r="M105" s="48">
        <v>1</v>
      </c>
      <c r="N105" s="49">
        <v>0</v>
      </c>
      <c r="O105" s="83">
        <f>+pecivo[[#This Row],[Cena za ks]]*pecivo[[#This Row],[Počet ks v balení (přepište v případě že se liší)]]</f>
        <v>0</v>
      </c>
      <c r="P105" s="50"/>
      <c r="Q105" s="63">
        <v>0</v>
      </c>
      <c r="R105" s="68">
        <f>+pecivo[[#This Row],[Cena celkem ****]]*pecivo[[#This Row],[DPH]]+pecivo[[#This Row],[Cena celkem ****]]</f>
        <v>0</v>
      </c>
      <c r="S105" s="65">
        <v>392837</v>
      </c>
      <c r="T105" s="46" t="s">
        <v>408</v>
      </c>
    </row>
    <row r="106" spans="1:20" ht="30" customHeight="1">
      <c r="A106" s="2">
        <v>102</v>
      </c>
      <c r="B106" s="7" t="s">
        <v>543</v>
      </c>
      <c r="C106" s="7" t="s">
        <v>680</v>
      </c>
      <c r="D106" s="20" t="s">
        <v>91</v>
      </c>
      <c r="E106" s="12" t="s">
        <v>49</v>
      </c>
      <c r="F106" s="10">
        <v>30</v>
      </c>
      <c r="G106" s="3" t="s">
        <v>2</v>
      </c>
      <c r="H106" s="47">
        <v>0</v>
      </c>
      <c r="I106" s="8">
        <f t="shared" si="3"/>
        <v>0</v>
      </c>
      <c r="J106" s="11" t="s">
        <v>239</v>
      </c>
      <c r="K106" s="46"/>
      <c r="L106" s="95">
        <v>1</v>
      </c>
      <c r="M106" s="48">
        <v>1</v>
      </c>
      <c r="N106" s="49">
        <v>0</v>
      </c>
      <c r="O106" s="83">
        <f>+pecivo[[#This Row],[Cena za ks]]*pecivo[[#This Row],[Počet ks v balení (přepište v případě že se liší)]]</f>
        <v>0</v>
      </c>
      <c r="P106" s="50"/>
      <c r="Q106" s="64">
        <v>0</v>
      </c>
      <c r="R106" s="68">
        <f>+pecivo[[#This Row],[Cena celkem ****]]*pecivo[[#This Row],[DPH]]+pecivo[[#This Row],[Cena celkem ****]]</f>
        <v>0</v>
      </c>
      <c r="S106" s="65">
        <v>376482</v>
      </c>
      <c r="T106" s="46" t="s">
        <v>409</v>
      </c>
    </row>
    <row r="107" spans="1:20" ht="30" customHeight="1">
      <c r="A107" s="73">
        <v>103</v>
      </c>
      <c r="B107" s="7" t="s">
        <v>124</v>
      </c>
      <c r="C107" s="7" t="s">
        <v>681</v>
      </c>
      <c r="D107" s="20" t="s">
        <v>50</v>
      </c>
      <c r="E107" s="9" t="s">
        <v>51</v>
      </c>
      <c r="F107" s="10">
        <v>50</v>
      </c>
      <c r="G107" s="3" t="s">
        <v>2</v>
      </c>
      <c r="H107" s="47">
        <v>0</v>
      </c>
      <c r="I107" s="8">
        <f t="shared" si="3"/>
        <v>0</v>
      </c>
      <c r="J107" s="11" t="s">
        <v>239</v>
      </c>
      <c r="K107" s="46"/>
      <c r="L107" s="95">
        <v>2.5</v>
      </c>
      <c r="M107" s="48">
        <v>1</v>
      </c>
      <c r="N107" s="49">
        <v>0</v>
      </c>
      <c r="O107" s="83">
        <f>+pecivo[[#This Row],[Cena za ks]]*pecivo[[#This Row],[Počet ks v balení (přepište v případě že se liší)]]</f>
        <v>0</v>
      </c>
      <c r="P107" s="50"/>
      <c r="Q107" s="63">
        <v>0</v>
      </c>
      <c r="R107" s="68">
        <f>+pecivo[[#This Row],[Cena celkem ****]]*pecivo[[#This Row],[DPH]]+pecivo[[#This Row],[Cena celkem ****]]</f>
        <v>0</v>
      </c>
      <c r="S107" s="65">
        <v>303566</v>
      </c>
      <c r="T107" s="46" t="s">
        <v>367</v>
      </c>
    </row>
    <row r="108" spans="1:20" ht="30" customHeight="1">
      <c r="A108" s="2">
        <v>104</v>
      </c>
      <c r="B108" s="7" t="s">
        <v>544</v>
      </c>
      <c r="C108" s="7" t="s">
        <v>682</v>
      </c>
      <c r="D108" s="20" t="s">
        <v>55</v>
      </c>
      <c r="E108" s="9" t="s">
        <v>54</v>
      </c>
      <c r="F108" s="10">
        <v>90</v>
      </c>
      <c r="G108" s="3" t="s">
        <v>2</v>
      </c>
      <c r="H108" s="47">
        <v>0</v>
      </c>
      <c r="I108" s="8">
        <f t="shared" si="3"/>
        <v>0</v>
      </c>
      <c r="J108" s="11" t="s">
        <v>239</v>
      </c>
      <c r="K108" s="46"/>
      <c r="L108" s="95">
        <v>1</v>
      </c>
      <c r="M108" s="48">
        <v>1</v>
      </c>
      <c r="N108" s="49">
        <v>0</v>
      </c>
      <c r="O108" s="83">
        <f>+pecivo[[#This Row],[Cena za ks]]*pecivo[[#This Row],[Počet ks v balení (přepište v případě že se liší)]]</f>
        <v>0</v>
      </c>
      <c r="P108" s="50"/>
      <c r="Q108" s="64">
        <v>0</v>
      </c>
      <c r="R108" s="68">
        <f>+pecivo[[#This Row],[Cena celkem ****]]*pecivo[[#This Row],[DPH]]+pecivo[[#This Row],[Cena celkem ****]]</f>
        <v>0</v>
      </c>
      <c r="S108" s="65">
        <v>422074</v>
      </c>
      <c r="T108" s="46" t="s">
        <v>410</v>
      </c>
    </row>
    <row r="109" spans="1:20" ht="30" customHeight="1">
      <c r="A109" s="2">
        <v>105</v>
      </c>
      <c r="B109" s="7" t="s">
        <v>545</v>
      </c>
      <c r="C109" s="7" t="s">
        <v>683</v>
      </c>
      <c r="D109" s="20" t="s">
        <v>53</v>
      </c>
      <c r="E109" s="9" t="s">
        <v>54</v>
      </c>
      <c r="F109" s="10">
        <v>90</v>
      </c>
      <c r="G109" s="3" t="s">
        <v>2</v>
      </c>
      <c r="H109" s="47">
        <v>0</v>
      </c>
      <c r="I109" s="8">
        <f t="shared" si="3"/>
        <v>0</v>
      </c>
      <c r="J109" s="11" t="s">
        <v>239</v>
      </c>
      <c r="K109" s="46"/>
      <c r="L109" s="95">
        <v>0.15</v>
      </c>
      <c r="M109" s="48">
        <v>1</v>
      </c>
      <c r="N109" s="49">
        <v>0</v>
      </c>
      <c r="O109" s="83">
        <f>+pecivo[[#This Row],[Cena za ks]]*pecivo[[#This Row],[Počet ks v balení (přepište v případě že se liší)]]</f>
        <v>0</v>
      </c>
      <c r="P109" s="50"/>
      <c r="Q109" s="63">
        <v>0</v>
      </c>
      <c r="R109" s="68">
        <f>+pecivo[[#This Row],[Cena celkem ****]]*pecivo[[#This Row],[DPH]]+pecivo[[#This Row],[Cena celkem ****]]</f>
        <v>0</v>
      </c>
      <c r="S109" s="65">
        <v>421190</v>
      </c>
      <c r="T109" s="46" t="s">
        <v>411</v>
      </c>
    </row>
    <row r="110" spans="1:20" s="42" customFormat="1" ht="30" customHeight="1">
      <c r="A110" s="73">
        <v>106</v>
      </c>
      <c r="B110" s="7" t="s">
        <v>546</v>
      </c>
      <c r="C110" s="7" t="s">
        <v>684</v>
      </c>
      <c r="D110" s="20" t="s">
        <v>97</v>
      </c>
      <c r="E110" s="9" t="s">
        <v>54</v>
      </c>
      <c r="F110" s="10">
        <v>90</v>
      </c>
      <c r="G110" s="3" t="s">
        <v>2</v>
      </c>
      <c r="H110" s="78">
        <v>0</v>
      </c>
      <c r="I110" s="8">
        <f t="shared" si="3"/>
        <v>0</v>
      </c>
      <c r="J110" s="11" t="s">
        <v>239</v>
      </c>
      <c r="K110" s="46"/>
      <c r="L110" s="95">
        <v>0.125</v>
      </c>
      <c r="M110" s="48">
        <v>1</v>
      </c>
      <c r="N110" s="49">
        <v>0</v>
      </c>
      <c r="O110" s="83">
        <f>+pecivo[[#This Row],[Cena za ks]]*pecivo[[#This Row],[Počet ks v balení (přepište v případě že se liší)]]</f>
        <v>0</v>
      </c>
      <c r="P110" s="50"/>
      <c r="Q110" s="64">
        <v>0</v>
      </c>
      <c r="R110" s="68">
        <f>+pecivo[[#This Row],[Cena celkem ****]]*pecivo[[#This Row],[DPH]]+pecivo[[#This Row],[Cena celkem ****]]</f>
        <v>0</v>
      </c>
      <c r="S110" s="65">
        <v>326069</v>
      </c>
      <c r="T110" s="46" t="s">
        <v>412</v>
      </c>
    </row>
    <row r="111" spans="1:20" ht="30" customHeight="1">
      <c r="A111" s="2">
        <v>107</v>
      </c>
      <c r="B111" s="22" t="s">
        <v>576</v>
      </c>
      <c r="C111" s="22" t="s">
        <v>685</v>
      </c>
      <c r="D111" s="37" t="s">
        <v>577</v>
      </c>
      <c r="E111" s="23" t="s">
        <v>57</v>
      </c>
      <c r="F111" s="57">
        <v>40</v>
      </c>
      <c r="G111" s="54" t="s">
        <v>2</v>
      </c>
      <c r="H111" s="47">
        <v>0</v>
      </c>
      <c r="I111" s="58">
        <f t="shared" si="3"/>
        <v>0</v>
      </c>
      <c r="J111" s="59" t="s">
        <v>239</v>
      </c>
      <c r="K111" s="53"/>
      <c r="L111" s="96">
        <v>2.5</v>
      </c>
      <c r="M111" s="55">
        <v>1</v>
      </c>
      <c r="N111" s="49">
        <v>0</v>
      </c>
      <c r="O111" s="83">
        <f>+pecivo[[#This Row],[Cena za ks]]*pecivo[[#This Row],[Počet ks v balení (přepište v případě že se liší)]]</f>
        <v>0</v>
      </c>
      <c r="P111" s="51"/>
      <c r="Q111" s="63">
        <v>0</v>
      </c>
      <c r="R111" s="68">
        <f>+pecivo[[#This Row],[Cena celkem ****]]*pecivo[[#This Row],[DPH]]+pecivo[[#This Row],[Cena celkem ****]]</f>
        <v>0</v>
      </c>
      <c r="S111" s="66">
        <v>469792</v>
      </c>
      <c r="T111" s="53" t="s">
        <v>413</v>
      </c>
    </row>
    <row r="112" spans="1:20" ht="30" customHeight="1">
      <c r="A112" s="2">
        <v>108</v>
      </c>
      <c r="B112" s="7" t="s">
        <v>547</v>
      </c>
      <c r="C112" s="7" t="s">
        <v>686</v>
      </c>
      <c r="D112" s="20" t="s">
        <v>58</v>
      </c>
      <c r="E112" s="9" t="s">
        <v>57</v>
      </c>
      <c r="F112" s="10">
        <v>30</v>
      </c>
      <c r="G112" s="3" t="s">
        <v>2</v>
      </c>
      <c r="H112" s="47">
        <v>0</v>
      </c>
      <c r="I112" s="8">
        <f t="shared" si="3"/>
        <v>0</v>
      </c>
      <c r="J112" s="11" t="s">
        <v>239</v>
      </c>
      <c r="K112" s="46"/>
      <c r="L112" s="95">
        <v>0.11</v>
      </c>
      <c r="M112" s="48">
        <v>1</v>
      </c>
      <c r="N112" s="49">
        <v>0</v>
      </c>
      <c r="O112" s="83">
        <f>+pecivo[[#This Row],[Cena za ks]]*pecivo[[#This Row],[Počet ks v balení (přepište v případě že se liší)]]</f>
        <v>0</v>
      </c>
      <c r="P112" s="50"/>
      <c r="Q112" s="64">
        <v>0</v>
      </c>
      <c r="R112" s="68">
        <f>+pecivo[[#This Row],[Cena celkem ****]]*pecivo[[#This Row],[DPH]]+pecivo[[#This Row],[Cena celkem ****]]</f>
        <v>0</v>
      </c>
      <c r="S112" s="65">
        <v>401914</v>
      </c>
      <c r="T112" s="46" t="s">
        <v>414</v>
      </c>
    </row>
    <row r="113" spans="1:20" ht="30" customHeight="1">
      <c r="A113" s="73">
        <v>109</v>
      </c>
      <c r="B113" s="7" t="s">
        <v>548</v>
      </c>
      <c r="C113" s="7" t="s">
        <v>687</v>
      </c>
      <c r="D113" s="20" t="s">
        <v>59</v>
      </c>
      <c r="E113" s="12" t="s">
        <v>60</v>
      </c>
      <c r="F113" s="10">
        <v>30</v>
      </c>
      <c r="G113" s="3" t="s">
        <v>2</v>
      </c>
      <c r="H113" s="47">
        <v>0</v>
      </c>
      <c r="I113" s="8">
        <f t="shared" si="3"/>
        <v>0</v>
      </c>
      <c r="J113" s="11" t="s">
        <v>239</v>
      </c>
      <c r="K113" s="46"/>
      <c r="L113" s="95">
        <v>0.5</v>
      </c>
      <c r="M113" s="48">
        <v>1</v>
      </c>
      <c r="N113" s="49">
        <v>0</v>
      </c>
      <c r="O113" s="83">
        <f>+pecivo[[#This Row],[Cena za ks]]*pecivo[[#This Row],[Počet ks v balení (přepište v případě že se liší)]]</f>
        <v>0</v>
      </c>
      <c r="P113" s="50"/>
      <c r="Q113" s="63">
        <v>0</v>
      </c>
      <c r="R113" s="68">
        <f>+pecivo[[#This Row],[Cena celkem ****]]*pecivo[[#This Row],[DPH]]+pecivo[[#This Row],[Cena celkem ****]]</f>
        <v>0</v>
      </c>
      <c r="S113" s="65">
        <v>302856</v>
      </c>
      <c r="T113" s="46" t="s">
        <v>415</v>
      </c>
    </row>
    <row r="114" spans="1:20" ht="30" customHeight="1">
      <c r="A114" s="2">
        <v>110</v>
      </c>
      <c r="B114" s="29" t="s">
        <v>549</v>
      </c>
      <c r="C114" s="29" t="s">
        <v>688</v>
      </c>
      <c r="D114" s="20" t="s">
        <v>247</v>
      </c>
      <c r="E114" s="12" t="s">
        <v>265</v>
      </c>
      <c r="F114" s="10">
        <v>10</v>
      </c>
      <c r="G114" s="3" t="s">
        <v>2</v>
      </c>
      <c r="H114" s="47">
        <v>0</v>
      </c>
      <c r="I114" s="8">
        <f t="shared" si="3"/>
        <v>0</v>
      </c>
      <c r="J114" s="11" t="s">
        <v>239</v>
      </c>
      <c r="K114" s="46"/>
      <c r="L114" s="95">
        <v>1.5</v>
      </c>
      <c r="M114" s="48">
        <v>1</v>
      </c>
      <c r="N114" s="49">
        <v>0</v>
      </c>
      <c r="O114" s="83">
        <f>+pecivo[[#This Row],[Cena za ks]]*pecivo[[#This Row],[Počet ks v balení (přepište v případě že se liší)]]</f>
        <v>0</v>
      </c>
      <c r="P114" s="50"/>
      <c r="Q114" s="64">
        <v>0</v>
      </c>
      <c r="R114" s="68">
        <f>+pecivo[[#This Row],[Cena celkem ****]]*pecivo[[#This Row],[DPH]]+pecivo[[#This Row],[Cena celkem ****]]</f>
        <v>0</v>
      </c>
      <c r="S114" s="65">
        <v>340318</v>
      </c>
      <c r="T114" s="46" t="s">
        <v>416</v>
      </c>
    </row>
    <row r="115" spans="1:20" ht="30" customHeight="1">
      <c r="A115" s="2">
        <v>111</v>
      </c>
      <c r="B115" s="29" t="s">
        <v>550</v>
      </c>
      <c r="C115" s="29" t="s">
        <v>689</v>
      </c>
      <c r="D115" s="20" t="s">
        <v>264</v>
      </c>
      <c r="E115" s="12" t="s">
        <v>266</v>
      </c>
      <c r="F115" s="10">
        <v>10</v>
      </c>
      <c r="G115" s="3" t="s">
        <v>2</v>
      </c>
      <c r="H115" s="78">
        <v>0</v>
      </c>
      <c r="I115" s="8">
        <f t="shared" si="3"/>
        <v>0</v>
      </c>
      <c r="J115" s="11" t="s">
        <v>239</v>
      </c>
      <c r="K115" s="46"/>
      <c r="L115" s="95">
        <v>1.5</v>
      </c>
      <c r="M115" s="48">
        <v>1</v>
      </c>
      <c r="N115" s="49">
        <v>0</v>
      </c>
      <c r="O115" s="83">
        <f>+pecivo[[#This Row],[Cena za ks]]*pecivo[[#This Row],[Počet ks v balení (přepište v případě že se liší)]]</f>
        <v>0</v>
      </c>
      <c r="P115" s="50"/>
      <c r="Q115" s="63">
        <v>0</v>
      </c>
      <c r="R115" s="68">
        <f>+pecivo[[#This Row],[Cena celkem ****]]*pecivo[[#This Row],[DPH]]+pecivo[[#This Row],[Cena celkem ****]]</f>
        <v>0</v>
      </c>
      <c r="S115" s="65">
        <v>340323</v>
      </c>
      <c r="T115" s="46" t="s">
        <v>417</v>
      </c>
    </row>
    <row r="116" spans="1:20" ht="30" customHeight="1">
      <c r="A116" s="73">
        <v>112</v>
      </c>
      <c r="B116" s="7" t="s">
        <v>551</v>
      </c>
      <c r="C116" s="7" t="s">
        <v>690</v>
      </c>
      <c r="D116" s="20" t="s">
        <v>202</v>
      </c>
      <c r="E116" s="9" t="s">
        <v>203</v>
      </c>
      <c r="F116" s="10">
        <v>20</v>
      </c>
      <c r="G116" s="3" t="s">
        <v>2</v>
      </c>
      <c r="H116" s="47">
        <v>0</v>
      </c>
      <c r="I116" s="8">
        <f t="shared" si="3"/>
        <v>0</v>
      </c>
      <c r="J116" s="11" t="s">
        <v>239</v>
      </c>
      <c r="K116" s="46"/>
      <c r="L116" s="95">
        <v>0.12</v>
      </c>
      <c r="M116" s="48">
        <v>10</v>
      </c>
      <c r="N116" s="49">
        <v>0</v>
      </c>
      <c r="O116" s="83">
        <f>+pecivo[[#This Row],[Cena za ks]]*pecivo[[#This Row],[Počet ks v balení (přepište v případě že se liší)]]</f>
        <v>0</v>
      </c>
      <c r="P116" s="50"/>
      <c r="Q116" s="64">
        <v>0</v>
      </c>
      <c r="R116" s="68">
        <f>+pecivo[[#This Row],[Cena celkem ****]]*pecivo[[#This Row],[DPH]]+pecivo[[#This Row],[Cena celkem ****]]</f>
        <v>0</v>
      </c>
      <c r="S116" s="65">
        <v>392836</v>
      </c>
      <c r="T116" s="46" t="s">
        <v>418</v>
      </c>
    </row>
    <row r="117" spans="1:20" ht="30" customHeight="1">
      <c r="A117" s="2">
        <v>113</v>
      </c>
      <c r="B117" s="7" t="s">
        <v>552</v>
      </c>
      <c r="C117" s="7" t="s">
        <v>691</v>
      </c>
      <c r="D117" s="20" t="s">
        <v>204</v>
      </c>
      <c r="E117" s="9" t="s">
        <v>205</v>
      </c>
      <c r="F117" s="10">
        <v>20</v>
      </c>
      <c r="G117" s="3" t="s">
        <v>2</v>
      </c>
      <c r="H117" s="47">
        <v>0</v>
      </c>
      <c r="I117" s="8">
        <f t="shared" si="3"/>
        <v>0</v>
      </c>
      <c r="J117" s="11" t="s">
        <v>239</v>
      </c>
      <c r="K117" s="46"/>
      <c r="L117" s="95">
        <v>0.12</v>
      </c>
      <c r="M117" s="48">
        <v>1</v>
      </c>
      <c r="N117" s="49">
        <v>0</v>
      </c>
      <c r="O117" s="83">
        <f>+pecivo[[#This Row],[Cena za ks]]*pecivo[[#This Row],[Počet ks v balení (přepište v případě že se liší)]]</f>
        <v>0</v>
      </c>
      <c r="P117" s="50"/>
      <c r="Q117" s="63">
        <v>0</v>
      </c>
      <c r="R117" s="68">
        <f>+pecivo[[#This Row],[Cena celkem ****]]*pecivo[[#This Row],[DPH]]+pecivo[[#This Row],[Cena celkem ****]]</f>
        <v>0</v>
      </c>
      <c r="S117" s="65">
        <v>339493</v>
      </c>
      <c r="T117" s="46" t="s">
        <v>419</v>
      </c>
    </row>
    <row r="118" spans="1:20" ht="30" customHeight="1">
      <c r="A118" s="2">
        <v>114</v>
      </c>
      <c r="B118" s="7" t="s">
        <v>553</v>
      </c>
      <c r="C118" s="7" t="s">
        <v>692</v>
      </c>
      <c r="D118" s="20" t="s">
        <v>92</v>
      </c>
      <c r="E118" s="9" t="s">
        <v>61</v>
      </c>
      <c r="F118" s="10">
        <v>40</v>
      </c>
      <c r="G118" s="3" t="s">
        <v>2</v>
      </c>
      <c r="H118" s="47">
        <v>0</v>
      </c>
      <c r="I118" s="8">
        <f t="shared" si="3"/>
        <v>0</v>
      </c>
      <c r="J118" s="11" t="s">
        <v>239</v>
      </c>
      <c r="K118" s="46"/>
      <c r="L118" s="95">
        <v>3</v>
      </c>
      <c r="M118" s="48">
        <v>1</v>
      </c>
      <c r="N118" s="49">
        <v>0</v>
      </c>
      <c r="O118" s="83">
        <f>+pecivo[[#This Row],[Cena za ks]]*pecivo[[#This Row],[Počet ks v balení (přepište v případě že se liší)]]</f>
        <v>0</v>
      </c>
      <c r="P118" s="50"/>
      <c r="Q118" s="64">
        <v>0</v>
      </c>
      <c r="R118" s="68">
        <f>+pecivo[[#This Row],[Cena celkem ****]]*pecivo[[#This Row],[DPH]]+pecivo[[#This Row],[Cena celkem ****]]</f>
        <v>0</v>
      </c>
      <c r="S118" s="65">
        <v>115300</v>
      </c>
      <c r="T118" s="46" t="s">
        <v>420</v>
      </c>
    </row>
    <row r="119" spans="1:20" ht="30" customHeight="1">
      <c r="A119" s="73">
        <v>115</v>
      </c>
      <c r="B119" s="7" t="s">
        <v>554</v>
      </c>
      <c r="C119" s="7" t="s">
        <v>693</v>
      </c>
      <c r="D119" s="20" t="s">
        <v>190</v>
      </c>
      <c r="E119" s="9" t="s">
        <v>189</v>
      </c>
      <c r="F119" s="10">
        <v>40</v>
      </c>
      <c r="G119" s="3" t="s">
        <v>2</v>
      </c>
      <c r="H119" s="47">
        <v>0</v>
      </c>
      <c r="I119" s="8">
        <f t="shared" si="3"/>
        <v>0</v>
      </c>
      <c r="J119" s="11" t="s">
        <v>239</v>
      </c>
      <c r="K119" s="46"/>
      <c r="L119" s="95">
        <v>0.14</v>
      </c>
      <c r="M119" s="48">
        <v>1</v>
      </c>
      <c r="N119" s="49">
        <v>0</v>
      </c>
      <c r="O119" s="83">
        <f>+pecivo[[#This Row],[Cena za ks]]*pecivo[[#This Row],[Počet ks v balení (přepište v případě že se liší)]]</f>
        <v>0</v>
      </c>
      <c r="P119" s="50"/>
      <c r="Q119" s="63">
        <v>0</v>
      </c>
      <c r="R119" s="68">
        <f>+pecivo[[#This Row],[Cena celkem ****]]*pecivo[[#This Row],[DPH]]+pecivo[[#This Row],[Cena celkem ****]]</f>
        <v>0</v>
      </c>
      <c r="S119" s="65">
        <v>453222</v>
      </c>
      <c r="T119" s="46" t="s">
        <v>421</v>
      </c>
    </row>
    <row r="120" spans="1:20" ht="30" customHeight="1">
      <c r="A120" s="2">
        <v>116</v>
      </c>
      <c r="B120" s="7" t="s">
        <v>555</v>
      </c>
      <c r="C120" s="7" t="s">
        <v>694</v>
      </c>
      <c r="D120" s="20" t="s">
        <v>62</v>
      </c>
      <c r="E120" s="12" t="s">
        <v>63</v>
      </c>
      <c r="F120" s="10">
        <v>10</v>
      </c>
      <c r="G120" s="3" t="s">
        <v>2</v>
      </c>
      <c r="H120" s="78">
        <v>0</v>
      </c>
      <c r="I120" s="8">
        <f t="shared" si="3"/>
        <v>0</v>
      </c>
      <c r="J120" s="11" t="s">
        <v>239</v>
      </c>
      <c r="K120" s="46"/>
      <c r="L120" s="95">
        <v>1</v>
      </c>
      <c r="M120" s="48">
        <v>1</v>
      </c>
      <c r="N120" s="49">
        <v>0</v>
      </c>
      <c r="O120" s="83">
        <f>+pecivo[[#This Row],[Cena za ks]]*pecivo[[#This Row],[Počet ks v balení (přepište v případě že se liší)]]</f>
        <v>0</v>
      </c>
      <c r="P120" s="50"/>
      <c r="Q120" s="64">
        <v>0</v>
      </c>
      <c r="R120" s="68">
        <f>+pecivo[[#This Row],[Cena celkem ****]]*pecivo[[#This Row],[DPH]]+pecivo[[#This Row],[Cena celkem ****]]</f>
        <v>0</v>
      </c>
      <c r="S120" s="65">
        <v>444579</v>
      </c>
      <c r="T120" s="46" t="s">
        <v>422</v>
      </c>
    </row>
    <row r="121" spans="1:20" ht="30" customHeight="1">
      <c r="A121" s="2">
        <v>117</v>
      </c>
      <c r="B121" s="7" t="s">
        <v>556</v>
      </c>
      <c r="C121" s="7" t="s">
        <v>695</v>
      </c>
      <c r="D121" s="20" t="s">
        <v>64</v>
      </c>
      <c r="E121" s="12" t="s">
        <v>63</v>
      </c>
      <c r="F121" s="10">
        <v>10</v>
      </c>
      <c r="G121" s="3" t="s">
        <v>2</v>
      </c>
      <c r="H121" s="47">
        <v>0</v>
      </c>
      <c r="I121" s="8">
        <f t="shared" si="3"/>
        <v>0</v>
      </c>
      <c r="J121" s="11" t="s">
        <v>239</v>
      </c>
      <c r="K121" s="46"/>
      <c r="L121" s="95">
        <v>1</v>
      </c>
      <c r="M121" s="48">
        <v>1</v>
      </c>
      <c r="N121" s="49">
        <v>0</v>
      </c>
      <c r="O121" s="83">
        <f>+pecivo[[#This Row],[Cena za ks]]*pecivo[[#This Row],[Počet ks v balení (přepište v případě že se liší)]]</f>
        <v>0</v>
      </c>
      <c r="P121" s="50"/>
      <c r="Q121" s="63">
        <v>0</v>
      </c>
      <c r="R121" s="68">
        <f>+pecivo[[#This Row],[Cena celkem ****]]*pecivo[[#This Row],[DPH]]+pecivo[[#This Row],[Cena celkem ****]]</f>
        <v>0</v>
      </c>
      <c r="S121" s="65">
        <v>376517</v>
      </c>
      <c r="T121" s="46" t="s">
        <v>423</v>
      </c>
    </row>
    <row r="122" spans="1:20" ht="30" customHeight="1">
      <c r="A122" s="73">
        <v>118</v>
      </c>
      <c r="B122" s="7"/>
      <c r="C122" s="7"/>
      <c r="D122" s="91" t="s">
        <v>715</v>
      </c>
      <c r="E122" s="9" t="s">
        <v>717</v>
      </c>
      <c r="F122" s="60">
        <v>30</v>
      </c>
      <c r="G122" s="60" t="s">
        <v>25</v>
      </c>
      <c r="H122" s="47">
        <v>0</v>
      </c>
      <c r="I122" s="8">
        <f t="shared" si="3"/>
        <v>0</v>
      </c>
      <c r="J122" s="11" t="s">
        <v>239</v>
      </c>
      <c r="K122" s="46"/>
      <c r="L122" s="95">
        <v>0.7</v>
      </c>
      <c r="M122" s="48">
        <v>1</v>
      </c>
      <c r="N122" s="49">
        <v>0</v>
      </c>
      <c r="O122" s="83">
        <f>+pecivo[[#This Row],[Cena za ks]]*pecivo[[#This Row],[Počet ks v balení (přepište v případě že se liší)]]</f>
        <v>0</v>
      </c>
      <c r="P122" s="50"/>
      <c r="Q122" s="64">
        <v>0</v>
      </c>
      <c r="R122" s="68">
        <f>+pecivo[[#This Row],[Cena celkem ****]]*pecivo[[#This Row],[DPH]]+pecivo[[#This Row],[Cena celkem ****]]</f>
        <v>0</v>
      </c>
      <c r="S122" s="65"/>
      <c r="T122" s="46"/>
    </row>
    <row r="123" spans="1:20" ht="30" customHeight="1">
      <c r="A123" s="2">
        <v>119</v>
      </c>
      <c r="B123" s="7"/>
      <c r="C123" s="7"/>
      <c r="D123" s="91" t="s">
        <v>716</v>
      </c>
      <c r="E123" s="9" t="s">
        <v>717</v>
      </c>
      <c r="F123" s="60">
        <v>30</v>
      </c>
      <c r="G123" s="60" t="s">
        <v>25</v>
      </c>
      <c r="H123" s="47">
        <v>0</v>
      </c>
      <c r="I123" s="8">
        <f t="shared" si="3"/>
        <v>0</v>
      </c>
      <c r="J123" s="11" t="s">
        <v>239</v>
      </c>
      <c r="K123" s="46"/>
      <c r="L123" s="95">
        <v>0.7</v>
      </c>
      <c r="M123" s="48">
        <v>1</v>
      </c>
      <c r="N123" s="49">
        <v>0</v>
      </c>
      <c r="O123" s="83">
        <f>+pecivo[[#This Row],[Cena za ks]]*pecivo[[#This Row],[Počet ks v balení (přepište v případě že se liší)]]</f>
        <v>0</v>
      </c>
      <c r="P123" s="50"/>
      <c r="Q123" s="63">
        <v>0</v>
      </c>
      <c r="R123" s="68">
        <f>+pecivo[[#This Row],[Cena celkem ****]]*pecivo[[#This Row],[DPH]]+pecivo[[#This Row],[Cena celkem ****]]</f>
        <v>0</v>
      </c>
      <c r="S123" s="65"/>
      <c r="T123" s="46"/>
    </row>
    <row r="124" spans="1:20" s="42" customFormat="1" ht="30" customHeight="1">
      <c r="A124" s="2">
        <v>120</v>
      </c>
      <c r="B124" s="22" t="s">
        <v>299</v>
      </c>
      <c r="C124" s="22" t="s">
        <v>714</v>
      </c>
      <c r="D124" s="37" t="s">
        <v>300</v>
      </c>
      <c r="E124" s="12" t="s">
        <v>303</v>
      </c>
      <c r="F124" s="10">
        <v>20</v>
      </c>
      <c r="G124" s="3" t="s">
        <v>2</v>
      </c>
      <c r="H124" s="47">
        <v>0</v>
      </c>
      <c r="I124" s="8">
        <f t="shared" si="3"/>
        <v>0</v>
      </c>
      <c r="J124" s="11" t="s">
        <v>304</v>
      </c>
      <c r="K124" s="46"/>
      <c r="L124" s="95">
        <v>0.1</v>
      </c>
      <c r="M124" s="48">
        <v>6</v>
      </c>
      <c r="N124" s="49">
        <v>0</v>
      </c>
      <c r="O124" s="83">
        <f>+pecivo[[#This Row],[Cena za ks]]*pecivo[[#This Row],[Počet ks v balení (přepište v případě že se liší)]]</f>
        <v>0</v>
      </c>
      <c r="P124" s="51"/>
      <c r="Q124" s="64">
        <v>0</v>
      </c>
      <c r="R124" s="68">
        <f>+pecivo[[#This Row],[Cena celkem ****]]*pecivo[[#This Row],[DPH]]+pecivo[[#This Row],[Cena celkem ****]]</f>
        <v>0</v>
      </c>
      <c r="S124" s="66">
        <v>322743</v>
      </c>
      <c r="T124" s="46" t="s">
        <v>441</v>
      </c>
    </row>
    <row r="125" spans="1:20" ht="30" customHeight="1">
      <c r="A125" s="73">
        <v>121</v>
      </c>
      <c r="B125" s="22" t="s">
        <v>559</v>
      </c>
      <c r="C125" s="22" t="s">
        <v>698</v>
      </c>
      <c r="D125" s="20" t="s">
        <v>309</v>
      </c>
      <c r="E125" s="12" t="s">
        <v>168</v>
      </c>
      <c r="F125" s="10">
        <v>20</v>
      </c>
      <c r="G125" s="3" t="s">
        <v>2</v>
      </c>
      <c r="H125" s="78">
        <v>0</v>
      </c>
      <c r="I125" s="8">
        <f t="shared" si="3"/>
        <v>0</v>
      </c>
      <c r="J125" s="11" t="s">
        <v>239</v>
      </c>
      <c r="K125" s="46"/>
      <c r="L125" s="95">
        <v>0.14</v>
      </c>
      <c r="M125" s="48">
        <v>1</v>
      </c>
      <c r="N125" s="49">
        <v>0</v>
      </c>
      <c r="O125" s="83">
        <f>+pecivo[[#This Row],[Cena za ks]]*pecivo[[#This Row],[Počet ks v balení (přepište v případě že se liší)]]</f>
        <v>0</v>
      </c>
      <c r="P125" s="50"/>
      <c r="Q125" s="63">
        <v>0</v>
      </c>
      <c r="R125" s="68">
        <f>+pecivo[[#This Row],[Cena celkem ****]]*pecivo[[#This Row],[DPH]]+pecivo[[#This Row],[Cena celkem ****]]</f>
        <v>0</v>
      </c>
      <c r="S125" s="65">
        <v>105355</v>
      </c>
      <c r="T125" s="46" t="s">
        <v>425</v>
      </c>
    </row>
    <row r="126" spans="1:20" ht="30" customHeight="1">
      <c r="A126" s="2">
        <v>122</v>
      </c>
      <c r="B126" s="22" t="s">
        <v>557</v>
      </c>
      <c r="C126" s="22" t="s">
        <v>696</v>
      </c>
      <c r="D126" s="20" t="s">
        <v>305</v>
      </c>
      <c r="E126" s="12" t="s">
        <v>306</v>
      </c>
      <c r="F126" s="10">
        <v>20</v>
      </c>
      <c r="G126" s="3" t="s">
        <v>2</v>
      </c>
      <c r="H126" s="47">
        <v>0</v>
      </c>
      <c r="I126" s="8">
        <f t="shared" si="3"/>
        <v>0</v>
      </c>
      <c r="J126" s="11" t="s">
        <v>239</v>
      </c>
      <c r="K126" s="46"/>
      <c r="L126" s="95">
        <v>0.12</v>
      </c>
      <c r="M126" s="48">
        <v>1</v>
      </c>
      <c r="N126" s="49">
        <v>0</v>
      </c>
      <c r="O126" s="83">
        <f>+pecivo[[#This Row],[Cena za ks]]*pecivo[[#This Row],[Počet ks v balení (přepište v případě že se liší)]]</f>
        <v>0</v>
      </c>
      <c r="P126" s="50"/>
      <c r="Q126" s="64">
        <v>0</v>
      </c>
      <c r="R126" s="68">
        <f>+pecivo[[#This Row],[Cena celkem ****]]*pecivo[[#This Row],[DPH]]+pecivo[[#This Row],[Cena celkem ****]]</f>
        <v>0</v>
      </c>
      <c r="S126" s="65">
        <v>403593</v>
      </c>
      <c r="T126" s="46" t="s">
        <v>424</v>
      </c>
    </row>
    <row r="127" spans="1:20" ht="30" customHeight="1">
      <c r="A127" s="2">
        <v>123</v>
      </c>
      <c r="B127" s="22" t="s">
        <v>558</v>
      </c>
      <c r="C127" s="22" t="s">
        <v>697</v>
      </c>
      <c r="D127" s="20" t="s">
        <v>307</v>
      </c>
      <c r="E127" s="12" t="s">
        <v>308</v>
      </c>
      <c r="F127" s="10">
        <v>20</v>
      </c>
      <c r="G127" s="3" t="s">
        <v>2</v>
      </c>
      <c r="H127" s="47">
        <v>0</v>
      </c>
      <c r="I127" s="8">
        <f t="shared" si="3"/>
        <v>0</v>
      </c>
      <c r="J127" s="11" t="s">
        <v>239</v>
      </c>
      <c r="K127" s="46"/>
      <c r="L127" s="95">
        <v>0.12</v>
      </c>
      <c r="M127" s="48">
        <v>1</v>
      </c>
      <c r="N127" s="49">
        <v>0</v>
      </c>
      <c r="O127" s="83">
        <f>+pecivo[[#This Row],[Cena za ks]]*pecivo[[#This Row],[Počet ks v balení (přepište v případě že se liší)]]</f>
        <v>0</v>
      </c>
      <c r="P127" s="50"/>
      <c r="Q127" s="63">
        <v>0</v>
      </c>
      <c r="R127" s="68">
        <f>+pecivo[[#This Row],[Cena celkem ****]]*pecivo[[#This Row],[DPH]]+pecivo[[#This Row],[Cena celkem ****]]</f>
        <v>0</v>
      </c>
      <c r="S127" s="65">
        <v>105355</v>
      </c>
      <c r="T127" s="46" t="s">
        <v>425</v>
      </c>
    </row>
    <row r="128" spans="1:20" ht="30" customHeight="1">
      <c r="A128" s="73">
        <v>124</v>
      </c>
      <c r="B128" s="22" t="s">
        <v>579</v>
      </c>
      <c r="C128" s="22" t="s">
        <v>699</v>
      </c>
      <c r="D128" s="37" t="s">
        <v>746</v>
      </c>
      <c r="E128" s="56" t="s">
        <v>578</v>
      </c>
      <c r="F128" s="57">
        <v>20</v>
      </c>
      <c r="G128" s="54" t="s">
        <v>2</v>
      </c>
      <c r="H128" s="47">
        <v>0</v>
      </c>
      <c r="I128" s="58">
        <f t="shared" si="3"/>
        <v>0</v>
      </c>
      <c r="J128" s="59" t="s">
        <v>239</v>
      </c>
      <c r="K128" s="53"/>
      <c r="L128" s="96">
        <v>0.14</v>
      </c>
      <c r="M128" s="55">
        <v>1</v>
      </c>
      <c r="N128" s="49">
        <v>0</v>
      </c>
      <c r="O128" s="83">
        <f>+pecivo[[#This Row],[Cena za ks]]*pecivo[[#This Row],[Počet ks v balení (přepište v případě že se liší)]]</f>
        <v>0</v>
      </c>
      <c r="P128" s="51"/>
      <c r="Q128" s="64">
        <v>0</v>
      </c>
      <c r="R128" s="68">
        <f>+pecivo[[#This Row],[Cena celkem ****]]*pecivo[[#This Row],[DPH]]+pecivo[[#This Row],[Cena celkem ****]]</f>
        <v>0</v>
      </c>
      <c r="S128" s="66">
        <v>403590</v>
      </c>
      <c r="T128" s="53" t="s">
        <v>426</v>
      </c>
    </row>
    <row r="129" spans="1:20" ht="30" customHeight="1">
      <c r="A129" s="2">
        <v>125</v>
      </c>
      <c r="B129" s="7" t="s">
        <v>560</v>
      </c>
      <c r="C129" s="7" t="s">
        <v>700</v>
      </c>
      <c r="D129" s="20" t="s">
        <v>200</v>
      </c>
      <c r="E129" s="12" t="s">
        <v>201</v>
      </c>
      <c r="F129" s="10">
        <v>20</v>
      </c>
      <c r="G129" s="3" t="s">
        <v>2</v>
      </c>
      <c r="H129" s="47">
        <v>0</v>
      </c>
      <c r="I129" s="8">
        <f t="shared" si="3"/>
        <v>0</v>
      </c>
      <c r="J129" s="11" t="s">
        <v>239</v>
      </c>
      <c r="K129" s="46"/>
      <c r="L129" s="95">
        <v>0.15</v>
      </c>
      <c r="M129" s="48">
        <v>1</v>
      </c>
      <c r="N129" s="49">
        <v>0</v>
      </c>
      <c r="O129" s="83">
        <f>+pecivo[[#This Row],[Cena za ks]]*pecivo[[#This Row],[Počet ks v balení (přepište v případě že se liší)]]</f>
        <v>0</v>
      </c>
      <c r="P129" s="50"/>
      <c r="Q129" s="63">
        <v>0</v>
      </c>
      <c r="R129" s="68">
        <f>+pecivo[[#This Row],[Cena celkem ****]]*pecivo[[#This Row],[DPH]]+pecivo[[#This Row],[Cena celkem ****]]</f>
        <v>0</v>
      </c>
      <c r="S129" s="65">
        <v>178970</v>
      </c>
      <c r="T129" s="46" t="s">
        <v>427</v>
      </c>
    </row>
    <row r="130" spans="1:20" ht="30" customHeight="1">
      <c r="A130" s="2">
        <v>126</v>
      </c>
      <c r="B130" s="7" t="s">
        <v>561</v>
      </c>
      <c r="C130" s="7" t="s">
        <v>701</v>
      </c>
      <c r="D130" s="20" t="s">
        <v>67</v>
      </c>
      <c r="E130" s="9" t="s">
        <v>68</v>
      </c>
      <c r="F130" s="10">
        <v>120</v>
      </c>
      <c r="G130" s="3" t="s">
        <v>2</v>
      </c>
      <c r="H130" s="78">
        <v>0</v>
      </c>
      <c r="I130" s="8">
        <f t="shared" si="3"/>
        <v>0</v>
      </c>
      <c r="J130" s="11" t="s">
        <v>239</v>
      </c>
      <c r="K130" s="46"/>
      <c r="L130" s="95">
        <v>0.25</v>
      </c>
      <c r="M130" s="48">
        <v>8</v>
      </c>
      <c r="N130" s="49">
        <v>0</v>
      </c>
      <c r="O130" s="83">
        <f>+pecivo[[#This Row],[Cena za ks]]*pecivo[[#This Row],[Počet ks v balení (přepište v případě že se liší)]]</f>
        <v>0</v>
      </c>
      <c r="P130" s="50"/>
      <c r="Q130" s="64">
        <v>0</v>
      </c>
      <c r="R130" s="68">
        <f>+pecivo[[#This Row],[Cena celkem ****]]*pecivo[[#This Row],[DPH]]+pecivo[[#This Row],[Cena celkem ****]]</f>
        <v>0</v>
      </c>
      <c r="S130" s="65">
        <v>224400</v>
      </c>
      <c r="T130" s="46" t="s">
        <v>428</v>
      </c>
    </row>
    <row r="131" spans="1:20" ht="30" customHeight="1">
      <c r="A131" s="73">
        <v>127</v>
      </c>
      <c r="B131" s="7" t="s">
        <v>562</v>
      </c>
      <c r="C131" s="7" t="s">
        <v>702</v>
      </c>
      <c r="D131" s="20" t="s">
        <v>69</v>
      </c>
      <c r="E131" s="9" t="s">
        <v>70</v>
      </c>
      <c r="F131" s="10">
        <v>6</v>
      </c>
      <c r="G131" s="3" t="s">
        <v>2</v>
      </c>
      <c r="H131" s="47">
        <v>0</v>
      </c>
      <c r="I131" s="8">
        <f t="shared" si="3"/>
        <v>0</v>
      </c>
      <c r="J131" s="11" t="s">
        <v>239</v>
      </c>
      <c r="K131" s="46"/>
      <c r="L131" s="95">
        <v>0.25</v>
      </c>
      <c r="M131" s="48">
        <v>1</v>
      </c>
      <c r="N131" s="49">
        <v>0</v>
      </c>
      <c r="O131" s="83">
        <f>+pecivo[[#This Row],[Cena za ks]]*pecivo[[#This Row],[Počet ks v balení (přepište v případě že se liší)]]</f>
        <v>0</v>
      </c>
      <c r="P131" s="50"/>
      <c r="Q131" s="63">
        <v>0</v>
      </c>
      <c r="R131" s="68">
        <f>+pecivo[[#This Row],[Cena celkem ****]]*pecivo[[#This Row],[DPH]]+pecivo[[#This Row],[Cena celkem ****]]</f>
        <v>0</v>
      </c>
      <c r="S131" s="65">
        <v>457238</v>
      </c>
      <c r="T131" s="46" t="s">
        <v>429</v>
      </c>
    </row>
    <row r="132" spans="1:20" ht="30" customHeight="1">
      <c r="A132" s="2">
        <v>128</v>
      </c>
      <c r="B132" s="29" t="s">
        <v>565</v>
      </c>
      <c r="C132" s="29" t="s">
        <v>705</v>
      </c>
      <c r="D132" s="20" t="s">
        <v>291</v>
      </c>
      <c r="E132" s="9" t="s">
        <v>290</v>
      </c>
      <c r="F132" s="10">
        <v>120</v>
      </c>
      <c r="G132" s="3" t="s">
        <v>2</v>
      </c>
      <c r="H132" s="47">
        <v>0</v>
      </c>
      <c r="I132" s="8">
        <f t="shared" si="3"/>
        <v>0</v>
      </c>
      <c r="J132" s="11" t="s">
        <v>239</v>
      </c>
      <c r="K132" s="46"/>
      <c r="L132" s="95">
        <v>0.25</v>
      </c>
      <c r="M132" s="48">
        <v>12</v>
      </c>
      <c r="N132" s="49">
        <v>0</v>
      </c>
      <c r="O132" s="83">
        <f>+pecivo[[#This Row],[Cena za ks]]*pecivo[[#This Row],[Počet ks v balení (přepište v případě že se liší)]]</f>
        <v>0</v>
      </c>
      <c r="P132" s="50"/>
      <c r="Q132" s="64">
        <v>0</v>
      </c>
      <c r="R132" s="68">
        <f>+pecivo[[#This Row],[Cena celkem ****]]*pecivo[[#This Row],[DPH]]+pecivo[[#This Row],[Cena celkem ****]]</f>
        <v>0</v>
      </c>
      <c r="S132" s="65">
        <v>241969</v>
      </c>
      <c r="T132" s="46" t="s">
        <v>432</v>
      </c>
    </row>
    <row r="133" spans="1:20" ht="30" customHeight="1">
      <c r="A133" s="2">
        <v>129</v>
      </c>
      <c r="B133" s="29" t="s">
        <v>564</v>
      </c>
      <c r="C133" s="29" t="s">
        <v>704</v>
      </c>
      <c r="D133" s="20" t="s">
        <v>289</v>
      </c>
      <c r="E133" s="9" t="s">
        <v>290</v>
      </c>
      <c r="F133" s="10">
        <v>10</v>
      </c>
      <c r="G133" s="3" t="s">
        <v>2</v>
      </c>
      <c r="H133" s="47">
        <v>0</v>
      </c>
      <c r="I133" s="8">
        <f aca="true" t="shared" si="4" ref="I133:I164">F133*H133</f>
        <v>0</v>
      </c>
      <c r="J133" s="11" t="s">
        <v>239</v>
      </c>
      <c r="K133" s="46"/>
      <c r="L133" s="95">
        <v>5</v>
      </c>
      <c r="M133" s="48">
        <v>1</v>
      </c>
      <c r="N133" s="49">
        <v>0</v>
      </c>
      <c r="O133" s="83">
        <f>+pecivo[[#This Row],[Cena za ks]]*pecivo[[#This Row],[Počet ks v balení (přepište v případě že se liší)]]</f>
        <v>0</v>
      </c>
      <c r="P133" s="50"/>
      <c r="Q133" s="63">
        <v>0</v>
      </c>
      <c r="R133" s="68">
        <f>+pecivo[[#This Row],[Cena celkem ****]]*pecivo[[#This Row],[DPH]]+pecivo[[#This Row],[Cena celkem ****]]</f>
        <v>0</v>
      </c>
      <c r="S133" s="65">
        <v>232696</v>
      </c>
      <c r="T133" s="46" t="s">
        <v>431</v>
      </c>
    </row>
    <row r="134" spans="1:20" ht="30" customHeight="1">
      <c r="A134" s="73">
        <v>130</v>
      </c>
      <c r="B134" s="7" t="s">
        <v>563</v>
      </c>
      <c r="C134" s="7" t="s">
        <v>703</v>
      </c>
      <c r="D134" s="20" t="s">
        <v>196</v>
      </c>
      <c r="E134" s="9" t="s">
        <v>197</v>
      </c>
      <c r="F134" s="10">
        <v>10</v>
      </c>
      <c r="G134" s="3" t="s">
        <v>2</v>
      </c>
      <c r="H134" s="47">
        <v>0</v>
      </c>
      <c r="I134" s="8">
        <f t="shared" si="4"/>
        <v>0</v>
      </c>
      <c r="J134" s="11" t="s">
        <v>239</v>
      </c>
      <c r="K134" s="46"/>
      <c r="L134" s="95">
        <v>2</v>
      </c>
      <c r="M134" s="48">
        <v>1</v>
      </c>
      <c r="N134" s="49">
        <v>0</v>
      </c>
      <c r="O134" s="83">
        <f>+pecivo[[#This Row],[Cena za ks]]*pecivo[[#This Row],[Počet ks v balení (přepište v případě že se liší)]]</f>
        <v>0</v>
      </c>
      <c r="P134" s="50"/>
      <c r="Q134" s="64">
        <v>0</v>
      </c>
      <c r="R134" s="68">
        <f>+pecivo[[#This Row],[Cena celkem ****]]*pecivo[[#This Row],[DPH]]+pecivo[[#This Row],[Cena celkem ****]]</f>
        <v>0</v>
      </c>
      <c r="S134" s="65">
        <v>241882</v>
      </c>
      <c r="T134" s="46" t="s">
        <v>430</v>
      </c>
    </row>
    <row r="135" spans="1:20" ht="30" customHeight="1">
      <c r="A135" s="2">
        <v>131</v>
      </c>
      <c r="B135" s="7" t="s">
        <v>566</v>
      </c>
      <c r="C135" s="7" t="s">
        <v>706</v>
      </c>
      <c r="D135" s="20" t="s">
        <v>182</v>
      </c>
      <c r="E135" s="9" t="s">
        <v>181</v>
      </c>
      <c r="F135" s="10">
        <v>10</v>
      </c>
      <c r="G135" s="3" t="s">
        <v>2</v>
      </c>
      <c r="H135" s="78">
        <v>0</v>
      </c>
      <c r="I135" s="8">
        <f t="shared" si="4"/>
        <v>0</v>
      </c>
      <c r="J135" s="11" t="s">
        <v>239</v>
      </c>
      <c r="K135" s="46"/>
      <c r="L135" s="95">
        <v>0.125</v>
      </c>
      <c r="M135" s="48">
        <v>15</v>
      </c>
      <c r="N135" s="49">
        <v>0</v>
      </c>
      <c r="O135" s="83">
        <f>+pecivo[[#This Row],[Cena za ks]]*pecivo[[#This Row],[Počet ks v balení (přepište v případě že se liší)]]</f>
        <v>0</v>
      </c>
      <c r="P135" s="50"/>
      <c r="Q135" s="63">
        <v>0</v>
      </c>
      <c r="R135" s="68">
        <f>+pecivo[[#This Row],[Cena celkem ****]]*pecivo[[#This Row],[DPH]]+pecivo[[#This Row],[Cena celkem ****]]</f>
        <v>0</v>
      </c>
      <c r="S135" s="65">
        <v>395860</v>
      </c>
      <c r="T135" s="46" t="s">
        <v>433</v>
      </c>
    </row>
    <row r="136" spans="1:20" ht="30" customHeight="1">
      <c r="A136" s="2">
        <v>132</v>
      </c>
      <c r="B136" s="7" t="s">
        <v>567</v>
      </c>
      <c r="C136" s="7" t="s">
        <v>707</v>
      </c>
      <c r="D136" s="20" t="s">
        <v>183</v>
      </c>
      <c r="E136" s="9" t="s">
        <v>184</v>
      </c>
      <c r="F136" s="10">
        <v>10</v>
      </c>
      <c r="G136" s="3" t="s">
        <v>2</v>
      </c>
      <c r="H136" s="47">
        <v>0</v>
      </c>
      <c r="I136" s="8">
        <f t="shared" si="4"/>
        <v>0</v>
      </c>
      <c r="J136" s="11" t="s">
        <v>239</v>
      </c>
      <c r="K136" s="46"/>
      <c r="L136" s="95">
        <v>0.125</v>
      </c>
      <c r="M136" s="48">
        <v>15</v>
      </c>
      <c r="N136" s="49">
        <v>0</v>
      </c>
      <c r="O136" s="83">
        <f>+pecivo[[#This Row],[Cena za ks]]*pecivo[[#This Row],[Počet ks v balení (přepište v případě že se liší)]]</f>
        <v>0</v>
      </c>
      <c r="P136" s="50"/>
      <c r="Q136" s="64">
        <v>0</v>
      </c>
      <c r="R136" s="68">
        <f>+pecivo[[#This Row],[Cena celkem ****]]*pecivo[[#This Row],[DPH]]+pecivo[[#This Row],[Cena celkem ****]]</f>
        <v>0</v>
      </c>
      <c r="S136" s="65">
        <v>352939</v>
      </c>
      <c r="T136" s="46" t="s">
        <v>434</v>
      </c>
    </row>
    <row r="137" spans="1:24" s="4" customFormat="1" ht="30" customHeight="1">
      <c r="A137" s="73">
        <v>133</v>
      </c>
      <c r="B137" s="7" t="s">
        <v>568</v>
      </c>
      <c r="C137" s="7" t="s">
        <v>708</v>
      </c>
      <c r="D137" s="20" t="s">
        <v>193</v>
      </c>
      <c r="E137" s="9" t="s">
        <v>194</v>
      </c>
      <c r="F137" s="10">
        <v>10</v>
      </c>
      <c r="G137" s="3" t="s">
        <v>2</v>
      </c>
      <c r="H137" s="47">
        <v>0</v>
      </c>
      <c r="I137" s="8">
        <f t="shared" si="4"/>
        <v>0</v>
      </c>
      <c r="J137" s="11" t="s">
        <v>239</v>
      </c>
      <c r="K137" s="46"/>
      <c r="L137" s="95">
        <v>3</v>
      </c>
      <c r="M137" s="48">
        <v>1</v>
      </c>
      <c r="N137" s="49">
        <v>0</v>
      </c>
      <c r="O137" s="83">
        <f>+pecivo[[#This Row],[Cena za ks]]*pecivo[[#This Row],[Počet ks v balení (přepište v případě že se liší)]]</f>
        <v>0</v>
      </c>
      <c r="P137" s="50"/>
      <c r="Q137" s="63">
        <v>0</v>
      </c>
      <c r="R137" s="68">
        <f>+pecivo[[#This Row],[Cena celkem ****]]*pecivo[[#This Row],[DPH]]+pecivo[[#This Row],[Cena celkem ****]]</f>
        <v>0</v>
      </c>
      <c r="S137" s="65">
        <v>267505</v>
      </c>
      <c r="T137" s="46" t="s">
        <v>435</v>
      </c>
      <c r="X137"/>
    </row>
    <row r="138" spans="1:20" ht="30" customHeight="1">
      <c r="A138" s="2">
        <v>134</v>
      </c>
      <c r="B138" s="7" t="s">
        <v>569</v>
      </c>
      <c r="C138" s="7" t="s">
        <v>709</v>
      </c>
      <c r="D138" s="20" t="s">
        <v>222</v>
      </c>
      <c r="E138" s="9" t="s">
        <v>287</v>
      </c>
      <c r="F138" s="10">
        <v>400</v>
      </c>
      <c r="G138" s="3" t="s">
        <v>2</v>
      </c>
      <c r="H138" s="47">
        <v>0</v>
      </c>
      <c r="I138" s="8">
        <f t="shared" si="4"/>
        <v>0</v>
      </c>
      <c r="J138" s="11" t="s">
        <v>239</v>
      </c>
      <c r="K138" s="46"/>
      <c r="L138" s="95">
        <v>1</v>
      </c>
      <c r="M138" s="48">
        <v>1</v>
      </c>
      <c r="N138" s="49">
        <v>0</v>
      </c>
      <c r="O138" s="83">
        <f>+pecivo[[#This Row],[Cena za ks]]*pecivo[[#This Row],[Počet ks v balení (přepište v případě že se liší)]]</f>
        <v>0</v>
      </c>
      <c r="P138" s="50"/>
      <c r="Q138" s="64">
        <v>0</v>
      </c>
      <c r="R138" s="68">
        <f>+pecivo[[#This Row],[Cena celkem ****]]*pecivo[[#This Row],[DPH]]+pecivo[[#This Row],[Cena celkem ****]]</f>
        <v>0</v>
      </c>
      <c r="S138" s="65">
        <v>390165</v>
      </c>
      <c r="T138" s="46" t="s">
        <v>436</v>
      </c>
    </row>
    <row r="139" spans="1:20" ht="30" customHeight="1">
      <c r="A139" s="2">
        <v>135</v>
      </c>
      <c r="B139" s="7" t="s">
        <v>570</v>
      </c>
      <c r="C139" s="7" t="s">
        <v>710</v>
      </c>
      <c r="D139" s="20" t="s">
        <v>288</v>
      </c>
      <c r="E139" s="9" t="s">
        <v>287</v>
      </c>
      <c r="F139" s="10">
        <v>120</v>
      </c>
      <c r="G139" s="3" t="s">
        <v>2</v>
      </c>
      <c r="H139" s="47">
        <v>0</v>
      </c>
      <c r="I139" s="8">
        <f t="shared" si="4"/>
        <v>0</v>
      </c>
      <c r="J139" s="11" t="s">
        <v>239</v>
      </c>
      <c r="K139" s="46"/>
      <c r="L139" s="95">
        <v>0.2</v>
      </c>
      <c r="M139" s="48">
        <v>6</v>
      </c>
      <c r="N139" s="49">
        <v>0</v>
      </c>
      <c r="O139" s="83">
        <f>+pecivo[[#This Row],[Cena za ks]]*pecivo[[#This Row],[Počet ks v balení (přepište v případě že se liší)]]</f>
        <v>0</v>
      </c>
      <c r="P139" s="50"/>
      <c r="Q139" s="63">
        <v>0</v>
      </c>
      <c r="R139" s="68">
        <f>+pecivo[[#This Row],[Cena celkem ****]]*pecivo[[#This Row],[DPH]]+pecivo[[#This Row],[Cena celkem ****]]</f>
        <v>0</v>
      </c>
      <c r="S139" s="65">
        <v>337529</v>
      </c>
      <c r="T139" s="46" t="s">
        <v>437</v>
      </c>
    </row>
    <row r="140" spans="1:20" ht="30" customHeight="1">
      <c r="A140" s="73">
        <v>136</v>
      </c>
      <c r="B140" s="7" t="s">
        <v>571</v>
      </c>
      <c r="C140" s="7" t="s">
        <v>711</v>
      </c>
      <c r="D140" s="20" t="s">
        <v>214</v>
      </c>
      <c r="E140" s="12" t="s">
        <v>215</v>
      </c>
      <c r="F140" s="10">
        <v>10</v>
      </c>
      <c r="G140" s="3" t="s">
        <v>2</v>
      </c>
      <c r="H140" s="78">
        <v>0</v>
      </c>
      <c r="I140" s="8">
        <f t="shared" si="4"/>
        <v>0</v>
      </c>
      <c r="J140" s="11" t="s">
        <v>13</v>
      </c>
      <c r="K140" s="46"/>
      <c r="L140" s="95">
        <v>0.13</v>
      </c>
      <c r="M140" s="48">
        <v>10</v>
      </c>
      <c r="N140" s="49">
        <v>0</v>
      </c>
      <c r="O140" s="83">
        <f>+pecivo[[#This Row],[Cena za ks]]*pecivo[[#This Row],[Počet ks v balení (přepište v případě že se liší)]]</f>
        <v>0</v>
      </c>
      <c r="P140" s="50"/>
      <c r="Q140" s="64">
        <v>0</v>
      </c>
      <c r="R140" s="68">
        <f>+pecivo[[#This Row],[Cena celkem ****]]*pecivo[[#This Row],[DPH]]+pecivo[[#This Row],[Cena celkem ****]]</f>
        <v>0</v>
      </c>
      <c r="S140" s="65">
        <v>335984</v>
      </c>
      <c r="T140" s="46" t="s">
        <v>438</v>
      </c>
    </row>
    <row r="141" spans="1:20" ht="30" customHeight="1">
      <c r="A141" s="2">
        <v>137</v>
      </c>
      <c r="B141" s="7" t="s">
        <v>572</v>
      </c>
      <c r="C141" s="7" t="s">
        <v>712</v>
      </c>
      <c r="D141" s="20" t="s">
        <v>212</v>
      </c>
      <c r="E141" s="12" t="s">
        <v>213</v>
      </c>
      <c r="F141" s="10">
        <v>10</v>
      </c>
      <c r="G141" s="3" t="s">
        <v>2</v>
      </c>
      <c r="H141" s="47">
        <v>0</v>
      </c>
      <c r="I141" s="8">
        <f t="shared" si="4"/>
        <v>0</v>
      </c>
      <c r="J141" s="11" t="s">
        <v>13</v>
      </c>
      <c r="K141" s="46"/>
      <c r="L141" s="95">
        <v>0.13</v>
      </c>
      <c r="M141" s="48">
        <v>10</v>
      </c>
      <c r="N141" s="49">
        <v>0</v>
      </c>
      <c r="O141" s="83">
        <f>+pecivo[[#This Row],[Cena za ks]]*pecivo[[#This Row],[Počet ks v balení (přepište v případě že se liší)]]</f>
        <v>0</v>
      </c>
      <c r="P141" s="50"/>
      <c r="Q141" s="63">
        <v>0</v>
      </c>
      <c r="R141" s="68">
        <f>+pecivo[[#This Row],[Cena celkem ****]]*pecivo[[#This Row],[DPH]]+pecivo[[#This Row],[Cena celkem ****]]</f>
        <v>0</v>
      </c>
      <c r="S141" s="65">
        <v>58277</v>
      </c>
      <c r="T141" s="46" t="s">
        <v>439</v>
      </c>
    </row>
    <row r="142" spans="1:20" ht="30" customHeight="1">
      <c r="A142" s="2">
        <v>138</v>
      </c>
      <c r="B142" s="7" t="s">
        <v>573</v>
      </c>
      <c r="C142" s="7" t="s">
        <v>713</v>
      </c>
      <c r="D142" s="20" t="s">
        <v>216</v>
      </c>
      <c r="E142" s="12" t="s">
        <v>217</v>
      </c>
      <c r="F142" s="10">
        <v>10</v>
      </c>
      <c r="G142" s="3" t="s">
        <v>2</v>
      </c>
      <c r="H142" s="47">
        <v>0</v>
      </c>
      <c r="I142" s="8">
        <f t="shared" si="4"/>
        <v>0</v>
      </c>
      <c r="J142" s="11" t="s">
        <v>13</v>
      </c>
      <c r="K142" s="46"/>
      <c r="L142" s="95">
        <v>0.13</v>
      </c>
      <c r="M142" s="48">
        <v>10</v>
      </c>
      <c r="N142" s="49">
        <v>0</v>
      </c>
      <c r="O142" s="83">
        <f>+pecivo[[#This Row],[Cena za ks]]*pecivo[[#This Row],[Počet ks v balení (přepište v případě že se liší)]]</f>
        <v>0</v>
      </c>
      <c r="P142" s="50"/>
      <c r="Q142" s="64">
        <v>0</v>
      </c>
      <c r="R142" s="68">
        <f>+pecivo[[#This Row],[Cena celkem ****]]*pecivo[[#This Row],[DPH]]+pecivo[[#This Row],[Cena celkem ****]]</f>
        <v>0</v>
      </c>
      <c r="S142" s="65">
        <v>335988</v>
      </c>
      <c r="T142" s="46" t="s">
        <v>440</v>
      </c>
    </row>
    <row r="143" spans="1:20" ht="34.5" customHeight="1">
      <c r="A143" s="24" t="s">
        <v>3</v>
      </c>
      <c r="B143" s="24"/>
      <c r="C143" s="24"/>
      <c r="D143" s="92"/>
      <c r="E143" s="25"/>
      <c r="F143" s="27"/>
      <c r="G143" s="26"/>
      <c r="H143" s="26"/>
      <c r="I143" s="28">
        <f>SUBTOTAL(109,[Cena celkem ****])</f>
        <v>0</v>
      </c>
      <c r="J143" s="26"/>
      <c r="K143" s="26"/>
      <c r="L143" s="26"/>
      <c r="M143" s="26"/>
      <c r="N143" s="26"/>
      <c r="O143" s="26"/>
      <c r="P143" s="26"/>
      <c r="Q143" s="26"/>
      <c r="R143" s="72">
        <f>SUBTOTAL(109,[Spolu s DPH])</f>
        <v>0</v>
      </c>
      <c r="S143" s="24"/>
      <c r="T143" s="26"/>
    </row>
    <row r="144" ht="15">
      <c r="A144" s="6"/>
    </row>
    <row r="145" ht="15">
      <c r="A145"/>
    </row>
  </sheetData>
  <sheetProtection algorithmName="SHA-512" hashValue="5ySiV0piJTwXtHqGNIym0vqLYV1Ibd492EqS8vmfth5r1wGURSLCArzkI0Wr0oy7Tz1ThccOd9Y9CHWhzPBHJg==" saltValue="IS5PhDRBMi2KxMb1fUs0q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3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 topLeftCell="A1">
      <selection activeCell="A7" sqref="A7"/>
    </sheetView>
  </sheetViews>
  <sheetFormatPr defaultColWidth="9.140625" defaultRowHeight="15"/>
  <cols>
    <col min="1" max="1" width="42.00390625" style="0" customWidth="1"/>
    <col min="2" max="2" width="49.8515625" style="0" customWidth="1"/>
    <col min="3" max="3" width="12.28125" style="0" customWidth="1"/>
    <col min="8" max="8" width="61.00390625" style="0" customWidth="1"/>
    <col min="9" max="9" width="19.00390625" style="0" customWidth="1"/>
    <col min="11" max="11" width="15.7109375" style="0" customWidth="1"/>
  </cols>
  <sheetData>
    <row r="1" spans="1:11" ht="15">
      <c r="A1" s="17" t="s">
        <v>74</v>
      </c>
      <c r="B1" s="17" t="s">
        <v>75</v>
      </c>
      <c r="C1" s="17" t="s">
        <v>76</v>
      </c>
      <c r="D1" s="17" t="s">
        <v>77</v>
      </c>
      <c r="E1" s="17" t="s">
        <v>78</v>
      </c>
      <c r="F1" s="17" t="s">
        <v>79</v>
      </c>
      <c r="G1" s="17" t="s">
        <v>80</v>
      </c>
      <c r="H1" s="17" t="s">
        <v>81</v>
      </c>
      <c r="I1" s="17" t="s">
        <v>82</v>
      </c>
      <c r="J1" s="18" t="s">
        <v>0</v>
      </c>
      <c r="K1" s="17" t="s">
        <v>83</v>
      </c>
    </row>
    <row r="2" spans="1:10" ht="15">
      <c r="A2" s="13" t="s">
        <v>84</v>
      </c>
      <c r="B2" t="s">
        <v>98</v>
      </c>
      <c r="C2" t="s">
        <v>99</v>
      </c>
      <c r="H2" s="4" t="s">
        <v>12</v>
      </c>
      <c r="I2" s="16" t="s">
        <v>13</v>
      </c>
      <c r="J2" s="15" t="s">
        <v>2</v>
      </c>
    </row>
    <row r="3" spans="1:10" ht="15">
      <c r="A3" s="13" t="s">
        <v>14</v>
      </c>
      <c r="B3" t="s">
        <v>100</v>
      </c>
      <c r="C3" t="s">
        <v>99</v>
      </c>
      <c r="H3" s="4" t="s">
        <v>15</v>
      </c>
      <c r="I3" s="16" t="s">
        <v>13</v>
      </c>
      <c r="J3" s="15" t="s">
        <v>2</v>
      </c>
    </row>
    <row r="4" spans="1:10" ht="15">
      <c r="A4" s="13" t="s">
        <v>85</v>
      </c>
      <c r="B4" t="s">
        <v>101</v>
      </c>
      <c r="C4" t="s">
        <v>99</v>
      </c>
      <c r="H4" s="4" t="s">
        <v>16</v>
      </c>
      <c r="I4" s="16" t="s">
        <v>13</v>
      </c>
      <c r="J4" s="15" t="s">
        <v>2</v>
      </c>
    </row>
    <row r="5" spans="1:10" ht="15">
      <c r="A5" s="13" t="s">
        <v>17</v>
      </c>
      <c r="B5" t="s">
        <v>102</v>
      </c>
      <c r="C5" t="s">
        <v>99</v>
      </c>
      <c r="H5" s="4" t="s">
        <v>18</v>
      </c>
      <c r="I5" s="16" t="s">
        <v>13</v>
      </c>
      <c r="J5" s="15" t="s">
        <v>2</v>
      </c>
    </row>
    <row r="6" spans="1:10" ht="30">
      <c r="A6" s="13" t="s">
        <v>19</v>
      </c>
      <c r="B6" t="s">
        <v>103</v>
      </c>
      <c r="C6" t="s">
        <v>99</v>
      </c>
      <c r="H6" s="14" t="s">
        <v>20</v>
      </c>
      <c r="I6" s="16" t="s">
        <v>13</v>
      </c>
      <c r="J6" s="15" t="s">
        <v>2</v>
      </c>
    </row>
    <row r="7" spans="1:10" ht="15">
      <c r="A7" s="13" t="s">
        <v>86</v>
      </c>
      <c r="B7" t="s">
        <v>104</v>
      </c>
      <c r="C7" t="s">
        <v>99</v>
      </c>
      <c r="H7" s="4" t="s">
        <v>21</v>
      </c>
      <c r="I7" s="16" t="s">
        <v>13</v>
      </c>
      <c r="J7" s="15" t="s">
        <v>2</v>
      </c>
    </row>
    <row r="8" spans="1:10" ht="15">
      <c r="A8" s="13" t="s">
        <v>22</v>
      </c>
      <c r="B8" t="s">
        <v>105</v>
      </c>
      <c r="C8" t="s">
        <v>99</v>
      </c>
      <c r="H8" s="4" t="s">
        <v>23</v>
      </c>
      <c r="I8" s="16" t="s">
        <v>13</v>
      </c>
      <c r="J8" s="15" t="s">
        <v>2</v>
      </c>
    </row>
    <row r="9" spans="1:10" ht="30">
      <c r="A9" s="13" t="s">
        <v>93</v>
      </c>
      <c r="B9" t="s">
        <v>106</v>
      </c>
      <c r="C9" t="s">
        <v>99</v>
      </c>
      <c r="H9" s="14" t="s">
        <v>24</v>
      </c>
      <c r="I9" s="16" t="s">
        <v>26</v>
      </c>
      <c r="J9" s="15" t="s">
        <v>25</v>
      </c>
    </row>
    <row r="10" spans="1:10" ht="30">
      <c r="A10" s="13" t="s">
        <v>94</v>
      </c>
      <c r="B10" t="s">
        <v>107</v>
      </c>
      <c r="C10" t="s">
        <v>99</v>
      </c>
      <c r="H10" s="14" t="s">
        <v>27</v>
      </c>
      <c r="I10" s="16" t="s">
        <v>28</v>
      </c>
      <c r="J10" s="15" t="s">
        <v>25</v>
      </c>
    </row>
    <row r="11" spans="1:10" ht="30">
      <c r="A11" s="13" t="s">
        <v>95</v>
      </c>
      <c r="B11" t="s">
        <v>108</v>
      </c>
      <c r="C11" t="s">
        <v>99</v>
      </c>
      <c r="H11" s="14" t="s">
        <v>29</v>
      </c>
      <c r="I11" s="16" t="s">
        <v>30</v>
      </c>
      <c r="J11" s="15" t="s">
        <v>25</v>
      </c>
    </row>
    <row r="12" spans="1:10" ht="30">
      <c r="A12" s="13" t="s">
        <v>96</v>
      </c>
      <c r="B12" t="s">
        <v>109</v>
      </c>
      <c r="C12" t="s">
        <v>99</v>
      </c>
      <c r="H12" s="14" t="s">
        <v>31</v>
      </c>
      <c r="I12" s="16" t="s">
        <v>13</v>
      </c>
      <c r="J12" s="15" t="s">
        <v>25</v>
      </c>
    </row>
    <row r="13" spans="1:10" ht="30">
      <c r="A13" s="13" t="s">
        <v>32</v>
      </c>
      <c r="B13" t="s">
        <v>110</v>
      </c>
      <c r="C13" t="s">
        <v>99</v>
      </c>
      <c r="H13" s="14" t="s">
        <v>33</v>
      </c>
      <c r="I13" s="16" t="s">
        <v>13</v>
      </c>
      <c r="J13" s="15" t="s">
        <v>25</v>
      </c>
    </row>
    <row r="14" spans="1:10" ht="15">
      <c r="A14" s="13" t="s">
        <v>34</v>
      </c>
      <c r="B14" t="s">
        <v>111</v>
      </c>
      <c r="C14" t="s">
        <v>99</v>
      </c>
      <c r="H14" s="4" t="s">
        <v>35</v>
      </c>
      <c r="I14" s="16" t="s">
        <v>13</v>
      </c>
      <c r="J14" s="15" t="s">
        <v>25</v>
      </c>
    </row>
    <row r="15" spans="1:10" ht="30">
      <c r="A15" s="13" t="s">
        <v>87</v>
      </c>
      <c r="B15" t="s">
        <v>112</v>
      </c>
      <c r="C15" t="s">
        <v>113</v>
      </c>
      <c r="H15" s="14" t="s">
        <v>36</v>
      </c>
      <c r="I15" s="16" t="s">
        <v>13</v>
      </c>
      <c r="J15" s="15" t="s">
        <v>2</v>
      </c>
    </row>
    <row r="16" spans="1:10" ht="15">
      <c r="A16" s="13" t="s">
        <v>37</v>
      </c>
      <c r="B16" t="s">
        <v>114</v>
      </c>
      <c r="C16" t="s">
        <v>113</v>
      </c>
      <c r="H16" s="4" t="s">
        <v>38</v>
      </c>
      <c r="I16" s="16" t="s">
        <v>13</v>
      </c>
      <c r="J16" s="15" t="s">
        <v>2</v>
      </c>
    </row>
    <row r="17" spans="1:10" ht="15">
      <c r="A17" s="13" t="s">
        <v>39</v>
      </c>
      <c r="B17" t="s">
        <v>115</v>
      </c>
      <c r="C17" t="s">
        <v>113</v>
      </c>
      <c r="H17" s="4" t="s">
        <v>40</v>
      </c>
      <c r="I17" s="16" t="s">
        <v>13</v>
      </c>
      <c r="J17" s="15" t="s">
        <v>2</v>
      </c>
    </row>
    <row r="18" spans="1:10" ht="15">
      <c r="A18" s="13" t="s">
        <v>88</v>
      </c>
      <c r="B18" t="s">
        <v>116</v>
      </c>
      <c r="C18" t="s">
        <v>113</v>
      </c>
      <c r="H18" s="4" t="s">
        <v>38</v>
      </c>
      <c r="I18" s="16" t="s">
        <v>13</v>
      </c>
      <c r="J18" s="15" t="s">
        <v>2</v>
      </c>
    </row>
    <row r="19" spans="1:10" ht="15">
      <c r="A19" s="13" t="s">
        <v>89</v>
      </c>
      <c r="B19" t="s">
        <v>117</v>
      </c>
      <c r="C19" t="s">
        <v>113</v>
      </c>
      <c r="H19" s="4" t="s">
        <v>41</v>
      </c>
      <c r="I19" s="16" t="s">
        <v>13</v>
      </c>
      <c r="J19" s="15" t="s">
        <v>2</v>
      </c>
    </row>
    <row r="20" spans="1:10" ht="15">
      <c r="A20" s="13" t="s">
        <v>42</v>
      </c>
      <c r="B20" t="s">
        <v>118</v>
      </c>
      <c r="C20" t="s">
        <v>113</v>
      </c>
      <c r="H20" s="4" t="s">
        <v>41</v>
      </c>
      <c r="I20" s="16" t="s">
        <v>13</v>
      </c>
      <c r="J20" s="15" t="s">
        <v>2</v>
      </c>
    </row>
    <row r="21" spans="1:10" ht="15">
      <c r="A21" s="13" t="s">
        <v>90</v>
      </c>
      <c r="B21" t="s">
        <v>119</v>
      </c>
      <c r="C21" t="s">
        <v>113</v>
      </c>
      <c r="H21" s="4" t="s">
        <v>43</v>
      </c>
      <c r="I21" s="16" t="s">
        <v>13</v>
      </c>
      <c r="J21" s="15" t="s">
        <v>2</v>
      </c>
    </row>
    <row r="22" spans="1:10" ht="15">
      <c r="A22" s="13" t="s">
        <v>44</v>
      </c>
      <c r="B22" t="s">
        <v>120</v>
      </c>
      <c r="C22" t="s">
        <v>113</v>
      </c>
      <c r="H22" s="4" t="s">
        <v>45</v>
      </c>
      <c r="I22" s="16" t="s">
        <v>13</v>
      </c>
      <c r="J22" s="15" t="s">
        <v>2</v>
      </c>
    </row>
    <row r="23" spans="1:10" ht="15">
      <c r="A23" s="13" t="s">
        <v>46</v>
      </c>
      <c r="B23" t="s">
        <v>121</v>
      </c>
      <c r="C23" t="s">
        <v>113</v>
      </c>
      <c r="H23" s="4" t="s">
        <v>45</v>
      </c>
      <c r="I23" s="16" t="s">
        <v>13</v>
      </c>
      <c r="J23" s="15" t="s">
        <v>2</v>
      </c>
    </row>
    <row r="24" spans="1:10" ht="30">
      <c r="A24" s="13" t="s">
        <v>47</v>
      </c>
      <c r="B24" t="s">
        <v>122</v>
      </c>
      <c r="C24" t="s">
        <v>113</v>
      </c>
      <c r="H24" s="14" t="s">
        <v>48</v>
      </c>
      <c r="I24" s="16" t="s">
        <v>13</v>
      </c>
      <c r="J24" s="15" t="s">
        <v>2</v>
      </c>
    </row>
    <row r="25" spans="1:10" ht="15">
      <c r="A25" s="13" t="s">
        <v>91</v>
      </c>
      <c r="B25" t="s">
        <v>123</v>
      </c>
      <c r="C25" t="s">
        <v>113</v>
      </c>
      <c r="H25" s="14" t="s">
        <v>49</v>
      </c>
      <c r="I25" s="16" t="s">
        <v>13</v>
      </c>
      <c r="J25" s="15" t="s">
        <v>2</v>
      </c>
    </row>
    <row r="26" spans="1:10" ht="15">
      <c r="A26" s="13" t="s">
        <v>50</v>
      </c>
      <c r="B26" t="s">
        <v>124</v>
      </c>
      <c r="C26" t="s">
        <v>113</v>
      </c>
      <c r="H26" s="4" t="s">
        <v>51</v>
      </c>
      <c r="I26" s="16" t="s">
        <v>52</v>
      </c>
      <c r="J26" s="15" t="s">
        <v>2</v>
      </c>
    </row>
    <row r="27" spans="1:10" ht="15">
      <c r="A27" s="13" t="s">
        <v>97</v>
      </c>
      <c r="B27" t="s">
        <v>125</v>
      </c>
      <c r="C27" t="s">
        <v>113</v>
      </c>
      <c r="H27" s="4" t="s">
        <v>54</v>
      </c>
      <c r="I27" s="16" t="s">
        <v>13</v>
      </c>
      <c r="J27" s="15" t="s">
        <v>2</v>
      </c>
    </row>
    <row r="28" spans="1:10" ht="15">
      <c r="A28" s="13" t="s">
        <v>53</v>
      </c>
      <c r="B28" t="s">
        <v>126</v>
      </c>
      <c r="C28" t="s">
        <v>113</v>
      </c>
      <c r="H28" s="4" t="s">
        <v>54</v>
      </c>
      <c r="I28" s="16" t="s">
        <v>13</v>
      </c>
      <c r="J28" s="15" t="s">
        <v>2</v>
      </c>
    </row>
    <row r="29" spans="1:10" ht="15">
      <c r="A29" s="13" t="s">
        <v>55</v>
      </c>
      <c r="B29" t="s">
        <v>127</v>
      </c>
      <c r="C29" t="s">
        <v>113</v>
      </c>
      <c r="H29" s="4" t="s">
        <v>54</v>
      </c>
      <c r="I29" s="16" t="s">
        <v>13</v>
      </c>
      <c r="J29" s="15" t="s">
        <v>2</v>
      </c>
    </row>
    <row r="30" spans="1:10" ht="15">
      <c r="A30" s="13" t="s">
        <v>56</v>
      </c>
      <c r="B30" t="s">
        <v>128</v>
      </c>
      <c r="C30" t="s">
        <v>113</v>
      </c>
      <c r="H30" s="4" t="s">
        <v>57</v>
      </c>
      <c r="I30" s="16" t="s">
        <v>13</v>
      </c>
      <c r="J30" s="15" t="s">
        <v>2</v>
      </c>
    </row>
    <row r="31" spans="1:10" ht="15">
      <c r="A31" s="13" t="s">
        <v>58</v>
      </c>
      <c r="B31" t="s">
        <v>129</v>
      </c>
      <c r="C31" t="s">
        <v>113</v>
      </c>
      <c r="H31" s="4" t="s">
        <v>57</v>
      </c>
      <c r="I31" s="16" t="s">
        <v>13</v>
      </c>
      <c r="J31" s="15" t="s">
        <v>2</v>
      </c>
    </row>
    <row r="32" spans="1:10" ht="30">
      <c r="A32" s="13" t="s">
        <v>59</v>
      </c>
      <c r="B32" t="s">
        <v>130</v>
      </c>
      <c r="C32" t="s">
        <v>113</v>
      </c>
      <c r="H32" s="14" t="s">
        <v>60</v>
      </c>
      <c r="I32" s="16" t="s">
        <v>52</v>
      </c>
      <c r="J32" s="15" t="s">
        <v>2</v>
      </c>
    </row>
    <row r="33" spans="1:10" ht="15">
      <c r="A33" s="13" t="s">
        <v>92</v>
      </c>
      <c r="B33" t="s">
        <v>131</v>
      </c>
      <c r="C33" t="s">
        <v>113</v>
      </c>
      <c r="H33" s="4" t="s">
        <v>61</v>
      </c>
      <c r="I33" s="16" t="s">
        <v>13</v>
      </c>
      <c r="J33" s="15" t="s">
        <v>2</v>
      </c>
    </row>
    <row r="34" spans="1:10" ht="15">
      <c r="A34" s="13" t="s">
        <v>62</v>
      </c>
      <c r="B34" t="s">
        <v>132</v>
      </c>
      <c r="C34" t="s">
        <v>113</v>
      </c>
      <c r="H34" s="14" t="s">
        <v>63</v>
      </c>
      <c r="I34" s="16" t="s">
        <v>13</v>
      </c>
      <c r="J34" s="15" t="s">
        <v>2</v>
      </c>
    </row>
    <row r="35" spans="1:10" ht="15">
      <c r="A35" s="13" t="s">
        <v>64</v>
      </c>
      <c r="B35" t="s">
        <v>133</v>
      </c>
      <c r="C35" t="s">
        <v>113</v>
      </c>
      <c r="H35" s="14" t="s">
        <v>63</v>
      </c>
      <c r="I35" s="16" t="s">
        <v>13</v>
      </c>
      <c r="J35" s="15" t="s">
        <v>2</v>
      </c>
    </row>
    <row r="36" spans="1:10" ht="15">
      <c r="A36" s="13" t="s">
        <v>65</v>
      </c>
      <c r="B36" t="s">
        <v>134</v>
      </c>
      <c r="C36" t="s">
        <v>99</v>
      </c>
      <c r="H36" s="4" t="s">
        <v>66</v>
      </c>
      <c r="I36" s="16" t="s">
        <v>13</v>
      </c>
      <c r="J36" s="15" t="s">
        <v>25</v>
      </c>
    </row>
    <row r="37" spans="1:10" ht="15">
      <c r="A37" s="13" t="s">
        <v>67</v>
      </c>
      <c r="B37" t="s">
        <v>135</v>
      </c>
      <c r="C37" t="s">
        <v>113</v>
      </c>
      <c r="H37" s="4" t="s">
        <v>68</v>
      </c>
      <c r="I37" s="16" t="s">
        <v>13</v>
      </c>
      <c r="J37" s="15" t="s">
        <v>2</v>
      </c>
    </row>
    <row r="38" spans="1:10" ht="15">
      <c r="A38" s="13" t="s">
        <v>69</v>
      </c>
      <c r="B38" t="s">
        <v>136</v>
      </c>
      <c r="C38" t="s">
        <v>113</v>
      </c>
      <c r="H38" s="4" t="s">
        <v>70</v>
      </c>
      <c r="I38" s="16" t="s">
        <v>13</v>
      </c>
      <c r="J38" s="15" t="s">
        <v>2</v>
      </c>
    </row>
    <row r="39" spans="1:10" ht="15">
      <c r="A39" s="13" t="s">
        <v>73</v>
      </c>
      <c r="B39" t="s">
        <v>137</v>
      </c>
      <c r="C39" t="s">
        <v>113</v>
      </c>
      <c r="H39" s="4" t="s">
        <v>71</v>
      </c>
      <c r="I39" s="16" t="s">
        <v>13</v>
      </c>
      <c r="J39" s="15" t="s">
        <v>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2023-06-14T09:28:09Z</cp:lastPrinted>
  <dcterms:created xsi:type="dcterms:W3CDTF">2023-01-11T07:39:45Z</dcterms:created>
  <dcterms:modified xsi:type="dcterms:W3CDTF">2024-02-08T09:11:14Z</dcterms:modified>
  <cp:category/>
  <cp:version/>
  <cp:contentType/>
  <cp:contentStatus/>
</cp:coreProperties>
</file>