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5\05_VZMR3_RFID systém pro knihovnu\01_Výzva\"/>
    </mc:Choice>
  </mc:AlternateContent>
  <xr:revisionPtr revIDLastSave="0" documentId="13_ncr:1_{F662A1ED-3E01-46D4-A4FC-EB5D328B448E}" xr6:coauthVersionLast="47" xr6:coauthVersionMax="47" xr10:uidLastSave="{00000000-0000-0000-0000-000000000000}"/>
  <bookViews>
    <workbookView xWindow="-28920" yWindow="-120" windowWidth="29040" windowHeight="15720" tabRatio="682" firstSheet="1" activeTab="1" xr2:uid="{00000000-000D-0000-FFFF-FFFF00000000}"/>
  </bookViews>
  <sheets>
    <sheet name="Celkem" sheetId="4" r:id="rId1"/>
    <sheet name="položkový rozpočet" sheetId="3" r:id="rId2"/>
  </sheets>
  <definedNames>
    <definedName name="_xlnm.Print_Area" localSheetId="0">Celkem!$A$1:$D$11</definedName>
    <definedName name="_xlnm.Print_Area" localSheetId="1">'položkový rozpočet'!$A$1:$I$42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" l="1"/>
  <c r="I28" i="3" s="1"/>
  <c r="H27" i="3"/>
  <c r="I27" i="3" s="1"/>
  <c r="H22" i="3"/>
  <c r="I22" i="3" s="1"/>
  <c r="H26" i="3"/>
  <c r="I26" i="3" s="1"/>
  <c r="H25" i="3"/>
  <c r="I25" i="3" s="1"/>
  <c r="H24" i="3"/>
  <c r="I24" i="3" s="1"/>
  <c r="H21" i="3"/>
  <c r="I21" i="3" s="1"/>
  <c r="I32" i="3" l="1"/>
  <c r="C8" i="4" s="1"/>
  <c r="C10" i="4" l="1"/>
  <c r="C11" i="4" l="1"/>
</calcChain>
</file>

<file path=xl/sharedStrings.xml><?xml version="1.0" encoding="utf-8"?>
<sst xmlns="http://schemas.openxmlformats.org/spreadsheetml/2006/main" count="84" uniqueCount="65">
  <si>
    <t>Název projektu:</t>
  </si>
  <si>
    <t>LF HK – Projektová dokumentace AV techniky</t>
  </si>
  <si>
    <t>Budova:</t>
  </si>
  <si>
    <t>Rehabilitační klinika, Stará FN Hradec Králové, Nezvalova 265, 500 03 Hradec Králové 3</t>
  </si>
  <si>
    <t>Dokument:</t>
  </si>
  <si>
    <t>Výkaz výměr</t>
  </si>
  <si>
    <t>Prostor:</t>
  </si>
  <si>
    <t>Posluchárna R1 (místnost č. 314)</t>
  </si>
  <si>
    <t>REKAPITULACE</t>
  </si>
  <si>
    <t>PROSTOR</t>
  </si>
  <si>
    <t>POPIS</t>
  </si>
  <si>
    <t xml:space="preserve">CENA </t>
  </si>
  <si>
    <t>Pozn.</t>
  </si>
  <si>
    <t>Posluchárna R1</t>
  </si>
  <si>
    <t>Dodávky, instalační materiál a práce</t>
  </si>
  <si>
    <t>bez DPH</t>
  </si>
  <si>
    <t>CELKEM bez DPH</t>
  </si>
  <si>
    <t>CELKEM včetně DPH</t>
  </si>
  <si>
    <t>POČET MĚRNÝCH JEDNOTEK</t>
  </si>
  <si>
    <t>MĚRNÁ JEDNOTKA</t>
  </si>
  <si>
    <t>TECHNICKÉ SPECIFIKACE</t>
  </si>
  <si>
    <t>ks</t>
  </si>
  <si>
    <t>-</t>
  </si>
  <si>
    <t>JEDNOTKOVÁ CENA v Kč bez DPH zaokrouhlená na dvě desetinná místa
(jednotková cena rozhodná pro plnění veřejné zakázky)</t>
  </si>
  <si>
    <t>CENA CELKEM 
v Kč bez DPH</t>
  </si>
  <si>
    <t xml:space="preserve">V "[ … Místo - doplní účastník … ]"  dne "[ … Datum - doplní účastník … ]" </t>
  </si>
  <si>
    <t xml:space="preserve">[ … Název účastníka - doplní účastník … ] </t>
  </si>
  <si>
    <t xml:space="preserve">[ … Jméno a funkce osoby oprávněné zastupovat účastníka - doplní účastník … ] </t>
  </si>
  <si>
    <t>Celková nabídková cena v Kč bez DPH</t>
  </si>
  <si>
    <t xml:space="preserve">[...doplní účastník...] </t>
  </si>
  <si>
    <r>
      <t xml:space="preserve">JEDNOTKOVÁ CENA 
v Kč bez DPH 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</si>
  <si>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r>
      <t xml:space="preserve">NÁZEV / POPIS NABÍZENÉ POLOŽKY / PARAMETRU *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</si>
  <si>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t>Nejvýše přípustná hodnota celkové nabídkové ceny v Kč bez DPH</t>
  </si>
  <si>
    <t>Specifikace předmětu plnění; Položkový rozpočet</t>
  </si>
  <si>
    <t>Pol.č.</t>
  </si>
  <si>
    <t>NÁZEV POLOŽKY</t>
  </si>
  <si>
    <r>
      <t xml:space="preserve">Dokumentace výběrového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LFHK-05-2025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</si>
  <si>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Příloha č. 5 dokumentace výběrového řízení</t>
  </si>
  <si>
    <t>RFID pracovní stanice stíněná včetně software a příslušenství</t>
  </si>
  <si>
    <t>Knižní etiketa RFID</t>
  </si>
  <si>
    <t>Ruční digitální asistent/inventarizační jednotka včetně software</t>
  </si>
  <si>
    <t>Samoobslužná samostatně stojící stanice Selfcheck RFID</t>
  </si>
  <si>
    <t>*provozní frekvence 13,56 MHz
*paměť minimálně 1024 bitů
*možnost přepisu dat v řádech desítek tisíc cyklů
*záruka uchování dat minimálně 10 let
*podpora standardních datových modelů, dánského datového modelu, ISO 28560
*technologie SLIx
*v souladu se standardy ISO 15693 a ISO 18000-3
*podpora AFI
*rozměry samolepící etikety min. 50 mm x 80 mm
*barva etikety je bílá bez potisku</t>
  </si>
  <si>
    <t>Návratový samoobslužný automat RFID s tříděním</t>
  </si>
  <si>
    <t>*provozní frekvence 13,56 MHz
*montáž v interiéru do SDK stěny 
*podpora standardních datových modelů, dánského datového modelu, ISO 28560
*podpora standardů ISO 15693, ISO 18000-3
*podpora protokolů SIP2 a NCIP pro zajištění komunikace s knihovním systémem, nutno propojit
*ovládání prostřednictvím dotykové obrazovky
*uživatelské rozhraní s možností volby jazyků
*včetně dodávky 3 ks velkoobjemových košů na vrácené knihy s odpruženým dnem
*včetně dodávky tiskárny stvrzenek</t>
  </si>
  <si>
    <t>1. etapa dodání</t>
  </si>
  <si>
    <t>2. etapa dodání</t>
  </si>
  <si>
    <t>Veškeré nabízené komponenty jsou nové, nepoužité, plně funkční a určené pro český trh.</t>
  </si>
  <si>
    <t>Veškerý ovládací software a dokumentace je v českém jazyce.</t>
  </si>
  <si>
    <t>Všechna zařízení budou po instalaci přesně nastavena a dojde k proměření okolních podmínek tak, aby se dosáhlo bezproblémové funkčnosti.</t>
  </si>
  <si>
    <t>Součástí dodávky je doprava a instalace do místa plnění, zprovoznění celého systému a jeho kalibrace, integrace do knihovního systému ALMA, zaškolení obsluhy a kompletní software vč. licencí a bezplatných aktualizací po dobu záruky.</t>
  </si>
  <si>
    <t>Na veškeré dodané komponenty bude poskytnuta záruční doba min. v délce 24 měsíců.</t>
  </si>
  <si>
    <r>
      <t>* Dodavatel uvede ve sloupci "</t>
    </r>
    <r>
      <rPr>
        <b/>
        <i/>
        <sz val="11"/>
        <color theme="1"/>
        <rFont val="Calibri"/>
        <family val="2"/>
        <charset val="238"/>
        <scheme val="minor"/>
      </rPr>
      <t>Název / popis nabízené položky / parametru</t>
    </r>
    <r>
      <rPr>
        <sz val="11"/>
        <color theme="1"/>
        <rFont val="Calibri"/>
        <family val="2"/>
        <charset val="238"/>
        <scheme val="minor"/>
      </rPr>
      <t xml:space="preserve">" přesnou specifikaci jednotlivých položek / parametrů mj. </t>
    </r>
    <r>
      <rPr>
        <b/>
        <sz val="11"/>
        <color theme="1"/>
        <rFont val="Calibri"/>
        <family val="2"/>
        <charset val="238"/>
        <scheme val="minor"/>
      </rPr>
      <t>označení výrobce, typ zařízení, katalogový název nebo licence</t>
    </r>
    <r>
      <rPr>
        <sz val="11"/>
        <color theme="1"/>
        <rFont val="Calibri"/>
        <family val="2"/>
        <charset val="238"/>
        <scheme val="minor"/>
      </rPr>
      <t>, příp. pouze "ANO", nelze-li uvést přesnou specifikaci (např. konkrétní hodnotu). Splnění technických parametrů dodavatel doloží také technickými listy jednotlivých komponent případně platným on-line odkazem, jsou-li k dispozici.</t>
    </r>
  </si>
  <si>
    <t>Přípravné práce pro instalaci bran a návratového samoobslužného automatu zajistí zadavatel.</t>
  </si>
  <si>
    <t>V rámci 1. etapy dodání bude předmět plnění dodán do současné knihovny: Lékařská knihovna v Hradci Králové, Na Hradě 91, 500 03 Hradec Králové. V rámci Přílohy č. 7b dokumentace výběrového řízení je zakresleno finální umístění pracovních stanic až po stěhování obou fakult do Novostavby Budovy fakult. Tento přesun zajistí zadavatel.</t>
  </si>
  <si>
    <t xml:space="preserve">V rámci 2. etapy dodání bude předmět plnění instalován v Novostavbě Budovy fakult ještě před jejím dokončením. Z tohoto důvodu je nezbytná součinnost dodavatele RFID systému a zhotovitele Novostavby Budovy fakult, v ulici Zborovská, Hradec Králové. </t>
  </si>
  <si>
    <t>Veškerý ovládací software je kompatibilní s Windows 11 a novější.</t>
  </si>
  <si>
    <t>Dodavatel zajistí plnou integraci dodávaného systému s knihovním systémem ALMA v aktuální verzi v době instalace a implementace RFID systému, plná integrace je součástí dodávky a odpovídá za ni dodavatel.</t>
  </si>
  <si>
    <t>Bezpečnostní detekční brána dvouprůchodová</t>
  </si>
  <si>
    <t>*signalizace poplachu světelným a zvukovým alarmem
*3x anténa
*výška bran max. 195 cm, šířka průchodu min. 120 cm
*zařízení detekuje RFID čipy 13,56 MHz, dle standardu ISO18000-3 a ISO15693
*detekuje média zabezpečená AFI bitem
*oboustranné počítadlo průchodů
*napájení 230 V
*splňuje standardy CE</t>
  </si>
  <si>
    <t>*přenosné RFID zařízení určené pro práci s knihovním fondem, včetně software komunikujícího s knihovním systémem ALMA
*plně kompatibilní s výše požadovanými etiketami
*podpora standardních datových modelů, dánského datového modelu, ISO 28560
*včetně dodávky tabletu/mobilního telefonu (min. OS Windows 11 a novější, příp. min. OS Android 14 a novější)</t>
  </si>
  <si>
    <t>Bezpečnostní detekční brána jednoprůchodová</t>
  </si>
  <si>
    <t>*signalizace poplachu světelným a zvukovým alarmem
*2x anténa
*výška bran max. 195 cm, šířka průchodu min. 160 cm
*zařízení detekuje RFID čipy 13,56 MHz, dle standardu ISO18000-3 a ISO15693
*detekuje média zabezpečená AFI bitem
*oboustranné počítadlo průchodů
*napájení 230 V
*splňuje standardy CE</t>
  </si>
  <si>
    <t>*podpora standardů: ISP 18000-3, CE, FCC, IC, ISO 15693, ANATEL, MET, RCM, DDA, ADA
*podpora dánského datového modelu, ISO 28560 modelu
*pracovní frekvence 13.56 MHz
*podpora protokolů pro zajištění komunikace s knihovním systémem ALMA, nutno propojit
*modulární stavba zařízení, samostatně stojící
*nastavení výšky pracovní desky a displeje pomocí tlačítek 
*konektivita/připojeni: 10/100 ethernet
*obrazovka: dotykový monitor, úhlopříčka min. 22 palců, ovládání prostřednictvím dotykové obrazovky
*deska na pokládání knih
*čtečka pro průkazy čtenářů: čtečka čárových kódů, která je schopna přečíst i čarový kód z displeje mobilního telefonu a zároveň čtečka RFID průkazek
*integrovaná tiskárna stvrzenek (vzor stvrzenek – editovatelná tisková sestava), možnost volby zaslat informace emailem (přehled výpůjček, prodloužení, stav čtenářského konta)
*ovládací software
*uživatelské rozhraní s možností volby jazyků
*operační systém zařízení má českou lokalizaci a podporu s možnost aktualizace, instalací bezpečnostních záplat
*volba režimů: jen vracení, jen půjčování, oba režimy najednou, prolongace
*možnost generování statistik provozu zařízení
*zvuková zpětná vazba pro uživatele
*možnost budoucího rozšíření o platební terminál
*SW kompatibilita s Windows 11 a novějším, garance fungování při upgradu na vyšší verzi
*včetně dodávky koše pro vrácené knihy s vozíkem</t>
  </si>
  <si>
    <t>*kompatibilní s USB 2.0 portem a vyšším
*provozní frekvence 13,56 MHz
*podpora standardních datových modelů, dánského datového modelu, ISO 28560
*podpora standardů ISO 15693, ISO 18000-3
*možnost práce s více jednotkami současně
*odstíněná anténa – načítá pouze dokumenty položené na anténu a ne dokumenty z blízkého okolí
*anténa musí být přizpůsobena k umístění na pultech
*čtecí výška min. 25 cm ± 5 cm
*podpora zabezpečení AFI
*SW potřebný k vyřizování výpůjček a vrácení dokumentů na pracovních místech a k programování RFID čipů
*plná integrace do knihovního systému ALMA tak, aby měnil statusy RFID čtečky (načítání ID, změna hodnoty AFI bitu)
*SW kompatibilita s Windows 11 a novějším, garance fungování při upgradu na vyšší verzi
*uživatelské prostředí v českém jazyce
*aktivace a deaktivace ochrany čipu je prováděna při vracení a půjčování automaticky, tedy bez zásahu obsluhy
*dodávka včetně veškeré kabeláže a dalšího nutného příslušenství potřebného k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</si>
</sst>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[$Kč-405]_-;\-* #,##0\ [$Kč-405]_-;_-* &quot;-&quot;\ [$Kč-405]_-;_-@_-"/>
    <numFmt numFmtId="165" formatCode="#,##0\ &quot;Kč&quot;"/>
    <numFmt numFmtId="166" formatCode="#,##0\ [$Kč-405]"/>
    <numFmt numFmtId="167" formatCode="#,##0.00\ &quot;Kč&quot;"/>
    <numFmt numFmtId="168" formatCode="#,##0.00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2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165" fontId="1" fillId="2" borderId="9" xfId="0" applyNumberFormat="1" applyFont="1" applyFill="1" applyBorder="1"/>
    <xf numFmtId="0" fontId="0" fillId="2" borderId="10" xfId="0" applyFill="1" applyBorder="1"/>
    <xf numFmtId="166" fontId="1" fillId="2" borderId="5" xfId="0" applyNumberFormat="1" applyFont="1" applyFill="1" applyBorder="1"/>
    <xf numFmtId="0" fontId="0" fillId="2" borderId="6" xfId="0" applyFill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0" fontId="4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164" fontId="0" fillId="0" borderId="1" xfId="0" applyNumberFormat="1" applyBorder="1"/>
    <xf numFmtId="165" fontId="1" fillId="3" borderId="24" xfId="0" applyNumberFormat="1" applyFont="1" applyFill="1" applyBorder="1"/>
    <xf numFmtId="0" fontId="0" fillId="3" borderId="25" xfId="0" applyFill="1" applyBorder="1"/>
    <xf numFmtId="3" fontId="1" fillId="0" borderId="0" xfId="0" applyNumberFormat="1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7" xfId="0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9" fontId="3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 applyAlignment="1">
      <alignment horizontal="right"/>
    </xf>
    <xf numFmtId="167" fontId="0" fillId="3" borderId="0" xfId="0" applyNumberFormat="1" applyFill="1" applyAlignment="1">
      <alignment horizontal="left"/>
    </xf>
    <xf numFmtId="167" fontId="0" fillId="3" borderId="0" xfId="0" applyNumberFormat="1" applyFill="1"/>
    <xf numFmtId="167" fontId="0" fillId="0" borderId="0" xfId="0" applyNumberFormat="1"/>
    <xf numFmtId="168" fontId="0" fillId="3" borderId="0" xfId="0" applyNumberFormat="1" applyFill="1" applyAlignment="1">
      <alignment horizontal="left"/>
    </xf>
    <xf numFmtId="168" fontId="0" fillId="3" borderId="0" xfId="0" applyNumberFormat="1" applyFill="1"/>
    <xf numFmtId="168" fontId="0" fillId="0" borderId="0" xfId="0" applyNumberFormat="1"/>
    <xf numFmtId="167" fontId="0" fillId="5" borderId="30" xfId="0" applyNumberFormat="1" applyFill="1" applyBorder="1" applyAlignment="1">
      <alignment vertical="top"/>
    </xf>
    <xf numFmtId="167" fontId="0" fillId="5" borderId="27" xfId="0" applyNumberFormat="1" applyFill="1" applyBorder="1" applyAlignment="1" applyProtection="1">
      <alignment vertical="top"/>
      <protection locked="0"/>
    </xf>
    <xf numFmtId="167" fontId="0" fillId="5" borderId="27" xfId="0" applyNumberFormat="1" applyFill="1" applyBorder="1" applyAlignment="1">
      <alignment vertical="top"/>
    </xf>
    <xf numFmtId="1" fontId="10" fillId="4" borderId="0" xfId="0" applyNumberFormat="1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vertical="top" wrapText="1"/>
    </xf>
    <xf numFmtId="0" fontId="0" fillId="4" borderId="0" xfId="0" applyFill="1" applyAlignment="1">
      <alignment horizontal="center"/>
    </xf>
    <xf numFmtId="1" fontId="10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top" wrapText="1"/>
    </xf>
    <xf numFmtId="168" fontId="0" fillId="4" borderId="30" xfId="0" applyNumberFormat="1" applyFill="1" applyBorder="1" applyAlignment="1" applyProtection="1">
      <alignment horizontal="center" vertical="top"/>
      <protection locked="0"/>
    </xf>
    <xf numFmtId="168" fontId="0" fillId="4" borderId="27" xfId="0" applyNumberFormat="1" applyFill="1" applyBorder="1" applyAlignment="1" applyProtection="1">
      <alignment horizontal="center" vertical="top"/>
      <protection locked="0"/>
    </xf>
    <xf numFmtId="0" fontId="0" fillId="4" borderId="28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168" fontId="1" fillId="3" borderId="32" xfId="0" applyNumberFormat="1" applyFont="1" applyFill="1" applyBorder="1" applyAlignment="1">
      <alignment horizontal="center" vertical="center" wrapText="1"/>
    </xf>
    <xf numFmtId="167" fontId="1" fillId="3" borderId="32" xfId="0" applyNumberFormat="1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167" fontId="12" fillId="5" borderId="21" xfId="0" applyNumberFormat="1" applyFont="1" applyFill="1" applyBorder="1" applyAlignment="1">
      <alignment vertical="center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vertical="top" wrapText="1"/>
    </xf>
    <xf numFmtId="0" fontId="1" fillId="0" borderId="27" xfId="0" applyFont="1" applyBorder="1" applyAlignment="1">
      <alignment vertical="top"/>
    </xf>
    <xf numFmtId="0" fontId="1" fillId="0" borderId="27" xfId="0" applyFont="1" applyBorder="1" applyAlignment="1">
      <alignment vertical="top" wrapText="1"/>
    </xf>
    <xf numFmtId="3" fontId="0" fillId="0" borderId="27" xfId="0" applyNumberFormat="1" applyBorder="1" applyAlignment="1">
      <alignment horizontal="center" vertical="top"/>
    </xf>
    <xf numFmtId="167" fontId="14" fillId="6" borderId="21" xfId="0" applyNumberFormat="1" applyFont="1" applyFill="1" applyBorder="1" applyAlignment="1">
      <alignment vertical="center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1" fillId="7" borderId="34" xfId="0" applyFont="1" applyFill="1" applyBorder="1" applyAlignment="1">
      <alignment horizontal="left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7" borderId="36" xfId="0" applyFont="1" applyFill="1" applyBorder="1" applyAlignment="1">
      <alignment horizontal="left" vertical="center" wrapText="1"/>
    </xf>
    <xf numFmtId="0" fontId="1" fillId="7" borderId="37" xfId="0" applyFont="1" applyFill="1" applyBorder="1" applyAlignment="1">
      <alignment horizontal="left" vertical="center"/>
    </xf>
    <xf numFmtId="0" fontId="1" fillId="7" borderId="38" xfId="0" applyFont="1" applyFill="1" applyBorder="1" applyAlignment="1">
      <alignment horizontal="left" vertical="center"/>
    </xf>
    <xf numFmtId="0" fontId="1" fillId="7" borderId="39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11" fillId="3" borderId="22" xfId="0" applyFont="1" applyFill="1" applyBorder="1" applyAlignment="1" applyProtection="1">
      <alignment horizontal="left" vertical="center" wrapText="1"/>
      <protection locked="0"/>
    </xf>
    <xf numFmtId="0" fontId="11" fillId="3" borderId="20" xfId="0" applyFont="1" applyFill="1" applyBorder="1" applyAlignment="1" applyProtection="1">
      <alignment horizontal="left" vertical="center" wrapText="1"/>
      <protection locked="0"/>
    </xf>
    <xf numFmtId="0" fontId="11" fillId="3" borderId="2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167" fontId="0" fillId="5" borderId="30" xfId="0" applyNumberFormat="1" applyFill="1" applyBorder="1" applyAlignment="1" applyProtection="1">
      <alignment vertical="top"/>
      <protection locked="0"/>
    </xf>
    <xf numFmtId="167" fontId="8" fillId="3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76DFB"/>
      <color rgb="FFF0D978"/>
      <color rgb="FFF52BEB"/>
      <color rgb="FF0066FF"/>
      <color rgb="FF3399FF"/>
      <color rgb="FFFFFFCC"/>
      <color rgb="FF2EF2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21.85546875" bestFit="1" customWidth="1"/>
    <col min="2" max="2" width="53.42578125" customWidth="1"/>
    <col min="3" max="3" width="20.140625" customWidth="1"/>
    <col min="4" max="4" width="13.5703125" customWidth="1"/>
    <col min="5" max="5" width="1.85546875" customWidth="1"/>
  </cols>
  <sheetData>
    <row r="1" spans="1:5" ht="15.75" x14ac:dyDescent="0.25">
      <c r="A1" s="10" t="s">
        <v>0</v>
      </c>
      <c r="B1" s="78" t="s">
        <v>1</v>
      </c>
      <c r="C1" s="79"/>
      <c r="D1" s="80"/>
      <c r="E1" s="13"/>
    </row>
    <row r="2" spans="1:5" ht="15.75" x14ac:dyDescent="0.25">
      <c r="A2" s="11" t="s">
        <v>2</v>
      </c>
      <c r="B2" s="75" t="s">
        <v>3</v>
      </c>
      <c r="C2" s="76"/>
      <c r="D2" s="77"/>
      <c r="E2" s="13"/>
    </row>
    <row r="3" spans="1:5" ht="15.75" x14ac:dyDescent="0.25">
      <c r="A3" s="11" t="s">
        <v>4</v>
      </c>
      <c r="B3" s="75" t="s">
        <v>5</v>
      </c>
      <c r="C3" s="76"/>
      <c r="D3" s="77"/>
      <c r="E3" s="13"/>
    </row>
    <row r="4" spans="1:5" ht="16.5" thickBot="1" x14ac:dyDescent="0.3">
      <c r="A4" s="12" t="s">
        <v>6</v>
      </c>
      <c r="B4" s="69" t="s">
        <v>7</v>
      </c>
      <c r="C4" s="70"/>
      <c r="D4" s="71"/>
      <c r="E4" s="13"/>
    </row>
    <row r="5" spans="1:5" ht="16.5" thickBot="1" x14ac:dyDescent="0.3">
      <c r="A5" s="1"/>
      <c r="B5" s="1"/>
      <c r="E5" s="13"/>
    </row>
    <row r="6" spans="1:5" ht="15.75" x14ac:dyDescent="0.25">
      <c r="A6" s="72" t="s">
        <v>8</v>
      </c>
      <c r="B6" s="73"/>
      <c r="C6" s="73"/>
      <c r="D6" s="74"/>
      <c r="E6" s="13"/>
    </row>
    <row r="7" spans="1:5" ht="15.75" thickBot="1" x14ac:dyDescent="0.3">
      <c r="A7" s="3" t="s">
        <v>9</v>
      </c>
      <c r="B7" s="4" t="s">
        <v>10</v>
      </c>
      <c r="C7" s="14" t="s">
        <v>11</v>
      </c>
      <c r="D7" s="5" t="s">
        <v>12</v>
      </c>
    </row>
    <row r="8" spans="1:5" ht="15.75" thickBot="1" x14ac:dyDescent="0.3">
      <c r="A8" s="2" t="s">
        <v>13</v>
      </c>
      <c r="B8" s="2" t="s">
        <v>14</v>
      </c>
      <c r="C8" s="17" t="e">
        <f>'položkový rozpočet'!$I$32</f>
        <v>#VALUE!</v>
      </c>
      <c r="D8" s="2" t="s">
        <v>15</v>
      </c>
    </row>
    <row r="9" spans="1:5" ht="15.75" thickBot="1" x14ac:dyDescent="0.3">
      <c r="A9" s="67"/>
      <c r="B9" s="68"/>
      <c r="C9" s="18"/>
      <c r="D9" s="19"/>
    </row>
    <row r="10" spans="1:5" x14ac:dyDescent="0.25">
      <c r="A10" s="15" t="s">
        <v>16</v>
      </c>
      <c r="B10" s="16"/>
      <c r="C10" s="6" t="e">
        <f>SUM(C8:C8)</f>
        <v>#VALUE!</v>
      </c>
      <c r="D10" s="7"/>
    </row>
    <row r="11" spans="1:5" ht="15.75" thickBot="1" x14ac:dyDescent="0.3">
      <c r="A11" s="3" t="s">
        <v>17</v>
      </c>
      <c r="B11" s="4"/>
      <c r="C11" s="8" t="e">
        <f>C10*1.21</f>
        <v>#VALUE!</v>
      </c>
      <c r="D11" s="9"/>
    </row>
    <row r="13" spans="1:5" x14ac:dyDescent="0.25">
      <c r="C13" s="20"/>
    </row>
  </sheetData>
  <mergeCells count="6">
    <mergeCell ref="A9:B9"/>
    <mergeCell ref="B4:D4"/>
    <mergeCell ref="A6:D6"/>
    <mergeCell ref="B3:D3"/>
    <mergeCell ref="B1:D1"/>
    <mergeCell ref="B2:D2"/>
  </mergeCells>
  <pageMargins left="0.70866141732283472" right="0.70866141732283472" top="0.78740157480314965" bottom="0.78740157480314965" header="0.31496062992125984" footer="0.31496062992125984"/>
  <pageSetup paperSize="9" fitToHeight="51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2"/>
  <sheetViews>
    <sheetView tabSelected="1" view="pageBreakPreview" zoomScaleNormal="100" zoomScaleSheetLayoutView="100" workbookViewId="0">
      <selection activeCell="K27" sqref="K27"/>
    </sheetView>
  </sheetViews>
  <sheetFormatPr defaultColWidth="8.85546875" defaultRowHeight="15" x14ac:dyDescent="0.25"/>
  <cols>
    <col min="1" max="1" width="6.85546875" customWidth="1"/>
    <col min="2" max="2" width="27.140625" customWidth="1"/>
    <col min="3" max="3" width="77.7109375" customWidth="1"/>
    <col min="4" max="4" width="11.42578125" style="30" customWidth="1"/>
    <col min="5" max="5" width="11.5703125" style="30" customWidth="1"/>
    <col min="6" max="6" width="32.85546875" style="32" customWidth="1"/>
    <col min="7" max="7" width="19.85546875" style="41" customWidth="1"/>
    <col min="8" max="8" width="18.140625" style="38" customWidth="1"/>
    <col min="9" max="9" width="20.140625" style="38" customWidth="1"/>
  </cols>
  <sheetData>
    <row r="1" spans="1:9" ht="15.75" x14ac:dyDescent="0.25">
      <c r="A1" s="33"/>
      <c r="B1" s="34"/>
      <c r="C1" s="34"/>
      <c r="D1" s="22"/>
      <c r="E1" s="22"/>
      <c r="G1" s="39"/>
      <c r="H1" s="36"/>
      <c r="I1" s="35" t="s">
        <v>36</v>
      </c>
    </row>
    <row r="2" spans="1:9" ht="15.75" x14ac:dyDescent="0.25">
      <c r="A2" s="33"/>
      <c r="B2" s="34"/>
      <c r="C2" s="34"/>
      <c r="D2" s="22"/>
      <c r="E2" s="22"/>
      <c r="F2" s="31"/>
      <c r="G2" s="39"/>
      <c r="H2" s="36"/>
      <c r="I2" s="37"/>
    </row>
    <row r="3" spans="1:9" ht="18.75" customHeight="1" x14ac:dyDescent="0.25">
      <c r="A3" s="81" t="s">
        <v>37</v>
      </c>
      <c r="B3" s="81"/>
      <c r="C3" s="81"/>
      <c r="D3" s="81"/>
      <c r="E3" s="81"/>
      <c r="F3" s="81"/>
      <c r="G3" s="81"/>
      <c r="H3" s="81"/>
      <c r="I3" s="81"/>
    </row>
    <row r="4" spans="1:9" ht="18.75" x14ac:dyDescent="0.25">
      <c r="A4" s="81" t="s">
        <v>22</v>
      </c>
      <c r="B4" s="81"/>
      <c r="C4" s="81"/>
      <c r="D4" s="81"/>
      <c r="E4" s="81"/>
      <c r="F4" s="81"/>
      <c r="G4" s="81"/>
      <c r="H4" s="81"/>
      <c r="I4" s="81"/>
    </row>
    <row r="5" spans="1:9" ht="18.75" customHeight="1" x14ac:dyDescent="0.25">
      <c r="A5" s="81" t="s">
        <v>33</v>
      </c>
      <c r="B5" s="81"/>
      <c r="C5" s="81"/>
      <c r="D5" s="81"/>
      <c r="E5" s="81"/>
      <c r="F5" s="81"/>
      <c r="G5" s="81"/>
      <c r="H5" s="81"/>
      <c r="I5" s="81"/>
    </row>
    <row r="6" spans="1:9" ht="18.75" customHeight="1" x14ac:dyDescent="0.25">
      <c r="A6" s="61"/>
      <c r="B6" s="61"/>
      <c r="C6" s="61"/>
      <c r="D6" s="61"/>
      <c r="E6" s="61"/>
      <c r="F6" s="61"/>
      <c r="G6" s="61"/>
      <c r="H6" s="99"/>
      <c r="I6" s="61"/>
    </row>
    <row r="7" spans="1:9" ht="18.75" customHeight="1" x14ac:dyDescent="0.25">
      <c r="A7" s="88"/>
      <c r="B7" s="88"/>
      <c r="C7" s="88"/>
      <c r="D7" s="88"/>
      <c r="E7" s="88"/>
      <c r="F7" s="88"/>
      <c r="G7" s="88"/>
      <c r="H7" s="88"/>
      <c r="I7" s="88"/>
    </row>
    <row r="8" spans="1:9" ht="18.75" customHeight="1" x14ac:dyDescent="0.25">
      <c r="A8" s="93" t="s">
        <v>47</v>
      </c>
      <c r="B8" s="93"/>
      <c r="C8" s="93"/>
      <c r="D8" s="93"/>
      <c r="E8" s="93"/>
      <c r="F8" s="93"/>
      <c r="G8" s="93"/>
      <c r="H8" s="93"/>
      <c r="I8" s="93"/>
    </row>
    <row r="9" spans="1:9" ht="18.75" customHeight="1" x14ac:dyDescent="0.25">
      <c r="A9" s="93" t="s">
        <v>48</v>
      </c>
      <c r="B9" s="93"/>
      <c r="C9" s="93"/>
      <c r="D9" s="93"/>
      <c r="E9" s="93"/>
      <c r="F9" s="93"/>
      <c r="G9" s="93"/>
      <c r="H9" s="93"/>
      <c r="I9" s="93"/>
    </row>
    <row r="10" spans="1:9" ht="18.75" customHeight="1" x14ac:dyDescent="0.25">
      <c r="A10" s="93" t="s">
        <v>56</v>
      </c>
      <c r="B10" s="93"/>
      <c r="C10" s="93"/>
      <c r="D10" s="93"/>
      <c r="E10" s="93"/>
      <c r="F10" s="93"/>
      <c r="G10" s="93"/>
      <c r="H10" s="93"/>
      <c r="I10" s="93"/>
    </row>
    <row r="11" spans="1:9" ht="18.75" customHeight="1" x14ac:dyDescent="0.25">
      <c r="A11" s="94" t="s">
        <v>57</v>
      </c>
      <c r="B11" s="94"/>
      <c r="C11" s="94"/>
      <c r="D11" s="94"/>
      <c r="E11" s="94"/>
      <c r="F11" s="94"/>
      <c r="G11" s="94"/>
      <c r="H11" s="94"/>
      <c r="I11" s="94"/>
    </row>
    <row r="12" spans="1:9" ht="18.75" customHeight="1" x14ac:dyDescent="0.25">
      <c r="A12" s="94" t="s">
        <v>49</v>
      </c>
      <c r="B12" s="94"/>
      <c r="C12" s="94"/>
      <c r="D12" s="94"/>
      <c r="E12" s="94"/>
      <c r="F12" s="94"/>
      <c r="G12" s="94"/>
      <c r="H12" s="94"/>
      <c r="I12" s="94"/>
    </row>
    <row r="13" spans="1:9" ht="18.75" customHeight="1" x14ac:dyDescent="0.25">
      <c r="A13" s="93" t="s">
        <v>51</v>
      </c>
      <c r="B13" s="93"/>
      <c r="C13" s="93"/>
      <c r="D13" s="93"/>
      <c r="E13" s="93"/>
      <c r="F13" s="93"/>
      <c r="G13" s="93"/>
      <c r="H13" s="93"/>
      <c r="I13" s="93"/>
    </row>
    <row r="14" spans="1:9" ht="18.75" customHeight="1" x14ac:dyDescent="0.25">
      <c r="A14" s="93" t="s">
        <v>50</v>
      </c>
      <c r="B14" s="93"/>
      <c r="C14" s="93"/>
      <c r="D14" s="93"/>
      <c r="E14" s="93"/>
      <c r="F14" s="93"/>
      <c r="G14" s="93"/>
      <c r="H14" s="93"/>
      <c r="I14" s="93"/>
    </row>
    <row r="15" spans="1:9" ht="18.75" customHeight="1" x14ac:dyDescent="0.25">
      <c r="A15" s="93" t="s">
        <v>53</v>
      </c>
      <c r="B15" s="93"/>
      <c r="C15" s="93"/>
      <c r="D15" s="93"/>
      <c r="E15" s="93"/>
      <c r="F15" s="93"/>
      <c r="G15" s="93"/>
      <c r="H15" s="93"/>
      <c r="I15" s="93"/>
    </row>
    <row r="16" spans="1:9" ht="34.5" customHeight="1" x14ac:dyDescent="0.25">
      <c r="A16" s="95" t="s">
        <v>54</v>
      </c>
      <c r="B16" s="95"/>
      <c r="C16" s="95"/>
      <c r="D16" s="95"/>
      <c r="E16" s="95"/>
      <c r="F16" s="95"/>
      <c r="G16" s="95"/>
      <c r="H16" s="95"/>
      <c r="I16" s="95"/>
    </row>
    <row r="17" spans="1:9" x14ac:dyDescent="0.25">
      <c r="A17" s="95" t="s">
        <v>55</v>
      </c>
      <c r="B17" s="95"/>
      <c r="C17" s="95"/>
      <c r="D17" s="95"/>
      <c r="E17" s="95"/>
      <c r="F17" s="95"/>
      <c r="G17" s="95"/>
      <c r="H17" s="95"/>
      <c r="I17" s="95"/>
    </row>
    <row r="18" spans="1:9" ht="16.5" thickBot="1" x14ac:dyDescent="0.3">
      <c r="A18" s="33"/>
      <c r="B18" s="34"/>
      <c r="C18" s="34"/>
      <c r="D18" s="22"/>
      <c r="E18" s="22"/>
      <c r="F18" s="31"/>
      <c r="G18" s="39"/>
      <c r="H18" s="36"/>
      <c r="I18" s="37"/>
    </row>
    <row r="19" spans="1:9" s="53" customFormat="1" ht="135.75" thickBot="1" x14ac:dyDescent="0.3">
      <c r="A19" s="54" t="s">
        <v>34</v>
      </c>
      <c r="B19" s="55" t="s">
        <v>35</v>
      </c>
      <c r="C19" s="58" t="s">
        <v>20</v>
      </c>
      <c r="D19" s="55" t="s">
        <v>18</v>
      </c>
      <c r="E19" s="55" t="s">
        <v>19</v>
      </c>
      <c r="F19" s="60" t="s">
        <v>31</v>
      </c>
      <c r="G19" s="56" t="s">
        <v>30</v>
      </c>
      <c r="H19" s="57" t="s">
        <v>23</v>
      </c>
      <c r="I19" s="57" t="s">
        <v>24</v>
      </c>
    </row>
    <row r="20" spans="1:9" s="53" customFormat="1" ht="21" customHeight="1" x14ac:dyDescent="0.25">
      <c r="A20" s="82" t="s">
        <v>45</v>
      </c>
      <c r="B20" s="83"/>
      <c r="C20" s="83"/>
      <c r="D20" s="83"/>
      <c r="E20" s="83"/>
      <c r="F20" s="83"/>
      <c r="G20" s="83"/>
      <c r="H20" s="83"/>
      <c r="I20" s="84"/>
    </row>
    <row r="21" spans="1:9" s="25" customFormat="1" ht="332.25" customHeight="1" x14ac:dyDescent="0.25">
      <c r="A21" s="23">
        <v>1</v>
      </c>
      <c r="B21" s="62" t="s">
        <v>38</v>
      </c>
      <c r="C21" s="97" t="s">
        <v>64</v>
      </c>
      <c r="D21" s="24">
        <v>4</v>
      </c>
      <c r="E21" s="24" t="s">
        <v>21</v>
      </c>
      <c r="F21" s="50" t="s">
        <v>29</v>
      </c>
      <c r="G21" s="50" t="s">
        <v>29</v>
      </c>
      <c r="H21" s="98" t="e">
        <f>ROUND(G21,2)</f>
        <v>#VALUE!</v>
      </c>
      <c r="I21" s="42" t="e">
        <f>D21*H21</f>
        <v>#VALUE!</v>
      </c>
    </row>
    <row r="22" spans="1:9" s="25" customFormat="1" ht="170.25" customHeight="1" x14ac:dyDescent="0.25">
      <c r="A22" s="26">
        <v>2</v>
      </c>
      <c r="B22" s="63" t="s">
        <v>39</v>
      </c>
      <c r="C22" s="28" t="s">
        <v>42</v>
      </c>
      <c r="D22" s="65">
        <v>50000</v>
      </c>
      <c r="E22" s="27" t="s">
        <v>21</v>
      </c>
      <c r="F22" s="52" t="s">
        <v>29</v>
      </c>
      <c r="G22" s="51" t="s">
        <v>29</v>
      </c>
      <c r="H22" s="43" t="e">
        <f>ROUND(G22,2)</f>
        <v>#VALUE!</v>
      </c>
      <c r="I22" s="44" t="e">
        <f>D22*H22</f>
        <v>#VALUE!</v>
      </c>
    </row>
    <row r="23" spans="1:9" s="25" customFormat="1" ht="22.5" customHeight="1" x14ac:dyDescent="0.25">
      <c r="A23" s="85" t="s">
        <v>46</v>
      </c>
      <c r="B23" s="86"/>
      <c r="C23" s="86"/>
      <c r="D23" s="86"/>
      <c r="E23" s="86"/>
      <c r="F23" s="86"/>
      <c r="G23" s="86"/>
      <c r="H23" s="86"/>
      <c r="I23" s="87"/>
    </row>
    <row r="24" spans="1:9" s="25" customFormat="1" ht="409.5" x14ac:dyDescent="0.25">
      <c r="A24" s="26">
        <v>3</v>
      </c>
      <c r="B24" s="64" t="s">
        <v>41</v>
      </c>
      <c r="C24" s="96" t="s">
        <v>63</v>
      </c>
      <c r="D24" s="27">
        <v>1</v>
      </c>
      <c r="E24" s="27" t="s">
        <v>21</v>
      </c>
      <c r="F24" s="52" t="s">
        <v>29</v>
      </c>
      <c r="G24" s="51" t="s">
        <v>29</v>
      </c>
      <c r="H24" s="43" t="e">
        <f>ROUND(G24,2)</f>
        <v>#VALUE!</v>
      </c>
      <c r="I24" s="44" t="e">
        <f>D24*H24</f>
        <v>#VALUE!</v>
      </c>
    </row>
    <row r="25" spans="1:9" s="25" customFormat="1" ht="133.5" customHeight="1" x14ac:dyDescent="0.25">
      <c r="A25" s="26">
        <v>4</v>
      </c>
      <c r="B25" s="64" t="s">
        <v>61</v>
      </c>
      <c r="C25" s="96" t="s">
        <v>62</v>
      </c>
      <c r="D25" s="27">
        <v>1</v>
      </c>
      <c r="E25" s="27" t="s">
        <v>21</v>
      </c>
      <c r="F25" s="52" t="s">
        <v>29</v>
      </c>
      <c r="G25" s="51" t="s">
        <v>29</v>
      </c>
      <c r="H25" s="43" t="e">
        <f>ROUND(G25,2)</f>
        <v>#VALUE!</v>
      </c>
      <c r="I25" s="44" t="e">
        <f>D25*H25</f>
        <v>#VALUE!</v>
      </c>
    </row>
    <row r="26" spans="1:9" s="25" customFormat="1" ht="132.75" customHeight="1" x14ac:dyDescent="0.25">
      <c r="A26" s="26">
        <v>5</v>
      </c>
      <c r="B26" s="64" t="s">
        <v>58</v>
      </c>
      <c r="C26" s="96" t="s">
        <v>59</v>
      </c>
      <c r="D26" s="27">
        <v>3</v>
      </c>
      <c r="E26" s="27" t="s">
        <v>21</v>
      </c>
      <c r="F26" s="52" t="s">
        <v>29</v>
      </c>
      <c r="G26" s="51" t="s">
        <v>29</v>
      </c>
      <c r="H26" s="43" t="e">
        <f>ROUND(G26,2)</f>
        <v>#VALUE!</v>
      </c>
      <c r="I26" s="44" t="e">
        <f>D26*H26</f>
        <v>#VALUE!</v>
      </c>
    </row>
    <row r="27" spans="1:9" s="25" customFormat="1" ht="160.15" customHeight="1" x14ac:dyDescent="0.25">
      <c r="A27" s="26">
        <v>6</v>
      </c>
      <c r="B27" s="64" t="s">
        <v>43</v>
      </c>
      <c r="C27" s="28" t="s">
        <v>44</v>
      </c>
      <c r="D27" s="27">
        <v>1</v>
      </c>
      <c r="E27" s="27" t="s">
        <v>21</v>
      </c>
      <c r="F27" s="52" t="s">
        <v>29</v>
      </c>
      <c r="G27" s="51" t="s">
        <v>29</v>
      </c>
      <c r="H27" s="43" t="e">
        <f>ROUND(G27,2)</f>
        <v>#VALUE!</v>
      </c>
      <c r="I27" s="44" t="e">
        <f>D27*H27</f>
        <v>#VALUE!</v>
      </c>
    </row>
    <row r="28" spans="1:9" s="25" customFormat="1" ht="96" customHeight="1" x14ac:dyDescent="0.25">
      <c r="A28" s="26">
        <v>7</v>
      </c>
      <c r="B28" s="64" t="s">
        <v>40</v>
      </c>
      <c r="C28" s="96" t="s">
        <v>60</v>
      </c>
      <c r="D28" s="27">
        <v>1</v>
      </c>
      <c r="E28" s="27" t="s">
        <v>21</v>
      </c>
      <c r="F28" s="52" t="s">
        <v>29</v>
      </c>
      <c r="G28" s="51" t="s">
        <v>29</v>
      </c>
      <c r="H28" s="43" t="e">
        <f>ROUND(G28,2)</f>
        <v>#VALUE!</v>
      </c>
      <c r="I28" s="44" t="e">
        <f>D28*H28</f>
        <v>#VALUE!</v>
      </c>
    </row>
    <row r="29" spans="1:9" ht="15.75" thickBot="1" x14ac:dyDescent="0.3">
      <c r="A29" s="21"/>
      <c r="B29" s="21"/>
      <c r="C29" s="21"/>
      <c r="D29" s="22"/>
      <c r="E29" s="22"/>
      <c r="F29" s="31"/>
      <c r="G29" s="40"/>
      <c r="H29" s="37"/>
      <c r="I29" s="37"/>
    </row>
    <row r="30" spans="1:9" ht="20.25" customHeight="1" thickBot="1" x14ac:dyDescent="0.3">
      <c r="A30" s="90" t="s">
        <v>32</v>
      </c>
      <c r="B30" s="91"/>
      <c r="C30" s="91"/>
      <c r="D30" s="91"/>
      <c r="E30" s="91"/>
      <c r="F30" s="91"/>
      <c r="G30" s="91"/>
      <c r="H30" s="92"/>
      <c r="I30" s="66">
        <v>1835000</v>
      </c>
    </row>
    <row r="31" spans="1:9" ht="15.75" thickBot="1" x14ac:dyDescent="0.3">
      <c r="A31" s="21"/>
      <c r="B31" s="21"/>
      <c r="C31" s="21"/>
      <c r="D31" s="22"/>
      <c r="E31" s="22"/>
      <c r="F31" s="31"/>
      <c r="G31" s="40"/>
      <c r="H31" s="37"/>
      <c r="I31" s="37"/>
    </row>
    <row r="32" spans="1:9" s="29" customFormat="1" ht="20.25" customHeight="1" thickBot="1" x14ac:dyDescent="0.3">
      <c r="A32" s="90" t="s">
        <v>28</v>
      </c>
      <c r="B32" s="91"/>
      <c r="C32" s="91"/>
      <c r="D32" s="91"/>
      <c r="E32" s="91"/>
      <c r="F32" s="91"/>
      <c r="G32" s="91"/>
      <c r="H32" s="92"/>
      <c r="I32" s="59" t="e">
        <f>SUM(I21:I28)</f>
        <v>#VALUE!</v>
      </c>
    </row>
    <row r="33" spans="1:9" x14ac:dyDescent="0.25">
      <c r="A33" s="21"/>
      <c r="B33" s="21"/>
      <c r="C33" s="21"/>
      <c r="D33" s="22"/>
      <c r="E33" s="22"/>
      <c r="F33" s="31"/>
      <c r="G33" s="40"/>
      <c r="H33" s="37"/>
      <c r="I33" s="37"/>
    </row>
    <row r="34" spans="1:9" x14ac:dyDescent="0.25">
      <c r="A34" s="21"/>
      <c r="B34" s="21"/>
      <c r="C34" s="21"/>
      <c r="D34" s="22"/>
      <c r="E34" s="22"/>
      <c r="F34" s="31"/>
      <c r="G34" s="40"/>
      <c r="H34" s="37"/>
      <c r="I34" s="37"/>
    </row>
    <row r="35" spans="1:9" x14ac:dyDescent="0.25">
      <c r="A35" s="45" t="s">
        <v>25</v>
      </c>
      <c r="B35" s="46"/>
      <c r="C35" s="46"/>
      <c r="D35" s="47"/>
      <c r="E35" s="22"/>
      <c r="F35" s="31"/>
      <c r="G35" s="40"/>
      <c r="H35" s="37"/>
      <c r="I35" s="37"/>
    </row>
    <row r="36" spans="1:9" x14ac:dyDescent="0.25">
      <c r="A36" s="48"/>
      <c r="B36" s="49"/>
      <c r="C36" s="49"/>
      <c r="D36" s="22"/>
      <c r="E36" s="22"/>
      <c r="F36" s="31"/>
      <c r="G36" s="40"/>
      <c r="H36" s="37"/>
      <c r="I36" s="37"/>
    </row>
    <row r="37" spans="1:9" x14ac:dyDescent="0.25">
      <c r="A37" s="45" t="s">
        <v>26</v>
      </c>
      <c r="B37" s="46"/>
      <c r="C37" s="46"/>
      <c r="D37" s="47"/>
      <c r="E37" s="22"/>
      <c r="F37" s="31"/>
      <c r="G37" s="40"/>
      <c r="H37" s="37"/>
      <c r="I37" s="37"/>
    </row>
    <row r="38" spans="1:9" x14ac:dyDescent="0.25">
      <c r="A38" s="45" t="s">
        <v>27</v>
      </c>
      <c r="B38" s="46"/>
      <c r="C38" s="46"/>
      <c r="D38" s="47"/>
      <c r="E38" s="22"/>
      <c r="F38" s="31"/>
      <c r="G38" s="40"/>
      <c r="H38" s="37"/>
      <c r="I38" s="37"/>
    </row>
    <row r="39" spans="1:9" x14ac:dyDescent="0.25">
      <c r="A39" s="21"/>
      <c r="B39" s="21"/>
      <c r="C39" s="21"/>
      <c r="D39" s="22"/>
      <c r="E39" s="22"/>
      <c r="F39" s="31"/>
      <c r="G39" s="40"/>
      <c r="H39" s="37"/>
      <c r="I39" s="37"/>
    </row>
    <row r="40" spans="1:9" x14ac:dyDescent="0.25">
      <c r="A40" s="21"/>
      <c r="B40" s="21"/>
      <c r="C40" s="21"/>
      <c r="D40" s="22"/>
      <c r="E40" s="22"/>
      <c r="F40" s="31"/>
      <c r="G40" s="40"/>
      <c r="H40" s="37"/>
      <c r="I40" s="37"/>
    </row>
    <row r="41" spans="1:9" ht="32.25" customHeight="1" x14ac:dyDescent="0.25">
      <c r="A41" s="89" t="s">
        <v>52</v>
      </c>
      <c r="B41" s="89"/>
      <c r="C41" s="89"/>
      <c r="D41" s="89"/>
      <c r="E41" s="89"/>
      <c r="F41" s="89"/>
      <c r="G41" s="89"/>
      <c r="H41" s="89"/>
      <c r="I41" s="89"/>
    </row>
    <row r="42" spans="1:9" x14ac:dyDescent="0.25">
      <c r="A42" s="21"/>
      <c r="B42" s="21"/>
      <c r="C42" s="21"/>
      <c r="D42" s="22"/>
      <c r="E42" s="22"/>
      <c r="F42" s="31"/>
      <c r="G42" s="40"/>
      <c r="H42" s="37"/>
      <c r="I42" s="37"/>
    </row>
  </sheetData>
  <mergeCells count="19">
    <mergeCell ref="A41:I41"/>
    <mergeCell ref="A32:H32"/>
    <mergeCell ref="A30:H30"/>
    <mergeCell ref="A16:I16"/>
    <mergeCell ref="A17:I17"/>
    <mergeCell ref="A3:I3"/>
    <mergeCell ref="A5:I5"/>
    <mergeCell ref="A4:I4"/>
    <mergeCell ref="A20:I20"/>
    <mergeCell ref="A23:I23"/>
    <mergeCell ref="A14:I14"/>
    <mergeCell ref="A7:I7"/>
    <mergeCell ref="A8:I8"/>
    <mergeCell ref="A9:I9"/>
    <mergeCell ref="A10:I10"/>
    <mergeCell ref="A11:I11"/>
    <mergeCell ref="A12:I12"/>
    <mergeCell ref="A13:I13"/>
    <mergeCell ref="A15:I15"/>
  </mergeCells>
  <phoneticPr fontId="5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7" fitToHeight="51" orientation="landscape" r:id="rId1"/>
  <headerFooter>
    <oddFooter>&amp;C&amp;P z &amp;N</oddFooter>
  </headerFooter>
  <rowBreaks count="2" manualBreakCount="2">
    <brk id="21" max="8" man="1"/>
    <brk id="2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BAF631066780439BB65B3310B9C1B0" ma:contentTypeVersion="4" ma:contentTypeDescription="Vytvoří nový dokument" ma:contentTypeScope="" ma:versionID="42a623e2cd54acff4a96bc2aae1631db">
  <xsd:schema xmlns:xsd="http://www.w3.org/2001/XMLSchema" xmlns:xs="http://www.w3.org/2001/XMLSchema" xmlns:p="http://schemas.microsoft.com/office/2006/metadata/properties" xmlns:ns3="f1a67148-e897-4b3e-9a0d-6a5b018b615c" targetNamespace="http://schemas.microsoft.com/office/2006/metadata/properties" ma:root="true" ma:fieldsID="cb3dc31707cf5f3b64592e3a36e3b029" ns3:_="">
    <xsd:import namespace="f1a67148-e897-4b3e-9a0d-6a5b018b61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7148-e897-4b3e-9a0d-6a5b018b6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E7BBD4-CE39-4E63-83BF-F756B63B2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7148-e897-4b3e-9a0d-6a5b018b61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B81036-C5C7-4597-B2D2-C91BB4285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3E1781-1063-412A-BDFD-DA305F70BD95}">
  <ds:schemaRefs>
    <ds:schemaRef ds:uri="http://purl.org/dc/terms/"/>
    <ds:schemaRef ds:uri="http://purl.org/dc/dcmitype/"/>
    <ds:schemaRef ds:uri="http://www.w3.org/XML/1998/namespace"/>
    <ds:schemaRef ds:uri="f1a67148-e897-4b3e-9a0d-6a5b018b615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Celkem</vt:lpstr>
      <vt:lpstr>položkový rozpočet</vt:lpstr>
      <vt:lpstr>Celkem!Oblast_tisku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Hanzlová, Hana</cp:lastModifiedBy>
  <cp:revision/>
  <cp:lastPrinted>2025-06-27T11:00:57Z</cp:lastPrinted>
  <dcterms:created xsi:type="dcterms:W3CDTF">2020-02-10T07:08:22Z</dcterms:created>
  <dcterms:modified xsi:type="dcterms:W3CDTF">2025-06-27T11:03:20Z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0x010100DBBAF631066780439BB65B3310B9C1B0</vt:lpwstr>
  </property>
</Properties>
</file>