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S:\SB\SBZ\Veřejné zakázky\2025\7 Opláštění haly Hostivař\2 ZD\"/>
    </mc:Choice>
  </mc:AlternateContent>
  <xr:revisionPtr revIDLastSave="0" documentId="8_{49A5C842-2E4F-46AE-AEB2-3EBD4350477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1" l="1" a="1"/>
  <c r="E12" i="1" s="1"/>
  <c r="E13" i="1" a="1"/>
  <c r="E13" i="1"/>
  <c r="E14" i="1" a="1"/>
  <c r="E14" i="1"/>
  <c r="E15" i="1" a="1"/>
  <c r="E15" i="1"/>
  <c r="E16" i="1" a="1"/>
  <c r="E16" i="1" s="1"/>
  <c r="E17" i="1" a="1"/>
  <c r="E17" i="1"/>
  <c r="E18" i="1" a="1"/>
  <c r="E18" i="1" s="1"/>
  <c r="E19" i="1" a="1"/>
  <c r="E19" i="1" s="1"/>
  <c r="E20" i="1" a="1"/>
  <c r="E20" i="1" s="1"/>
  <c r="E21" i="1" a="1"/>
  <c r="E21" i="1"/>
  <c r="E22" i="1" a="1"/>
  <c r="E22" i="1"/>
  <c r="E23" i="1" a="1"/>
  <c r="E23" i="1"/>
  <c r="E24" i="1" a="1"/>
  <c r="E24" i="1" s="1"/>
  <c r="E25" i="1" a="1"/>
  <c r="E25" i="1" s="1"/>
  <c r="E26" i="1" a="1"/>
  <c r="E26" i="1"/>
  <c r="E27" i="1" a="1"/>
  <c r="E27" i="1" s="1"/>
  <c r="E28" i="1" a="1"/>
  <c r="E28" i="1" s="1"/>
  <c r="E29" i="1" a="1"/>
  <c r="E29" i="1" s="1"/>
  <c r="E4" i="1" a="1"/>
  <c r="E4" i="1" s="1"/>
  <c r="E5" i="1" a="1"/>
  <c r="E5" i="1"/>
  <c r="E6" i="1" a="1"/>
  <c r="E6" i="1" s="1"/>
  <c r="E7" i="1" a="1"/>
  <c r="E7" i="1" s="1"/>
  <c r="E8" i="1" a="1"/>
  <c r="E8" i="1" s="1"/>
  <c r="E9" i="1" a="1"/>
  <c r="E9" i="1"/>
  <c r="E10" i="1" a="1"/>
  <c r="E10" i="1" s="1"/>
  <c r="E11" i="1" a="1"/>
  <c r="E11" i="1" s="1"/>
  <c r="E31" i="1" l="1"/>
  <c r="E32" i="1" l="1"/>
  <c r="E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<sst xmlns="http://schemas.openxmlformats.org/spreadsheetml/2006/main" count="62" uniqueCount="42">
  <si>
    <t>Soupis dodávek a prací v rámci rozšíření a výměny povrchu dvou tenisových kurtů a výměny opláštění přetlakové nafukovací dvojhaly  ve SC UK Hostivař</t>
  </si>
  <si>
    <t>Popis</t>
  </si>
  <si>
    <t>MJ</t>
  </si>
  <si>
    <t>Množství</t>
  </si>
  <si>
    <t>Jednotková cena v Kč</t>
  </si>
  <si>
    <t>Cena celkem v Kč</t>
  </si>
  <si>
    <t xml:space="preserve">Demontáž, odvoz a ekologická likvidace stávající dvojkurtové nafukovací haly o rozměru 34x32x9 m </t>
  </si>
  <si>
    <t xml:space="preserve">soubor </t>
  </si>
  <si>
    <t>Demontáž, odvoz a ekologická likvidace stávajícho umělého povrchu dvou kurtů</t>
  </si>
  <si>
    <t>m2</t>
  </si>
  <si>
    <t>Stržení stávajícího podkladu pro vytvoření nové podkladní vrstvy o tl.300 mm</t>
  </si>
  <si>
    <t>m3</t>
  </si>
  <si>
    <t>vyčištění prostoru pro rozšíření haly (136 m2) od náletových rostlin</t>
  </si>
  <si>
    <t>úprava korun vzrostlých stromů</t>
  </si>
  <si>
    <t>výkop základů 400x600 mm po obvodu haly</t>
  </si>
  <si>
    <t>odvoz vykopaného  a odebraného materiálu na skládku</t>
  </si>
  <si>
    <t xml:space="preserve">oboustranné bednění základového pasu </t>
  </si>
  <si>
    <t>m</t>
  </si>
  <si>
    <t>vložení geotextilie do základu proti prorůstání kořenů</t>
  </si>
  <si>
    <t>hutněná štěrková (4/16) podkladní vrstva tl.250mm</t>
  </si>
  <si>
    <t>vyrovnávací štěrková (0/4) podkladní vrstva tl.50 mm</t>
  </si>
  <si>
    <t>dodávka a montáž sady sloupků vč.pouzder, wimbledonu vč.kotvení a singltyček</t>
  </si>
  <si>
    <t xml:space="preserve">Dodávka a montáž dvouplášťové přetlakové dvojhaly o rozměru 36,4x34,4x9m exteriérových 
Požadovaná minimální gramáž jednotlivých membrán:
Obvodová membrána        min 1200 g/m2
Vnější membrána                min 900 g/m2
Vnitřní membrána              min 650 g/m2
Požadovaná požární odolnost:
DIN STANDARD B-s3 vnejší a B-s2 vnitřní,  (v souladu s předpisy EU a ČR o hořlavosti materiálů použitých ve veřejných prostranstvích a budovách).
Vnější a vnitřní membrána opláštění haly musí být z dvouvrstvého materiálu propouštějícího max.1% světelného záření. </t>
  </si>
  <si>
    <t>Kotevní prvky (pozinkované U profily) + kotevná chemie + kotvy</t>
  </si>
  <si>
    <t>Barevná membrána na obou kratších stranách haly</t>
  </si>
  <si>
    <t>zavěšená dělící síť mezi kurty</t>
  </si>
  <si>
    <t>ks</t>
  </si>
  <si>
    <t xml:space="preserve">Vstupní karuselové dveře </t>
  </si>
  <si>
    <t>Dveře pro únikový východ</t>
  </si>
  <si>
    <t>LED osvětlení haly s minimálním počtem 12 svítidel 200W na 1 kurt a samostatným ovládáním pro každý kurt</t>
  </si>
  <si>
    <t xml:space="preserve">přístupový chodník z betonové dlažby </t>
  </si>
  <si>
    <t>Přesuny hmot, doprava, režie</t>
  </si>
  <si>
    <t>Cena celkem bez DPH</t>
  </si>
  <si>
    <t>DPH 21 %</t>
  </si>
  <si>
    <t>Cena celkem včetně DPH</t>
  </si>
  <si>
    <t>rozšíření výkopu  pro novou podkladní vrstvu  do rostlého terénu do hl.300mm-500mm</t>
  </si>
  <si>
    <t>soubor</t>
  </si>
  <si>
    <t>Betonový základ pod vstupní karuselové dveře vč.přípravy kotvení</t>
  </si>
  <si>
    <t>Betonový základ pod únikový východ vč.přípravy kotvení</t>
  </si>
  <si>
    <t>železobetonový základ v provedení dle projektové dokumentace , zpracované projekční kanceláří FORTIS s.r.o. v 04/2025</t>
  </si>
  <si>
    <t>nový umělý povrch v provedení umělý trávník se zásypem vč. lajnování 2 tenisových kurtů</t>
  </si>
  <si>
    <t>V                                       dne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</si>
</sst>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</font>
    <font>
      <b/>
      <u/>
      <sz val="14"/>
      <color indexed="8"/>
      <name val="Calibri"/>
    </font>
    <font>
      <b/>
      <sz val="11"/>
      <color indexed="8"/>
      <name val="Calibri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33">
    <xf numFmtId="0" fontId="0" fillId="0" borderId="0" xfId="0"/>
    <xf numFmtId="0" fontId="0" fillId="0" borderId="0" xfId="0" applyNumberFormat="1"/>
    <xf numFmtId="0" fontId="0" fillId="0" borderId="2" xfId="0" applyBorder="1"/>
    <xf numFmtId="49" fontId="2" fillId="2" borderId="3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49" fontId="0" fillId="3" borderId="3" xfId="0" applyNumberFormat="1" applyFill="1" applyBorder="1" applyAlignment="1">
      <alignment horizontal="left" vertical="center" wrapText="1"/>
    </xf>
    <xf numFmtId="49" fontId="0" fillId="3" borderId="3" xfId="0" applyNumberFormat="1" applyFill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NumberForma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left" vertical="center" wrapText="1"/>
    </xf>
    <xf numFmtId="49" fontId="0" fillId="3" borderId="3" xfId="0" applyNumberFormat="1" applyFill="1" applyBorder="1" applyAlignment="1">
      <alignment horizontal="left" vertical="center"/>
    </xf>
    <xf numFmtId="49" fontId="0" fillId="3" borderId="3" xfId="0" applyNumberFormat="1" applyFill="1" applyBorder="1"/>
    <xf numFmtId="49" fontId="0" fillId="3" borderId="3" xfId="0" applyNumberFormat="1" applyFill="1" applyBorder="1" applyAlignment="1">
      <alignment wrapText="1"/>
    </xf>
    <xf numFmtId="49" fontId="4" fillId="3" borderId="3" xfId="0" applyNumberFormat="1" applyFont="1" applyFill="1" applyBorder="1" applyAlignment="1">
      <alignment horizontal="center" vertical="center"/>
    </xf>
    <xf numFmtId="49" fontId="0" fillId="3" borderId="3" xfId="0" applyNumberFormat="1" applyFill="1" applyBorder="1" applyAlignment="1">
      <alignment vertical="center" wrapText="1"/>
    </xf>
    <xf numFmtId="0" fontId="0" fillId="3" borderId="3" xfId="0" applyFill="1" applyBorder="1" applyAlignment="1">
      <alignment horizontal="left" vertical="center"/>
    </xf>
    <xf numFmtId="49" fontId="2" fillId="3" borderId="3" xfId="0" applyNumberFormat="1" applyFont="1" applyFill="1" applyBorder="1"/>
    <xf numFmtId="49" fontId="2" fillId="3" borderId="3" xfId="0" applyNumberFormat="1" applyFont="1" applyFill="1" applyBorder="1" applyAlignment="1">
      <alignment vertical="center" wrapText="1"/>
    </xf>
    <xf numFmtId="0" fontId="0" fillId="3" borderId="7" xfId="0" applyFill="1" applyBorder="1" applyAlignment="1">
      <alignment horizontal="center" vertical="center"/>
    </xf>
    <xf numFmtId="0" fontId="0" fillId="3" borderId="8" xfId="0" applyNumberForma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6" xfId="0" applyFill="1" applyBorder="1" applyAlignment="1" applyProtection="1">
      <alignment horizontal="center" vertical="center"/>
      <protection locked="0"/>
    </xf>
    <xf numFmtId="0" fontId="0" fillId="4" borderId="6" xfId="0" applyNumberFormat="1" applyFill="1" applyBorder="1" applyAlignment="1" applyProtection="1">
      <alignment horizontal="center" vertical="center"/>
      <protection locked="0"/>
    </xf>
    <xf numFmtId="49" fontId="5" fillId="2" borderId="3" xfId="0" applyNumberFormat="1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FF00"/>
      <rgbColor rgb="FFFF0000"/>
      <rgbColor rgb="FFFFC000"/>
      <rgbColor rgb="FF92D050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Motív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ív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ív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7"/>
  <sheetViews>
    <sheetView showGridLines="0" tabSelected="1" workbookViewId="0">
      <selection activeCell="A4" sqref="A4"/>
    </sheetView>
  </sheetViews>
  <sheetFormatPr defaultColWidth="8.81640625" defaultRowHeight="15" customHeight="1" x14ac:dyDescent="0.35"/>
  <cols>
    <col min="1" max="1" width="74.81640625" style="1" customWidth="1"/>
    <col min="2" max="2" width="7.54296875" style="1" customWidth="1"/>
    <col min="3" max="3" width="8.81640625" style="1" customWidth="1"/>
    <col min="4" max="4" width="11.1796875" style="1" customWidth="1"/>
    <col min="5" max="5" width="12.26953125" style="1" customWidth="1"/>
    <col min="6" max="6" width="8.81640625" style="1" customWidth="1"/>
    <col min="7" max="16384" width="8.81640625" style="1"/>
  </cols>
  <sheetData>
    <row r="1" spans="1:5" ht="35.25" customHeight="1" x14ac:dyDescent="0.35">
      <c r="A1" s="27" t="s">
        <v>0</v>
      </c>
      <c r="B1" s="28"/>
      <c r="C1" s="28"/>
      <c r="D1" s="28"/>
      <c r="E1" s="28"/>
    </row>
    <row r="2" spans="1:5" ht="13.5" customHeight="1" x14ac:dyDescent="0.35">
      <c r="A2" s="2"/>
      <c r="B2" s="2"/>
      <c r="C2" s="2"/>
      <c r="D2" s="2"/>
      <c r="E2" s="2"/>
    </row>
    <row r="3" spans="1:5" ht="30" customHeight="1" x14ac:dyDescent="0.35">
      <c r="A3" s="32" t="s">
        <v>1</v>
      </c>
      <c r="B3" s="3" t="s">
        <v>2</v>
      </c>
      <c r="C3" s="3" t="s">
        <v>3</v>
      </c>
      <c r="D3" s="4" t="s">
        <v>4</v>
      </c>
      <c r="E3" s="4" t="s">
        <v>5</v>
      </c>
    </row>
    <row r="4" spans="1:5" ht="30" customHeight="1" x14ac:dyDescent="0.35">
      <c r="A4" s="9" t="s">
        <v>6</v>
      </c>
      <c r="B4" s="10" t="s">
        <v>7</v>
      </c>
      <c r="C4" s="11">
        <v>1</v>
      </c>
      <c r="D4" s="29"/>
      <c r="E4" s="13" cm="1">
        <f t="array" ref="E4">C4*D4</f>
        <v>0</v>
      </c>
    </row>
    <row r="5" spans="1:5" ht="30" customHeight="1" x14ac:dyDescent="0.35">
      <c r="A5" s="9" t="s">
        <v>8</v>
      </c>
      <c r="B5" s="10" t="s">
        <v>9</v>
      </c>
      <c r="C5" s="11">
        <v>1088</v>
      </c>
      <c r="D5" s="30"/>
      <c r="E5" s="13" cm="1">
        <f t="array" ref="E5">C5*D5</f>
        <v>0</v>
      </c>
    </row>
    <row r="6" spans="1:5" ht="13.5" customHeight="1" x14ac:dyDescent="0.35">
      <c r="A6" s="9" t="s">
        <v>12</v>
      </c>
      <c r="B6" s="10" t="s">
        <v>7</v>
      </c>
      <c r="C6" s="11">
        <v>1</v>
      </c>
      <c r="D6" s="30"/>
      <c r="E6" s="13" cm="1">
        <f t="array" ref="E6">C6*D6</f>
        <v>0</v>
      </c>
    </row>
    <row r="7" spans="1:5" ht="13.5" customHeight="1" x14ac:dyDescent="0.35">
      <c r="A7" s="9" t="s">
        <v>13</v>
      </c>
      <c r="B7" s="10" t="s">
        <v>7</v>
      </c>
      <c r="C7" s="11">
        <v>1</v>
      </c>
      <c r="D7" s="30"/>
      <c r="E7" s="13" cm="1">
        <f t="array" ref="E7">C7*D7</f>
        <v>0</v>
      </c>
    </row>
    <row r="8" spans="1:5" ht="30" customHeight="1" x14ac:dyDescent="0.35">
      <c r="A8" s="9" t="s">
        <v>10</v>
      </c>
      <c r="B8" s="10" t="s">
        <v>11</v>
      </c>
      <c r="C8" s="11">
        <v>327</v>
      </c>
      <c r="D8" s="30"/>
      <c r="E8" s="13" cm="1">
        <f t="array" ref="E8">C8*D8</f>
        <v>0</v>
      </c>
    </row>
    <row r="9" spans="1:5" ht="30" customHeight="1" x14ac:dyDescent="0.35">
      <c r="A9" s="14" t="s">
        <v>35</v>
      </c>
      <c r="B9" s="10" t="s">
        <v>11</v>
      </c>
      <c r="C9" s="11">
        <v>41</v>
      </c>
      <c r="D9" s="31"/>
      <c r="E9" s="13" cm="1">
        <f t="array" ref="E9">C9*D9</f>
        <v>0</v>
      </c>
    </row>
    <row r="10" spans="1:5" ht="13.5" customHeight="1" x14ac:dyDescent="0.35">
      <c r="A10" s="15" t="s">
        <v>14</v>
      </c>
      <c r="B10" s="10" t="s">
        <v>11</v>
      </c>
      <c r="C10" s="11">
        <v>34</v>
      </c>
      <c r="D10" s="31"/>
      <c r="E10" s="13" cm="1">
        <f t="array" ref="E10">C10*D10</f>
        <v>0</v>
      </c>
    </row>
    <row r="11" spans="1:5" ht="13.5" customHeight="1" x14ac:dyDescent="0.35">
      <c r="A11" s="9" t="s">
        <v>15</v>
      </c>
      <c r="B11" s="10" t="s">
        <v>11</v>
      </c>
      <c r="C11" s="11">
        <v>402</v>
      </c>
      <c r="D11" s="31"/>
      <c r="E11" s="13" cm="1">
        <f t="array" ref="E11">C11*D11</f>
        <v>0</v>
      </c>
    </row>
    <row r="12" spans="1:5" ht="13.5" customHeight="1" x14ac:dyDescent="0.35">
      <c r="A12" s="9" t="s">
        <v>16</v>
      </c>
      <c r="B12" s="10" t="s">
        <v>17</v>
      </c>
      <c r="C12" s="11">
        <v>140</v>
      </c>
      <c r="D12" s="31"/>
      <c r="E12" s="13" cm="1">
        <f t="array" ref="E12">C12*D12</f>
        <v>0</v>
      </c>
    </row>
    <row r="13" spans="1:5" ht="13.5" customHeight="1" x14ac:dyDescent="0.35">
      <c r="A13" s="9" t="s">
        <v>18</v>
      </c>
      <c r="B13" s="10" t="s">
        <v>9</v>
      </c>
      <c r="C13" s="11">
        <v>84</v>
      </c>
      <c r="D13" s="31"/>
      <c r="E13" s="13" cm="1">
        <f t="array" ref="E13">C13*D13</f>
        <v>0</v>
      </c>
    </row>
    <row r="14" spans="1:5" ht="29" x14ac:dyDescent="0.35">
      <c r="A14" s="14" t="s">
        <v>39</v>
      </c>
      <c r="B14" s="10" t="s">
        <v>11</v>
      </c>
      <c r="C14" s="11">
        <v>34</v>
      </c>
      <c r="D14" s="30"/>
      <c r="E14" s="13" cm="1">
        <f t="array" ref="E14">C14*D14</f>
        <v>0</v>
      </c>
    </row>
    <row r="15" spans="1:5" ht="13.5" customHeight="1" x14ac:dyDescent="0.35">
      <c r="A15" s="9" t="s">
        <v>19</v>
      </c>
      <c r="B15" s="10" t="s">
        <v>11</v>
      </c>
      <c r="C15" s="11">
        <v>306</v>
      </c>
      <c r="D15" s="30"/>
      <c r="E15" s="13" cm="1">
        <f t="array" ref="E15">C15*D15</f>
        <v>0</v>
      </c>
    </row>
    <row r="16" spans="1:5" ht="13.5" customHeight="1" x14ac:dyDescent="0.35">
      <c r="A16" s="9" t="s">
        <v>20</v>
      </c>
      <c r="B16" s="10" t="s">
        <v>9</v>
      </c>
      <c r="C16" s="11">
        <v>1224</v>
      </c>
      <c r="D16" s="30"/>
      <c r="E16" s="13" cm="1">
        <f t="array" ref="E16">C16*D16</f>
        <v>0</v>
      </c>
    </row>
    <row r="17" spans="1:5" ht="13.5" customHeight="1" x14ac:dyDescent="0.35">
      <c r="A17" s="16" t="s">
        <v>37</v>
      </c>
      <c r="B17" s="10" t="s">
        <v>9</v>
      </c>
      <c r="C17" s="11">
        <v>8</v>
      </c>
      <c r="D17" s="30"/>
      <c r="E17" s="13" cm="1">
        <f t="array" ref="E17">C17*D17</f>
        <v>0</v>
      </c>
    </row>
    <row r="18" spans="1:5" ht="13.5" customHeight="1" x14ac:dyDescent="0.35">
      <c r="A18" s="16" t="s">
        <v>38</v>
      </c>
      <c r="B18" s="10" t="s">
        <v>9</v>
      </c>
      <c r="C18" s="11">
        <v>6</v>
      </c>
      <c r="D18" s="30"/>
      <c r="E18" s="13" cm="1">
        <f t="array" ref="E18">C18*D18</f>
        <v>0</v>
      </c>
    </row>
    <row r="19" spans="1:5" ht="13.5" customHeight="1" x14ac:dyDescent="0.35">
      <c r="A19" s="17" t="s">
        <v>30</v>
      </c>
      <c r="B19" s="10" t="s">
        <v>9</v>
      </c>
      <c r="C19" s="11">
        <v>30</v>
      </c>
      <c r="D19" s="30"/>
      <c r="E19" s="13" cm="1">
        <f t="array" ref="E19">C19*D19</f>
        <v>0</v>
      </c>
    </row>
    <row r="20" spans="1:5" ht="29" x14ac:dyDescent="0.35">
      <c r="A20" s="9" t="s">
        <v>40</v>
      </c>
      <c r="B20" s="10" t="s">
        <v>9</v>
      </c>
      <c r="C20" s="11">
        <v>1224</v>
      </c>
      <c r="D20" s="31"/>
      <c r="E20" s="13" cm="1">
        <f t="array" ref="E20">C20*D20</f>
        <v>0</v>
      </c>
    </row>
    <row r="21" spans="1:5" ht="30" customHeight="1" x14ac:dyDescent="0.35">
      <c r="A21" s="9" t="s">
        <v>21</v>
      </c>
      <c r="B21" s="10" t="s">
        <v>7</v>
      </c>
      <c r="C21" s="11">
        <v>2</v>
      </c>
      <c r="D21" s="30"/>
      <c r="E21" s="13" cm="1">
        <f t="array" ref="E21">C21*D21</f>
        <v>0</v>
      </c>
    </row>
    <row r="22" spans="1:5" ht="168.75" customHeight="1" x14ac:dyDescent="0.35">
      <c r="A22" s="9" t="s">
        <v>22</v>
      </c>
      <c r="B22" s="10" t="s">
        <v>7</v>
      </c>
      <c r="C22" s="11">
        <v>1</v>
      </c>
      <c r="D22" s="30"/>
      <c r="E22" s="13" cm="1">
        <f t="array" ref="E22">C22*D22</f>
        <v>0</v>
      </c>
    </row>
    <row r="23" spans="1:5" ht="13.5" customHeight="1" x14ac:dyDescent="0.35">
      <c r="A23" s="9" t="s">
        <v>23</v>
      </c>
      <c r="B23" s="18" t="s">
        <v>36</v>
      </c>
      <c r="C23" s="11">
        <v>1</v>
      </c>
      <c r="D23" s="30"/>
      <c r="E23" s="13" cm="1">
        <f t="array" ref="E23">C23*D23</f>
        <v>0</v>
      </c>
    </row>
    <row r="24" spans="1:5" ht="13.5" customHeight="1" x14ac:dyDescent="0.35">
      <c r="A24" s="17" t="s">
        <v>24</v>
      </c>
      <c r="B24" s="10" t="s">
        <v>7</v>
      </c>
      <c r="C24" s="11">
        <v>1</v>
      </c>
      <c r="D24" s="30"/>
      <c r="E24" s="13" cm="1">
        <f t="array" ref="E24">C24*D24</f>
        <v>0</v>
      </c>
    </row>
    <row r="25" spans="1:5" ht="13.5" customHeight="1" x14ac:dyDescent="0.35">
      <c r="A25" s="17" t="s">
        <v>25</v>
      </c>
      <c r="B25" s="10" t="s">
        <v>26</v>
      </c>
      <c r="C25" s="11">
        <v>1</v>
      </c>
      <c r="D25" s="30"/>
      <c r="E25" s="13" cm="1">
        <f t="array" ref="E25">C25*D25</f>
        <v>0</v>
      </c>
    </row>
    <row r="26" spans="1:5" ht="13.5" customHeight="1" x14ac:dyDescent="0.35">
      <c r="A26" s="19" t="s">
        <v>27</v>
      </c>
      <c r="B26" s="10" t="s">
        <v>26</v>
      </c>
      <c r="C26" s="11">
        <v>1</v>
      </c>
      <c r="D26" s="30"/>
      <c r="E26" s="13" cm="1">
        <f t="array" ref="E26">C26*D26</f>
        <v>0</v>
      </c>
    </row>
    <row r="27" spans="1:5" ht="13.5" customHeight="1" x14ac:dyDescent="0.35">
      <c r="A27" s="16" t="s">
        <v>28</v>
      </c>
      <c r="B27" s="10" t="s">
        <v>26</v>
      </c>
      <c r="C27" s="11">
        <v>1</v>
      </c>
      <c r="D27" s="30"/>
      <c r="E27" s="13" cm="1">
        <f t="array" ref="E27">C27*D27</f>
        <v>0</v>
      </c>
    </row>
    <row r="28" spans="1:5" ht="30" customHeight="1" x14ac:dyDescent="0.35">
      <c r="A28" s="17" t="s">
        <v>29</v>
      </c>
      <c r="B28" s="10" t="s">
        <v>7</v>
      </c>
      <c r="C28" s="11">
        <v>1</v>
      </c>
      <c r="D28" s="30"/>
      <c r="E28" s="13" cm="1">
        <f t="array" ref="E28">C28*D28</f>
        <v>0</v>
      </c>
    </row>
    <row r="29" spans="1:5" ht="13.5" customHeight="1" x14ac:dyDescent="0.35">
      <c r="A29" s="16" t="s">
        <v>31</v>
      </c>
      <c r="B29" s="10" t="s">
        <v>7</v>
      </c>
      <c r="C29" s="11">
        <v>1</v>
      </c>
      <c r="D29" s="30"/>
      <c r="E29" s="13" cm="1">
        <f t="array" ref="E29">C29*D29</f>
        <v>0</v>
      </c>
    </row>
    <row r="30" spans="1:5" ht="13.5" customHeight="1" x14ac:dyDescent="0.35">
      <c r="A30" s="20"/>
      <c r="B30" s="12"/>
      <c r="C30" s="12"/>
      <c r="D30" s="12"/>
      <c r="E30" s="23"/>
    </row>
    <row r="31" spans="1:5" ht="13.5" customHeight="1" x14ac:dyDescent="0.35">
      <c r="A31" s="21" t="s">
        <v>32</v>
      </c>
      <c r="B31" s="12"/>
      <c r="C31" s="12"/>
      <c r="D31" s="12"/>
      <c r="E31" s="24">
        <f>SUM(E4:E29)</f>
        <v>0</v>
      </c>
    </row>
    <row r="32" spans="1:5" ht="13.5" customHeight="1" x14ac:dyDescent="0.35">
      <c r="A32" s="21" t="s">
        <v>33</v>
      </c>
      <c r="B32" s="12"/>
      <c r="C32" s="12"/>
      <c r="D32" s="12"/>
      <c r="E32" s="25">
        <f>E31*0.21</f>
        <v>0</v>
      </c>
    </row>
    <row r="33" spans="1:5" ht="13.5" customHeight="1" x14ac:dyDescent="0.35">
      <c r="A33" s="22" t="s">
        <v>34</v>
      </c>
      <c r="B33" s="12"/>
      <c r="C33" s="12"/>
      <c r="D33" s="12"/>
      <c r="E33" s="25">
        <f>E31+E32</f>
        <v>0</v>
      </c>
    </row>
    <row r="34" spans="1:5" ht="13.5" customHeight="1" x14ac:dyDescent="0.35">
      <c r="A34" s="5"/>
      <c r="B34" s="6"/>
      <c r="C34" s="6"/>
      <c r="D34" s="6"/>
      <c r="E34" s="6"/>
    </row>
    <row r="35" spans="1:5" ht="13.5" customHeight="1" x14ac:dyDescent="0.35">
      <c r="A35" s="7"/>
      <c r="B35" s="8"/>
      <c r="C35" s="8"/>
      <c r="D35" s="8"/>
      <c r="E35" s="8"/>
    </row>
    <row r="36" spans="1:5" ht="13.5" customHeight="1" x14ac:dyDescent="0.35">
      <c r="A36" s="26" t="s">
        <v>41</v>
      </c>
      <c r="B36" s="8"/>
      <c r="C36" s="8"/>
      <c r="D36" s="8"/>
      <c r="E36" s="8"/>
    </row>
    <row r="37" spans="1:5" ht="13.5" customHeight="1" x14ac:dyDescent="0.35">
      <c r="A37" s="7"/>
      <c r="B37" s="8"/>
      <c r="C37" s="8"/>
      <c r="D37" s="8"/>
      <c r="E37" s="8"/>
    </row>
  </sheetData>
  <sheetProtection algorithmName="SHA-512" hashValue="G5ZBYmrCPPF+Y2eEDKbeDTNBTfzH7Hem65z3JrK3cRr8et1pkuyEkkiAxx6MaSJmbD88K2JOv0yv6oWoQHUe2w==" saltValue="UQxLD9+05AFipK2mE0o5mQ==" spinCount="100000" sheet="1" objects="1" scenarios="1"/>
  <mergeCells count="1">
    <mergeCell ref="A1:E1"/>
  </mergeCells>
  <pageMargins left="0.7" right="0.7" top="0.78740200000000005" bottom="0.78740200000000005" header="0.3" footer="0.3"/>
  <pageSetup orientation="landscape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Stefanik</dc:creator>
  <cp:lastModifiedBy>Lucie Kupková</cp:lastModifiedBy>
  <cp:lastPrinted>2025-06-23T08:24:59Z</cp:lastPrinted>
  <dcterms:created xsi:type="dcterms:W3CDTF">2025-05-23T12:03:16Z</dcterms:created>
  <dcterms:modified xsi:type="dcterms:W3CDTF">2025-07-08T19:14:09Z</dcterms:modified>
</cp:coreProperties>
</file>