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KLÁRA\2025\28_Tříděný odpad OPAKOVÁNÍ\2_ZD\"/>
    </mc:Choice>
  </mc:AlternateContent>
  <xr:revisionPtr revIDLastSave="0" documentId="13_ncr:1_{74F0082F-3C31-447C-98E1-8E1BC06BF5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odnocení nabíde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9" i="4"/>
  <c r="F14" i="4"/>
  <c r="H14" i="4" s="1"/>
  <c r="F13" i="4"/>
  <c r="H13" i="4" s="1"/>
  <c r="F12" i="4"/>
  <c r="H12" i="4" s="1"/>
  <c r="F8" i="4"/>
  <c r="H8" i="4" s="1"/>
  <c r="F15" i="4"/>
  <c r="F22" i="4"/>
  <c r="F7" i="4"/>
  <c r="F21" i="4" l="1"/>
  <c r="H21" i="4" s="1"/>
  <c r="F27" i="4"/>
  <c r="H27" i="4" s="1"/>
  <c r="H15" i="4"/>
  <c r="F30" i="4"/>
  <c r="H30" i="4" s="1"/>
  <c r="F29" i="4"/>
  <c r="H29" i="4" s="1"/>
  <c r="F28" i="4"/>
  <c r="H28" i="4" s="1"/>
  <c r="F11" i="4"/>
  <c r="F10" i="4"/>
  <c r="F24" i="4"/>
  <c r="H24" i="4" l="1"/>
  <c r="H11" i="4"/>
  <c r="H7" i="4"/>
  <c r="F26" i="4"/>
  <c r="H26" i="4" s="1"/>
  <c r="F25" i="4"/>
  <c r="H25" i="4" s="1"/>
  <c r="F23" i="4"/>
  <c r="H23" i="4" s="1"/>
  <c r="H22" i="4"/>
  <c r="F20" i="4"/>
  <c r="H20" i="4" s="1"/>
  <c r="F19" i="4"/>
  <c r="H19" i="4" s="1"/>
  <c r="F18" i="4"/>
  <c r="H18" i="4" s="1"/>
  <c r="F17" i="4"/>
  <c r="H17" i="4" s="1"/>
  <c r="F16" i="4"/>
  <c r="H16" i="4" s="1"/>
  <c r="H6" i="4"/>
  <c r="F31" i="4" l="1"/>
  <c r="F33" i="4" s="1"/>
  <c r="H10" i="4"/>
  <c r="H9" i="4"/>
  <c r="H31" i="4" l="1"/>
  <c r="H33" i="4"/>
</calcChain>
</file>

<file path=xl/sharedStrings.xml><?xml version="1.0" encoding="utf-8"?>
<sst xmlns="http://schemas.openxmlformats.org/spreadsheetml/2006/main" count="118" uniqueCount="34">
  <si>
    <t>Počet nádob</t>
  </si>
  <si>
    <t>Četnost svozu za týden</t>
  </si>
  <si>
    <t>Objekt</t>
  </si>
  <si>
    <t xml:space="preserve"> Cena svozu obsahuje svoz a odstranění odpadu, pronájem nádoby a poplatek za uložení odpadu</t>
  </si>
  <si>
    <t>Typ nádoby                                           (objem v litrech)</t>
  </si>
  <si>
    <t xml:space="preserve">** Zadavatel požaduje zapsat jednotkovou cenu bez DPH (sloupec D), za vývoz jedné nádoby, kdy dodatel zohlední četnost svozu (sloupec C), pokud je tento údaj rozhodující pro stanovení jednotkové ceny.  </t>
  </si>
  <si>
    <t>*** Nabídková cena za 24 měsíců</t>
  </si>
  <si>
    <t>papír</t>
  </si>
  <si>
    <t>sklo</t>
  </si>
  <si>
    <t>kov</t>
  </si>
  <si>
    <t xml:space="preserve">sklo </t>
  </si>
  <si>
    <t>multikomoditní odpad</t>
  </si>
  <si>
    <t>Kateřinská 1660/32, Praha 2</t>
  </si>
  <si>
    <t>Studničkova 2039/2,  Praha 2</t>
  </si>
  <si>
    <t>Studničkova 2039/4,  Praha 2</t>
  </si>
  <si>
    <t>Studničkova 2028/7,  Praha 2</t>
  </si>
  <si>
    <t>U Nemocnice 1563/3,  Praha 2</t>
  </si>
  <si>
    <t>U Nemocnice 497/4,  Praha 2</t>
  </si>
  <si>
    <t>U Nemocnice 478/5,  Praha 2</t>
  </si>
  <si>
    <t>Albertov 2048/4,  Praha 2</t>
  </si>
  <si>
    <t>Na Bojišti 1660/3, Praha 2</t>
  </si>
  <si>
    <t xml:space="preserve">Cena bez DPH za svoz odpadu z nádob za 1 týden </t>
  </si>
  <si>
    <t xml:space="preserve">Cena vč DPH za svoz odpadu z nádob za 1 týden </t>
  </si>
  <si>
    <t xml:space="preserve">Dodavatel vyplní žlutě označená pole </t>
  </si>
  <si>
    <t>Příloha č. 1 Smlouvy - Položkový rozpočet - tříděný odpad</t>
  </si>
  <si>
    <t>Studničkova 2029/4,  Praha 2</t>
  </si>
  <si>
    <t xml:space="preserve">2x </t>
  </si>
  <si>
    <t xml:space="preserve">1x </t>
  </si>
  <si>
    <t>Cena celkem za 1 týden svozu</t>
  </si>
  <si>
    <t>**Cena za 1 svoz a  1 nádobu</t>
  </si>
  <si>
    <t xml:space="preserve">Sazba DPH </t>
  </si>
  <si>
    <t>21 %</t>
  </si>
  <si>
    <t>Komodita                                                papír, multikomoditní odpad (plasty a nápojové kartony), sklo, kov</t>
  </si>
  <si>
    <t>*** Nabídková cena za 24 měsíců = součin řádku č. 31 a počtu týdnů za dva roky (104 týdnů)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</si>
</sst>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name val="Aptos Black"/>
      <family val="2"/>
    </font>
    <font>
      <sz val="12"/>
      <color theme="1"/>
      <name val="Aptos Black"/>
      <family val="2"/>
    </font>
    <font>
      <b/>
      <sz val="12"/>
      <color theme="1"/>
      <name val="Aptos Black"/>
      <family val="2"/>
    </font>
    <font>
      <b/>
      <sz val="14"/>
      <color theme="1"/>
      <name val="Aptos Black"/>
      <family val="2"/>
    </font>
    <font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8" xfId="0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7" xfId="0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3" fontId="2" fillId="3" borderId="9" xfId="0" applyNumberFormat="1" applyFont="1" applyFill="1" applyBorder="1" applyAlignment="1">
      <alignment horizontal="left"/>
    </xf>
    <xf numFmtId="3" fontId="8" fillId="0" borderId="10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2" fillId="4" borderId="12" xfId="0" applyNumberFormat="1" applyFont="1" applyFill="1" applyBorder="1" applyAlignment="1">
      <alignment horizontal="left"/>
    </xf>
    <xf numFmtId="3" fontId="7" fillId="0" borderId="13" xfId="0" applyNumberFormat="1" applyFont="1" applyBorder="1"/>
    <xf numFmtId="3" fontId="2" fillId="0" borderId="14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/>
    </xf>
    <xf numFmtId="3" fontId="7" fillId="0" borderId="16" xfId="0" applyNumberFormat="1" applyFont="1" applyBorder="1"/>
    <xf numFmtId="3" fontId="2" fillId="4" borderId="17" xfId="0" applyNumberFormat="1" applyFont="1" applyFill="1" applyBorder="1" applyAlignment="1">
      <alignment horizontal="left"/>
    </xf>
    <xf numFmtId="3" fontId="8" fillId="0" borderId="3" xfId="0" applyNumberFormat="1" applyFont="1" applyBorder="1" applyAlignment="1">
      <alignment horizontal="right"/>
    </xf>
    <xf numFmtId="3" fontId="7" fillId="0" borderId="4" xfId="0" applyNumberFormat="1" applyFont="1" applyBorder="1"/>
    <xf numFmtId="3" fontId="2" fillId="3" borderId="17" xfId="0" applyNumberFormat="1" applyFont="1" applyFill="1" applyBorder="1" applyAlignment="1">
      <alignment horizontal="left"/>
    </xf>
    <xf numFmtId="3" fontId="2" fillId="0" borderId="12" xfId="0" applyNumberFormat="1" applyFont="1" applyBorder="1" applyAlignment="1">
      <alignment horizontal="left"/>
    </xf>
    <xf numFmtId="3" fontId="2" fillId="5" borderId="14" xfId="0" applyNumberFormat="1" applyFont="1" applyFill="1" applyBorder="1" applyAlignment="1">
      <alignment horizontal="left"/>
    </xf>
    <xf numFmtId="3" fontId="2" fillId="0" borderId="17" xfId="0" applyNumberFormat="1" applyFont="1" applyBorder="1" applyAlignment="1">
      <alignment horizontal="left"/>
    </xf>
    <xf numFmtId="0" fontId="3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right"/>
    </xf>
    <xf numFmtId="49" fontId="8" fillId="0" borderId="23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49" fontId="8" fillId="2" borderId="24" xfId="0" applyNumberFormat="1" applyFont="1" applyFill="1" applyBorder="1" applyAlignment="1">
      <alignment horizontal="right"/>
    </xf>
    <xf numFmtId="49" fontId="5" fillId="2" borderId="22" xfId="0" applyNumberFormat="1" applyFont="1" applyFill="1" applyBorder="1" applyAlignment="1">
      <alignment horizontal="right" vertical="center"/>
    </xf>
    <xf numFmtId="0" fontId="1" fillId="0" borderId="0" xfId="0" applyFont="1" applyBorder="1"/>
    <xf numFmtId="2" fontId="8" fillId="0" borderId="10" xfId="0" applyNumberFormat="1" applyFont="1" applyBorder="1"/>
    <xf numFmtId="2" fontId="8" fillId="0" borderId="5" xfId="0" applyNumberFormat="1" applyFont="1" applyBorder="1"/>
    <xf numFmtId="2" fontId="8" fillId="0" borderId="15" xfId="0" applyNumberFormat="1" applyFont="1" applyBorder="1"/>
    <xf numFmtId="2" fontId="8" fillId="0" borderId="3" xfId="0" applyNumberFormat="1" applyFont="1" applyBorder="1"/>
    <xf numFmtId="2" fontId="5" fillId="2" borderId="25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3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8" fillId="6" borderId="10" xfId="0" applyNumberFormat="1" applyFont="1" applyFill="1" applyBorder="1" applyAlignment="1" applyProtection="1">
      <alignment horizontal="right"/>
      <protection locked="0"/>
    </xf>
    <xf numFmtId="2" fontId="8" fillId="6" borderId="5" xfId="0" applyNumberFormat="1" applyFont="1" applyFill="1" applyBorder="1" applyAlignment="1" applyProtection="1">
      <alignment horizontal="right"/>
      <protection locked="0"/>
    </xf>
    <xf numFmtId="2" fontId="8" fillId="6" borderId="15" xfId="0" applyNumberFormat="1" applyFont="1" applyFill="1" applyBorder="1" applyAlignment="1" applyProtection="1">
      <alignment horizontal="right"/>
      <protection locked="0"/>
    </xf>
    <xf numFmtId="2" fontId="8" fillId="6" borderId="3" xfId="0" applyNumberFormat="1" applyFont="1" applyFill="1" applyBorder="1" applyAlignment="1" applyProtection="1">
      <alignment horizontal="right"/>
      <protection locked="0"/>
    </xf>
    <xf numFmtId="0" fontId="5" fillId="6" borderId="21" xfId="0" applyFont="1" applyFill="1" applyBorder="1" applyAlignment="1">
      <alignment horizontal="center" vertical="center"/>
    </xf>
    <xf numFmtId="0" fontId="4" fillId="0" borderId="30" xfId="0" applyFont="1" applyFill="1" applyBorder="1"/>
    <xf numFmtId="0" fontId="4" fillId="0" borderId="0" xfId="0" applyFont="1" applyFill="1" applyBorder="1"/>
    <xf numFmtId="0" fontId="4" fillId="0" borderId="31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3" fillId="0" borderId="34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wrapText="1"/>
    </xf>
    <xf numFmtId="0" fontId="4" fillId="0" borderId="28" xfId="0" applyFont="1" applyFill="1" applyBorder="1" applyAlignment="1">
      <alignment horizontal="left" wrapText="1"/>
    </xf>
    <xf numFmtId="0" fontId="4" fillId="0" borderId="29" xfId="0" applyFont="1" applyFill="1" applyBorder="1" applyAlignment="1">
      <alignment horizontal="left" wrapText="1"/>
    </xf>
    <xf numFmtId="0" fontId="4" fillId="0" borderId="3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39"/>
  <sheetViews>
    <sheetView tabSelected="1" topLeftCell="A4" workbookViewId="0">
      <selection activeCell="N31" sqref="N31"/>
    </sheetView>
  </sheetViews>
  <sheetFormatPr defaultColWidth="9.140625" defaultRowHeight="15" x14ac:dyDescent="0.25"/>
  <cols>
    <col min="1" max="1" width="23.28515625" style="1" customWidth="1"/>
    <col min="2" max="2" width="9.28515625" style="1" customWidth="1"/>
    <col min="3" max="3" width="10.7109375" style="1" customWidth="1"/>
    <col min="4" max="4" width="15.42578125" style="1" customWidth="1"/>
    <col min="5" max="5" width="12.140625" style="1" customWidth="1"/>
    <col min="6" max="7" width="13.7109375" style="1" customWidth="1"/>
    <col min="8" max="8" width="15.28515625" style="1" customWidth="1"/>
    <col min="9" max="9" width="33.28515625" style="1" customWidth="1"/>
    <col min="10" max="16384" width="9.140625" style="1"/>
  </cols>
  <sheetData>
    <row r="3" spans="1:9" ht="26.25" customHeight="1" x14ac:dyDescent="0.25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51.75" customHeight="1" thickBot="1" x14ac:dyDescent="0.3">
      <c r="A4" s="62" t="s">
        <v>24</v>
      </c>
      <c r="B4" s="63"/>
      <c r="C4" s="63"/>
      <c r="D4" s="63"/>
      <c r="E4" s="63"/>
      <c r="F4" s="63"/>
      <c r="G4" s="63"/>
      <c r="H4" s="63"/>
      <c r="I4" s="64"/>
    </row>
    <row r="5" spans="1:9" ht="110.25" customHeight="1" thickBot="1" x14ac:dyDescent="0.3">
      <c r="A5" s="23" t="s">
        <v>32</v>
      </c>
      <c r="B5" s="24" t="s">
        <v>4</v>
      </c>
      <c r="C5" s="24" t="s">
        <v>1</v>
      </c>
      <c r="D5" s="25" t="s">
        <v>29</v>
      </c>
      <c r="E5" s="24" t="s">
        <v>0</v>
      </c>
      <c r="F5" s="24" t="s">
        <v>21</v>
      </c>
      <c r="G5" s="24" t="s">
        <v>30</v>
      </c>
      <c r="H5" s="24" t="s">
        <v>22</v>
      </c>
      <c r="I5" s="26" t="s">
        <v>2</v>
      </c>
    </row>
    <row r="6" spans="1:9" ht="15.75" x14ac:dyDescent="0.25">
      <c r="A6" s="8" t="s">
        <v>7</v>
      </c>
      <c r="B6" s="9">
        <v>1100</v>
      </c>
      <c r="C6" s="31" t="s">
        <v>26</v>
      </c>
      <c r="D6" s="49"/>
      <c r="E6" s="27">
        <v>2</v>
      </c>
      <c r="F6" s="41">
        <f>D6*E6*2</f>
        <v>0</v>
      </c>
      <c r="G6" s="34" t="s">
        <v>31</v>
      </c>
      <c r="H6" s="41">
        <f t="shared" ref="H6:H30" si="0">F6*1.21</f>
        <v>0</v>
      </c>
      <c r="I6" s="10" t="s">
        <v>12</v>
      </c>
    </row>
    <row r="7" spans="1:9" ht="15.75" x14ac:dyDescent="0.25">
      <c r="A7" s="11" t="s">
        <v>11</v>
      </c>
      <c r="B7" s="7">
        <v>1100</v>
      </c>
      <c r="C7" s="32" t="s">
        <v>26</v>
      </c>
      <c r="D7" s="50"/>
      <c r="E7" s="28">
        <v>1</v>
      </c>
      <c r="F7" s="42">
        <f>D7*E7*2</f>
        <v>0</v>
      </c>
      <c r="G7" s="36" t="s">
        <v>31</v>
      </c>
      <c r="H7" s="42">
        <f t="shared" si="0"/>
        <v>0</v>
      </c>
      <c r="I7" s="12" t="s">
        <v>12</v>
      </c>
    </row>
    <row r="8" spans="1:9" ht="16.5" thickBot="1" x14ac:dyDescent="0.3">
      <c r="A8" s="13" t="s">
        <v>8</v>
      </c>
      <c r="B8" s="14">
        <v>240</v>
      </c>
      <c r="C8" s="29" t="s">
        <v>27</v>
      </c>
      <c r="D8" s="51"/>
      <c r="E8" s="29">
        <v>1</v>
      </c>
      <c r="F8" s="43">
        <f>D8*E8</f>
        <v>0</v>
      </c>
      <c r="G8" s="35" t="s">
        <v>31</v>
      </c>
      <c r="H8" s="43">
        <f>F8*1.21</f>
        <v>0</v>
      </c>
      <c r="I8" s="15" t="s">
        <v>12</v>
      </c>
    </row>
    <row r="9" spans="1:9" ht="16.5" thickBot="1" x14ac:dyDescent="0.3">
      <c r="A9" s="16" t="s">
        <v>11</v>
      </c>
      <c r="B9" s="17">
        <v>1100</v>
      </c>
      <c r="C9" s="33" t="s">
        <v>26</v>
      </c>
      <c r="D9" s="52"/>
      <c r="E9" s="30">
        <v>1</v>
      </c>
      <c r="F9" s="44">
        <f>D9*E9*2</f>
        <v>0</v>
      </c>
      <c r="G9" s="37" t="s">
        <v>31</v>
      </c>
      <c r="H9" s="44">
        <f t="shared" si="0"/>
        <v>0</v>
      </c>
      <c r="I9" s="18" t="s">
        <v>13</v>
      </c>
    </row>
    <row r="10" spans="1:9" ht="16.5" thickBot="1" x14ac:dyDescent="0.3">
      <c r="A10" s="19" t="s">
        <v>7</v>
      </c>
      <c r="B10" s="17">
        <v>1100</v>
      </c>
      <c r="C10" s="33" t="s">
        <v>26</v>
      </c>
      <c r="D10" s="52"/>
      <c r="E10" s="30">
        <v>2</v>
      </c>
      <c r="F10" s="44">
        <f>D10*E10*2</f>
        <v>0</v>
      </c>
      <c r="G10" s="35" t="s">
        <v>31</v>
      </c>
      <c r="H10" s="44">
        <f t="shared" si="0"/>
        <v>0</v>
      </c>
      <c r="I10" s="18" t="s">
        <v>14</v>
      </c>
    </row>
    <row r="11" spans="1:9" ht="15.75" x14ac:dyDescent="0.25">
      <c r="A11" s="8" t="s">
        <v>7</v>
      </c>
      <c r="B11" s="9">
        <v>1100</v>
      </c>
      <c r="C11" s="31" t="s">
        <v>26</v>
      </c>
      <c r="D11" s="49"/>
      <c r="E11" s="27">
        <v>1</v>
      </c>
      <c r="F11" s="41">
        <f>D11*E11*2</f>
        <v>0</v>
      </c>
      <c r="G11" s="34" t="s">
        <v>31</v>
      </c>
      <c r="H11" s="41">
        <f t="shared" si="0"/>
        <v>0</v>
      </c>
      <c r="I11" s="10" t="s">
        <v>15</v>
      </c>
    </row>
    <row r="12" spans="1:9" ht="15.75" x14ac:dyDescent="0.25">
      <c r="A12" s="11" t="s">
        <v>11</v>
      </c>
      <c r="B12" s="7">
        <v>1100</v>
      </c>
      <c r="C12" s="32" t="s">
        <v>26</v>
      </c>
      <c r="D12" s="50"/>
      <c r="E12" s="28">
        <v>1</v>
      </c>
      <c r="F12" s="42">
        <f>D12*E12*2</f>
        <v>0</v>
      </c>
      <c r="G12" s="36" t="s">
        <v>31</v>
      </c>
      <c r="H12" s="42">
        <f>F12*1.21</f>
        <v>0</v>
      </c>
      <c r="I12" s="12" t="s">
        <v>15</v>
      </c>
    </row>
    <row r="13" spans="1:9" ht="15.75" x14ac:dyDescent="0.25">
      <c r="A13" s="20" t="s">
        <v>8</v>
      </c>
      <c r="B13" s="7">
        <v>240</v>
      </c>
      <c r="C13" s="28" t="s">
        <v>27</v>
      </c>
      <c r="D13" s="50"/>
      <c r="E13" s="28">
        <v>1</v>
      </c>
      <c r="F13" s="42">
        <f>D13*E13</f>
        <v>0</v>
      </c>
      <c r="G13" s="36" t="s">
        <v>31</v>
      </c>
      <c r="H13" s="42">
        <f>F13*1.21</f>
        <v>0</v>
      </c>
      <c r="I13" s="12" t="s">
        <v>15</v>
      </c>
    </row>
    <row r="14" spans="1:9" ht="16.5" thickBot="1" x14ac:dyDescent="0.3">
      <c r="A14" s="21" t="s">
        <v>9</v>
      </c>
      <c r="B14" s="14">
        <v>240</v>
      </c>
      <c r="C14" s="29" t="s">
        <v>27</v>
      </c>
      <c r="D14" s="51"/>
      <c r="E14" s="29">
        <v>1</v>
      </c>
      <c r="F14" s="43">
        <f>D14*E14</f>
        <v>0</v>
      </c>
      <c r="G14" s="35" t="s">
        <v>31</v>
      </c>
      <c r="H14" s="43">
        <f>F14*1.21</f>
        <v>0</v>
      </c>
      <c r="I14" s="15" t="s">
        <v>15</v>
      </c>
    </row>
    <row r="15" spans="1:9" ht="16.5" thickBot="1" x14ac:dyDescent="0.3">
      <c r="A15" s="22" t="s">
        <v>8</v>
      </c>
      <c r="B15" s="17">
        <v>240</v>
      </c>
      <c r="C15" s="33" t="s">
        <v>26</v>
      </c>
      <c r="D15" s="52"/>
      <c r="E15" s="30">
        <v>1</v>
      </c>
      <c r="F15" s="44">
        <f>D15*E15*2</f>
        <v>0</v>
      </c>
      <c r="G15" s="34" t="s">
        <v>31</v>
      </c>
      <c r="H15" s="44">
        <f t="shared" si="0"/>
        <v>0</v>
      </c>
      <c r="I15" s="18" t="s">
        <v>25</v>
      </c>
    </row>
    <row r="16" spans="1:9" ht="15.75" x14ac:dyDescent="0.25">
      <c r="A16" s="8" t="s">
        <v>7</v>
      </c>
      <c r="B16" s="9">
        <v>1100</v>
      </c>
      <c r="C16" s="27" t="s">
        <v>27</v>
      </c>
      <c r="D16" s="49"/>
      <c r="E16" s="27">
        <v>1</v>
      </c>
      <c r="F16" s="41">
        <f t="shared" ref="F16:F23" si="1">D16*E16</f>
        <v>0</v>
      </c>
      <c r="G16" s="34" t="s">
        <v>31</v>
      </c>
      <c r="H16" s="41">
        <f t="shared" si="0"/>
        <v>0</v>
      </c>
      <c r="I16" s="10" t="s">
        <v>16</v>
      </c>
    </row>
    <row r="17" spans="1:9" ht="15.75" x14ac:dyDescent="0.25">
      <c r="A17" s="11" t="s">
        <v>11</v>
      </c>
      <c r="B17" s="7">
        <v>1100</v>
      </c>
      <c r="C17" s="28" t="s">
        <v>27</v>
      </c>
      <c r="D17" s="50"/>
      <c r="E17" s="28">
        <v>1</v>
      </c>
      <c r="F17" s="42">
        <f t="shared" si="1"/>
        <v>0</v>
      </c>
      <c r="G17" s="36" t="s">
        <v>31</v>
      </c>
      <c r="H17" s="42">
        <f t="shared" si="0"/>
        <v>0</v>
      </c>
      <c r="I17" s="12" t="s">
        <v>16</v>
      </c>
    </row>
    <row r="18" spans="1:9" ht="16.5" thickBot="1" x14ac:dyDescent="0.3">
      <c r="A18" s="13" t="s">
        <v>8</v>
      </c>
      <c r="B18" s="14">
        <v>240</v>
      </c>
      <c r="C18" s="29" t="s">
        <v>27</v>
      </c>
      <c r="D18" s="51"/>
      <c r="E18" s="29">
        <v>1</v>
      </c>
      <c r="F18" s="43">
        <f t="shared" si="1"/>
        <v>0</v>
      </c>
      <c r="G18" s="35" t="s">
        <v>31</v>
      </c>
      <c r="H18" s="43">
        <f t="shared" si="0"/>
        <v>0</v>
      </c>
      <c r="I18" s="15" t="s">
        <v>16</v>
      </c>
    </row>
    <row r="19" spans="1:9" ht="15.75" x14ac:dyDescent="0.25">
      <c r="A19" s="8" t="s">
        <v>7</v>
      </c>
      <c r="B19" s="9">
        <v>1100</v>
      </c>
      <c r="C19" s="27" t="s">
        <v>27</v>
      </c>
      <c r="D19" s="49"/>
      <c r="E19" s="27">
        <v>1</v>
      </c>
      <c r="F19" s="41">
        <f t="shared" si="1"/>
        <v>0</v>
      </c>
      <c r="G19" s="34" t="s">
        <v>31</v>
      </c>
      <c r="H19" s="41">
        <f t="shared" si="0"/>
        <v>0</v>
      </c>
      <c r="I19" s="10" t="s">
        <v>17</v>
      </c>
    </row>
    <row r="20" spans="1:9" ht="15.75" x14ac:dyDescent="0.25">
      <c r="A20" s="11" t="s">
        <v>11</v>
      </c>
      <c r="B20" s="7">
        <v>1100</v>
      </c>
      <c r="C20" s="28" t="s">
        <v>27</v>
      </c>
      <c r="D20" s="50"/>
      <c r="E20" s="28">
        <v>1</v>
      </c>
      <c r="F20" s="42">
        <f t="shared" si="1"/>
        <v>0</v>
      </c>
      <c r="G20" s="36" t="s">
        <v>31</v>
      </c>
      <c r="H20" s="42">
        <f t="shared" si="0"/>
        <v>0</v>
      </c>
      <c r="I20" s="12" t="s">
        <v>17</v>
      </c>
    </row>
    <row r="21" spans="1:9" ht="16.5" thickBot="1" x14ac:dyDescent="0.3">
      <c r="A21" s="13" t="s">
        <v>8</v>
      </c>
      <c r="B21" s="14">
        <v>240</v>
      </c>
      <c r="C21" s="29" t="s">
        <v>27</v>
      </c>
      <c r="D21" s="51"/>
      <c r="E21" s="29">
        <v>1</v>
      </c>
      <c r="F21" s="43">
        <f t="shared" si="1"/>
        <v>0</v>
      </c>
      <c r="G21" s="35" t="s">
        <v>31</v>
      </c>
      <c r="H21" s="43">
        <f t="shared" si="0"/>
        <v>0</v>
      </c>
      <c r="I21" s="15" t="s">
        <v>17</v>
      </c>
    </row>
    <row r="22" spans="1:9" ht="15.75" x14ac:dyDescent="0.25">
      <c r="A22" s="8" t="s">
        <v>7</v>
      </c>
      <c r="B22" s="9">
        <v>1100</v>
      </c>
      <c r="C22" s="31" t="s">
        <v>26</v>
      </c>
      <c r="D22" s="49"/>
      <c r="E22" s="27">
        <v>3</v>
      </c>
      <c r="F22" s="41">
        <f>D22*E22*2</f>
        <v>0</v>
      </c>
      <c r="G22" s="34" t="s">
        <v>31</v>
      </c>
      <c r="H22" s="41">
        <f t="shared" si="0"/>
        <v>0</v>
      </c>
      <c r="I22" s="10" t="s">
        <v>18</v>
      </c>
    </row>
    <row r="23" spans="1:9" ht="15.75" x14ac:dyDescent="0.25">
      <c r="A23" s="11" t="s">
        <v>11</v>
      </c>
      <c r="B23" s="7">
        <v>1100</v>
      </c>
      <c r="C23" s="28" t="s">
        <v>27</v>
      </c>
      <c r="D23" s="50"/>
      <c r="E23" s="28">
        <v>1</v>
      </c>
      <c r="F23" s="42">
        <f t="shared" si="1"/>
        <v>0</v>
      </c>
      <c r="G23" s="36" t="s">
        <v>31</v>
      </c>
      <c r="H23" s="42">
        <f t="shared" si="0"/>
        <v>0</v>
      </c>
      <c r="I23" s="12" t="s">
        <v>18</v>
      </c>
    </row>
    <row r="24" spans="1:9" ht="16.5" thickBot="1" x14ac:dyDescent="0.3">
      <c r="A24" s="13" t="s">
        <v>8</v>
      </c>
      <c r="B24" s="14">
        <v>240</v>
      </c>
      <c r="C24" s="29" t="s">
        <v>27</v>
      </c>
      <c r="D24" s="51"/>
      <c r="E24" s="29">
        <v>1</v>
      </c>
      <c r="F24" s="43">
        <f t="shared" ref="F24:F30" si="2">D24*E24</f>
        <v>0</v>
      </c>
      <c r="G24" s="35" t="s">
        <v>31</v>
      </c>
      <c r="H24" s="43">
        <f t="shared" si="0"/>
        <v>0</v>
      </c>
      <c r="I24" s="15" t="s">
        <v>18</v>
      </c>
    </row>
    <row r="25" spans="1:9" ht="15.75" x14ac:dyDescent="0.25">
      <c r="A25" s="8" t="s">
        <v>7</v>
      </c>
      <c r="B25" s="9">
        <v>1100</v>
      </c>
      <c r="C25" s="27" t="s">
        <v>27</v>
      </c>
      <c r="D25" s="49"/>
      <c r="E25" s="27">
        <v>1</v>
      </c>
      <c r="F25" s="41">
        <f t="shared" si="2"/>
        <v>0</v>
      </c>
      <c r="G25" s="34" t="s">
        <v>31</v>
      </c>
      <c r="H25" s="41">
        <f t="shared" si="0"/>
        <v>0</v>
      </c>
      <c r="I25" s="10" t="s">
        <v>19</v>
      </c>
    </row>
    <row r="26" spans="1:9" ht="15.75" x14ac:dyDescent="0.25">
      <c r="A26" s="11" t="s">
        <v>11</v>
      </c>
      <c r="B26" s="7">
        <v>1100</v>
      </c>
      <c r="C26" s="28" t="s">
        <v>27</v>
      </c>
      <c r="D26" s="50"/>
      <c r="E26" s="28">
        <v>1</v>
      </c>
      <c r="F26" s="42">
        <f t="shared" si="2"/>
        <v>0</v>
      </c>
      <c r="G26" s="36" t="s">
        <v>31</v>
      </c>
      <c r="H26" s="42">
        <f t="shared" si="0"/>
        <v>0</v>
      </c>
      <c r="I26" s="12" t="s">
        <v>19</v>
      </c>
    </row>
    <row r="27" spans="1:9" ht="16.5" thickBot="1" x14ac:dyDescent="0.3">
      <c r="A27" s="13" t="s">
        <v>8</v>
      </c>
      <c r="B27" s="14">
        <v>240</v>
      </c>
      <c r="C27" s="29" t="s">
        <v>27</v>
      </c>
      <c r="D27" s="51"/>
      <c r="E27" s="29">
        <v>1</v>
      </c>
      <c r="F27" s="43">
        <f t="shared" ref="F27" si="3">D27*E27</f>
        <v>0</v>
      </c>
      <c r="G27" s="35" t="s">
        <v>31</v>
      </c>
      <c r="H27" s="43">
        <f t="shared" ref="H27" si="4">F27*1.21</f>
        <v>0</v>
      </c>
      <c r="I27" s="15" t="s">
        <v>19</v>
      </c>
    </row>
    <row r="28" spans="1:9" ht="15.75" x14ac:dyDescent="0.25">
      <c r="A28" s="8" t="s">
        <v>7</v>
      </c>
      <c r="B28" s="9">
        <v>1100</v>
      </c>
      <c r="C28" s="27" t="s">
        <v>27</v>
      </c>
      <c r="D28" s="49"/>
      <c r="E28" s="27">
        <v>1</v>
      </c>
      <c r="F28" s="41">
        <f t="shared" si="2"/>
        <v>0</v>
      </c>
      <c r="G28" s="34" t="s">
        <v>31</v>
      </c>
      <c r="H28" s="41">
        <f t="shared" si="0"/>
        <v>0</v>
      </c>
      <c r="I28" s="10" t="s">
        <v>20</v>
      </c>
    </row>
    <row r="29" spans="1:9" ht="15.75" x14ac:dyDescent="0.25">
      <c r="A29" s="11" t="s">
        <v>11</v>
      </c>
      <c r="B29" s="7">
        <v>1100</v>
      </c>
      <c r="C29" s="28" t="s">
        <v>27</v>
      </c>
      <c r="D29" s="50"/>
      <c r="E29" s="28">
        <v>1</v>
      </c>
      <c r="F29" s="42">
        <f t="shared" si="2"/>
        <v>0</v>
      </c>
      <c r="G29" s="36" t="s">
        <v>31</v>
      </c>
      <c r="H29" s="42">
        <f t="shared" si="0"/>
        <v>0</v>
      </c>
      <c r="I29" s="12" t="s">
        <v>20</v>
      </c>
    </row>
    <row r="30" spans="1:9" ht="16.5" thickBot="1" x14ac:dyDescent="0.3">
      <c r="A30" s="13" t="s">
        <v>10</v>
      </c>
      <c r="B30" s="14">
        <v>240</v>
      </c>
      <c r="C30" s="29" t="s">
        <v>27</v>
      </c>
      <c r="D30" s="51"/>
      <c r="E30" s="29">
        <v>1</v>
      </c>
      <c r="F30" s="43">
        <f t="shared" si="2"/>
        <v>0</v>
      </c>
      <c r="G30" s="35" t="s">
        <v>31</v>
      </c>
      <c r="H30" s="43">
        <f t="shared" si="0"/>
        <v>0</v>
      </c>
      <c r="I30" s="15" t="s">
        <v>20</v>
      </c>
    </row>
    <row r="31" spans="1:9" ht="16.5" thickBot="1" x14ac:dyDescent="0.3">
      <c r="A31" s="60" t="s">
        <v>28</v>
      </c>
      <c r="B31" s="61"/>
      <c r="C31" s="61"/>
      <c r="D31" s="61"/>
      <c r="E31" s="6"/>
      <c r="F31" s="45">
        <f>SUM(F6:F30)</f>
        <v>0</v>
      </c>
      <c r="G31" s="38" t="s">
        <v>31</v>
      </c>
      <c r="H31" s="46">
        <f>SUM(H6:H30)</f>
        <v>0</v>
      </c>
      <c r="I31" s="3"/>
    </row>
    <row r="32" spans="1:9" ht="16.5" thickBo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10" ht="22.5" customHeight="1" thickBot="1" x14ac:dyDescent="0.3">
      <c r="A33" s="2"/>
      <c r="B33" s="4" t="s">
        <v>6</v>
      </c>
      <c r="C33" s="5"/>
      <c r="D33" s="5"/>
      <c r="E33" s="5"/>
      <c r="F33" s="47">
        <f>F31*104</f>
        <v>0</v>
      </c>
      <c r="G33" s="39" t="s">
        <v>31</v>
      </c>
      <c r="H33" s="48">
        <f>F33*1.21</f>
        <v>0</v>
      </c>
      <c r="I33" s="2"/>
    </row>
    <row r="34" spans="1:10" ht="16.5" thickBo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10" ht="15.6" customHeight="1" x14ac:dyDescent="0.25">
      <c r="A35" s="65" t="s">
        <v>3</v>
      </c>
      <c r="B35" s="66"/>
      <c r="C35" s="66"/>
      <c r="D35" s="66"/>
      <c r="E35" s="66"/>
      <c r="F35" s="66"/>
      <c r="G35" s="66"/>
      <c r="H35" s="66"/>
      <c r="I35" s="67"/>
      <c r="J35" s="40"/>
    </row>
    <row r="36" spans="1:10" ht="13.5" customHeight="1" x14ac:dyDescent="0.25">
      <c r="A36" s="68"/>
      <c r="B36" s="69"/>
      <c r="C36" s="69"/>
      <c r="D36" s="69"/>
      <c r="E36" s="69"/>
      <c r="F36" s="69"/>
      <c r="G36" s="69"/>
      <c r="H36" s="69"/>
      <c r="I36" s="70"/>
      <c r="J36" s="40"/>
    </row>
    <row r="37" spans="1:10" ht="29.25" customHeight="1" x14ac:dyDescent="0.25">
      <c r="A37" s="68" t="s">
        <v>5</v>
      </c>
      <c r="B37" s="69"/>
      <c r="C37" s="69"/>
      <c r="D37" s="69"/>
      <c r="E37" s="69"/>
      <c r="F37" s="69"/>
      <c r="G37" s="69"/>
      <c r="H37" s="69"/>
      <c r="I37" s="70"/>
      <c r="J37" s="40"/>
    </row>
    <row r="38" spans="1:10" ht="15.75" x14ac:dyDescent="0.25">
      <c r="A38" s="54"/>
      <c r="B38" s="55"/>
      <c r="C38" s="55"/>
      <c r="D38" s="55"/>
      <c r="E38" s="55"/>
      <c r="F38" s="55"/>
      <c r="G38" s="55"/>
      <c r="H38" s="55"/>
      <c r="I38" s="56"/>
    </row>
    <row r="39" spans="1:10" ht="16.5" thickBot="1" x14ac:dyDescent="0.3">
      <c r="A39" s="57" t="s">
        <v>33</v>
      </c>
      <c r="B39" s="58"/>
      <c r="C39" s="58"/>
      <c r="D39" s="58"/>
      <c r="E39" s="58"/>
      <c r="F39" s="58"/>
      <c r="G39" s="58"/>
      <c r="H39" s="58"/>
      <c r="I39" s="59"/>
      <c r="J39" s="40"/>
    </row>
  </sheetData>
  <sheetProtection algorithmName="SHA-512" hashValue="y+XEc37zRCXNNRa7dv1cKjQlGm0/enQE2t49yLWjOTPvVD2G/GQgSwyOQKp3UejCI1cNVX9ogx1Mzyw5Qe49+A==" saltValue="P+10U4AxRFRUTrfxKf5Dgg==" spinCount="100000" sheet="1" objects="1" scenarios="1"/>
  <mergeCells count="8">
    <mergeCell ref="A3:I3"/>
    <mergeCell ref="A38:I38"/>
    <mergeCell ref="A39:I39"/>
    <mergeCell ref="A31:D31"/>
    <mergeCell ref="A4:I4"/>
    <mergeCell ref="A35:I35"/>
    <mergeCell ref="A36:I36"/>
    <mergeCell ref="A37:I37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nabídek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Snajdr</dc:creator>
  <cp:lastModifiedBy>Klára Rösslová</cp:lastModifiedBy>
  <cp:lastPrinted>2025-05-28T11:48:35Z</cp:lastPrinted>
  <dcterms:created xsi:type="dcterms:W3CDTF">2015-06-05T18:19:34Z</dcterms:created>
  <dcterms:modified xsi:type="dcterms:W3CDTF">2025-07-04T07:52:53Z</dcterms:modified>
</cp:coreProperties>
</file>