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ICT_DNS/VÝZVY/Výzva č. 31 - nákup Pc, notebooků a tabletu/ZD/"/>
    </mc:Choice>
  </mc:AlternateContent>
  <xr:revisionPtr revIDLastSave="46" documentId="13_ncr:1_{E86CC535-18E0-49F4-A9AA-3C67ACC8B30B}" xr6:coauthVersionLast="47" xr6:coauthVersionMax="47" xr10:uidLastSave="{4FCADA4F-4357-4D5B-89DD-8067EF62CFAC}"/>
  <bookViews>
    <workbookView xWindow="1716" yWindow="444" windowWidth="20340" windowHeight="11556" xr2:uid="{00000000-000D-0000-FFFF-FFFF00000000}"/>
  </bookViews>
  <sheets>
    <sheet name="Technické specifikace" sheetId="1" r:id="rId1"/>
    <sheet name="Cenová kalkul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5" i="2"/>
  <c r="J7" i="2"/>
  <c r="J2" i="2"/>
  <c r="I3" i="2"/>
  <c r="I5" i="2"/>
  <c r="I7" i="2"/>
  <c r="I2" i="2"/>
  <c r="H3" i="2"/>
  <c r="H5" i="2"/>
  <c r="H7" i="2"/>
  <c r="H2" i="2"/>
  <c r="G3" i="2"/>
  <c r="G5" i="2"/>
  <c r="G7" i="2"/>
  <c r="G2" i="2"/>
  <c r="F3" i="2"/>
  <c r="F5" i="2"/>
  <c r="F7" i="2"/>
  <c r="F2" i="2"/>
  <c r="E3" i="2"/>
  <c r="E5" i="2"/>
  <c r="E7" i="2"/>
  <c r="E2" i="2"/>
  <c r="D3" i="2"/>
  <c r="D5" i="2"/>
  <c r="D7" i="2"/>
  <c r="D2" i="2"/>
  <c r="C3" i="2"/>
  <c r="C5" i="2"/>
  <c r="C7" i="2"/>
  <c r="C2" i="2"/>
  <c r="B3" i="2"/>
  <c r="B5" i="2"/>
  <c r="B7" i="2"/>
  <c r="B2" i="2"/>
  <c r="B483" i="1"/>
  <c r="J9" i="2" s="1"/>
  <c r="B480" i="1"/>
  <c r="B482" i="1" s="1"/>
  <c r="J8" i="2" s="1"/>
  <c r="B478" i="1"/>
  <c r="J4" i="2" s="1"/>
  <c r="B417" i="1"/>
  <c r="I9" i="2" s="1"/>
  <c r="B414" i="1"/>
  <c r="B416" i="1" s="1"/>
  <c r="I8" i="2" s="1"/>
  <c r="B412" i="1"/>
  <c r="I4" i="2" s="1"/>
  <c r="B371" i="1"/>
  <c r="H9" i="2" s="1"/>
  <c r="B368" i="1"/>
  <c r="B370" i="1" s="1"/>
  <c r="H8" i="2" s="1"/>
  <c r="B366" i="1"/>
  <c r="H4" i="2" s="1"/>
  <c r="B314" i="1"/>
  <c r="G9" i="2" s="1"/>
  <c r="B311" i="1"/>
  <c r="B313" i="1" s="1"/>
  <c r="G8" i="2" s="1"/>
  <c r="B309" i="1"/>
  <c r="G4" i="2" s="1"/>
  <c r="B269" i="1"/>
  <c r="F9" i="2" s="1"/>
  <c r="B266" i="1"/>
  <c r="B268" i="1" s="1"/>
  <c r="F8" i="2" s="1"/>
  <c r="B264" i="1"/>
  <c r="F4" i="2" s="1"/>
  <c r="B223" i="1"/>
  <c r="E9" i="2" s="1"/>
  <c r="B220" i="1"/>
  <c r="B222" i="1" s="1"/>
  <c r="E8" i="2" s="1"/>
  <c r="B218" i="1"/>
  <c r="E4" i="2" s="1"/>
  <c r="B177" i="1"/>
  <c r="D9" i="2" s="1"/>
  <c r="B174" i="1"/>
  <c r="B176" i="1" s="1"/>
  <c r="D8" i="2" s="1"/>
  <c r="B172" i="1"/>
  <c r="D4" i="2" s="1"/>
  <c r="B119" i="1"/>
  <c r="C9" i="2" s="1"/>
  <c r="B116" i="1"/>
  <c r="B118" i="1" s="1"/>
  <c r="C8" i="2" s="1"/>
  <c r="B114" i="1"/>
  <c r="C4" i="2" s="1"/>
  <c r="B64" i="1"/>
  <c r="B9" i="2" s="1"/>
  <c r="B61" i="1"/>
  <c r="B63" i="1" s="1"/>
  <c r="B8" i="2" s="1"/>
  <c r="B59" i="1"/>
  <c r="B4" i="2" s="1"/>
  <c r="J6" i="2" l="1"/>
  <c r="B6" i="2"/>
  <c r="C6" i="2"/>
  <c r="D6" i="2"/>
  <c r="E6" i="2"/>
  <c r="F6" i="2"/>
  <c r="G6" i="2"/>
  <c r="H6" i="2"/>
  <c r="I6" i="2"/>
  <c r="K8" i="2"/>
  <c r="K9" i="2"/>
  <c r="K4" i="2"/>
</calcChain>
</file>

<file path=xl/sharedStrings.xml><?xml version="1.0" encoding="utf-8"?>
<sst xmlns="http://schemas.openxmlformats.org/spreadsheetml/2006/main" count="702" uniqueCount="240">
  <si>
    <t>Nabízený model:</t>
  </si>
  <si>
    <t>Part number:</t>
  </si>
  <si>
    <t>Technická specifikace</t>
  </si>
  <si>
    <t>Požadovaná hodnota</t>
  </si>
  <si>
    <t>Nabízené zboží (ANO/NE)</t>
  </si>
  <si>
    <t>Procesor</t>
  </si>
  <si>
    <t>Počet jader</t>
  </si>
  <si>
    <t>Operační paměť</t>
  </si>
  <si>
    <t>Velikost operační paměti [GB]</t>
  </si>
  <si>
    <t>Displej</t>
  </si>
  <si>
    <t>Úhlopříčka displeje ["]</t>
  </si>
  <si>
    <t>Rozlišení displeje</t>
  </si>
  <si>
    <t>Grafická karta</t>
  </si>
  <si>
    <t>Typ</t>
  </si>
  <si>
    <t>Akcelerace 3D / AI výpočtů</t>
  </si>
  <si>
    <t>Mechanika a disk</t>
  </si>
  <si>
    <t>Typ pevného disku</t>
  </si>
  <si>
    <t>SSD</t>
  </si>
  <si>
    <t>Kapacita SSD [GB]</t>
  </si>
  <si>
    <t>Audiovizuální výbava</t>
  </si>
  <si>
    <t>Integrovaná kamera</t>
  </si>
  <si>
    <t>Integrovaný reproduktor</t>
  </si>
  <si>
    <t>Ano</t>
  </si>
  <si>
    <t>Integrovaný mikrofon</t>
  </si>
  <si>
    <t>Bezdrátové připojení</t>
  </si>
  <si>
    <t>WiFi</t>
  </si>
  <si>
    <t>Bluetooth</t>
  </si>
  <si>
    <t>Rozhraní</t>
  </si>
  <si>
    <t>USB celkem</t>
  </si>
  <si>
    <t>min. 1</t>
  </si>
  <si>
    <t>USB 3.2 Gen 1 (nebo vyšší)</t>
  </si>
  <si>
    <t>HDMI</t>
  </si>
  <si>
    <t>Audio</t>
  </si>
  <si>
    <t>sluchátka, mikrofon nebo combo</t>
  </si>
  <si>
    <t>Operační systém</t>
  </si>
  <si>
    <t>Dodávaný operační systém</t>
  </si>
  <si>
    <t>Klávesnice a touchpad</t>
  </si>
  <si>
    <t>Klávesnice</t>
  </si>
  <si>
    <t>Fyzické charakteristiky a barevné provedení</t>
  </si>
  <si>
    <t>Konstrukce</t>
  </si>
  <si>
    <t>Hmotnost [kg]</t>
  </si>
  <si>
    <t>Rozměry</t>
  </si>
  <si>
    <t>1.2 - Typ zařízení: Notebook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</si>
  <si>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</si>
  <si>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</si>
  <si>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</si>
  <si>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</si>
  <si>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</si>
  <si>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</si>
  <si>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</si>
  <si>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</si>
  <si>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1.2: Nabídková cena</t>
  </si>
  <si>
    <t>Windows 11</t>
  </si>
  <si>
    <t>Položka</t>
  </si>
  <si>
    <t>1.1: Notebook</t>
  </si>
  <si>
    <t>1.2: Notebook</t>
  </si>
  <si>
    <t>NABÍDKOVÁ CENA CELKEM</t>
  </si>
  <si>
    <t>Cena bez DPH za 1 ks</t>
  </si>
  <si>
    <t>Požadovaný počet kusů</t>
  </si>
  <si>
    <t>Cena za požadovaný počet kusů bez DPH</t>
  </si>
  <si>
    <t>---</t>
  </si>
  <si>
    <t>Výše DPH v Kč za 1 ks</t>
  </si>
  <si>
    <t>Výše DPH v Kč za požadovaný počet kusů</t>
  </si>
  <si>
    <t>Cena za požadovaný počet kusů vč. DPH</t>
  </si>
  <si>
    <t>1.1: Nabídková cena</t>
  </si>
  <si>
    <t>Základní taktovací frekvence [GHz]</t>
  </si>
  <si>
    <t>Baterie a napájení</t>
  </si>
  <si>
    <t>Kapacita baterie</t>
  </si>
  <si>
    <t>Zdroj</t>
  </si>
  <si>
    <t>Záruka a servis</t>
  </si>
  <si>
    <t>Požadovaná délka záruky</t>
  </si>
  <si>
    <t>Passmark CPU výkon</t>
  </si>
  <si>
    <t xml:space="preserve">24 měsíců </t>
  </si>
  <si>
    <t>1.3: Nabídková cena</t>
  </si>
  <si>
    <t>Česká, podsvícená</t>
  </si>
  <si>
    <t>ano</t>
  </si>
  <si>
    <t>min. 8</t>
  </si>
  <si>
    <t>min. 2</t>
  </si>
  <si>
    <t>USB-C</t>
  </si>
  <si>
    <t>Numerický blok na klávesnici</t>
  </si>
  <si>
    <t>Dotykové pero</t>
  </si>
  <si>
    <t>odolná dle IP68</t>
  </si>
  <si>
    <t>1.3 - Typ zařízení: Notebook</t>
  </si>
  <si>
    <t>1.3: Notebook</t>
  </si>
  <si>
    <t>ne</t>
  </si>
  <si>
    <t>Odhadovaná cena za 1ks bez DPH:</t>
  </si>
  <si>
    <t>min. 8x</t>
  </si>
  <si>
    <t>2560 × 1664 px</t>
  </si>
  <si>
    <t>Typ displaye</t>
  </si>
  <si>
    <t>Lesklý</t>
  </si>
  <si>
    <t>Svítivost</t>
  </si>
  <si>
    <t>Ano, min. 1 080p</t>
  </si>
  <si>
    <t xml:space="preserve">Thunderbolt </t>
  </si>
  <si>
    <t>Čtečka paměťových karet</t>
  </si>
  <si>
    <t>macOS</t>
  </si>
  <si>
    <t>Celokovový</t>
  </si>
  <si>
    <t>max. 1,3 kg</t>
  </si>
  <si>
    <t>nabíjení přes USB-C</t>
  </si>
  <si>
    <t>Ethernet</t>
  </si>
  <si>
    <t>USB 3.2</t>
  </si>
  <si>
    <t>Česká</t>
  </si>
  <si>
    <t>Výdrž</t>
  </si>
  <si>
    <t>min. 2 GHz</t>
  </si>
  <si>
    <t>min. 16</t>
  </si>
  <si>
    <t>min. stejný jako Intel Core Ultra 7 255H</t>
  </si>
  <si>
    <t>min. 32 GB</t>
  </si>
  <si>
    <t xml:space="preserve"> 14"</t>
  </si>
  <si>
    <t>min. 1920 × 1200 px</t>
  </si>
  <si>
    <t>Barevné pokrytí</t>
  </si>
  <si>
    <t>Dotykový displej</t>
  </si>
  <si>
    <t>Ano, podpora stylusu</t>
  </si>
  <si>
    <t>Integrovaná</t>
  </si>
  <si>
    <t>min. 1000 GB</t>
  </si>
  <si>
    <t>Ano, min. 720p</t>
  </si>
  <si>
    <t>min. 802.11</t>
  </si>
  <si>
    <t>min. v5.3</t>
  </si>
  <si>
    <t>min. 2 x Thunderbolt4 / USB4</t>
  </si>
  <si>
    <t>Česká, podsvícená, NumberPad</t>
  </si>
  <si>
    <t>celokovova</t>
  </si>
  <si>
    <t>max. 1,30 kg</t>
  </si>
  <si>
    <t>max. 313 x 222,  max. výška 16 mm</t>
  </si>
  <si>
    <t>Barva</t>
  </si>
  <si>
    <t>stříbrná</t>
  </si>
  <si>
    <t>min. 4 článková, 75 Wh</t>
  </si>
  <si>
    <t>min 65W, nabíjení přes USB-C</t>
  </si>
  <si>
    <t>Zabezpečení</t>
  </si>
  <si>
    <t>TPM</t>
  </si>
  <si>
    <t>min. 2.0</t>
  </si>
  <si>
    <t>Interní čtečka otisku prstů</t>
  </si>
  <si>
    <t>ano nebo jiné přihlášení biom. Údajů</t>
  </si>
  <si>
    <t>min. Apple M4</t>
  </si>
  <si>
    <t>min. 10</t>
  </si>
  <si>
    <t>min. 500 Nits</t>
  </si>
  <si>
    <t>Integrovaná, min. 10 jádrová</t>
  </si>
  <si>
    <t>min.  1 000 GB</t>
  </si>
  <si>
    <t>min. 802.11ax</t>
  </si>
  <si>
    <t>min.v 5.3</t>
  </si>
  <si>
    <t>min. 1 x Thunderbolt4 / USB4</t>
  </si>
  <si>
    <t>max. 1,6 kg</t>
  </si>
  <si>
    <t>max. 345 x 240,  max. výška 12 mm</t>
  </si>
  <si>
    <t>min.66 W</t>
  </si>
  <si>
    <t>1.1 - Typ zařízení: Notebook</t>
  </si>
  <si>
    <t>min. stejný jako Intel Core i9</t>
  </si>
  <si>
    <t>min. 16 GB</t>
  </si>
  <si>
    <t>15"-17"</t>
  </si>
  <si>
    <t>matný nebo antirefleksivní</t>
  </si>
  <si>
    <t>dedikovaná</t>
  </si>
  <si>
    <t>Ne</t>
  </si>
  <si>
    <t>min. 1 TB</t>
  </si>
  <si>
    <t xml:space="preserve">min. 3 </t>
  </si>
  <si>
    <t xml:space="preserve">HDMI </t>
  </si>
  <si>
    <t>odolná, unibody</t>
  </si>
  <si>
    <t>max. 2,6 kg</t>
  </si>
  <si>
    <t>min. 6 h</t>
  </si>
  <si>
    <t>lze nabíjet přes USB-C</t>
  </si>
  <si>
    <t>1.4 Typ zařízení: PC</t>
  </si>
  <si>
    <t>min. 14 + 16 jadrovým Neural Enginem</t>
  </si>
  <si>
    <t>min. 64 GB</t>
  </si>
  <si>
    <t>Integrovaná, min. 20 jádrová</t>
  </si>
  <si>
    <t xml:space="preserve">min. 1 TB  </t>
  </si>
  <si>
    <t>Ethernet [Gb/s]</t>
  </si>
  <si>
    <t xml:space="preserve"> 10 gigabitový</t>
  </si>
  <si>
    <t xml:space="preserve">min. 3 x Thunderbolt5 </t>
  </si>
  <si>
    <t>max. 0,75kg</t>
  </si>
  <si>
    <t>max. 130 x 130,  max. výška 50 mm</t>
  </si>
  <si>
    <t>1.4: Nabídková cena</t>
  </si>
  <si>
    <t xml:space="preserve">1.5 Typ zařízení: PC </t>
  </si>
  <si>
    <t>min. 2,1 GHz</t>
  </si>
  <si>
    <t>min. stejný jako Intel Core i7 13700 Raptor Lake - 13. generace</t>
  </si>
  <si>
    <t xml:space="preserve">min. 64 GB </t>
  </si>
  <si>
    <t>Dedikovaná</t>
  </si>
  <si>
    <t xml:space="preserve">Velikost grafické paměti: </t>
  </si>
  <si>
    <t>min. 12 288 MB</t>
  </si>
  <si>
    <t xml:space="preserve">Akcelerace </t>
  </si>
  <si>
    <t>min. stejný jako NVIDIA GeForce RTX 3060</t>
  </si>
  <si>
    <t xml:space="preserve">min. 1000 GB </t>
  </si>
  <si>
    <t>Zapojení sítových kabelů:</t>
  </si>
  <si>
    <t>min. 4</t>
  </si>
  <si>
    <t>HDMI + micro HDMI</t>
  </si>
  <si>
    <t>Displayport</t>
  </si>
  <si>
    <t>tuhá konstrukce skříně minimalizující přenos vibrací a hluku</t>
  </si>
  <si>
    <t>max. 22 x 44 (48) cm,  max. výška 40 (45) cm</t>
  </si>
  <si>
    <t>RGB podsvícení</t>
  </si>
  <si>
    <t>1.5: Nabídková cena</t>
  </si>
  <si>
    <t>min. 2,4 GHz</t>
  </si>
  <si>
    <t>6-8 GB</t>
  </si>
  <si>
    <t>11-13"</t>
  </si>
  <si>
    <t>~2732 × 2048</t>
  </si>
  <si>
    <t>128 GB</t>
  </si>
  <si>
    <t>iPadOS</t>
  </si>
  <si>
    <t>1.6 - Typ zařízení: Tablet</t>
  </si>
  <si>
    <t>1.6: Nabídková cena</t>
  </si>
  <si>
    <t>2880 × 1864 px</t>
  </si>
  <si>
    <t>1.7 Typ zařízení: Notebook</t>
  </si>
  <si>
    <t>AI</t>
  </si>
  <si>
    <t>min. 16 jader</t>
  </si>
  <si>
    <t>min.  2 000 GB</t>
  </si>
  <si>
    <t>Čtečka otisků prstů</t>
  </si>
  <si>
    <t>max. 305 x 215,  max. výška 12 mm</t>
  </si>
  <si>
    <t>min.53 W</t>
  </si>
  <si>
    <t>1.7: Nabídková cena</t>
  </si>
  <si>
    <t>1.8 Typ zařízení: PC</t>
  </si>
  <si>
    <t>min. 48 GB</t>
  </si>
  <si>
    <t xml:space="preserve">min. 2 TB  </t>
  </si>
  <si>
    <t>Gigabitový Ethernet</t>
  </si>
  <si>
    <t>1.8: Nabídková cena</t>
  </si>
  <si>
    <t>1.9: Nabídková cena</t>
  </si>
  <si>
    <t>1.9 Typ zařízení: Notebook</t>
  </si>
  <si>
    <t>Apple M4 (10jádrový) 2,89 GHz (2 890 MHz)</t>
  </si>
  <si>
    <t>13 - 13,3"</t>
  </si>
  <si>
    <t>2560x1664</t>
  </si>
  <si>
    <t>IPS lesklý</t>
  </si>
  <si>
    <t xml:space="preserve">256 GB SSD PCIe NVMe </t>
  </si>
  <si>
    <t>Ano, HD</t>
  </si>
  <si>
    <t>min. 802.11ac</t>
  </si>
  <si>
    <t>4.0 nebo vyšší</t>
  </si>
  <si>
    <t>USB 3.1 Typ-A</t>
  </si>
  <si>
    <t>HDMI 2.0</t>
  </si>
  <si>
    <t>iOS</t>
  </si>
  <si>
    <t>Česká, podsvícená, odolná proti polití</t>
  </si>
  <si>
    <t>Touchpad</t>
  </si>
  <si>
    <t>Podpora multi-touch</t>
  </si>
  <si>
    <t xml:space="preserve">odolná, např. kov, karbon, slitina hořčíku </t>
  </si>
  <si>
    <t>max. 1,3kg</t>
  </si>
  <si>
    <t>max. 310 x 210,  max. výška vpředu 20 mm</t>
  </si>
  <si>
    <t>černá, stříbrná, modrá, bílá, zlatá</t>
  </si>
  <si>
    <t>min.3 článková 50 W, rychlé dobíjení</t>
  </si>
  <si>
    <t>min 65W</t>
  </si>
  <si>
    <t>Certifikace a ekologie</t>
  </si>
  <si>
    <t>Požadované certifikace</t>
  </si>
  <si>
    <t xml:space="preserve">EPEAT Gold, Energy Star </t>
  </si>
  <si>
    <t xml:space="preserve">36 měsíců </t>
  </si>
  <si>
    <t>Typ záruky</t>
  </si>
  <si>
    <t>NBD</t>
  </si>
  <si>
    <t>1.4: Notebook</t>
  </si>
  <si>
    <t>1.5: Notebook</t>
  </si>
  <si>
    <t>1.6: Notebook</t>
  </si>
  <si>
    <t>1.7: Notebook</t>
  </si>
  <si>
    <t>1.8: Notebook</t>
  </si>
  <si>
    <t>1.9: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</si>
</sst>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CECE"/>
        <bgColor rgb="FFD9D9D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2" borderId="13" xfId="0" applyFont="1" applyFill="1" applyBorder="1"/>
    <xf numFmtId="0" fontId="0" fillId="0" borderId="13" xfId="0" applyBorder="1"/>
    <xf numFmtId="0" fontId="0" fillId="0" borderId="15" xfId="0" applyBorder="1"/>
    <xf numFmtId="0" fontId="0" fillId="3" borderId="3" xfId="0" applyFill="1" applyBorder="1"/>
    <xf numFmtId="0" fontId="0" fillId="3" borderId="5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0" fontId="0" fillId="4" borderId="13" xfId="0" applyFill="1" applyBorder="1"/>
    <xf numFmtId="164" fontId="0" fillId="3" borderId="14" xfId="0" applyNumberFormat="1" applyFill="1" applyBorder="1"/>
    <xf numFmtId="9" fontId="0" fillId="3" borderId="14" xfId="0" applyNumberFormat="1" applyFill="1" applyBorder="1"/>
    <xf numFmtId="0" fontId="0" fillId="4" borderId="4" xfId="0" applyFill="1" applyBorder="1"/>
    <xf numFmtId="164" fontId="0" fillId="3" borderId="5" xfId="0" applyNumberFormat="1" applyFill="1" applyBorder="1"/>
    <xf numFmtId="0" fontId="0" fillId="0" borderId="9" xfId="0" applyBorder="1"/>
    <xf numFmtId="0" fontId="1" fillId="5" borderId="18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8" xfId="0" applyNumberFormat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14" xfId="0" applyFont="1" applyFill="1" applyBorder="1"/>
    <xf numFmtId="1" fontId="0" fillId="2" borderId="1" xfId="0" applyNumberFormat="1" applyFill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4" xfId="0" applyFont="1" applyFill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5" fillId="2" borderId="1" xfId="0" applyFont="1" applyFill="1" applyBorder="1"/>
    <xf numFmtId="0" fontId="6" fillId="8" borderId="13" xfId="0" applyFont="1" applyFill="1" applyBorder="1"/>
    <xf numFmtId="0" fontId="0" fillId="8" borderId="1" xfId="0" applyFill="1" applyBorder="1" applyAlignment="1">
      <alignment horizontal="left"/>
    </xf>
    <xf numFmtId="0" fontId="6" fillId="8" borderId="1" xfId="0" applyFont="1" applyFill="1" applyBorder="1"/>
    <xf numFmtId="0" fontId="7" fillId="0" borderId="13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3" xfId="0" applyBorder="1"/>
    <xf numFmtId="0" fontId="0" fillId="0" borderId="5" xfId="0" applyBorder="1"/>
    <xf numFmtId="9" fontId="0" fillId="0" borderId="1" xfId="0" applyNumberFormat="1" applyBorder="1" applyAlignment="1">
      <alignment horizontal="left"/>
    </xf>
    <xf numFmtId="0" fontId="6" fillId="0" borderId="2" xfId="0" applyFont="1" applyBorder="1"/>
    <xf numFmtId="0" fontId="6" fillId="0" borderId="18" xfId="0" applyFont="1" applyBorder="1"/>
    <xf numFmtId="0" fontId="1" fillId="0" borderId="3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3" borderId="14" xfId="0" applyFill="1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8" fontId="0" fillId="7" borderId="17" xfId="0" applyNumberFormat="1" applyFill="1" applyBorder="1" applyAlignment="1">
      <alignment horizontal="center" vertical="center"/>
    </xf>
    <xf numFmtId="8" fontId="0" fillId="2" borderId="17" xfId="0" quotePrefix="1" applyNumberFormat="1" applyFill="1" applyBorder="1" applyAlignment="1">
      <alignment horizontal="center" vertical="center"/>
    </xf>
    <xf numFmtId="8" fontId="0" fillId="7" borderId="17" xfId="0" quotePrefix="1" applyNumberFormat="1" applyFill="1" applyBorder="1" applyAlignment="1">
      <alignment horizontal="center" vertical="center"/>
    </xf>
    <xf numFmtId="8" fontId="0" fillId="7" borderId="22" xfId="0" applyNumberForma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right" vertical="center"/>
    </xf>
    <xf numFmtId="164" fontId="0" fillId="6" borderId="14" xfId="0" applyNumberFormat="1" applyFill="1" applyBorder="1" applyAlignment="1">
      <alignment horizontal="right" vertical="center"/>
    </xf>
    <xf numFmtId="1" fontId="0" fillId="2" borderId="13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right" vertical="center"/>
    </xf>
    <xf numFmtId="164" fontId="0" fillId="6" borderId="4" xfId="0" applyNumberFormat="1" applyFill="1" applyBorder="1" applyAlignment="1">
      <alignment horizontal="right" vertical="center"/>
    </xf>
    <xf numFmtId="164" fontId="0" fillId="6" borderId="23" xfId="0" applyNumberFormat="1" applyFill="1" applyBorder="1" applyAlignment="1">
      <alignment horizontal="right" vertical="center"/>
    </xf>
    <xf numFmtId="164" fontId="0" fillId="6" borderId="5" xfId="0" applyNumberFormat="1" applyFill="1" applyBorder="1" applyAlignment="1">
      <alignment horizontal="right" vertical="center"/>
    </xf>
    <xf numFmtId="9" fontId="0" fillId="6" borderId="13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9" fontId="0" fillId="6" borderId="14" xfId="0" applyNumberFormat="1" applyFill="1" applyBorder="1" applyAlignment="1">
      <alignment horizontal="right" vertical="center"/>
    </xf>
    <xf numFmtId="1" fontId="0" fillId="2" borderId="14" xfId="0" applyNumberFormat="1" applyFill="1" applyBorder="1" applyAlignment="1">
      <alignment horizontal="right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5" borderId="2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164" fontId="0" fillId="0" borderId="24" xfId="0" applyNumberFormat="1" applyBorder="1" applyAlignment="1">
      <alignment horizontal="left"/>
    </xf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3"/>
  <sheetViews>
    <sheetView tabSelected="1" topLeftCell="A465" zoomScale="85" zoomScaleNormal="85" workbookViewId="0">
      <selection activeCell="F476" sqref="F476"/>
    </sheetView>
  </sheetViews>
  <sheetFormatPr defaultRowHeight="14.4" x14ac:dyDescent="0.3"/>
  <cols>
    <col min="1" max="1" width="39.44140625" customWidth="1"/>
    <col min="2" max="2" width="40.44140625" bestFit="1" customWidth="1"/>
    <col min="3" max="3" width="24.109375" bestFit="1" customWidth="1"/>
  </cols>
  <sheetData>
    <row r="1" spans="1:5" ht="20.100000000000001" customHeight="1" thickBot="1" x14ac:dyDescent="0.5">
      <c r="A1" s="7" t="s">
        <v>141</v>
      </c>
      <c r="B1" s="8"/>
      <c r="C1" s="9"/>
      <c r="E1" s="1"/>
    </row>
    <row r="2" spans="1:5" x14ac:dyDescent="0.3">
      <c r="A2" s="5"/>
      <c r="B2" s="3" t="s">
        <v>0</v>
      </c>
      <c r="C2" s="48"/>
      <c r="E2" s="1"/>
    </row>
    <row r="3" spans="1:5" ht="15" thickBot="1" x14ac:dyDescent="0.35">
      <c r="A3" s="5"/>
      <c r="B3" s="4" t="s">
        <v>1</v>
      </c>
      <c r="C3" s="49"/>
    </row>
    <row r="4" spans="1:5" x14ac:dyDescent="0.3">
      <c r="A4" s="5"/>
      <c r="C4" s="10"/>
    </row>
    <row r="5" spans="1:5" x14ac:dyDescent="0.3">
      <c r="A5" s="11" t="s">
        <v>2</v>
      </c>
      <c r="B5" s="2" t="s">
        <v>3</v>
      </c>
      <c r="C5" s="12" t="s">
        <v>4</v>
      </c>
    </row>
    <row r="6" spans="1:5" x14ac:dyDescent="0.3">
      <c r="A6" s="13" t="s">
        <v>5</v>
      </c>
      <c r="B6" s="35"/>
      <c r="C6" s="30"/>
    </row>
    <row r="7" spans="1:5" x14ac:dyDescent="0.3">
      <c r="A7" s="14" t="s">
        <v>65</v>
      </c>
      <c r="B7" s="36" t="s">
        <v>102</v>
      </c>
      <c r="C7" s="18"/>
    </row>
    <row r="8" spans="1:5" x14ac:dyDescent="0.3">
      <c r="A8" s="14" t="s">
        <v>6</v>
      </c>
      <c r="B8" s="36" t="s">
        <v>103</v>
      </c>
      <c r="C8" s="18"/>
    </row>
    <row r="9" spans="1:5" x14ac:dyDescent="0.3">
      <c r="A9" s="14" t="s">
        <v>71</v>
      </c>
      <c r="B9" s="36" t="s">
        <v>104</v>
      </c>
      <c r="C9" s="18"/>
    </row>
    <row r="10" spans="1:5" x14ac:dyDescent="0.3">
      <c r="A10" s="13" t="s">
        <v>7</v>
      </c>
      <c r="B10" s="35"/>
      <c r="C10" s="30"/>
    </row>
    <row r="11" spans="1:5" x14ac:dyDescent="0.3">
      <c r="A11" s="14" t="s">
        <v>8</v>
      </c>
      <c r="B11" s="36" t="s">
        <v>105</v>
      </c>
      <c r="C11" s="18"/>
    </row>
    <row r="12" spans="1:5" x14ac:dyDescent="0.3">
      <c r="A12" s="13" t="s">
        <v>9</v>
      </c>
      <c r="B12" s="35"/>
      <c r="C12" s="30"/>
    </row>
    <row r="13" spans="1:5" x14ac:dyDescent="0.3">
      <c r="A13" s="14" t="s">
        <v>10</v>
      </c>
      <c r="B13" s="36" t="s">
        <v>106</v>
      </c>
      <c r="C13" s="18"/>
    </row>
    <row r="14" spans="1:5" x14ac:dyDescent="0.3">
      <c r="A14" s="14" t="s">
        <v>11</v>
      </c>
      <c r="B14" s="36" t="s">
        <v>107</v>
      </c>
      <c r="C14" s="18"/>
    </row>
    <row r="15" spans="1:5" x14ac:dyDescent="0.3">
      <c r="A15" s="14" t="s">
        <v>108</v>
      </c>
      <c r="B15" s="50">
        <v>1</v>
      </c>
      <c r="C15" s="18"/>
    </row>
    <row r="16" spans="1:5" x14ac:dyDescent="0.3">
      <c r="A16" s="14" t="s">
        <v>109</v>
      </c>
      <c r="B16" s="36" t="s">
        <v>110</v>
      </c>
      <c r="C16" s="18"/>
    </row>
    <row r="17" spans="1:3" x14ac:dyDescent="0.3">
      <c r="A17" s="13" t="s">
        <v>12</v>
      </c>
      <c r="B17" s="34"/>
      <c r="C17" s="31"/>
    </row>
    <row r="18" spans="1:3" x14ac:dyDescent="0.3">
      <c r="A18" s="14" t="s">
        <v>13</v>
      </c>
      <c r="B18" s="36" t="s">
        <v>111</v>
      </c>
      <c r="C18" s="18"/>
    </row>
    <row r="19" spans="1:3" x14ac:dyDescent="0.3">
      <c r="A19" s="13" t="s">
        <v>15</v>
      </c>
      <c r="B19" s="35"/>
      <c r="C19" s="30"/>
    </row>
    <row r="20" spans="1:3" x14ac:dyDescent="0.3">
      <c r="A20" s="14" t="s">
        <v>16</v>
      </c>
      <c r="B20" s="36" t="s">
        <v>17</v>
      </c>
      <c r="C20" s="18"/>
    </row>
    <row r="21" spans="1:3" x14ac:dyDescent="0.3">
      <c r="A21" s="14" t="s">
        <v>18</v>
      </c>
      <c r="B21" s="36" t="s">
        <v>112</v>
      </c>
      <c r="C21" s="18"/>
    </row>
    <row r="22" spans="1:3" x14ac:dyDescent="0.3">
      <c r="A22" s="13" t="s">
        <v>19</v>
      </c>
      <c r="B22" s="34"/>
      <c r="C22" s="31"/>
    </row>
    <row r="23" spans="1:3" x14ac:dyDescent="0.3">
      <c r="A23" s="14" t="s">
        <v>20</v>
      </c>
      <c r="B23" s="36" t="s">
        <v>113</v>
      </c>
      <c r="C23" s="18"/>
    </row>
    <row r="24" spans="1:3" x14ac:dyDescent="0.3">
      <c r="A24" s="14" t="s">
        <v>21</v>
      </c>
      <c r="B24" s="36" t="s">
        <v>22</v>
      </c>
      <c r="C24" s="18"/>
    </row>
    <row r="25" spans="1:3" x14ac:dyDescent="0.3">
      <c r="A25" s="14" t="s">
        <v>23</v>
      </c>
      <c r="B25" s="36" t="s">
        <v>22</v>
      </c>
      <c r="C25" s="18"/>
    </row>
    <row r="26" spans="1:3" x14ac:dyDescent="0.3">
      <c r="A26" s="13" t="s">
        <v>24</v>
      </c>
      <c r="B26" s="35"/>
      <c r="C26" s="30"/>
    </row>
    <row r="27" spans="1:3" x14ac:dyDescent="0.3">
      <c r="A27" s="14" t="s">
        <v>25</v>
      </c>
      <c r="B27" s="36" t="s">
        <v>114</v>
      </c>
      <c r="C27" s="18"/>
    </row>
    <row r="28" spans="1:3" x14ac:dyDescent="0.3">
      <c r="A28" s="14" t="s">
        <v>26</v>
      </c>
      <c r="B28" s="36" t="s">
        <v>115</v>
      </c>
      <c r="C28" s="18"/>
    </row>
    <row r="29" spans="1:3" x14ac:dyDescent="0.3">
      <c r="A29" s="13" t="s">
        <v>27</v>
      </c>
      <c r="B29" s="34"/>
      <c r="C29" s="31"/>
    </row>
    <row r="30" spans="1:3" x14ac:dyDescent="0.3">
      <c r="A30" s="14" t="s">
        <v>28</v>
      </c>
      <c r="B30" s="36" t="s">
        <v>29</v>
      </c>
      <c r="C30" s="18"/>
    </row>
    <row r="31" spans="1:3" x14ac:dyDescent="0.3">
      <c r="A31" s="14" t="s">
        <v>30</v>
      </c>
      <c r="B31" s="36" t="s">
        <v>29</v>
      </c>
      <c r="C31" s="18"/>
    </row>
    <row r="32" spans="1:3" x14ac:dyDescent="0.3">
      <c r="A32" s="14" t="s">
        <v>31</v>
      </c>
      <c r="B32" s="36" t="s">
        <v>75</v>
      </c>
      <c r="C32" s="18"/>
    </row>
    <row r="33" spans="1:3" x14ac:dyDescent="0.3">
      <c r="A33" s="14" t="s">
        <v>32</v>
      </c>
      <c r="B33" s="36" t="s">
        <v>33</v>
      </c>
      <c r="C33" s="18"/>
    </row>
    <row r="34" spans="1:3" x14ac:dyDescent="0.3">
      <c r="A34" s="14" t="s">
        <v>92</v>
      </c>
      <c r="B34" s="36" t="s">
        <v>116</v>
      </c>
      <c r="C34" s="18"/>
    </row>
    <row r="35" spans="1:3" x14ac:dyDescent="0.3">
      <c r="A35" s="14" t="s">
        <v>93</v>
      </c>
      <c r="B35" s="36" t="s">
        <v>75</v>
      </c>
      <c r="C35" s="18"/>
    </row>
    <row r="36" spans="1:3" x14ac:dyDescent="0.3">
      <c r="A36" s="13" t="s">
        <v>34</v>
      </c>
      <c r="B36" s="35"/>
      <c r="C36" s="30"/>
    </row>
    <row r="37" spans="1:3" x14ac:dyDescent="0.3">
      <c r="A37" s="14" t="s">
        <v>35</v>
      </c>
      <c r="B37" s="36" t="s">
        <v>52</v>
      </c>
      <c r="C37" s="18"/>
    </row>
    <row r="38" spans="1:3" x14ac:dyDescent="0.3">
      <c r="A38" s="13" t="s">
        <v>36</v>
      </c>
      <c r="B38" s="35"/>
      <c r="C38" s="30"/>
    </row>
    <row r="39" spans="1:3" x14ac:dyDescent="0.3">
      <c r="A39" s="14" t="s">
        <v>37</v>
      </c>
      <c r="B39" s="33" t="s">
        <v>117</v>
      </c>
      <c r="C39" s="19"/>
    </row>
    <row r="40" spans="1:3" x14ac:dyDescent="0.3">
      <c r="A40" s="14" t="s">
        <v>79</v>
      </c>
      <c r="B40" s="36" t="s">
        <v>84</v>
      </c>
      <c r="C40" s="19"/>
    </row>
    <row r="41" spans="1:3" x14ac:dyDescent="0.3">
      <c r="A41" s="13" t="s">
        <v>38</v>
      </c>
      <c r="B41" s="35"/>
      <c r="C41" s="30"/>
    </row>
    <row r="42" spans="1:3" x14ac:dyDescent="0.3">
      <c r="A42" s="14" t="s">
        <v>39</v>
      </c>
      <c r="B42" s="33" t="s">
        <v>118</v>
      </c>
      <c r="C42" s="19"/>
    </row>
    <row r="43" spans="1:3" x14ac:dyDescent="0.3">
      <c r="A43" s="14" t="s">
        <v>40</v>
      </c>
      <c r="B43" s="33" t="s">
        <v>119</v>
      </c>
      <c r="C43" s="19"/>
    </row>
    <row r="44" spans="1:3" x14ac:dyDescent="0.3">
      <c r="A44" s="14" t="s">
        <v>41</v>
      </c>
      <c r="B44" s="33" t="s">
        <v>120</v>
      </c>
      <c r="C44" s="19"/>
    </row>
    <row r="45" spans="1:3" x14ac:dyDescent="0.3">
      <c r="A45" s="14" t="s">
        <v>121</v>
      </c>
      <c r="B45" s="36" t="s">
        <v>122</v>
      </c>
      <c r="C45" s="18"/>
    </row>
    <row r="46" spans="1:3" x14ac:dyDescent="0.3">
      <c r="A46" s="13" t="s">
        <v>66</v>
      </c>
      <c r="B46" s="34"/>
      <c r="C46" s="31"/>
    </row>
    <row r="47" spans="1:3" x14ac:dyDescent="0.3">
      <c r="A47" s="14" t="s">
        <v>67</v>
      </c>
      <c r="B47" s="36" t="s">
        <v>123</v>
      </c>
      <c r="C47" s="18"/>
    </row>
    <row r="48" spans="1:3" x14ac:dyDescent="0.3">
      <c r="A48" s="14" t="s">
        <v>68</v>
      </c>
      <c r="B48" s="36" t="s">
        <v>124</v>
      </c>
      <c r="C48" s="18"/>
    </row>
    <row r="49" spans="1:3" x14ac:dyDescent="0.3">
      <c r="A49" s="13" t="s">
        <v>125</v>
      </c>
      <c r="B49" s="34"/>
      <c r="C49" s="31"/>
    </row>
    <row r="50" spans="1:3" x14ac:dyDescent="0.3">
      <c r="A50" s="14" t="s">
        <v>126</v>
      </c>
      <c r="B50" s="36" t="s">
        <v>127</v>
      </c>
      <c r="C50" s="18"/>
    </row>
    <row r="51" spans="1:3" x14ac:dyDescent="0.3">
      <c r="A51" s="14" t="s">
        <v>128</v>
      </c>
      <c r="B51" s="36" t="s">
        <v>129</v>
      </c>
      <c r="C51" s="18"/>
    </row>
    <row r="52" spans="1:3" x14ac:dyDescent="0.3">
      <c r="A52" s="13" t="s">
        <v>69</v>
      </c>
      <c r="B52" s="35"/>
      <c r="C52" s="30"/>
    </row>
    <row r="53" spans="1:3" x14ac:dyDescent="0.3">
      <c r="A53" s="14" t="s">
        <v>70</v>
      </c>
      <c r="B53" s="36" t="s">
        <v>72</v>
      </c>
      <c r="C53" s="18"/>
    </row>
    <row r="54" spans="1:3" ht="15" thickBot="1" x14ac:dyDescent="0.35">
      <c r="A54" s="5" t="s">
        <v>85</v>
      </c>
      <c r="B54" s="86">
        <v>33000</v>
      </c>
      <c r="C54" s="15"/>
    </row>
    <row r="55" spans="1:3" x14ac:dyDescent="0.3">
      <c r="A55" s="25"/>
      <c r="B55" s="9"/>
    </row>
    <row r="56" spans="1:3" x14ac:dyDescent="0.3">
      <c r="A56" s="79" t="s">
        <v>64</v>
      </c>
      <c r="B56" s="80"/>
    </row>
    <row r="57" spans="1:3" x14ac:dyDescent="0.3">
      <c r="A57" s="20" t="s">
        <v>43</v>
      </c>
      <c r="B57" s="21"/>
    </row>
    <row r="58" spans="1:3" x14ac:dyDescent="0.3">
      <c r="A58" s="20" t="s">
        <v>44</v>
      </c>
      <c r="B58" s="84">
        <v>1</v>
      </c>
    </row>
    <row r="59" spans="1:3" x14ac:dyDescent="0.3">
      <c r="A59" s="20" t="s">
        <v>45</v>
      </c>
      <c r="B59" s="21">
        <f>B57*B58</f>
        <v>0</v>
      </c>
    </row>
    <row r="60" spans="1:3" x14ac:dyDescent="0.3">
      <c r="A60" s="20" t="s">
        <v>46</v>
      </c>
      <c r="B60" s="22"/>
    </row>
    <row r="61" spans="1:3" x14ac:dyDescent="0.3">
      <c r="A61" s="20" t="s">
        <v>47</v>
      </c>
      <c r="B61" s="21">
        <f>B62-B57</f>
        <v>0</v>
      </c>
    </row>
    <row r="62" spans="1:3" x14ac:dyDescent="0.3">
      <c r="A62" s="20" t="s">
        <v>48</v>
      </c>
      <c r="B62" s="21"/>
    </row>
    <row r="63" spans="1:3" x14ac:dyDescent="0.3">
      <c r="A63" s="20" t="s">
        <v>49</v>
      </c>
      <c r="B63" s="21">
        <f>B58*B61</f>
        <v>0</v>
      </c>
    </row>
    <row r="64" spans="1:3" ht="15" thickBot="1" x14ac:dyDescent="0.35">
      <c r="A64" s="23" t="s">
        <v>50</v>
      </c>
      <c r="B64" s="24">
        <f>B58*B62</f>
        <v>0</v>
      </c>
    </row>
    <row r="66" spans="1:3" ht="15" thickBot="1" x14ac:dyDescent="0.35"/>
    <row r="67" spans="1:3" ht="24" thickBot="1" x14ac:dyDescent="0.5">
      <c r="A67" s="7" t="s">
        <v>42</v>
      </c>
      <c r="B67" s="8"/>
      <c r="C67" s="9"/>
    </row>
    <row r="68" spans="1:3" x14ac:dyDescent="0.3">
      <c r="A68" s="5"/>
      <c r="B68" s="3" t="s">
        <v>0</v>
      </c>
      <c r="C68" s="48"/>
    </row>
    <row r="69" spans="1:3" ht="15" thickBot="1" x14ac:dyDescent="0.35">
      <c r="A69" s="5"/>
      <c r="B69" s="4" t="s">
        <v>1</v>
      </c>
      <c r="C69" s="49"/>
    </row>
    <row r="70" spans="1:3" x14ac:dyDescent="0.3">
      <c r="A70" s="5"/>
      <c r="C70" s="10"/>
    </row>
    <row r="71" spans="1:3" x14ac:dyDescent="0.3">
      <c r="A71" s="11" t="s">
        <v>2</v>
      </c>
      <c r="B71" s="2" t="s">
        <v>3</v>
      </c>
      <c r="C71" s="12" t="s">
        <v>4</v>
      </c>
    </row>
    <row r="72" spans="1:3" x14ac:dyDescent="0.3">
      <c r="A72" s="13" t="s">
        <v>5</v>
      </c>
      <c r="B72" s="35"/>
      <c r="C72" s="30"/>
    </row>
    <row r="73" spans="1:3" x14ac:dyDescent="0.3">
      <c r="A73" s="14" t="s">
        <v>65</v>
      </c>
      <c r="B73" s="36" t="s">
        <v>130</v>
      </c>
      <c r="C73" s="18"/>
    </row>
    <row r="74" spans="1:3" x14ac:dyDescent="0.3">
      <c r="A74" s="14" t="s">
        <v>6</v>
      </c>
      <c r="B74" s="36" t="s">
        <v>131</v>
      </c>
      <c r="C74" s="18"/>
    </row>
    <row r="75" spans="1:3" x14ac:dyDescent="0.3">
      <c r="A75" s="13" t="s">
        <v>7</v>
      </c>
      <c r="B75" s="35"/>
      <c r="C75" s="30"/>
    </row>
    <row r="76" spans="1:3" x14ac:dyDescent="0.3">
      <c r="A76" s="14" t="s">
        <v>8</v>
      </c>
      <c r="B76" s="36" t="s">
        <v>105</v>
      </c>
      <c r="C76" s="18"/>
    </row>
    <row r="77" spans="1:3" x14ac:dyDescent="0.3">
      <c r="A77" s="13" t="s">
        <v>9</v>
      </c>
      <c r="B77" s="35"/>
      <c r="C77" s="30"/>
    </row>
    <row r="78" spans="1:3" x14ac:dyDescent="0.3">
      <c r="A78" s="14" t="s">
        <v>10</v>
      </c>
      <c r="B78" s="36">
        <v>15.3</v>
      </c>
      <c r="C78" s="18"/>
    </row>
    <row r="79" spans="1:3" x14ac:dyDescent="0.3">
      <c r="A79" s="14" t="s">
        <v>11</v>
      </c>
      <c r="B79" s="36" t="s">
        <v>192</v>
      </c>
      <c r="C79" s="18"/>
    </row>
    <row r="80" spans="1:3" x14ac:dyDescent="0.3">
      <c r="A80" s="14" t="s">
        <v>88</v>
      </c>
      <c r="B80" s="36" t="s">
        <v>89</v>
      </c>
      <c r="C80" s="18"/>
    </row>
    <row r="81" spans="1:3" x14ac:dyDescent="0.3">
      <c r="A81" s="14" t="s">
        <v>90</v>
      </c>
      <c r="B81" s="36" t="s">
        <v>132</v>
      </c>
      <c r="C81" s="18"/>
    </row>
    <row r="82" spans="1:3" x14ac:dyDescent="0.3">
      <c r="A82" s="13" t="s">
        <v>12</v>
      </c>
      <c r="B82" s="34"/>
      <c r="C82" s="31"/>
    </row>
    <row r="83" spans="1:3" x14ac:dyDescent="0.3">
      <c r="A83" s="14" t="s">
        <v>13</v>
      </c>
      <c r="B83" s="36" t="s">
        <v>133</v>
      </c>
      <c r="C83" s="18"/>
    </row>
    <row r="84" spans="1:3" x14ac:dyDescent="0.3">
      <c r="A84" s="13" t="s">
        <v>15</v>
      </c>
      <c r="B84" s="35"/>
      <c r="C84" s="30"/>
    </row>
    <row r="85" spans="1:3" x14ac:dyDescent="0.3">
      <c r="A85" s="14" t="s">
        <v>18</v>
      </c>
      <c r="B85" s="36" t="s">
        <v>134</v>
      </c>
      <c r="C85" s="18"/>
    </row>
    <row r="86" spans="1:3" x14ac:dyDescent="0.3">
      <c r="A86" s="13" t="s">
        <v>19</v>
      </c>
      <c r="B86" s="34"/>
      <c r="C86" s="31"/>
    </row>
    <row r="87" spans="1:3" x14ac:dyDescent="0.3">
      <c r="A87" s="14" t="s">
        <v>20</v>
      </c>
      <c r="B87" s="36" t="s">
        <v>91</v>
      </c>
      <c r="C87" s="18"/>
    </row>
    <row r="88" spans="1:3" x14ac:dyDescent="0.3">
      <c r="A88" s="14" t="s">
        <v>21</v>
      </c>
      <c r="B88" s="36" t="s">
        <v>22</v>
      </c>
      <c r="C88" s="18"/>
    </row>
    <row r="89" spans="1:3" x14ac:dyDescent="0.3">
      <c r="A89" s="14" t="s">
        <v>23</v>
      </c>
      <c r="B89" s="36" t="s">
        <v>22</v>
      </c>
      <c r="C89" s="18"/>
    </row>
    <row r="90" spans="1:3" x14ac:dyDescent="0.3">
      <c r="A90" s="13" t="s">
        <v>24</v>
      </c>
      <c r="B90" s="35"/>
      <c r="C90" s="30"/>
    </row>
    <row r="91" spans="1:3" x14ac:dyDescent="0.3">
      <c r="A91" s="14" t="s">
        <v>25</v>
      </c>
      <c r="B91" s="36" t="s">
        <v>135</v>
      </c>
      <c r="C91" s="18"/>
    </row>
    <row r="92" spans="1:3" x14ac:dyDescent="0.3">
      <c r="A92" s="14" t="s">
        <v>26</v>
      </c>
      <c r="B92" s="36" t="s">
        <v>136</v>
      </c>
      <c r="C92" s="18"/>
    </row>
    <row r="93" spans="1:3" x14ac:dyDescent="0.3">
      <c r="A93" s="13" t="s">
        <v>27</v>
      </c>
      <c r="B93" s="34"/>
      <c r="C93" s="31"/>
    </row>
    <row r="94" spans="1:3" x14ac:dyDescent="0.3">
      <c r="A94" s="14" t="s">
        <v>32</v>
      </c>
      <c r="B94" s="36" t="s">
        <v>33</v>
      </c>
      <c r="C94" s="18"/>
    </row>
    <row r="95" spans="1:3" x14ac:dyDescent="0.3">
      <c r="A95" s="14" t="s">
        <v>92</v>
      </c>
      <c r="B95" s="36" t="s">
        <v>137</v>
      </c>
      <c r="C95" s="18"/>
    </row>
    <row r="96" spans="1:3" x14ac:dyDescent="0.3">
      <c r="A96" s="13" t="s">
        <v>34</v>
      </c>
      <c r="B96" s="35"/>
      <c r="C96" s="30"/>
    </row>
    <row r="97" spans="1:3" x14ac:dyDescent="0.3">
      <c r="A97" s="14" t="s">
        <v>35</v>
      </c>
      <c r="B97" s="36" t="s">
        <v>94</v>
      </c>
      <c r="C97" s="18"/>
    </row>
    <row r="98" spans="1:3" x14ac:dyDescent="0.3">
      <c r="A98" s="13" t="s">
        <v>36</v>
      </c>
      <c r="B98" s="35"/>
      <c r="C98" s="30"/>
    </row>
    <row r="99" spans="1:3" x14ac:dyDescent="0.3">
      <c r="A99" s="14" t="s">
        <v>37</v>
      </c>
      <c r="B99" s="33" t="s">
        <v>74</v>
      </c>
      <c r="C99" s="19"/>
    </row>
    <row r="100" spans="1:3" x14ac:dyDescent="0.3">
      <c r="A100" s="13" t="s">
        <v>38</v>
      </c>
      <c r="B100" s="35"/>
      <c r="C100" s="30"/>
    </row>
    <row r="101" spans="1:3" x14ac:dyDescent="0.3">
      <c r="A101" s="14" t="s">
        <v>39</v>
      </c>
      <c r="B101" s="33" t="s">
        <v>95</v>
      </c>
      <c r="C101" s="19"/>
    </row>
    <row r="102" spans="1:3" x14ac:dyDescent="0.3">
      <c r="A102" s="14" t="s">
        <v>40</v>
      </c>
      <c r="B102" s="33" t="s">
        <v>138</v>
      </c>
      <c r="C102" s="19"/>
    </row>
    <row r="103" spans="1:3" x14ac:dyDescent="0.3">
      <c r="A103" s="14" t="s">
        <v>41</v>
      </c>
      <c r="B103" s="33" t="s">
        <v>139</v>
      </c>
      <c r="C103" s="19"/>
    </row>
    <row r="104" spans="1:3" x14ac:dyDescent="0.3">
      <c r="A104" s="13" t="s">
        <v>66</v>
      </c>
      <c r="B104" s="34"/>
      <c r="C104" s="31"/>
    </row>
    <row r="105" spans="1:3" x14ac:dyDescent="0.3">
      <c r="A105" s="14" t="s">
        <v>67</v>
      </c>
      <c r="B105" s="36" t="s">
        <v>140</v>
      </c>
      <c r="C105" s="18"/>
    </row>
    <row r="106" spans="1:3" x14ac:dyDescent="0.3">
      <c r="A106" s="14" t="s">
        <v>68</v>
      </c>
      <c r="B106" s="36" t="s">
        <v>97</v>
      </c>
      <c r="C106" s="18"/>
    </row>
    <row r="107" spans="1:3" x14ac:dyDescent="0.3">
      <c r="A107" s="13" t="s">
        <v>69</v>
      </c>
      <c r="B107" s="35"/>
      <c r="C107" s="30"/>
    </row>
    <row r="108" spans="1:3" x14ac:dyDescent="0.3">
      <c r="A108" s="14" t="s">
        <v>70</v>
      </c>
      <c r="B108" s="36" t="s">
        <v>72</v>
      </c>
      <c r="C108" s="18"/>
    </row>
    <row r="109" spans="1:3" ht="15" thickBot="1" x14ac:dyDescent="0.35">
      <c r="A109" s="5" t="s">
        <v>85</v>
      </c>
      <c r="B109" s="86">
        <v>53700</v>
      </c>
      <c r="C109" s="15"/>
    </row>
    <row r="110" spans="1:3" x14ac:dyDescent="0.3">
      <c r="A110" s="25"/>
      <c r="B110" s="9"/>
    </row>
    <row r="111" spans="1:3" x14ac:dyDescent="0.3">
      <c r="A111" s="79" t="s">
        <v>51</v>
      </c>
      <c r="B111" s="80"/>
    </row>
    <row r="112" spans="1:3" x14ac:dyDescent="0.3">
      <c r="A112" s="20" t="s">
        <v>43</v>
      </c>
      <c r="B112" s="21"/>
    </row>
    <row r="113" spans="1:3" x14ac:dyDescent="0.3">
      <c r="A113" s="20" t="s">
        <v>44</v>
      </c>
      <c r="B113" s="84">
        <v>1</v>
      </c>
    </row>
    <row r="114" spans="1:3" x14ac:dyDescent="0.3">
      <c r="A114" s="20" t="s">
        <v>45</v>
      </c>
      <c r="B114" s="21">
        <f>B112*B113</f>
        <v>0</v>
      </c>
    </row>
    <row r="115" spans="1:3" x14ac:dyDescent="0.3">
      <c r="A115" s="20" t="s">
        <v>46</v>
      </c>
      <c r="B115" s="22"/>
    </row>
    <row r="116" spans="1:3" x14ac:dyDescent="0.3">
      <c r="A116" s="20" t="s">
        <v>47</v>
      </c>
      <c r="B116" s="21">
        <f>B117-B112</f>
        <v>0</v>
      </c>
    </row>
    <row r="117" spans="1:3" x14ac:dyDescent="0.3">
      <c r="A117" s="20" t="s">
        <v>48</v>
      </c>
      <c r="B117" s="21"/>
    </row>
    <row r="118" spans="1:3" x14ac:dyDescent="0.3">
      <c r="A118" s="20" t="s">
        <v>49</v>
      </c>
      <c r="B118" s="21">
        <f>B113*B116</f>
        <v>0</v>
      </c>
    </row>
    <row r="119" spans="1:3" ht="15" thickBot="1" x14ac:dyDescent="0.35">
      <c r="A119" s="23" t="s">
        <v>50</v>
      </c>
      <c r="B119" s="24">
        <f>B113*B117</f>
        <v>0</v>
      </c>
    </row>
    <row r="121" spans="1:3" ht="15" thickBot="1" x14ac:dyDescent="0.35"/>
    <row r="122" spans="1:3" ht="24" thickBot="1" x14ac:dyDescent="0.5">
      <c r="A122" s="7" t="s">
        <v>82</v>
      </c>
      <c r="B122" s="8"/>
      <c r="C122" s="9"/>
    </row>
    <row r="123" spans="1:3" x14ac:dyDescent="0.3">
      <c r="A123" s="5"/>
      <c r="B123" s="3" t="s">
        <v>0</v>
      </c>
      <c r="C123" s="16"/>
    </row>
    <row r="124" spans="1:3" ht="15" thickBot="1" x14ac:dyDescent="0.35">
      <c r="A124" s="5"/>
      <c r="B124" s="4" t="s">
        <v>1</v>
      </c>
      <c r="C124" s="17"/>
    </row>
    <row r="125" spans="1:3" ht="15" thickBot="1" x14ac:dyDescent="0.35">
      <c r="A125" s="5"/>
      <c r="C125" s="10"/>
    </row>
    <row r="126" spans="1:3" x14ac:dyDescent="0.3">
      <c r="A126" s="51" t="s">
        <v>2</v>
      </c>
      <c r="B126" s="52" t="s">
        <v>3</v>
      </c>
      <c r="C126" s="53" t="s">
        <v>4</v>
      </c>
    </row>
    <row r="127" spans="1:3" x14ac:dyDescent="0.3">
      <c r="A127" s="42" t="s">
        <v>5</v>
      </c>
      <c r="B127" s="43"/>
      <c r="C127" s="18"/>
    </row>
    <row r="128" spans="1:3" x14ac:dyDescent="0.3">
      <c r="A128" s="14" t="s">
        <v>6</v>
      </c>
      <c r="B128" s="36" t="s">
        <v>76</v>
      </c>
      <c r="C128" s="18"/>
    </row>
    <row r="129" spans="1:3" x14ac:dyDescent="0.3">
      <c r="A129" s="14" t="s">
        <v>71</v>
      </c>
      <c r="B129" s="36" t="s">
        <v>142</v>
      </c>
      <c r="C129" s="18"/>
    </row>
    <row r="130" spans="1:3" x14ac:dyDescent="0.3">
      <c r="A130" s="42" t="s">
        <v>7</v>
      </c>
      <c r="B130" s="43"/>
      <c r="C130" s="18"/>
    </row>
    <row r="131" spans="1:3" x14ac:dyDescent="0.3">
      <c r="A131" s="14" t="s">
        <v>8</v>
      </c>
      <c r="B131" s="36" t="s">
        <v>143</v>
      </c>
      <c r="C131" s="18"/>
    </row>
    <row r="132" spans="1:3" x14ac:dyDescent="0.3">
      <c r="A132" s="42" t="s">
        <v>9</v>
      </c>
      <c r="B132" s="43"/>
      <c r="C132" s="18"/>
    </row>
    <row r="133" spans="1:3" x14ac:dyDescent="0.3">
      <c r="A133" s="14" t="s">
        <v>10</v>
      </c>
      <c r="B133" s="36" t="s">
        <v>144</v>
      </c>
      <c r="C133" s="18"/>
    </row>
    <row r="134" spans="1:3" x14ac:dyDescent="0.3">
      <c r="A134" s="14" t="s">
        <v>88</v>
      </c>
      <c r="B134" s="36" t="s">
        <v>145</v>
      </c>
      <c r="C134" s="18"/>
    </row>
    <row r="135" spans="1:3" x14ac:dyDescent="0.3">
      <c r="A135" s="42" t="s">
        <v>12</v>
      </c>
      <c r="B135" s="44"/>
      <c r="C135" s="18"/>
    </row>
    <row r="136" spans="1:3" x14ac:dyDescent="0.3">
      <c r="A136" s="14" t="s">
        <v>13</v>
      </c>
      <c r="B136" s="36" t="s">
        <v>146</v>
      </c>
      <c r="C136" s="37"/>
    </row>
    <row r="137" spans="1:3" x14ac:dyDescent="0.3">
      <c r="A137" s="14" t="s">
        <v>14</v>
      </c>
      <c r="B137" s="36" t="s">
        <v>147</v>
      </c>
      <c r="C137" s="18"/>
    </row>
    <row r="138" spans="1:3" x14ac:dyDescent="0.3">
      <c r="A138" s="42" t="s">
        <v>15</v>
      </c>
      <c r="B138" s="43"/>
      <c r="C138" s="18"/>
    </row>
    <row r="139" spans="1:3" x14ac:dyDescent="0.3">
      <c r="A139" s="14" t="s">
        <v>16</v>
      </c>
      <c r="B139" s="36" t="s">
        <v>17</v>
      </c>
      <c r="C139" s="18"/>
    </row>
    <row r="140" spans="1:3" x14ac:dyDescent="0.3">
      <c r="A140" s="14" t="s">
        <v>18</v>
      </c>
      <c r="B140" s="36" t="s">
        <v>148</v>
      </c>
      <c r="C140" s="18"/>
    </row>
    <row r="141" spans="1:3" x14ac:dyDescent="0.3">
      <c r="A141" s="42" t="s">
        <v>19</v>
      </c>
      <c r="B141" s="44"/>
      <c r="C141" s="18"/>
    </row>
    <row r="142" spans="1:3" x14ac:dyDescent="0.3">
      <c r="A142" s="14" t="s">
        <v>20</v>
      </c>
      <c r="B142" s="36" t="s">
        <v>22</v>
      </c>
      <c r="C142" s="37"/>
    </row>
    <row r="143" spans="1:3" x14ac:dyDescent="0.3">
      <c r="A143" s="14" t="s">
        <v>21</v>
      </c>
      <c r="B143" s="36" t="s">
        <v>22</v>
      </c>
      <c r="C143" s="18"/>
    </row>
    <row r="144" spans="1:3" x14ac:dyDescent="0.3">
      <c r="A144" s="14" t="s">
        <v>23</v>
      </c>
      <c r="B144" s="36" t="s">
        <v>22</v>
      </c>
      <c r="C144" s="18"/>
    </row>
    <row r="145" spans="1:3" x14ac:dyDescent="0.3">
      <c r="A145" s="42" t="s">
        <v>24</v>
      </c>
      <c r="B145" s="43"/>
      <c r="C145" s="18"/>
    </row>
    <row r="146" spans="1:3" x14ac:dyDescent="0.3">
      <c r="A146" s="14" t="s">
        <v>25</v>
      </c>
      <c r="B146" s="36" t="s">
        <v>135</v>
      </c>
      <c r="C146" s="18"/>
    </row>
    <row r="147" spans="1:3" x14ac:dyDescent="0.3">
      <c r="A147" s="42" t="s">
        <v>27</v>
      </c>
      <c r="B147" s="44"/>
      <c r="C147" s="18"/>
    </row>
    <row r="148" spans="1:3" x14ac:dyDescent="0.3">
      <c r="A148" s="14" t="s">
        <v>98</v>
      </c>
      <c r="B148" s="36" t="s">
        <v>22</v>
      </c>
      <c r="C148" s="18"/>
    </row>
    <row r="149" spans="1:3" x14ac:dyDescent="0.3">
      <c r="A149" s="14" t="s">
        <v>28</v>
      </c>
      <c r="B149" s="36" t="s">
        <v>149</v>
      </c>
      <c r="C149" s="37"/>
    </row>
    <row r="150" spans="1:3" x14ac:dyDescent="0.3">
      <c r="A150" s="45" t="s">
        <v>78</v>
      </c>
      <c r="B150" s="46" t="s">
        <v>29</v>
      </c>
      <c r="C150" s="18"/>
    </row>
    <row r="151" spans="1:3" x14ac:dyDescent="0.3">
      <c r="A151" s="45" t="s">
        <v>99</v>
      </c>
      <c r="B151" s="46" t="s">
        <v>77</v>
      </c>
      <c r="C151" s="18"/>
    </row>
    <row r="152" spans="1:3" x14ac:dyDescent="0.3">
      <c r="A152" s="14" t="s">
        <v>31</v>
      </c>
      <c r="B152" s="36" t="s">
        <v>150</v>
      </c>
      <c r="C152" s="18"/>
    </row>
    <row r="153" spans="1:3" x14ac:dyDescent="0.3">
      <c r="A153" s="14" t="s">
        <v>32</v>
      </c>
      <c r="B153" s="36" t="s">
        <v>33</v>
      </c>
      <c r="C153" s="18"/>
    </row>
    <row r="154" spans="1:3" x14ac:dyDescent="0.3">
      <c r="A154" s="42" t="s">
        <v>34</v>
      </c>
      <c r="B154" s="43"/>
      <c r="C154" s="18"/>
    </row>
    <row r="155" spans="1:3" x14ac:dyDescent="0.3">
      <c r="A155" s="14" t="s">
        <v>35</v>
      </c>
      <c r="B155" s="36" t="s">
        <v>52</v>
      </c>
      <c r="C155" s="18"/>
    </row>
    <row r="156" spans="1:3" x14ac:dyDescent="0.3">
      <c r="A156" s="42" t="s">
        <v>36</v>
      </c>
      <c r="B156" s="43"/>
      <c r="C156" s="18"/>
    </row>
    <row r="157" spans="1:3" x14ac:dyDescent="0.3">
      <c r="A157" s="14" t="s">
        <v>37</v>
      </c>
      <c r="B157" s="33" t="s">
        <v>100</v>
      </c>
      <c r="C157" s="19"/>
    </row>
    <row r="158" spans="1:3" x14ac:dyDescent="0.3">
      <c r="A158" s="14" t="s">
        <v>79</v>
      </c>
      <c r="B158" s="36" t="s">
        <v>22</v>
      </c>
      <c r="C158" s="19"/>
    </row>
    <row r="159" spans="1:3" x14ac:dyDescent="0.3">
      <c r="A159" s="42" t="s">
        <v>38</v>
      </c>
      <c r="B159" s="43"/>
      <c r="C159" s="19"/>
    </row>
    <row r="160" spans="1:3" x14ac:dyDescent="0.3">
      <c r="A160" s="14" t="s">
        <v>39</v>
      </c>
      <c r="B160" s="33" t="s">
        <v>151</v>
      </c>
      <c r="C160" s="18"/>
    </row>
    <row r="161" spans="1:3" x14ac:dyDescent="0.3">
      <c r="A161" s="14" t="s">
        <v>40</v>
      </c>
      <c r="B161" s="47" t="s">
        <v>152</v>
      </c>
      <c r="C161" s="19"/>
    </row>
    <row r="162" spans="1:3" x14ac:dyDescent="0.3">
      <c r="A162" s="42" t="s">
        <v>66</v>
      </c>
      <c r="B162" s="44"/>
      <c r="C162" s="19"/>
    </row>
    <row r="163" spans="1:3" x14ac:dyDescent="0.3">
      <c r="A163" s="14" t="s">
        <v>101</v>
      </c>
      <c r="B163" s="36" t="s">
        <v>153</v>
      </c>
      <c r="C163" s="19"/>
    </row>
    <row r="164" spans="1:3" x14ac:dyDescent="0.3">
      <c r="A164" s="14" t="s">
        <v>68</v>
      </c>
      <c r="B164" s="36" t="s">
        <v>154</v>
      </c>
      <c r="C164" s="18"/>
    </row>
    <row r="165" spans="1:3" x14ac:dyDescent="0.3">
      <c r="A165" s="42" t="s">
        <v>69</v>
      </c>
      <c r="B165" s="43"/>
      <c r="C165" s="18"/>
    </row>
    <row r="166" spans="1:3" x14ac:dyDescent="0.3">
      <c r="A166" s="14" t="s">
        <v>70</v>
      </c>
      <c r="B166" s="36" t="s">
        <v>72</v>
      </c>
      <c r="C166" s="18"/>
    </row>
    <row r="167" spans="1:3" ht="15" thickBot="1" x14ac:dyDescent="0.35">
      <c r="A167" s="5" t="s">
        <v>85</v>
      </c>
      <c r="B167" s="86">
        <v>57800</v>
      </c>
      <c r="C167" s="15"/>
    </row>
    <row r="168" spans="1:3" x14ac:dyDescent="0.3">
      <c r="A168" s="25"/>
      <c r="B168" s="9"/>
    </row>
    <row r="169" spans="1:3" x14ac:dyDescent="0.3">
      <c r="A169" s="79" t="s">
        <v>73</v>
      </c>
      <c r="B169" s="80"/>
    </row>
    <row r="170" spans="1:3" x14ac:dyDescent="0.3">
      <c r="A170" s="20" t="s">
        <v>43</v>
      </c>
      <c r="B170" s="21"/>
    </row>
    <row r="171" spans="1:3" x14ac:dyDescent="0.3">
      <c r="A171" s="20" t="s">
        <v>44</v>
      </c>
      <c r="B171" s="84">
        <v>1</v>
      </c>
    </row>
    <row r="172" spans="1:3" x14ac:dyDescent="0.3">
      <c r="A172" s="20" t="s">
        <v>45</v>
      </c>
      <c r="B172" s="21">
        <f>B170*B171</f>
        <v>0</v>
      </c>
    </row>
    <row r="173" spans="1:3" x14ac:dyDescent="0.3">
      <c r="A173" s="20" t="s">
        <v>46</v>
      </c>
      <c r="B173" s="22"/>
    </row>
    <row r="174" spans="1:3" x14ac:dyDescent="0.3">
      <c r="A174" s="20" t="s">
        <v>47</v>
      </c>
      <c r="B174" s="21">
        <f>B175-B170</f>
        <v>0</v>
      </c>
    </row>
    <row r="175" spans="1:3" x14ac:dyDescent="0.3">
      <c r="A175" s="20" t="s">
        <v>48</v>
      </c>
      <c r="B175" s="21"/>
    </row>
    <row r="176" spans="1:3" x14ac:dyDescent="0.3">
      <c r="A176" s="20" t="s">
        <v>49</v>
      </c>
      <c r="B176" s="21">
        <f>B171*B174</f>
        <v>0</v>
      </c>
    </row>
    <row r="177" spans="1:3" ht="15" thickBot="1" x14ac:dyDescent="0.35">
      <c r="A177" s="23" t="s">
        <v>50</v>
      </c>
      <c r="B177" s="24">
        <f>B171*B175</f>
        <v>0</v>
      </c>
    </row>
    <row r="179" spans="1:3" ht="15" thickBot="1" x14ac:dyDescent="0.35"/>
    <row r="180" spans="1:3" ht="24" thickBot="1" x14ac:dyDescent="0.5">
      <c r="A180" s="7" t="s">
        <v>155</v>
      </c>
      <c r="B180" s="8"/>
      <c r="C180" s="9"/>
    </row>
    <row r="181" spans="1:3" x14ac:dyDescent="0.3">
      <c r="A181" s="5"/>
      <c r="B181" s="3" t="s">
        <v>0</v>
      </c>
      <c r="C181" s="48"/>
    </row>
    <row r="182" spans="1:3" ht="15" thickBot="1" x14ac:dyDescent="0.35">
      <c r="A182" s="5"/>
      <c r="B182" s="4" t="s">
        <v>1</v>
      </c>
      <c r="C182" s="49"/>
    </row>
    <row r="183" spans="1:3" x14ac:dyDescent="0.3">
      <c r="A183" s="5"/>
      <c r="C183" s="10"/>
    </row>
    <row r="184" spans="1:3" x14ac:dyDescent="0.3">
      <c r="A184" s="11" t="s">
        <v>2</v>
      </c>
      <c r="B184" s="2" t="s">
        <v>3</v>
      </c>
      <c r="C184" s="12" t="s">
        <v>4</v>
      </c>
    </row>
    <row r="185" spans="1:3" x14ac:dyDescent="0.3">
      <c r="A185" s="13" t="s">
        <v>5</v>
      </c>
      <c r="B185" s="35"/>
      <c r="C185" s="30"/>
    </row>
    <row r="186" spans="1:3" x14ac:dyDescent="0.3">
      <c r="A186" s="14" t="s">
        <v>65</v>
      </c>
      <c r="B186" s="36" t="s">
        <v>130</v>
      </c>
      <c r="C186" s="18"/>
    </row>
    <row r="187" spans="1:3" x14ac:dyDescent="0.3">
      <c r="A187" s="14" t="s">
        <v>6</v>
      </c>
      <c r="B187" s="36" t="s">
        <v>156</v>
      </c>
      <c r="C187" s="18"/>
    </row>
    <row r="188" spans="1:3" x14ac:dyDescent="0.3">
      <c r="A188" s="13" t="s">
        <v>7</v>
      </c>
      <c r="B188" s="35"/>
      <c r="C188" s="30"/>
    </row>
    <row r="189" spans="1:3" x14ac:dyDescent="0.3">
      <c r="A189" s="14" t="s">
        <v>8</v>
      </c>
      <c r="B189" s="36" t="s">
        <v>157</v>
      </c>
      <c r="C189" s="18"/>
    </row>
    <row r="190" spans="1:3" x14ac:dyDescent="0.3">
      <c r="A190" s="13" t="s">
        <v>12</v>
      </c>
      <c r="B190" s="34"/>
      <c r="C190" s="31"/>
    </row>
    <row r="191" spans="1:3" x14ac:dyDescent="0.3">
      <c r="A191" s="14" t="s">
        <v>13</v>
      </c>
      <c r="B191" s="36" t="s">
        <v>158</v>
      </c>
      <c r="C191" s="18"/>
    </row>
    <row r="192" spans="1:3" x14ac:dyDescent="0.3">
      <c r="A192" s="13" t="s">
        <v>15</v>
      </c>
      <c r="B192" s="35"/>
      <c r="C192" s="30"/>
    </row>
    <row r="193" spans="1:3" x14ac:dyDescent="0.3">
      <c r="A193" s="14" t="s">
        <v>18</v>
      </c>
      <c r="B193" s="36" t="s">
        <v>159</v>
      </c>
      <c r="C193" s="18"/>
    </row>
    <row r="194" spans="1:3" x14ac:dyDescent="0.3">
      <c r="A194" s="13" t="s">
        <v>19</v>
      </c>
      <c r="B194" s="34"/>
      <c r="C194" s="31"/>
    </row>
    <row r="195" spans="1:3" x14ac:dyDescent="0.3">
      <c r="A195" s="14" t="s">
        <v>21</v>
      </c>
      <c r="B195" s="36" t="s">
        <v>22</v>
      </c>
      <c r="C195" s="18"/>
    </row>
    <row r="196" spans="1:3" x14ac:dyDescent="0.3">
      <c r="A196" s="14" t="s">
        <v>23</v>
      </c>
      <c r="B196" s="36" t="s">
        <v>22</v>
      </c>
      <c r="C196" s="18"/>
    </row>
    <row r="197" spans="1:3" x14ac:dyDescent="0.3">
      <c r="A197" s="13" t="s">
        <v>24</v>
      </c>
      <c r="B197" s="35"/>
      <c r="C197" s="30"/>
    </row>
    <row r="198" spans="1:3" x14ac:dyDescent="0.3">
      <c r="A198" s="14" t="s">
        <v>25</v>
      </c>
      <c r="B198" s="36" t="s">
        <v>135</v>
      </c>
      <c r="C198" s="18"/>
    </row>
    <row r="199" spans="1:3" x14ac:dyDescent="0.3">
      <c r="A199" s="14" t="s">
        <v>26</v>
      </c>
      <c r="B199" s="36" t="s">
        <v>136</v>
      </c>
      <c r="C199" s="18"/>
    </row>
    <row r="200" spans="1:3" x14ac:dyDescent="0.3">
      <c r="A200" s="13" t="s">
        <v>27</v>
      </c>
      <c r="B200" s="34"/>
      <c r="C200" s="31"/>
    </row>
    <row r="201" spans="1:3" x14ac:dyDescent="0.3">
      <c r="A201" s="14" t="s">
        <v>160</v>
      </c>
      <c r="B201" s="36" t="s">
        <v>161</v>
      </c>
      <c r="C201" s="18"/>
    </row>
    <row r="202" spans="1:3" x14ac:dyDescent="0.3">
      <c r="A202" s="14" t="s">
        <v>28</v>
      </c>
      <c r="B202" s="36" t="s">
        <v>77</v>
      </c>
      <c r="C202" s="18"/>
    </row>
    <row r="203" spans="1:3" x14ac:dyDescent="0.3">
      <c r="A203" s="14" t="s">
        <v>78</v>
      </c>
      <c r="B203" s="36" t="s">
        <v>77</v>
      </c>
      <c r="C203" s="18"/>
    </row>
    <row r="204" spans="1:3" x14ac:dyDescent="0.3">
      <c r="A204" s="14" t="s">
        <v>92</v>
      </c>
      <c r="B204" s="36" t="s">
        <v>162</v>
      </c>
      <c r="C204" s="18"/>
    </row>
    <row r="205" spans="1:3" x14ac:dyDescent="0.3">
      <c r="A205" s="13" t="s">
        <v>34</v>
      </c>
      <c r="B205" s="35"/>
      <c r="C205" s="30"/>
    </row>
    <row r="206" spans="1:3" x14ac:dyDescent="0.3">
      <c r="A206" s="14" t="s">
        <v>35</v>
      </c>
      <c r="B206" s="36" t="s">
        <v>94</v>
      </c>
      <c r="C206" s="18"/>
    </row>
    <row r="207" spans="1:3" x14ac:dyDescent="0.3">
      <c r="A207" s="13" t="s">
        <v>38</v>
      </c>
      <c r="B207" s="35"/>
      <c r="C207" s="30"/>
    </row>
    <row r="208" spans="1:3" x14ac:dyDescent="0.3">
      <c r="A208" s="14" t="s">
        <v>39</v>
      </c>
      <c r="B208" s="33" t="s">
        <v>95</v>
      </c>
      <c r="C208" s="19"/>
    </row>
    <row r="209" spans="1:3" x14ac:dyDescent="0.3">
      <c r="A209" s="14" t="s">
        <v>40</v>
      </c>
      <c r="B209" s="33" t="s">
        <v>163</v>
      </c>
      <c r="C209" s="19"/>
    </row>
    <row r="210" spans="1:3" x14ac:dyDescent="0.3">
      <c r="A210" s="14" t="s">
        <v>41</v>
      </c>
      <c r="B210" s="33" t="s">
        <v>164</v>
      </c>
      <c r="C210" s="19"/>
    </row>
    <row r="211" spans="1:3" x14ac:dyDescent="0.3">
      <c r="A211" s="13" t="s">
        <v>69</v>
      </c>
      <c r="B211" s="35"/>
      <c r="C211" s="30"/>
    </row>
    <row r="212" spans="1:3" x14ac:dyDescent="0.3">
      <c r="A212" s="14" t="s">
        <v>70</v>
      </c>
      <c r="B212" s="36" t="s">
        <v>72</v>
      </c>
      <c r="C212" s="18"/>
    </row>
    <row r="213" spans="1:3" ht="15" thickBot="1" x14ac:dyDescent="0.35">
      <c r="A213" s="6" t="s">
        <v>85</v>
      </c>
      <c r="B213" s="83">
        <v>65200</v>
      </c>
      <c r="C213" s="15"/>
    </row>
    <row r="214" spans="1:3" x14ac:dyDescent="0.3">
      <c r="A214" s="25"/>
      <c r="B214" s="9"/>
    </row>
    <row r="215" spans="1:3" x14ac:dyDescent="0.3">
      <c r="A215" s="79" t="s">
        <v>165</v>
      </c>
      <c r="B215" s="80"/>
    </row>
    <row r="216" spans="1:3" x14ac:dyDescent="0.3">
      <c r="A216" s="20" t="s">
        <v>43</v>
      </c>
      <c r="B216" s="21"/>
    </row>
    <row r="217" spans="1:3" x14ac:dyDescent="0.3">
      <c r="A217" s="20" t="s">
        <v>44</v>
      </c>
      <c r="B217" s="84">
        <v>2</v>
      </c>
    </row>
    <row r="218" spans="1:3" x14ac:dyDescent="0.3">
      <c r="A218" s="20" t="s">
        <v>45</v>
      </c>
      <c r="B218" s="21">
        <f>B216*B217</f>
        <v>0</v>
      </c>
    </row>
    <row r="219" spans="1:3" x14ac:dyDescent="0.3">
      <c r="A219" s="20" t="s">
        <v>46</v>
      </c>
      <c r="B219" s="22"/>
    </row>
    <row r="220" spans="1:3" x14ac:dyDescent="0.3">
      <c r="A220" s="20" t="s">
        <v>47</v>
      </c>
      <c r="B220" s="21">
        <f>B221-B216</f>
        <v>0</v>
      </c>
    </row>
    <row r="221" spans="1:3" x14ac:dyDescent="0.3">
      <c r="A221" s="20" t="s">
        <v>48</v>
      </c>
      <c r="B221" s="21"/>
    </row>
    <row r="222" spans="1:3" x14ac:dyDescent="0.3">
      <c r="A222" s="20" t="s">
        <v>49</v>
      </c>
      <c r="B222" s="21">
        <f>B217*B220</f>
        <v>0</v>
      </c>
    </row>
    <row r="223" spans="1:3" ht="15" thickBot="1" x14ac:dyDescent="0.35">
      <c r="A223" s="23" t="s">
        <v>50</v>
      </c>
      <c r="B223" s="24">
        <f>B217*B221</f>
        <v>0</v>
      </c>
    </row>
    <row r="225" spans="1:3" ht="15" thickBot="1" x14ac:dyDescent="0.35"/>
    <row r="226" spans="1:3" ht="24" thickBot="1" x14ac:dyDescent="0.5">
      <c r="A226" s="7" t="s">
        <v>166</v>
      </c>
      <c r="B226" s="8"/>
      <c r="C226" s="9"/>
    </row>
    <row r="227" spans="1:3" x14ac:dyDescent="0.3">
      <c r="A227" s="5"/>
      <c r="B227" s="3" t="s">
        <v>0</v>
      </c>
      <c r="C227" s="48"/>
    </row>
    <row r="228" spans="1:3" ht="15" thickBot="1" x14ac:dyDescent="0.35">
      <c r="A228" s="5"/>
      <c r="B228" s="4" t="s">
        <v>1</v>
      </c>
      <c r="C228" s="49"/>
    </row>
    <row r="229" spans="1:3" x14ac:dyDescent="0.3">
      <c r="A229" s="5"/>
      <c r="C229" s="10"/>
    </row>
    <row r="230" spans="1:3" x14ac:dyDescent="0.3">
      <c r="A230" s="11" t="s">
        <v>2</v>
      </c>
      <c r="B230" s="2" t="s">
        <v>3</v>
      </c>
      <c r="C230" s="12" t="s">
        <v>4</v>
      </c>
    </row>
    <row r="231" spans="1:3" x14ac:dyDescent="0.3">
      <c r="A231" s="13" t="s">
        <v>5</v>
      </c>
      <c r="B231" s="35"/>
      <c r="C231" s="30"/>
    </row>
    <row r="232" spans="1:3" x14ac:dyDescent="0.3">
      <c r="A232" s="14" t="s">
        <v>65</v>
      </c>
      <c r="B232" s="36" t="s">
        <v>167</v>
      </c>
      <c r="C232" s="18"/>
    </row>
    <row r="233" spans="1:3" x14ac:dyDescent="0.3">
      <c r="A233" s="14" t="s">
        <v>6</v>
      </c>
      <c r="B233" s="36" t="s">
        <v>103</v>
      </c>
      <c r="C233" s="18"/>
    </row>
    <row r="234" spans="1:3" ht="28.8" x14ac:dyDescent="0.3">
      <c r="A234" s="14" t="s">
        <v>71</v>
      </c>
      <c r="B234" s="54" t="s">
        <v>168</v>
      </c>
      <c r="C234" s="18"/>
    </row>
    <row r="235" spans="1:3" x14ac:dyDescent="0.3">
      <c r="A235" s="13" t="s">
        <v>7</v>
      </c>
      <c r="B235" s="35"/>
      <c r="C235" s="30"/>
    </row>
    <row r="236" spans="1:3" x14ac:dyDescent="0.3">
      <c r="A236" s="14" t="s">
        <v>8</v>
      </c>
      <c r="B236" s="36" t="s">
        <v>169</v>
      </c>
      <c r="C236" s="18"/>
    </row>
    <row r="237" spans="1:3" x14ac:dyDescent="0.3">
      <c r="A237" s="13" t="s">
        <v>12</v>
      </c>
      <c r="B237" s="34"/>
      <c r="C237" s="31"/>
    </row>
    <row r="238" spans="1:3" x14ac:dyDescent="0.3">
      <c r="A238" s="14" t="s">
        <v>13</v>
      </c>
      <c r="B238" s="36" t="s">
        <v>170</v>
      </c>
      <c r="C238" s="18"/>
    </row>
    <row r="239" spans="1:3" x14ac:dyDescent="0.3">
      <c r="A239" s="14" t="s">
        <v>171</v>
      </c>
      <c r="B239" s="36" t="s">
        <v>172</v>
      </c>
      <c r="C239" s="18"/>
    </row>
    <row r="240" spans="1:3" x14ac:dyDescent="0.3">
      <c r="A240" s="14" t="s">
        <v>173</v>
      </c>
      <c r="B240" s="54" t="s">
        <v>174</v>
      </c>
      <c r="C240" s="18"/>
    </row>
    <row r="241" spans="1:3" x14ac:dyDescent="0.3">
      <c r="A241" s="13" t="s">
        <v>15</v>
      </c>
      <c r="B241" s="35"/>
      <c r="C241" s="30"/>
    </row>
    <row r="242" spans="1:3" x14ac:dyDescent="0.3">
      <c r="A242" s="14" t="s">
        <v>16</v>
      </c>
      <c r="B242" s="36" t="s">
        <v>17</v>
      </c>
      <c r="C242" s="18"/>
    </row>
    <row r="243" spans="1:3" x14ac:dyDescent="0.3">
      <c r="A243" s="14" t="s">
        <v>18</v>
      </c>
      <c r="B243" s="36" t="s">
        <v>175</v>
      </c>
      <c r="C243" s="18"/>
    </row>
    <row r="244" spans="1:3" x14ac:dyDescent="0.3">
      <c r="A244" s="13" t="s">
        <v>27</v>
      </c>
      <c r="B244" s="34"/>
      <c r="C244" s="31"/>
    </row>
    <row r="245" spans="1:3" x14ac:dyDescent="0.3">
      <c r="A245" s="14" t="s">
        <v>176</v>
      </c>
      <c r="B245" s="36" t="s">
        <v>29</v>
      </c>
      <c r="C245" s="18"/>
    </row>
    <row r="246" spans="1:3" x14ac:dyDescent="0.3">
      <c r="A246" s="14" t="s">
        <v>28</v>
      </c>
      <c r="B246" s="36" t="s">
        <v>177</v>
      </c>
      <c r="C246" s="18"/>
    </row>
    <row r="247" spans="1:3" x14ac:dyDescent="0.3">
      <c r="A247" s="14" t="s">
        <v>30</v>
      </c>
      <c r="B247" s="36" t="s">
        <v>77</v>
      </c>
      <c r="C247" s="18"/>
    </row>
    <row r="248" spans="1:3" x14ac:dyDescent="0.3">
      <c r="A248" s="14" t="s">
        <v>31</v>
      </c>
      <c r="B248" s="36" t="s">
        <v>178</v>
      </c>
      <c r="C248" s="18"/>
    </row>
    <row r="249" spans="1:3" x14ac:dyDescent="0.3">
      <c r="A249" s="14" t="s">
        <v>179</v>
      </c>
      <c r="B249" s="36" t="s">
        <v>77</v>
      </c>
      <c r="C249" s="18"/>
    </row>
    <row r="250" spans="1:3" x14ac:dyDescent="0.3">
      <c r="A250" s="14" t="s">
        <v>32</v>
      </c>
      <c r="B250" s="36" t="s">
        <v>33</v>
      </c>
      <c r="C250" s="18"/>
    </row>
    <row r="251" spans="1:3" x14ac:dyDescent="0.3">
      <c r="A251" s="13" t="s">
        <v>34</v>
      </c>
      <c r="B251" s="35"/>
      <c r="C251" s="30"/>
    </row>
    <row r="252" spans="1:3" x14ac:dyDescent="0.3">
      <c r="A252" s="14" t="s">
        <v>35</v>
      </c>
      <c r="B252" s="36" t="s">
        <v>52</v>
      </c>
      <c r="C252" s="18"/>
    </row>
    <row r="253" spans="1:3" x14ac:dyDescent="0.3">
      <c r="A253" s="13" t="s">
        <v>38</v>
      </c>
      <c r="B253" s="35"/>
      <c r="C253" s="30"/>
    </row>
    <row r="254" spans="1:3" ht="28.8" x14ac:dyDescent="0.3">
      <c r="A254" s="56" t="s">
        <v>39</v>
      </c>
      <c r="B254" s="55" t="s">
        <v>180</v>
      </c>
      <c r="C254" s="57"/>
    </row>
    <row r="255" spans="1:3" x14ac:dyDescent="0.3">
      <c r="A255" s="14" t="s">
        <v>41</v>
      </c>
      <c r="B255" s="33" t="s">
        <v>181</v>
      </c>
      <c r="C255" s="19"/>
    </row>
    <row r="256" spans="1:3" x14ac:dyDescent="0.3">
      <c r="A256" s="14" t="s">
        <v>182</v>
      </c>
      <c r="B256" s="36" t="s">
        <v>84</v>
      </c>
      <c r="C256" s="18"/>
    </row>
    <row r="257" spans="1:3" x14ac:dyDescent="0.3">
      <c r="A257" s="13" t="s">
        <v>69</v>
      </c>
      <c r="B257" s="35"/>
      <c r="C257" s="30"/>
    </row>
    <row r="258" spans="1:3" x14ac:dyDescent="0.3">
      <c r="A258" s="14" t="s">
        <v>70</v>
      </c>
      <c r="B258" s="36" t="s">
        <v>72</v>
      </c>
      <c r="C258" s="18"/>
    </row>
    <row r="259" spans="1:3" ht="15" thickBot="1" x14ac:dyDescent="0.35">
      <c r="A259" s="6" t="s">
        <v>85</v>
      </c>
      <c r="B259" s="83">
        <v>38800</v>
      </c>
      <c r="C259" s="15"/>
    </row>
    <row r="260" spans="1:3" x14ac:dyDescent="0.3">
      <c r="A260" s="25"/>
      <c r="B260" s="9"/>
    </row>
    <row r="261" spans="1:3" x14ac:dyDescent="0.3">
      <c r="A261" s="79" t="s">
        <v>183</v>
      </c>
      <c r="B261" s="80"/>
    </row>
    <row r="262" spans="1:3" x14ac:dyDescent="0.3">
      <c r="A262" s="20" t="s">
        <v>43</v>
      </c>
      <c r="B262" s="21"/>
    </row>
    <row r="263" spans="1:3" x14ac:dyDescent="0.3">
      <c r="A263" s="20" t="s">
        <v>44</v>
      </c>
      <c r="B263" s="85">
        <v>8</v>
      </c>
    </row>
    <row r="264" spans="1:3" x14ac:dyDescent="0.3">
      <c r="A264" s="20" t="s">
        <v>45</v>
      </c>
      <c r="B264" s="21">
        <f>B262*B263</f>
        <v>0</v>
      </c>
    </row>
    <row r="265" spans="1:3" x14ac:dyDescent="0.3">
      <c r="A265" s="20" t="s">
        <v>46</v>
      </c>
      <c r="B265" s="22"/>
    </row>
    <row r="266" spans="1:3" x14ac:dyDescent="0.3">
      <c r="A266" s="20" t="s">
        <v>47</v>
      </c>
      <c r="B266" s="21">
        <f>B267-B262</f>
        <v>0</v>
      </c>
    </row>
    <row r="267" spans="1:3" x14ac:dyDescent="0.3">
      <c r="A267" s="20" t="s">
        <v>48</v>
      </c>
      <c r="B267" s="21"/>
    </row>
    <row r="268" spans="1:3" x14ac:dyDescent="0.3">
      <c r="A268" s="20" t="s">
        <v>49</v>
      </c>
      <c r="B268" s="21">
        <f>B263*B266</f>
        <v>0</v>
      </c>
    </row>
    <row r="269" spans="1:3" ht="15" thickBot="1" x14ac:dyDescent="0.35">
      <c r="A269" s="23" t="s">
        <v>50</v>
      </c>
      <c r="B269" s="24">
        <f>B263*B267</f>
        <v>0</v>
      </c>
    </row>
    <row r="271" spans="1:3" ht="15" thickBot="1" x14ac:dyDescent="0.35"/>
    <row r="272" spans="1:3" ht="24" thickBot="1" x14ac:dyDescent="0.5">
      <c r="A272" s="7" t="s">
        <v>190</v>
      </c>
      <c r="B272" s="8"/>
      <c r="C272" s="9"/>
    </row>
    <row r="273" spans="1:3" x14ac:dyDescent="0.3">
      <c r="A273" s="5"/>
      <c r="B273" s="3" t="s">
        <v>0</v>
      </c>
      <c r="C273" s="48"/>
    </row>
    <row r="274" spans="1:3" ht="15" thickBot="1" x14ac:dyDescent="0.35">
      <c r="A274" s="5"/>
      <c r="B274" s="4" t="s">
        <v>1</v>
      </c>
      <c r="C274" s="49"/>
    </row>
    <row r="275" spans="1:3" x14ac:dyDescent="0.3">
      <c r="A275" s="5"/>
      <c r="C275" s="10"/>
    </row>
    <row r="276" spans="1:3" x14ac:dyDescent="0.3">
      <c r="A276" s="11" t="s">
        <v>2</v>
      </c>
      <c r="B276" s="2" t="s">
        <v>3</v>
      </c>
      <c r="C276" s="12" t="s">
        <v>4</v>
      </c>
    </row>
    <row r="277" spans="1:3" x14ac:dyDescent="0.3">
      <c r="A277" s="13" t="s">
        <v>5</v>
      </c>
      <c r="B277" s="38"/>
      <c r="C277" s="30"/>
    </row>
    <row r="278" spans="1:3" x14ac:dyDescent="0.3">
      <c r="A278" s="14" t="s">
        <v>65</v>
      </c>
      <c r="B278" s="39" t="s">
        <v>184</v>
      </c>
      <c r="C278" s="18"/>
    </row>
    <row r="279" spans="1:3" x14ac:dyDescent="0.3">
      <c r="A279" s="14" t="s">
        <v>6</v>
      </c>
      <c r="B279" s="40" t="s">
        <v>86</v>
      </c>
      <c r="C279" s="18"/>
    </row>
    <row r="280" spans="1:3" x14ac:dyDescent="0.3">
      <c r="A280" s="13" t="s">
        <v>7</v>
      </c>
      <c r="B280" s="38"/>
      <c r="C280" s="30"/>
    </row>
    <row r="281" spans="1:3" x14ac:dyDescent="0.3">
      <c r="A281" s="14" t="s">
        <v>8</v>
      </c>
      <c r="B281" s="39" t="s">
        <v>185</v>
      </c>
      <c r="C281" s="18"/>
    </row>
    <row r="282" spans="1:3" x14ac:dyDescent="0.3">
      <c r="A282" s="13" t="s">
        <v>9</v>
      </c>
      <c r="B282" s="38"/>
      <c r="C282" s="30"/>
    </row>
    <row r="283" spans="1:3" x14ac:dyDescent="0.3">
      <c r="A283" s="14" t="s">
        <v>10</v>
      </c>
      <c r="B283" s="39" t="s">
        <v>186</v>
      </c>
      <c r="C283" s="18"/>
    </row>
    <row r="284" spans="1:3" x14ac:dyDescent="0.3">
      <c r="A284" s="14" t="s">
        <v>11</v>
      </c>
      <c r="B284" s="39" t="s">
        <v>187</v>
      </c>
      <c r="C284" s="18"/>
    </row>
    <row r="285" spans="1:3" x14ac:dyDescent="0.3">
      <c r="A285" s="13" t="s">
        <v>15</v>
      </c>
      <c r="B285" s="38"/>
      <c r="C285" s="30"/>
    </row>
    <row r="286" spans="1:3" x14ac:dyDescent="0.3">
      <c r="A286" s="14" t="s">
        <v>18</v>
      </c>
      <c r="B286" s="39" t="s">
        <v>188</v>
      </c>
      <c r="C286" s="18"/>
    </row>
    <row r="287" spans="1:3" x14ac:dyDescent="0.3">
      <c r="A287" s="13" t="s">
        <v>19</v>
      </c>
      <c r="B287" s="41"/>
      <c r="C287" s="31"/>
    </row>
    <row r="288" spans="1:3" x14ac:dyDescent="0.3">
      <c r="A288" s="14" t="s">
        <v>20</v>
      </c>
      <c r="B288" s="39" t="s">
        <v>75</v>
      </c>
      <c r="C288" s="18"/>
    </row>
    <row r="289" spans="1:3" x14ac:dyDescent="0.3">
      <c r="A289" s="14" t="s">
        <v>21</v>
      </c>
      <c r="B289" s="39" t="s">
        <v>75</v>
      </c>
      <c r="C289" s="18"/>
    </row>
    <row r="290" spans="1:3" x14ac:dyDescent="0.3">
      <c r="A290" s="14" t="s">
        <v>23</v>
      </c>
      <c r="B290" s="39" t="s">
        <v>75</v>
      </c>
      <c r="C290" s="18"/>
    </row>
    <row r="291" spans="1:3" x14ac:dyDescent="0.3">
      <c r="A291" s="13" t="s">
        <v>24</v>
      </c>
      <c r="B291" s="38"/>
      <c r="C291" s="30"/>
    </row>
    <row r="292" spans="1:3" x14ac:dyDescent="0.3">
      <c r="A292" s="14" t="s">
        <v>25</v>
      </c>
      <c r="B292" s="39" t="s">
        <v>75</v>
      </c>
      <c r="C292" s="18"/>
    </row>
    <row r="293" spans="1:3" x14ac:dyDescent="0.3">
      <c r="A293" s="14" t="s">
        <v>26</v>
      </c>
      <c r="B293" s="39" t="s">
        <v>75</v>
      </c>
      <c r="C293" s="18"/>
    </row>
    <row r="294" spans="1:3" x14ac:dyDescent="0.3">
      <c r="A294" s="13" t="s">
        <v>27</v>
      </c>
      <c r="B294" s="41"/>
      <c r="C294" s="31"/>
    </row>
    <row r="295" spans="1:3" x14ac:dyDescent="0.3">
      <c r="A295" s="14" t="s">
        <v>30</v>
      </c>
      <c r="B295" s="39" t="s">
        <v>75</v>
      </c>
      <c r="C295" s="18"/>
    </row>
    <row r="296" spans="1:3" x14ac:dyDescent="0.3">
      <c r="A296" s="13" t="s">
        <v>34</v>
      </c>
      <c r="B296" s="38"/>
      <c r="C296" s="30"/>
    </row>
    <row r="297" spans="1:3" x14ac:dyDescent="0.3">
      <c r="A297" s="14" t="s">
        <v>35</v>
      </c>
      <c r="B297" s="39" t="s">
        <v>189</v>
      </c>
      <c r="C297" s="18"/>
    </row>
    <row r="298" spans="1:3" x14ac:dyDescent="0.3">
      <c r="A298" s="13" t="s">
        <v>36</v>
      </c>
      <c r="B298" s="35"/>
      <c r="C298" s="30"/>
    </row>
    <row r="299" spans="1:3" x14ac:dyDescent="0.3">
      <c r="A299" s="14" t="s">
        <v>80</v>
      </c>
      <c r="B299" s="36" t="s">
        <v>75</v>
      </c>
      <c r="C299" s="19"/>
    </row>
    <row r="300" spans="1:3" x14ac:dyDescent="0.3">
      <c r="A300" s="13" t="s">
        <v>38</v>
      </c>
      <c r="B300" s="35"/>
      <c r="C300" s="30"/>
    </row>
    <row r="301" spans="1:3" x14ac:dyDescent="0.3">
      <c r="A301" s="14" t="s">
        <v>39</v>
      </c>
      <c r="B301" s="33" t="s">
        <v>81</v>
      </c>
      <c r="C301" s="19"/>
    </row>
    <row r="302" spans="1:3" x14ac:dyDescent="0.3">
      <c r="A302" s="13" t="s">
        <v>69</v>
      </c>
      <c r="B302" s="35"/>
      <c r="C302" s="30"/>
    </row>
    <row r="303" spans="1:3" x14ac:dyDescent="0.3">
      <c r="A303" s="14" t="s">
        <v>70</v>
      </c>
      <c r="B303" s="36" t="s">
        <v>72</v>
      </c>
      <c r="C303" s="18"/>
    </row>
    <row r="304" spans="1:3" ht="15" thickBot="1" x14ac:dyDescent="0.35">
      <c r="A304" s="6" t="s">
        <v>85</v>
      </c>
      <c r="B304" s="83">
        <v>16500</v>
      </c>
      <c r="C304" s="15"/>
    </row>
    <row r="305" spans="1:3" x14ac:dyDescent="0.3">
      <c r="A305" s="25"/>
      <c r="B305" s="9"/>
    </row>
    <row r="306" spans="1:3" x14ac:dyDescent="0.3">
      <c r="A306" s="79" t="s">
        <v>191</v>
      </c>
      <c r="B306" s="80"/>
    </row>
    <row r="307" spans="1:3" x14ac:dyDescent="0.3">
      <c r="A307" s="20" t="s">
        <v>43</v>
      </c>
      <c r="B307" s="21"/>
    </row>
    <row r="308" spans="1:3" x14ac:dyDescent="0.3">
      <c r="A308" s="20" t="s">
        <v>44</v>
      </c>
      <c r="B308" s="84">
        <v>1</v>
      </c>
    </row>
    <row r="309" spans="1:3" x14ac:dyDescent="0.3">
      <c r="A309" s="20" t="s">
        <v>45</v>
      </c>
      <c r="B309" s="21">
        <f>B307*B308</f>
        <v>0</v>
      </c>
    </row>
    <row r="310" spans="1:3" x14ac:dyDescent="0.3">
      <c r="A310" s="20" t="s">
        <v>46</v>
      </c>
      <c r="B310" s="22"/>
    </row>
    <row r="311" spans="1:3" x14ac:dyDescent="0.3">
      <c r="A311" s="20" t="s">
        <v>47</v>
      </c>
      <c r="B311" s="21">
        <f>B312-B307</f>
        <v>0</v>
      </c>
    </row>
    <row r="312" spans="1:3" x14ac:dyDescent="0.3">
      <c r="A312" s="20" t="s">
        <v>48</v>
      </c>
      <c r="B312" s="21"/>
    </row>
    <row r="313" spans="1:3" x14ac:dyDescent="0.3">
      <c r="A313" s="20" t="s">
        <v>49</v>
      </c>
      <c r="B313" s="21">
        <f>B308*B311</f>
        <v>0</v>
      </c>
    </row>
    <row r="314" spans="1:3" ht="15" thickBot="1" x14ac:dyDescent="0.35">
      <c r="A314" s="23" t="s">
        <v>50</v>
      </c>
      <c r="B314" s="24">
        <f>B308*B312</f>
        <v>0</v>
      </c>
    </row>
    <row r="316" spans="1:3" ht="15" thickBot="1" x14ac:dyDescent="0.35"/>
    <row r="317" spans="1:3" ht="24" thickBot="1" x14ac:dyDescent="0.5">
      <c r="A317" s="7" t="s">
        <v>193</v>
      </c>
      <c r="B317" s="8"/>
      <c r="C317" s="9"/>
    </row>
    <row r="318" spans="1:3" x14ac:dyDescent="0.3">
      <c r="A318" s="5"/>
      <c r="B318" s="3" t="s">
        <v>0</v>
      </c>
      <c r="C318" s="48"/>
    </row>
    <row r="319" spans="1:3" ht="15" thickBot="1" x14ac:dyDescent="0.35">
      <c r="A319" s="5"/>
      <c r="B319" s="4" t="s">
        <v>1</v>
      </c>
      <c r="C319" s="49"/>
    </row>
    <row r="320" spans="1:3" x14ac:dyDescent="0.3">
      <c r="A320" s="5"/>
      <c r="C320" s="10"/>
    </row>
    <row r="321" spans="1:3" x14ac:dyDescent="0.3">
      <c r="A321" s="11" t="s">
        <v>2</v>
      </c>
      <c r="B321" s="2" t="s">
        <v>3</v>
      </c>
      <c r="C321" s="12" t="s">
        <v>4</v>
      </c>
    </row>
    <row r="322" spans="1:3" x14ac:dyDescent="0.3">
      <c r="A322" s="13" t="s">
        <v>5</v>
      </c>
      <c r="B322" s="35"/>
      <c r="C322" s="30"/>
    </row>
    <row r="323" spans="1:3" x14ac:dyDescent="0.3">
      <c r="A323" s="14" t="s">
        <v>65</v>
      </c>
      <c r="B323" s="36" t="s">
        <v>130</v>
      </c>
      <c r="C323" s="18"/>
    </row>
    <row r="324" spans="1:3" x14ac:dyDescent="0.3">
      <c r="A324" s="14" t="s">
        <v>6</v>
      </c>
      <c r="B324" s="36" t="s">
        <v>131</v>
      </c>
      <c r="C324" s="18"/>
    </row>
    <row r="325" spans="1:3" x14ac:dyDescent="0.3">
      <c r="A325" s="14" t="s">
        <v>194</v>
      </c>
      <c r="B325" s="36" t="s">
        <v>195</v>
      </c>
      <c r="C325" s="18"/>
    </row>
    <row r="326" spans="1:3" x14ac:dyDescent="0.3">
      <c r="A326" s="13" t="s">
        <v>7</v>
      </c>
      <c r="B326" s="35"/>
      <c r="C326" s="30"/>
    </row>
    <row r="327" spans="1:3" x14ac:dyDescent="0.3">
      <c r="A327" s="14" t="s">
        <v>8</v>
      </c>
      <c r="B327" s="36" t="s">
        <v>105</v>
      </c>
      <c r="C327" s="18"/>
    </row>
    <row r="328" spans="1:3" x14ac:dyDescent="0.3">
      <c r="A328" s="13" t="s">
        <v>9</v>
      </c>
      <c r="B328" s="35"/>
      <c r="C328" s="30"/>
    </row>
    <row r="329" spans="1:3" x14ac:dyDescent="0.3">
      <c r="A329" s="14" t="s">
        <v>10</v>
      </c>
      <c r="B329" s="36">
        <v>13.6</v>
      </c>
      <c r="C329" s="18"/>
    </row>
    <row r="330" spans="1:3" x14ac:dyDescent="0.3">
      <c r="A330" s="14" t="s">
        <v>11</v>
      </c>
      <c r="B330" s="36" t="s">
        <v>87</v>
      </c>
      <c r="C330" s="18"/>
    </row>
    <row r="331" spans="1:3" x14ac:dyDescent="0.3">
      <c r="A331" s="14" t="s">
        <v>88</v>
      </c>
      <c r="B331" s="36" t="s">
        <v>89</v>
      </c>
      <c r="C331" s="18"/>
    </row>
    <row r="332" spans="1:3" x14ac:dyDescent="0.3">
      <c r="A332" s="14" t="s">
        <v>90</v>
      </c>
      <c r="B332" s="36" t="s">
        <v>132</v>
      </c>
      <c r="C332" s="18"/>
    </row>
    <row r="333" spans="1:3" x14ac:dyDescent="0.3">
      <c r="A333" s="13" t="s">
        <v>12</v>
      </c>
      <c r="B333" s="34"/>
      <c r="C333" s="31"/>
    </row>
    <row r="334" spans="1:3" x14ac:dyDescent="0.3">
      <c r="A334" s="14" t="s">
        <v>13</v>
      </c>
      <c r="B334" s="36" t="s">
        <v>133</v>
      </c>
      <c r="C334" s="18"/>
    </row>
    <row r="335" spans="1:3" x14ac:dyDescent="0.3">
      <c r="A335" s="13" t="s">
        <v>15</v>
      </c>
      <c r="B335" s="35"/>
      <c r="C335" s="30"/>
    </row>
    <row r="336" spans="1:3" x14ac:dyDescent="0.3">
      <c r="A336" s="14" t="s">
        <v>18</v>
      </c>
      <c r="B336" s="36" t="s">
        <v>196</v>
      </c>
      <c r="C336" s="18"/>
    </row>
    <row r="337" spans="1:3" x14ac:dyDescent="0.3">
      <c r="A337" s="13" t="s">
        <v>19</v>
      </c>
      <c r="B337" s="34"/>
      <c r="C337" s="31"/>
    </row>
    <row r="338" spans="1:3" x14ac:dyDescent="0.3">
      <c r="A338" s="14" t="s">
        <v>20</v>
      </c>
      <c r="B338" s="36" t="s">
        <v>91</v>
      </c>
      <c r="C338" s="18"/>
    </row>
    <row r="339" spans="1:3" x14ac:dyDescent="0.3">
      <c r="A339" s="14" t="s">
        <v>21</v>
      </c>
      <c r="B339" s="36" t="s">
        <v>22</v>
      </c>
      <c r="C339" s="18"/>
    </row>
    <row r="340" spans="1:3" x14ac:dyDescent="0.3">
      <c r="A340" s="14" t="s">
        <v>23</v>
      </c>
      <c r="B340" s="36" t="s">
        <v>22</v>
      </c>
      <c r="C340" s="18"/>
    </row>
    <row r="341" spans="1:3" x14ac:dyDescent="0.3">
      <c r="A341" s="13" t="s">
        <v>24</v>
      </c>
      <c r="B341" s="35"/>
      <c r="C341" s="30"/>
    </row>
    <row r="342" spans="1:3" x14ac:dyDescent="0.3">
      <c r="A342" s="14" t="s">
        <v>25</v>
      </c>
      <c r="B342" s="36" t="s">
        <v>135</v>
      </c>
      <c r="C342" s="18"/>
    </row>
    <row r="343" spans="1:3" x14ac:dyDescent="0.3">
      <c r="A343" s="14" t="s">
        <v>26</v>
      </c>
      <c r="B343" s="36" t="s">
        <v>136</v>
      </c>
      <c r="C343" s="18"/>
    </row>
    <row r="344" spans="1:3" x14ac:dyDescent="0.3">
      <c r="A344" s="13" t="s">
        <v>27</v>
      </c>
      <c r="B344" s="34"/>
      <c r="C344" s="31"/>
    </row>
    <row r="345" spans="1:3" x14ac:dyDescent="0.3">
      <c r="A345" s="14" t="s">
        <v>32</v>
      </c>
      <c r="B345" s="36" t="s">
        <v>33</v>
      </c>
      <c r="C345" s="18"/>
    </row>
    <row r="346" spans="1:3" x14ac:dyDescent="0.3">
      <c r="A346" s="14" t="s">
        <v>92</v>
      </c>
      <c r="B346" s="36" t="s">
        <v>116</v>
      </c>
      <c r="C346" s="18"/>
    </row>
    <row r="347" spans="1:3" x14ac:dyDescent="0.3">
      <c r="A347" s="13" t="s">
        <v>34</v>
      </c>
      <c r="B347" s="35"/>
      <c r="C347" s="30"/>
    </row>
    <row r="348" spans="1:3" x14ac:dyDescent="0.3">
      <c r="A348" s="14" t="s">
        <v>35</v>
      </c>
      <c r="B348" s="36" t="s">
        <v>94</v>
      </c>
      <c r="C348" s="18"/>
    </row>
    <row r="349" spans="1:3" x14ac:dyDescent="0.3">
      <c r="A349" s="13" t="s">
        <v>36</v>
      </c>
      <c r="B349" s="35"/>
      <c r="C349" s="30"/>
    </row>
    <row r="350" spans="1:3" x14ac:dyDescent="0.3">
      <c r="A350" s="14" t="s">
        <v>37</v>
      </c>
      <c r="B350" s="33" t="s">
        <v>74</v>
      </c>
      <c r="C350" s="19"/>
    </row>
    <row r="351" spans="1:3" x14ac:dyDescent="0.3">
      <c r="A351" s="14" t="s">
        <v>197</v>
      </c>
      <c r="B351" s="33" t="s">
        <v>75</v>
      </c>
      <c r="C351" s="19"/>
    </row>
    <row r="352" spans="1:3" x14ac:dyDescent="0.3">
      <c r="A352" s="13" t="s">
        <v>38</v>
      </c>
      <c r="B352" s="35"/>
      <c r="C352" s="30"/>
    </row>
    <row r="353" spans="1:3" x14ac:dyDescent="0.3">
      <c r="A353" s="14" t="s">
        <v>39</v>
      </c>
      <c r="B353" s="33" t="s">
        <v>95</v>
      </c>
      <c r="C353" s="19"/>
    </row>
    <row r="354" spans="1:3" x14ac:dyDescent="0.3">
      <c r="A354" s="14" t="s">
        <v>40</v>
      </c>
      <c r="B354" s="33" t="s">
        <v>96</v>
      </c>
      <c r="C354" s="19"/>
    </row>
    <row r="355" spans="1:3" x14ac:dyDescent="0.3">
      <c r="A355" s="14" t="s">
        <v>41</v>
      </c>
      <c r="B355" s="33" t="s">
        <v>198</v>
      </c>
      <c r="C355" s="19"/>
    </row>
    <row r="356" spans="1:3" x14ac:dyDescent="0.3">
      <c r="A356" s="13" t="s">
        <v>66</v>
      </c>
      <c r="B356" s="34"/>
      <c r="C356" s="31"/>
    </row>
    <row r="357" spans="1:3" x14ac:dyDescent="0.3">
      <c r="A357" s="14" t="s">
        <v>67</v>
      </c>
      <c r="B357" s="36" t="s">
        <v>199</v>
      </c>
      <c r="C357" s="18"/>
    </row>
    <row r="358" spans="1:3" x14ac:dyDescent="0.3">
      <c r="A358" s="14" t="s">
        <v>68</v>
      </c>
      <c r="B358" s="36" t="s">
        <v>97</v>
      </c>
      <c r="C358" s="18"/>
    </row>
    <row r="359" spans="1:3" x14ac:dyDescent="0.3">
      <c r="A359" s="13" t="s">
        <v>69</v>
      </c>
      <c r="B359" s="35"/>
      <c r="C359" s="30"/>
    </row>
    <row r="360" spans="1:3" x14ac:dyDescent="0.3">
      <c r="A360" s="14" t="s">
        <v>70</v>
      </c>
      <c r="B360" s="36" t="s">
        <v>72</v>
      </c>
      <c r="C360" s="18"/>
    </row>
    <row r="361" spans="1:3" ht="15" thickBot="1" x14ac:dyDescent="0.35">
      <c r="A361" s="6" t="s">
        <v>85</v>
      </c>
      <c r="B361" s="83">
        <v>57000</v>
      </c>
      <c r="C361" s="15"/>
    </row>
    <row r="362" spans="1:3" x14ac:dyDescent="0.3">
      <c r="A362" s="25"/>
      <c r="B362" s="9"/>
    </row>
    <row r="363" spans="1:3" x14ac:dyDescent="0.3">
      <c r="A363" s="79" t="s">
        <v>200</v>
      </c>
      <c r="B363" s="80"/>
    </row>
    <row r="364" spans="1:3" x14ac:dyDescent="0.3">
      <c r="A364" s="20" t="s">
        <v>43</v>
      </c>
      <c r="B364" s="21"/>
    </row>
    <row r="365" spans="1:3" x14ac:dyDescent="0.3">
      <c r="A365" s="20" t="s">
        <v>44</v>
      </c>
      <c r="B365" s="84">
        <v>1</v>
      </c>
    </row>
    <row r="366" spans="1:3" x14ac:dyDescent="0.3">
      <c r="A366" s="20" t="s">
        <v>45</v>
      </c>
      <c r="B366" s="21">
        <f>B364*B365</f>
        <v>0</v>
      </c>
    </row>
    <row r="367" spans="1:3" x14ac:dyDescent="0.3">
      <c r="A367" s="20" t="s">
        <v>46</v>
      </c>
      <c r="B367" s="22"/>
    </row>
    <row r="368" spans="1:3" x14ac:dyDescent="0.3">
      <c r="A368" s="20" t="s">
        <v>47</v>
      </c>
      <c r="B368" s="21">
        <f>B369-B364</f>
        <v>0</v>
      </c>
    </row>
    <row r="369" spans="1:3" x14ac:dyDescent="0.3">
      <c r="A369" s="20" t="s">
        <v>48</v>
      </c>
      <c r="B369" s="21"/>
    </row>
    <row r="370" spans="1:3" x14ac:dyDescent="0.3">
      <c r="A370" s="20" t="s">
        <v>49</v>
      </c>
      <c r="B370" s="21">
        <f>B365*B368</f>
        <v>0</v>
      </c>
    </row>
    <row r="371" spans="1:3" ht="15" thickBot="1" x14ac:dyDescent="0.35">
      <c r="A371" s="23" t="s">
        <v>50</v>
      </c>
      <c r="B371" s="24">
        <f>B365*B369</f>
        <v>0</v>
      </c>
    </row>
    <row r="373" spans="1:3" ht="15" thickBot="1" x14ac:dyDescent="0.35"/>
    <row r="374" spans="1:3" ht="24" thickBot="1" x14ac:dyDescent="0.5">
      <c r="A374" s="7" t="s">
        <v>201</v>
      </c>
      <c r="B374" s="8"/>
      <c r="C374" s="9"/>
    </row>
    <row r="375" spans="1:3" x14ac:dyDescent="0.3">
      <c r="A375" s="5"/>
      <c r="B375" s="3" t="s">
        <v>0</v>
      </c>
      <c r="C375" s="48"/>
    </row>
    <row r="376" spans="1:3" ht="15" thickBot="1" x14ac:dyDescent="0.35">
      <c r="A376" s="5"/>
      <c r="B376" s="4" t="s">
        <v>1</v>
      </c>
      <c r="C376" s="49"/>
    </row>
    <row r="377" spans="1:3" x14ac:dyDescent="0.3">
      <c r="A377" s="5"/>
      <c r="C377" s="10"/>
    </row>
    <row r="378" spans="1:3" x14ac:dyDescent="0.3">
      <c r="A378" s="11" t="s">
        <v>2</v>
      </c>
      <c r="B378" s="2" t="s">
        <v>3</v>
      </c>
      <c r="C378" s="12" t="s">
        <v>4</v>
      </c>
    </row>
    <row r="379" spans="1:3" x14ac:dyDescent="0.3">
      <c r="A379" s="13" t="s">
        <v>5</v>
      </c>
      <c r="B379" s="35"/>
      <c r="C379" s="30"/>
    </row>
    <row r="380" spans="1:3" x14ac:dyDescent="0.3">
      <c r="A380" s="14" t="s">
        <v>65</v>
      </c>
      <c r="B380" s="36" t="s">
        <v>130</v>
      </c>
      <c r="C380" s="18"/>
    </row>
    <row r="381" spans="1:3" x14ac:dyDescent="0.3">
      <c r="A381" s="14" t="s">
        <v>6</v>
      </c>
      <c r="B381" s="36" t="s">
        <v>156</v>
      </c>
      <c r="C381" s="18"/>
    </row>
    <row r="382" spans="1:3" x14ac:dyDescent="0.3">
      <c r="A382" s="13" t="s">
        <v>7</v>
      </c>
      <c r="B382" s="35"/>
      <c r="C382" s="30"/>
    </row>
    <row r="383" spans="1:3" x14ac:dyDescent="0.3">
      <c r="A383" s="14" t="s">
        <v>8</v>
      </c>
      <c r="B383" s="36" t="s">
        <v>202</v>
      </c>
      <c r="C383" s="18"/>
    </row>
    <row r="384" spans="1:3" x14ac:dyDescent="0.3">
      <c r="A384" s="13" t="s">
        <v>12</v>
      </c>
      <c r="B384" s="34"/>
      <c r="C384" s="31"/>
    </row>
    <row r="385" spans="1:3" x14ac:dyDescent="0.3">
      <c r="A385" s="14" t="s">
        <v>13</v>
      </c>
      <c r="B385" s="36" t="s">
        <v>158</v>
      </c>
      <c r="C385" s="18"/>
    </row>
    <row r="386" spans="1:3" x14ac:dyDescent="0.3">
      <c r="A386" s="13" t="s">
        <v>15</v>
      </c>
      <c r="B386" s="35"/>
      <c r="C386" s="30"/>
    </row>
    <row r="387" spans="1:3" x14ac:dyDescent="0.3">
      <c r="A387" s="14" t="s">
        <v>18</v>
      </c>
      <c r="B387" s="36" t="s">
        <v>203</v>
      </c>
      <c r="C387" s="18"/>
    </row>
    <row r="388" spans="1:3" x14ac:dyDescent="0.3">
      <c r="A388" s="13" t="s">
        <v>19</v>
      </c>
      <c r="B388" s="34"/>
      <c r="C388" s="31"/>
    </row>
    <row r="389" spans="1:3" x14ac:dyDescent="0.3">
      <c r="A389" s="14" t="s">
        <v>21</v>
      </c>
      <c r="B389" s="36" t="s">
        <v>22</v>
      </c>
      <c r="C389" s="18"/>
    </row>
    <row r="390" spans="1:3" x14ac:dyDescent="0.3">
      <c r="A390" s="14" t="s">
        <v>23</v>
      </c>
      <c r="B390" s="36" t="s">
        <v>22</v>
      </c>
      <c r="C390" s="18"/>
    </row>
    <row r="391" spans="1:3" x14ac:dyDescent="0.3">
      <c r="A391" s="13" t="s">
        <v>24</v>
      </c>
      <c r="B391" s="35"/>
      <c r="C391" s="30"/>
    </row>
    <row r="392" spans="1:3" x14ac:dyDescent="0.3">
      <c r="A392" s="14" t="s">
        <v>25</v>
      </c>
      <c r="B392" s="36" t="s">
        <v>135</v>
      </c>
      <c r="C392" s="18"/>
    </row>
    <row r="393" spans="1:3" x14ac:dyDescent="0.3">
      <c r="A393" s="14" t="s">
        <v>26</v>
      </c>
      <c r="B393" s="36" t="s">
        <v>136</v>
      </c>
      <c r="C393" s="18"/>
    </row>
    <row r="394" spans="1:3" x14ac:dyDescent="0.3">
      <c r="A394" s="13" t="s">
        <v>27</v>
      </c>
      <c r="B394" s="34"/>
      <c r="C394" s="31"/>
    </row>
    <row r="395" spans="1:3" x14ac:dyDescent="0.3">
      <c r="A395" s="14" t="s">
        <v>160</v>
      </c>
      <c r="B395" s="36" t="s">
        <v>204</v>
      </c>
      <c r="C395" s="18"/>
    </row>
    <row r="396" spans="1:3" x14ac:dyDescent="0.3">
      <c r="A396" s="14" t="s">
        <v>28</v>
      </c>
      <c r="B396" s="36" t="s">
        <v>77</v>
      </c>
      <c r="C396" s="18"/>
    </row>
    <row r="397" spans="1:3" x14ac:dyDescent="0.3">
      <c r="A397" s="14" t="s">
        <v>78</v>
      </c>
      <c r="B397" s="36" t="s">
        <v>77</v>
      </c>
      <c r="C397" s="18"/>
    </row>
    <row r="398" spans="1:3" x14ac:dyDescent="0.3">
      <c r="A398" s="14" t="s">
        <v>92</v>
      </c>
      <c r="B398" s="36" t="s">
        <v>162</v>
      </c>
      <c r="C398" s="18"/>
    </row>
    <row r="399" spans="1:3" x14ac:dyDescent="0.3">
      <c r="A399" s="13" t="s">
        <v>34</v>
      </c>
      <c r="B399" s="35"/>
      <c r="C399" s="30"/>
    </row>
    <row r="400" spans="1:3" x14ac:dyDescent="0.3">
      <c r="A400" s="14" t="s">
        <v>35</v>
      </c>
      <c r="B400" s="36" t="s">
        <v>94</v>
      </c>
      <c r="C400" s="18"/>
    </row>
    <row r="401" spans="1:3" x14ac:dyDescent="0.3">
      <c r="A401" s="13" t="s">
        <v>38</v>
      </c>
      <c r="B401" s="35"/>
      <c r="C401" s="30"/>
    </row>
    <row r="402" spans="1:3" x14ac:dyDescent="0.3">
      <c r="A402" s="14" t="s">
        <v>39</v>
      </c>
      <c r="B402" s="33" t="s">
        <v>95</v>
      </c>
      <c r="C402" s="19"/>
    </row>
    <row r="403" spans="1:3" x14ac:dyDescent="0.3">
      <c r="A403" s="14" t="s">
        <v>40</v>
      </c>
      <c r="B403" s="33" t="s">
        <v>163</v>
      </c>
      <c r="C403" s="19"/>
    </row>
    <row r="404" spans="1:3" x14ac:dyDescent="0.3">
      <c r="A404" s="14" t="s">
        <v>41</v>
      </c>
      <c r="B404" s="33" t="s">
        <v>164</v>
      </c>
      <c r="C404" s="19"/>
    </row>
    <row r="405" spans="1:3" x14ac:dyDescent="0.3">
      <c r="A405" s="13" t="s">
        <v>69</v>
      </c>
      <c r="B405" s="35"/>
      <c r="C405" s="30"/>
    </row>
    <row r="406" spans="1:3" x14ac:dyDescent="0.3">
      <c r="A406" s="14" t="s">
        <v>70</v>
      </c>
      <c r="B406" s="36" t="s">
        <v>72</v>
      </c>
      <c r="C406" s="18"/>
    </row>
    <row r="407" spans="1:3" ht="15" thickBot="1" x14ac:dyDescent="0.35">
      <c r="A407" s="6" t="s">
        <v>85</v>
      </c>
      <c r="B407" s="83">
        <v>57000</v>
      </c>
      <c r="C407" s="15"/>
    </row>
    <row r="408" spans="1:3" x14ac:dyDescent="0.3">
      <c r="A408" s="25"/>
      <c r="B408" s="9"/>
    </row>
    <row r="409" spans="1:3" x14ac:dyDescent="0.3">
      <c r="A409" s="79" t="s">
        <v>205</v>
      </c>
      <c r="B409" s="80"/>
    </row>
    <row r="410" spans="1:3" x14ac:dyDescent="0.3">
      <c r="A410" s="20" t="s">
        <v>43</v>
      </c>
      <c r="B410" s="21"/>
    </row>
    <row r="411" spans="1:3" x14ac:dyDescent="0.3">
      <c r="A411" s="20" t="s">
        <v>44</v>
      </c>
      <c r="B411" s="84">
        <v>1</v>
      </c>
    </row>
    <row r="412" spans="1:3" x14ac:dyDescent="0.3">
      <c r="A412" s="20" t="s">
        <v>45</v>
      </c>
      <c r="B412" s="21">
        <f>B410*B411</f>
        <v>0</v>
      </c>
    </row>
    <row r="413" spans="1:3" x14ac:dyDescent="0.3">
      <c r="A413" s="20" t="s">
        <v>46</v>
      </c>
      <c r="B413" s="22"/>
    </row>
    <row r="414" spans="1:3" x14ac:dyDescent="0.3">
      <c r="A414" s="20" t="s">
        <v>47</v>
      </c>
      <c r="B414" s="21">
        <f>B415-B410</f>
        <v>0</v>
      </c>
    </row>
    <row r="415" spans="1:3" x14ac:dyDescent="0.3">
      <c r="A415" s="20" t="s">
        <v>48</v>
      </c>
      <c r="B415" s="21"/>
    </row>
    <row r="416" spans="1:3" x14ac:dyDescent="0.3">
      <c r="A416" s="20" t="s">
        <v>49</v>
      </c>
      <c r="B416" s="21">
        <f>B411*B414</f>
        <v>0</v>
      </c>
    </row>
    <row r="417" spans="1:3" ht="15" thickBot="1" x14ac:dyDescent="0.35">
      <c r="A417" s="23" t="s">
        <v>50</v>
      </c>
      <c r="B417" s="24">
        <f>B411*B415</f>
        <v>0</v>
      </c>
    </row>
    <row r="419" spans="1:3" ht="15" thickBot="1" x14ac:dyDescent="0.35"/>
    <row r="420" spans="1:3" ht="24" thickBot="1" x14ac:dyDescent="0.5">
      <c r="A420" s="7" t="s">
        <v>207</v>
      </c>
      <c r="B420" s="8"/>
      <c r="C420" s="9"/>
    </row>
    <row r="421" spans="1:3" x14ac:dyDescent="0.3">
      <c r="A421" s="5"/>
      <c r="B421" s="3" t="s">
        <v>0</v>
      </c>
      <c r="C421" s="48"/>
    </row>
    <row r="422" spans="1:3" ht="15" thickBot="1" x14ac:dyDescent="0.35">
      <c r="A422" s="5"/>
      <c r="B422" s="4" t="s">
        <v>1</v>
      </c>
      <c r="C422" s="49"/>
    </row>
    <row r="423" spans="1:3" x14ac:dyDescent="0.3">
      <c r="A423" s="5"/>
      <c r="C423" s="10"/>
    </row>
    <row r="424" spans="1:3" x14ac:dyDescent="0.3">
      <c r="A424" s="11" t="s">
        <v>2</v>
      </c>
      <c r="B424" s="2" t="s">
        <v>3</v>
      </c>
      <c r="C424" s="12" t="s">
        <v>4</v>
      </c>
    </row>
    <row r="425" spans="1:3" x14ac:dyDescent="0.3">
      <c r="A425" s="13" t="s">
        <v>5</v>
      </c>
      <c r="B425" s="35"/>
      <c r="C425" s="30"/>
    </row>
    <row r="426" spans="1:3" x14ac:dyDescent="0.3">
      <c r="A426" s="14" t="s">
        <v>65</v>
      </c>
      <c r="B426" s="54" t="s">
        <v>208</v>
      </c>
      <c r="C426" s="18"/>
    </row>
    <row r="427" spans="1:3" x14ac:dyDescent="0.3">
      <c r="A427" s="13" t="s">
        <v>7</v>
      </c>
      <c r="B427" s="35"/>
      <c r="C427" s="30"/>
    </row>
    <row r="428" spans="1:3" x14ac:dyDescent="0.3">
      <c r="A428" s="14" t="s">
        <v>8</v>
      </c>
      <c r="B428" s="36" t="s">
        <v>103</v>
      </c>
      <c r="C428" s="18"/>
    </row>
    <row r="429" spans="1:3" x14ac:dyDescent="0.3">
      <c r="A429" s="13" t="s">
        <v>9</v>
      </c>
      <c r="B429" s="35"/>
      <c r="C429" s="30"/>
    </row>
    <row r="430" spans="1:3" x14ac:dyDescent="0.3">
      <c r="A430" s="14" t="s">
        <v>10</v>
      </c>
      <c r="B430" s="36" t="s">
        <v>209</v>
      </c>
      <c r="C430" s="18"/>
    </row>
    <row r="431" spans="1:3" x14ac:dyDescent="0.3">
      <c r="A431" s="14" t="s">
        <v>11</v>
      </c>
      <c r="B431" s="36" t="s">
        <v>210</v>
      </c>
      <c r="C431" s="18"/>
    </row>
    <row r="432" spans="1:3" x14ac:dyDescent="0.3">
      <c r="A432" s="14" t="s">
        <v>88</v>
      </c>
      <c r="B432" s="36" t="s">
        <v>211</v>
      </c>
      <c r="C432" s="18"/>
    </row>
    <row r="433" spans="1:3" x14ac:dyDescent="0.3">
      <c r="A433" s="13" t="s">
        <v>12</v>
      </c>
      <c r="B433" s="34"/>
      <c r="C433" s="31"/>
    </row>
    <row r="434" spans="1:3" x14ac:dyDescent="0.3">
      <c r="A434" s="14" t="s">
        <v>13</v>
      </c>
      <c r="B434" s="36" t="s">
        <v>111</v>
      </c>
      <c r="C434" s="18"/>
    </row>
    <row r="435" spans="1:3" x14ac:dyDescent="0.3">
      <c r="A435" s="14" t="s">
        <v>14</v>
      </c>
      <c r="B435" s="36" t="s">
        <v>147</v>
      </c>
      <c r="C435" s="18"/>
    </row>
    <row r="436" spans="1:3" x14ac:dyDescent="0.3">
      <c r="A436" s="13" t="s">
        <v>15</v>
      </c>
      <c r="B436" s="35"/>
      <c r="C436" s="30"/>
    </row>
    <row r="437" spans="1:3" x14ac:dyDescent="0.3">
      <c r="A437" s="14" t="s">
        <v>16</v>
      </c>
      <c r="B437" s="36" t="s">
        <v>17</v>
      </c>
      <c r="C437" s="18"/>
    </row>
    <row r="438" spans="1:3" x14ac:dyDescent="0.3">
      <c r="A438" s="14" t="s">
        <v>18</v>
      </c>
      <c r="B438" s="36" t="s">
        <v>212</v>
      </c>
      <c r="C438" s="18"/>
    </row>
    <row r="439" spans="1:3" x14ac:dyDescent="0.3">
      <c r="A439" s="13" t="s">
        <v>19</v>
      </c>
      <c r="B439" s="34"/>
      <c r="C439" s="31"/>
    </row>
    <row r="440" spans="1:3" x14ac:dyDescent="0.3">
      <c r="A440" s="14" t="s">
        <v>20</v>
      </c>
      <c r="B440" s="36" t="s">
        <v>213</v>
      </c>
      <c r="C440" s="18"/>
    </row>
    <row r="441" spans="1:3" x14ac:dyDescent="0.3">
      <c r="A441" s="14" t="s">
        <v>21</v>
      </c>
      <c r="B441" s="36" t="s">
        <v>22</v>
      </c>
      <c r="C441" s="18"/>
    </row>
    <row r="442" spans="1:3" x14ac:dyDescent="0.3">
      <c r="A442" s="14" t="s">
        <v>23</v>
      </c>
      <c r="B442" s="36" t="s">
        <v>22</v>
      </c>
      <c r="C442" s="18"/>
    </row>
    <row r="443" spans="1:3" x14ac:dyDescent="0.3">
      <c r="A443" s="13" t="s">
        <v>24</v>
      </c>
      <c r="B443" s="35"/>
      <c r="C443" s="30"/>
    </row>
    <row r="444" spans="1:3" x14ac:dyDescent="0.3">
      <c r="A444" s="14" t="s">
        <v>25</v>
      </c>
      <c r="B444" s="36" t="s">
        <v>214</v>
      </c>
      <c r="C444" s="18"/>
    </row>
    <row r="445" spans="1:3" x14ac:dyDescent="0.3">
      <c r="A445" s="14" t="s">
        <v>26</v>
      </c>
      <c r="B445" s="36" t="s">
        <v>215</v>
      </c>
      <c r="C445" s="18"/>
    </row>
    <row r="446" spans="1:3" x14ac:dyDescent="0.3">
      <c r="A446" s="13" t="s">
        <v>27</v>
      </c>
      <c r="B446" s="34"/>
      <c r="C446" s="31"/>
    </row>
    <row r="447" spans="1:3" x14ac:dyDescent="0.3">
      <c r="A447" s="14" t="s">
        <v>28</v>
      </c>
      <c r="B447" s="36" t="s">
        <v>149</v>
      </c>
      <c r="C447" s="18"/>
    </row>
    <row r="448" spans="1:3" x14ac:dyDescent="0.3">
      <c r="A448" s="14" t="s">
        <v>216</v>
      </c>
      <c r="B448" s="36" t="s">
        <v>29</v>
      </c>
      <c r="C448" s="18"/>
    </row>
    <row r="449" spans="1:3" x14ac:dyDescent="0.3">
      <c r="A449" s="14" t="s">
        <v>30</v>
      </c>
      <c r="B449" s="36" t="s">
        <v>77</v>
      </c>
      <c r="C449" s="18"/>
    </row>
    <row r="450" spans="1:3" x14ac:dyDescent="0.3">
      <c r="A450" s="14" t="s">
        <v>31</v>
      </c>
      <c r="B450" s="36" t="s">
        <v>217</v>
      </c>
      <c r="C450" s="18"/>
    </row>
    <row r="451" spans="1:3" x14ac:dyDescent="0.3">
      <c r="A451" s="14" t="s">
        <v>32</v>
      </c>
      <c r="B451" s="36" t="s">
        <v>33</v>
      </c>
      <c r="C451" s="18"/>
    </row>
    <row r="452" spans="1:3" x14ac:dyDescent="0.3">
      <c r="A452" s="13" t="s">
        <v>34</v>
      </c>
      <c r="B452" s="35"/>
      <c r="C452" s="30"/>
    </row>
    <row r="453" spans="1:3" x14ac:dyDescent="0.3">
      <c r="A453" s="14" t="s">
        <v>35</v>
      </c>
      <c r="B453" s="36" t="s">
        <v>218</v>
      </c>
      <c r="C453" s="18"/>
    </row>
    <row r="454" spans="1:3" x14ac:dyDescent="0.3">
      <c r="A454" s="13" t="s">
        <v>36</v>
      </c>
      <c r="B454" s="35"/>
      <c r="C454" s="30"/>
    </row>
    <row r="455" spans="1:3" x14ac:dyDescent="0.3">
      <c r="A455" s="14" t="s">
        <v>37</v>
      </c>
      <c r="B455" s="33" t="s">
        <v>219</v>
      </c>
      <c r="C455" s="19"/>
    </row>
    <row r="456" spans="1:3" x14ac:dyDescent="0.3">
      <c r="A456" s="14" t="s">
        <v>220</v>
      </c>
      <c r="B456" s="33" t="s">
        <v>221</v>
      </c>
      <c r="C456" s="19"/>
    </row>
    <row r="457" spans="1:3" x14ac:dyDescent="0.3">
      <c r="A457" s="14" t="s">
        <v>79</v>
      </c>
      <c r="B457" s="36" t="s">
        <v>147</v>
      </c>
      <c r="C457" s="19"/>
    </row>
    <row r="458" spans="1:3" x14ac:dyDescent="0.3">
      <c r="A458" s="13" t="s">
        <v>38</v>
      </c>
      <c r="B458" s="35"/>
      <c r="C458" s="30"/>
    </row>
    <row r="459" spans="1:3" x14ac:dyDescent="0.3">
      <c r="A459" s="14" t="s">
        <v>39</v>
      </c>
      <c r="B459" s="55" t="s">
        <v>222</v>
      </c>
      <c r="C459" s="19"/>
    </row>
    <row r="460" spans="1:3" x14ac:dyDescent="0.3">
      <c r="A460" s="14" t="s">
        <v>40</v>
      </c>
      <c r="B460" s="33" t="s">
        <v>223</v>
      </c>
      <c r="C460" s="19"/>
    </row>
    <row r="461" spans="1:3" x14ac:dyDescent="0.3">
      <c r="A461" s="14" t="s">
        <v>41</v>
      </c>
      <c r="B461" s="55" t="s">
        <v>224</v>
      </c>
      <c r="C461" s="19"/>
    </row>
    <row r="462" spans="1:3" x14ac:dyDescent="0.3">
      <c r="A462" s="14" t="s">
        <v>121</v>
      </c>
      <c r="B462" s="36" t="s">
        <v>225</v>
      </c>
      <c r="C462" s="18"/>
    </row>
    <row r="463" spans="1:3" x14ac:dyDescent="0.3">
      <c r="A463" s="13" t="s">
        <v>66</v>
      </c>
      <c r="B463" s="34"/>
      <c r="C463" s="31"/>
    </row>
    <row r="464" spans="1:3" x14ac:dyDescent="0.3">
      <c r="A464" s="14" t="s">
        <v>67</v>
      </c>
      <c r="B464" s="36" t="s">
        <v>226</v>
      </c>
      <c r="C464" s="18"/>
    </row>
    <row r="465" spans="1:3" x14ac:dyDescent="0.3">
      <c r="A465" s="14" t="s">
        <v>68</v>
      </c>
      <c r="B465" s="36" t="s">
        <v>227</v>
      </c>
      <c r="C465" s="18"/>
    </row>
    <row r="466" spans="1:3" x14ac:dyDescent="0.3">
      <c r="A466" s="13" t="s">
        <v>125</v>
      </c>
      <c r="B466" s="34"/>
      <c r="C466" s="31"/>
    </row>
    <row r="467" spans="1:3" x14ac:dyDescent="0.3">
      <c r="A467" s="14" t="s">
        <v>126</v>
      </c>
      <c r="B467" s="36" t="s">
        <v>127</v>
      </c>
      <c r="C467" s="18"/>
    </row>
    <row r="468" spans="1:3" x14ac:dyDescent="0.3">
      <c r="A468" s="13" t="s">
        <v>228</v>
      </c>
      <c r="B468" s="35"/>
      <c r="C468" s="30"/>
    </row>
    <row r="469" spans="1:3" x14ac:dyDescent="0.3">
      <c r="A469" s="14" t="s">
        <v>229</v>
      </c>
      <c r="B469" s="36" t="s">
        <v>230</v>
      </c>
      <c r="C469" s="18"/>
    </row>
    <row r="470" spans="1:3" x14ac:dyDescent="0.3">
      <c r="A470" s="13" t="s">
        <v>69</v>
      </c>
      <c r="B470" s="35"/>
      <c r="C470" s="30"/>
    </row>
    <row r="471" spans="1:3" x14ac:dyDescent="0.3">
      <c r="A471" s="14" t="s">
        <v>70</v>
      </c>
      <c r="B471" s="36" t="s">
        <v>231</v>
      </c>
      <c r="C471" s="18"/>
    </row>
    <row r="472" spans="1:3" x14ac:dyDescent="0.3">
      <c r="A472" s="14" t="s">
        <v>232</v>
      </c>
      <c r="B472" s="36" t="s">
        <v>233</v>
      </c>
      <c r="C472" s="18"/>
    </row>
    <row r="473" spans="1:3" ht="15" thickBot="1" x14ac:dyDescent="0.35">
      <c r="A473" s="6" t="s">
        <v>85</v>
      </c>
      <c r="B473" s="29">
        <v>27400</v>
      </c>
      <c r="C473" s="15"/>
    </row>
    <row r="474" spans="1:3" x14ac:dyDescent="0.3">
      <c r="A474" s="25"/>
      <c r="B474" s="9"/>
    </row>
    <row r="475" spans="1:3" x14ac:dyDescent="0.3">
      <c r="A475" s="79" t="s">
        <v>206</v>
      </c>
      <c r="B475" s="80"/>
    </row>
    <row r="476" spans="1:3" x14ac:dyDescent="0.3">
      <c r="A476" s="20" t="s">
        <v>43</v>
      </c>
      <c r="B476" s="21"/>
    </row>
    <row r="477" spans="1:3" x14ac:dyDescent="0.3">
      <c r="A477" s="20" t="s">
        <v>44</v>
      </c>
      <c r="B477" s="84">
        <v>1</v>
      </c>
    </row>
    <row r="478" spans="1:3" x14ac:dyDescent="0.3">
      <c r="A478" s="20" t="s">
        <v>45</v>
      </c>
      <c r="B478" s="21">
        <f>B476*B477</f>
        <v>0</v>
      </c>
    </row>
    <row r="479" spans="1:3" x14ac:dyDescent="0.3">
      <c r="A479" s="20" t="s">
        <v>46</v>
      </c>
      <c r="B479" s="22"/>
    </row>
    <row r="480" spans="1:3" x14ac:dyDescent="0.3">
      <c r="A480" s="20" t="s">
        <v>47</v>
      </c>
      <c r="B480" s="21">
        <f>B481-B476</f>
        <v>0</v>
      </c>
    </row>
    <row r="481" spans="1:2" x14ac:dyDescent="0.3">
      <c r="A481" s="20" t="s">
        <v>48</v>
      </c>
      <c r="B481" s="21"/>
    </row>
    <row r="482" spans="1:2" x14ac:dyDescent="0.3">
      <c r="A482" s="20" t="s">
        <v>49</v>
      </c>
      <c r="B482" s="21">
        <f>B477*B480</f>
        <v>0</v>
      </c>
    </row>
    <row r="483" spans="1:2" ht="15" thickBot="1" x14ac:dyDescent="0.35">
      <c r="A483" s="23" t="s">
        <v>50</v>
      </c>
      <c r="B483" s="24">
        <f>B477*B481</f>
        <v>0</v>
      </c>
    </row>
  </sheetData>
  <mergeCells count="9">
    <mergeCell ref="A56:B56"/>
    <mergeCell ref="A111:B111"/>
    <mergeCell ref="A409:B409"/>
    <mergeCell ref="A475:B475"/>
    <mergeCell ref="A169:B169"/>
    <mergeCell ref="A215:B215"/>
    <mergeCell ref="A261:B261"/>
    <mergeCell ref="A306:B306"/>
    <mergeCell ref="A363:B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344F-B697-4786-A284-FF34BB85DE8F}">
  <dimension ref="A1:K9"/>
  <sheetViews>
    <sheetView workbookViewId="0">
      <selection activeCell="B12" sqref="B12"/>
    </sheetView>
  </sheetViews>
  <sheetFormatPr defaultRowHeight="14.4" x14ac:dyDescent="0.3"/>
  <cols>
    <col min="1" max="1" width="41.33203125" bestFit="1" customWidth="1"/>
    <col min="2" max="12" width="33.109375" customWidth="1"/>
    <col min="13" max="13" width="11.88671875" customWidth="1"/>
  </cols>
  <sheetData>
    <row r="1" spans="1:11" x14ac:dyDescent="0.3">
      <c r="A1" s="59" t="s">
        <v>53</v>
      </c>
      <c r="B1" s="66" t="s">
        <v>54</v>
      </c>
      <c r="C1" s="26" t="s">
        <v>55</v>
      </c>
      <c r="D1" s="26" t="s">
        <v>83</v>
      </c>
      <c r="E1" s="26" t="s">
        <v>234</v>
      </c>
      <c r="F1" s="26" t="s">
        <v>235</v>
      </c>
      <c r="G1" s="26" t="s">
        <v>236</v>
      </c>
      <c r="H1" s="26" t="s">
        <v>237</v>
      </c>
      <c r="I1" s="26" t="s">
        <v>238</v>
      </c>
      <c r="J1" s="58" t="s">
        <v>239</v>
      </c>
      <c r="K1" s="81" t="s">
        <v>56</v>
      </c>
    </row>
    <row r="2" spans="1:11" x14ac:dyDescent="0.3">
      <c r="A2" s="60" t="s">
        <v>57</v>
      </c>
      <c r="B2" s="67">
        <f>'Technické specifikace'!B57</f>
        <v>0</v>
      </c>
      <c r="C2" s="27">
        <f>'Technické specifikace'!B112</f>
        <v>0</v>
      </c>
      <c r="D2" s="27">
        <f>'Technické specifikace'!B170</f>
        <v>0</v>
      </c>
      <c r="E2" s="27">
        <f>'Technické specifikace'!B216</f>
        <v>0</v>
      </c>
      <c r="F2" s="27">
        <f>'Technické specifikace'!B262</f>
        <v>0</v>
      </c>
      <c r="G2" s="27">
        <f>'Technické specifikace'!B307</f>
        <v>0</v>
      </c>
      <c r="H2" s="27">
        <f>'Technické specifikace'!B364</f>
        <v>0</v>
      </c>
      <c r="I2" s="27">
        <f>'Technické specifikace'!B410</f>
        <v>0</v>
      </c>
      <c r="J2" s="68">
        <f>'Technické specifikace'!B476</f>
        <v>0</v>
      </c>
      <c r="K2" s="82"/>
    </row>
    <row r="3" spans="1:11" x14ac:dyDescent="0.3">
      <c r="A3" s="60" t="s">
        <v>58</v>
      </c>
      <c r="B3" s="69">
        <f>'Technické specifikace'!B58</f>
        <v>1</v>
      </c>
      <c r="C3" s="32">
        <f>'Technické specifikace'!B113</f>
        <v>1</v>
      </c>
      <c r="D3" s="32">
        <f>'Technické specifikace'!B171</f>
        <v>1</v>
      </c>
      <c r="E3" s="32">
        <f>'Technické specifikace'!B217</f>
        <v>2</v>
      </c>
      <c r="F3" s="32">
        <f>'Technické specifikace'!B263</f>
        <v>8</v>
      </c>
      <c r="G3" s="32">
        <f>'Technické specifikace'!B308</f>
        <v>1</v>
      </c>
      <c r="H3" s="32">
        <f>'Technické specifikace'!B365</f>
        <v>1</v>
      </c>
      <c r="I3" s="32">
        <f>'Technické specifikace'!B411</f>
        <v>1</v>
      </c>
      <c r="J3" s="78">
        <f>'Technické specifikace'!B477</f>
        <v>1</v>
      </c>
      <c r="K3" s="82"/>
    </row>
    <row r="4" spans="1:11" x14ac:dyDescent="0.3">
      <c r="A4" s="60" t="s">
        <v>59</v>
      </c>
      <c r="B4" s="67">
        <f>'Technické specifikace'!B59</f>
        <v>0</v>
      </c>
      <c r="C4" s="27">
        <f>'Technické specifikace'!B114</f>
        <v>0</v>
      </c>
      <c r="D4" s="27">
        <f>'Technické specifikace'!B172</f>
        <v>0</v>
      </c>
      <c r="E4" s="27">
        <f>'Technické specifikace'!B218</f>
        <v>0</v>
      </c>
      <c r="F4" s="27">
        <f>'Technické specifikace'!B264</f>
        <v>0</v>
      </c>
      <c r="G4" s="27">
        <f>'Technické specifikace'!B309</f>
        <v>0</v>
      </c>
      <c r="H4" s="27">
        <f>'Technické specifikace'!B366</f>
        <v>0</v>
      </c>
      <c r="I4" s="27">
        <f>'Technické specifikace'!B412</f>
        <v>0</v>
      </c>
      <c r="J4" s="68">
        <f>'Technické specifikace'!B478</f>
        <v>0</v>
      </c>
      <c r="K4" s="62">
        <f>SUM(B4:J4)</f>
        <v>0</v>
      </c>
    </row>
    <row r="5" spans="1:11" x14ac:dyDescent="0.3">
      <c r="A5" s="60" t="s">
        <v>46</v>
      </c>
      <c r="B5" s="75">
        <f>'Technické specifikace'!B60</f>
        <v>0</v>
      </c>
      <c r="C5" s="76">
        <f>'Technické specifikace'!B115</f>
        <v>0</v>
      </c>
      <c r="D5" s="76">
        <f>'Technické specifikace'!B173</f>
        <v>0</v>
      </c>
      <c r="E5" s="76">
        <f>'Technické specifikace'!B219</f>
        <v>0</v>
      </c>
      <c r="F5" s="76">
        <f>'Technické specifikace'!B265</f>
        <v>0</v>
      </c>
      <c r="G5" s="76">
        <f>'Technické specifikace'!B310</f>
        <v>0</v>
      </c>
      <c r="H5" s="76">
        <f>'Technické specifikace'!B367</f>
        <v>0</v>
      </c>
      <c r="I5" s="76">
        <f>'Technické specifikace'!B413</f>
        <v>0</v>
      </c>
      <c r="J5" s="77">
        <f>'Technické specifikace'!B479</f>
        <v>0</v>
      </c>
      <c r="K5" s="63" t="s">
        <v>60</v>
      </c>
    </row>
    <row r="6" spans="1:11" x14ac:dyDescent="0.3">
      <c r="A6" s="60" t="s">
        <v>61</v>
      </c>
      <c r="B6" s="67">
        <f>'Technické specifikace'!B61</f>
        <v>0</v>
      </c>
      <c r="C6" s="27">
        <f>'Technické specifikace'!B116</f>
        <v>0</v>
      </c>
      <c r="D6" s="27">
        <f>'Technické specifikace'!B174</f>
        <v>0</v>
      </c>
      <c r="E6" s="27">
        <f>'Technické specifikace'!B220</f>
        <v>0</v>
      </c>
      <c r="F6" s="27">
        <f>'Technické specifikace'!B266</f>
        <v>0</v>
      </c>
      <c r="G6" s="27">
        <f>'Technické specifikace'!B311</f>
        <v>0</v>
      </c>
      <c r="H6" s="27">
        <f>'Technické specifikace'!B368</f>
        <v>0</v>
      </c>
      <c r="I6" s="27">
        <f>'Technické specifikace'!B414</f>
        <v>0</v>
      </c>
      <c r="J6" s="68">
        <f>'Technické specifikace'!B480</f>
        <v>0</v>
      </c>
      <c r="K6" s="63" t="s">
        <v>60</v>
      </c>
    </row>
    <row r="7" spans="1:11" x14ac:dyDescent="0.3">
      <c r="A7" s="60" t="s">
        <v>48</v>
      </c>
      <c r="B7" s="70">
        <f>'Technické specifikace'!B62</f>
        <v>0</v>
      </c>
      <c r="C7" s="28">
        <f>'Technické specifikace'!B117</f>
        <v>0</v>
      </c>
      <c r="D7" s="28">
        <f>'Technické specifikace'!B175</f>
        <v>0</v>
      </c>
      <c r="E7" s="28">
        <f>'Technické specifikace'!B221</f>
        <v>0</v>
      </c>
      <c r="F7" s="28">
        <f>'Technické specifikace'!B267</f>
        <v>0</v>
      </c>
      <c r="G7" s="28">
        <f>'Technické specifikace'!B312</f>
        <v>0</v>
      </c>
      <c r="H7" s="28">
        <f>'Technické specifikace'!B369</f>
        <v>0</v>
      </c>
      <c r="I7" s="28">
        <f>'Technické specifikace'!B415</f>
        <v>0</v>
      </c>
      <c r="J7" s="71">
        <f>'Technické specifikace'!B481</f>
        <v>0</v>
      </c>
      <c r="K7" s="63" t="s">
        <v>60</v>
      </c>
    </row>
    <row r="8" spans="1:11" x14ac:dyDescent="0.3">
      <c r="A8" s="60" t="s">
        <v>62</v>
      </c>
      <c r="B8" s="67">
        <f>'Technické specifikace'!B63</f>
        <v>0</v>
      </c>
      <c r="C8" s="27">
        <f>'Technické specifikace'!B118</f>
        <v>0</v>
      </c>
      <c r="D8" s="27">
        <f>'Technické specifikace'!B176</f>
        <v>0</v>
      </c>
      <c r="E8" s="27">
        <f>'Technické specifikace'!B222</f>
        <v>0</v>
      </c>
      <c r="F8" s="27">
        <f>'Technické specifikace'!B268</f>
        <v>0</v>
      </c>
      <c r="G8" s="27">
        <f>'Technické specifikace'!B313</f>
        <v>0</v>
      </c>
      <c r="H8" s="27">
        <f>'Technické specifikace'!B370</f>
        <v>0</v>
      </c>
      <c r="I8" s="27">
        <f>'Technické specifikace'!B416</f>
        <v>0</v>
      </c>
      <c r="J8" s="68">
        <f>'Technické specifikace'!B482</f>
        <v>0</v>
      </c>
      <c r="K8" s="64">
        <f>SUM(B8:J8)</f>
        <v>0</v>
      </c>
    </row>
    <row r="9" spans="1:11" ht="15" thickBot="1" x14ac:dyDescent="0.35">
      <c r="A9" s="61" t="s">
        <v>63</v>
      </c>
      <c r="B9" s="72">
        <f>'Technické specifikace'!B64</f>
        <v>0</v>
      </c>
      <c r="C9" s="73">
        <f>'Technické specifikace'!B119</f>
        <v>0</v>
      </c>
      <c r="D9" s="73">
        <f>'Technické specifikace'!B177</f>
        <v>0</v>
      </c>
      <c r="E9" s="73">
        <f>'Technické specifikace'!B223</f>
        <v>0</v>
      </c>
      <c r="F9" s="73">
        <f>'Technické specifikace'!B269</f>
        <v>0</v>
      </c>
      <c r="G9" s="73">
        <f>'Technické specifikace'!B314</f>
        <v>0</v>
      </c>
      <c r="H9" s="73">
        <f>'Technické specifikace'!B371</f>
        <v>0</v>
      </c>
      <c r="I9" s="73">
        <f>'Technické specifikace'!B417</f>
        <v>0</v>
      </c>
      <c r="J9" s="74">
        <f>'Technické specifikace'!B483</f>
        <v>0</v>
      </c>
      <c r="K9" s="65">
        <f>SUM(B9:J9)</f>
        <v>0</v>
      </c>
    </row>
  </sheetData>
  <protectedRanges>
    <protectedRange sqref="K2" name="Rozsah1"/>
  </protectedRanges>
  <mergeCells count="1">
    <mergeCell ref="K1:K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2025-07-18T11:24:04Z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