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S:\SB\SBZ\Veřejné zakázky\2025\8 AV zelená posluchárna\2 Žádost o vysvětlení\1 žádost\"/>
    </mc:Choice>
  </mc:AlternateContent>
  <xr:revisionPtr revIDLastSave="0" documentId="13_ncr:1_{413A0BBA-8E0E-4493-A13A-B1E8EE5D8B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20" i="1" a="1"/>
  <c r="G20" i="1" s="1"/>
  <c r="G21" i="1" a="1"/>
  <c r="G21" i="1" s="1"/>
  <c r="G6" i="1" a="1"/>
  <c r="G6" i="1" s="1"/>
  <c r="G7" i="1" a="1"/>
  <c r="G7" i="1" s="1"/>
  <c r="G9" i="1" a="1"/>
  <c r="G9" i="1" s="1"/>
  <c r="G15" i="1" a="1"/>
  <c r="G15" i="1" s="1"/>
  <c r="G19" i="1" a="1"/>
  <c r="G19" i="1" s="1"/>
  <c r="G23" i="1" l="1"/>
  <c r="G24" i="1" l="1"/>
  <c r="G2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<sst xmlns="http://schemas.openxmlformats.org/spreadsheetml/2006/main" count="45" uniqueCount="39">
  <si>
    <t>Popis</t>
  </si>
  <si>
    <t>MJ</t>
  </si>
  <si>
    <t>Množství</t>
  </si>
  <si>
    <t xml:space="preserve">soubor </t>
  </si>
  <si>
    <t>ks</t>
  </si>
  <si>
    <t>Cena celkem bez DPH</t>
  </si>
  <si>
    <t>DPH 21 %</t>
  </si>
  <si>
    <t>Cena celkem včetně DPH</t>
  </si>
  <si>
    <t>Soupis dodávek</t>
  </si>
  <si>
    <t>Sestava pro projekci</t>
  </si>
  <si>
    <t>Technik - práce</t>
  </si>
  <si>
    <t>Programátor - práce</t>
  </si>
  <si>
    <t>Instalační materiál</t>
  </si>
  <si>
    <t>Zařízení</t>
  </si>
  <si>
    <t>Práce instalačního technika</t>
  </si>
  <si>
    <t>Práce programátora</t>
  </si>
  <si>
    <t>hod</t>
  </si>
  <si>
    <t>Poř. č.</t>
  </si>
  <si>
    <t>Jednotková cena v Kč bez DPH</t>
  </si>
  <si>
    <t>Cena celkem v Kč bez DPH</t>
  </si>
  <si>
    <r>
      <rPr>
        <b/>
        <i/>
        <sz val="11"/>
        <rFont val="Calibri"/>
        <family val="2"/>
        <charset val="238"/>
      </rPr>
      <t>Mikrofony - 2 kusy bezdrátových kondenzátorových mikrofonů</t>
    </r>
    <r>
      <rPr>
        <sz val="11"/>
        <rFont val="Calibri"/>
        <family val="2"/>
        <charset val="238"/>
      </rPr>
      <t xml:space="preserve"> (šumová brána odstraňující rádiové interference při vypnutém vysílači; automatické prohledávání dostupných frekvencí, integrovaný MUTE switch; 1680 laditelných UHF frekvencí; dosah až 100 m) + </t>
    </r>
    <r>
      <rPr>
        <b/>
        <i/>
        <sz val="11"/>
        <rFont val="Calibri"/>
        <family val="2"/>
        <charset val="238"/>
      </rPr>
      <t>Hlavový bezdrátový mikrofon na prezentace</t>
    </r>
    <r>
      <rPr>
        <sz val="11"/>
        <rFont val="Calibri"/>
        <family val="2"/>
        <charset val="238"/>
      </rPr>
      <t xml:space="preserve"> (šumová brána odstraňující rádiové interference při vypnutém vysílači; automatické prohledávání dostupných frekvencí; 1680 laditelných UHF frekvencí; dosah až 100 m) + </t>
    </r>
    <r>
      <rPr>
        <b/>
        <i/>
        <sz val="11"/>
        <rFont val="Calibri"/>
        <family val="2"/>
        <charset val="238"/>
      </rPr>
      <t>Kvalitní mikrofon na "husím krku" s integrovanou mikrofonní kapslí</t>
    </r>
    <r>
      <rPr>
        <sz val="11"/>
        <rFont val="Calibri"/>
        <family val="2"/>
        <charset val="238"/>
      </rPr>
      <t xml:space="preserve"> (kardioidní charakteristika; RF stínění, pro univerzální použití, délka 40 cm; zakončení standardním konektorem XLR 3M; Instalační konektor sloužící pro připojení mikrofonu "husích krků")</t>
    </r>
  </si>
  <si>
    <r>
      <rPr>
        <b/>
        <i/>
        <sz val="11"/>
        <rFont val="Calibri"/>
        <family val="2"/>
        <charset val="238"/>
      </rPr>
      <t>Stropní mikrofonní pole</t>
    </r>
    <r>
      <rPr>
        <sz val="11"/>
        <rFont val="Calibri"/>
        <family val="2"/>
        <charset val="238"/>
      </rPr>
      <t xml:space="preserve"> - nejméně 2 kusy; Navržen pro použití v AV konferenčních prostorách; Podpora Dante; Bílá barevná varianta; Velikost minimálně 60 cm; Programovatelné LED stavové lišty</t>
    </r>
  </si>
  <si>
    <r>
      <rPr>
        <b/>
        <i/>
        <sz val="11"/>
        <rFont val="Calibri"/>
        <family val="2"/>
        <charset val="238"/>
      </rPr>
      <t>Podhledové reproduktory</t>
    </r>
    <r>
      <rPr>
        <sz val="11"/>
        <rFont val="Calibri"/>
        <family val="2"/>
        <charset val="238"/>
      </rPr>
      <t xml:space="preserve"> - nejméně 6 kusů; Stropní 2-pásmové koaxiální reproduktory; Široký frekvenční rozsah a průměr 8 palců pro hlavní reproduktor a 1 palec pro reproduktor výšek;  Výkon 100W s impedancí 16 Ohmů; Citlivost reproduktoru je 88dB/1W/1m a frekvenční rozsah je 50Hz-20kHz</t>
    </r>
  </si>
  <si>
    <r>
      <rPr>
        <b/>
        <i/>
        <sz val="11"/>
        <rFont val="Calibri"/>
        <family val="2"/>
        <charset val="238"/>
      </rPr>
      <t xml:space="preserve">Výkonový zesilovač 2 </t>
    </r>
    <r>
      <rPr>
        <sz val="11"/>
        <rFont val="Calibri"/>
        <family val="2"/>
        <charset val="238"/>
      </rPr>
      <t>- Dvoukanálový výkonový zesilovač s výkonem 2 x 120W při 100V; Třída D, pasivní chlazení; Galvanicky oddělené výstupy; Vestavěný APC procesor; Kompatibilita s Biamp Tesira; Flexibilní vstupy a výstupy</t>
    </r>
  </si>
  <si>
    <r>
      <rPr>
        <b/>
        <i/>
        <sz val="11"/>
        <rFont val="Calibri"/>
        <family val="2"/>
        <charset val="238"/>
      </rPr>
      <t>Výkonový zesilovač 1</t>
    </r>
    <r>
      <rPr>
        <sz val="11"/>
        <rFont val="Calibri"/>
        <family val="2"/>
        <charset val="238"/>
      </rPr>
      <t xml:space="preserve"> - Dvoukanálový výkonový zesilovač s výkonem 2 x 250W při 4 Ohmech; Třída D, pasivní chlazení; Vestavěný DSP a APC procesor; Kompatibilita s Biamp Tesira; Flexibilní vstupy a výstupy</t>
    </r>
  </si>
  <si>
    <r>
      <rPr>
        <b/>
        <i/>
        <sz val="11"/>
        <rFont val="Calibri"/>
        <family val="2"/>
        <charset val="238"/>
      </rPr>
      <t>Matice</t>
    </r>
    <r>
      <rPr>
        <sz val="11"/>
        <rFont val="Calibri"/>
        <family val="2"/>
        <charset val="238"/>
      </rPr>
      <t xml:space="preserve"> - volně konfigurovatelná síťová digitální DSP audio matice (12(+4)x8(+4) lokálních I/O kanálů; 512x512 Dante; Eliminace echa AEC; Rozhraní USB Host pro záznam a reprodukci až 8 zvukových stop současně; Rozhraní USB 2.0 s max. 8x8 kanály pro přehrávání/záznam a připojení SW kodeků; Integrovaný 4x 1Gbps ethernet switch pro Dante s možností redundantního nebo Daisy-Chain zapojení + LAN)</t>
    </r>
  </si>
  <si>
    <r>
      <rPr>
        <b/>
        <i/>
        <sz val="11"/>
        <color rgb="FF000000"/>
        <rFont val="Calibri"/>
        <family val="2"/>
        <charset val="238"/>
      </rPr>
      <t>Video technika</t>
    </r>
    <r>
      <rPr>
        <sz val="11"/>
        <color indexed="8"/>
        <rFont val="Calibri"/>
        <family val="2"/>
        <charset val="238"/>
      </rPr>
      <t xml:space="preserve"> - </t>
    </r>
    <r>
      <rPr>
        <b/>
        <i/>
        <sz val="11"/>
        <color rgb="FF000000"/>
        <rFont val="Calibri"/>
        <family val="2"/>
        <charset val="238"/>
      </rPr>
      <t>HDMI 2.0 8x8, Matrix přepínač</t>
    </r>
    <r>
      <rPr>
        <sz val="11"/>
        <color indexed="8"/>
        <rFont val="Calibri"/>
        <family val="2"/>
        <charset val="238"/>
      </rPr>
      <t xml:space="preserve"> (Podpora GUI and RS232; TCP/IP control, HDCP2.2; Podpora deembedder zvuku HD Audio) + </t>
    </r>
    <r>
      <rPr>
        <b/>
        <i/>
        <sz val="11"/>
        <color rgb="FF000000"/>
        <rFont val="Calibri"/>
        <family val="2"/>
        <charset val="238"/>
      </rPr>
      <t>Vysílač/přijímač HDMI 2.0 18 Gb/s</t>
    </r>
    <r>
      <rPr>
        <sz val="11"/>
        <color indexed="8"/>
        <rFont val="Calibri"/>
        <family val="2"/>
        <charset val="238"/>
      </rPr>
      <t xml:space="preserve"> (Obousměrné IR, RS232 a CEC; Kompatibilní s HDMI 1.4 a HDCP2.2)</t>
    </r>
  </si>
  <si>
    <r>
      <rPr>
        <b/>
        <i/>
        <sz val="11"/>
        <color rgb="FF000000"/>
        <rFont val="Calibri"/>
        <family val="2"/>
        <charset val="238"/>
      </rPr>
      <t xml:space="preserve">Projekční zařízení - </t>
    </r>
    <r>
      <rPr>
        <sz val="11"/>
        <color indexed="8"/>
        <rFont val="Calibri"/>
        <family val="2"/>
        <charset val="238"/>
      </rPr>
      <t>Laserová technologie; Svítivost 7000 ANSI lumenů; Rozlišení 1920x1080 bodů; Kontrastní poměr 5.000.000:1; Podpora funkce zrcadlení obrazu; Konektivita WiFi 5, USB 2.0, Ethernet 100 Mbps; AV vstupy HDMI, VGA; AV výstupy HDMI, audio 3,5mm; Instalace na uchazečem dodaný stropní držák</t>
    </r>
  </si>
  <si>
    <t>Řídící systém</t>
  </si>
  <si>
    <r>
      <rPr>
        <b/>
        <i/>
        <sz val="11"/>
        <color rgb="FF000000"/>
        <rFont val="Calibri"/>
        <family val="2"/>
        <charset val="238"/>
      </rPr>
      <t>7“ dotykový ovládací panel</t>
    </r>
    <r>
      <rPr>
        <sz val="11"/>
        <color indexed="8"/>
        <rFont val="Calibri"/>
        <family val="2"/>
        <charset val="238"/>
      </rPr>
      <t xml:space="preserve"> - Rozlišení 1280x800 bodů; 32-bitové zobrazení barev; Připojení přes Ethernet kabel; Vestavený mikrofon, reproduktor a senzory světla a přiblížení</t>
    </r>
  </si>
  <si>
    <r>
      <rPr>
        <b/>
        <i/>
        <sz val="11"/>
        <color rgb="FF000000"/>
        <rFont val="Calibri"/>
        <family val="2"/>
        <charset val="238"/>
      </rPr>
      <t>Aplikace pro vzdálené ovládání z telefonu, tabletu nebo PC</t>
    </r>
    <r>
      <rPr>
        <sz val="11"/>
        <color indexed="8"/>
        <rFont val="Calibri"/>
        <family val="2"/>
        <charset val="238"/>
      </rPr>
      <t xml:space="preserve"> - Kompatibilita s Apple iOS, Apple macOS, Android a Windows; Přizpůsobitelné uživatelské rozhraní</t>
    </r>
  </si>
  <si>
    <r>
      <rPr>
        <b/>
        <i/>
        <sz val="11"/>
        <color rgb="FF000000"/>
        <rFont val="Calibri"/>
        <family val="2"/>
        <charset val="238"/>
      </rPr>
      <t>Výkonové spínací prvky pro techniku</t>
    </r>
    <r>
      <rPr>
        <sz val="11"/>
        <color indexed="8"/>
        <rFont val="Calibri"/>
        <family val="2"/>
        <charset val="238"/>
      </rPr>
      <t xml:space="preserve"> - Interiérový PIR detektor; Reléová jednotka; 6 nezávislých přepínacích výstupů, spínání zátěží do 10 A; Řízení po sběrnici PEXbus; Programovatelné parametry; Indikace napájení a stavu relé; Ovládání externími vstupy a tlačítky na čelním panelu</t>
    </r>
  </si>
  <si>
    <r>
      <rPr>
        <b/>
        <i/>
        <sz val="11"/>
        <color rgb="FF000000"/>
        <rFont val="Calibri"/>
        <family val="2"/>
        <charset val="238"/>
      </rPr>
      <t>Řídící jednotka</t>
    </r>
    <r>
      <rPr>
        <sz val="11"/>
        <color indexed="8"/>
        <rFont val="Calibri"/>
        <family val="2"/>
        <charset val="238"/>
      </rPr>
      <t xml:space="preserve"> - 8 univerzálních portů; 3 dvousměrné sériové porty RS-232/485; ARM procesorová platforma; Vnitřní RAM 256 MB; Integrovaný RTC; IR senzor; Indikátory na předním panelu; Podpora napájení 230V a PoE</t>
    </r>
  </si>
  <si>
    <t>Audio technika</t>
  </si>
  <si>
    <t xml:space="preserve">MVC </t>
  </si>
  <si>
    <t>RoomPanel</t>
  </si>
  <si>
    <t>Dotykový ovládací panel o velikosti nejméně 10“ připojený k mini-PC pomocí jednoho UTP ethernetového kabelu zajišťujícího i PoE napájení
Rozlišení obrazovky 1920x1080 bodů
Možnost nastavení sklonu panelu při jeho umístění na stole</t>
  </si>
  <si>
    <r>
      <rPr>
        <b/>
        <i/>
        <sz val="11"/>
        <color rgb="FF000000"/>
        <rFont val="Calibri"/>
        <family val="2"/>
        <charset val="238"/>
      </rPr>
      <t xml:space="preserve">Videokonferenční zařízení </t>
    </r>
    <r>
      <rPr>
        <sz val="11"/>
        <color indexed="8"/>
        <rFont val="Calibri"/>
        <family val="2"/>
        <charset val="238"/>
      </rPr>
      <t>typu Microsoft Teams Rooms pro Windows využívající mini-PC disponující dostatečným počtem vstupních a výstupních portů pro připojení veškerých periferií
- možnost připojení nejméně dvou zobrazovačů pomocí HDMI výstupu
- možnost připojení nejméně jednoho video zařízení pomocí HDMI vstupu pro sdílení obsahu
- možnost připojení do LAN pomocí nejméně jednoho ethernetového portu 
- podpora funkce EDID emulátoru</t>
    </r>
  </si>
  <si>
    <r>
      <rPr>
        <b/>
        <i/>
        <sz val="11"/>
        <color rgb="FF000000"/>
        <rFont val="Calibri"/>
        <family val="2"/>
        <charset val="238"/>
      </rPr>
      <t xml:space="preserve">Sdílení obsahu z PC/Mac </t>
    </r>
    <r>
      <rPr>
        <sz val="11"/>
        <color indexed="8"/>
        <rFont val="Calibri"/>
        <family val="2"/>
        <charset val="238"/>
      </rPr>
      <t xml:space="preserve">pomocí HDMI a USB-C kabelu
- sdílení obsahu do probíhající videokonference
- sdílení obsahu bez nutnosti zahájení videokonference
</t>
    </r>
    <r>
      <rPr>
        <b/>
        <i/>
        <sz val="11"/>
        <color rgb="FF000000"/>
        <rFont val="Calibri"/>
        <family val="2"/>
        <charset val="238"/>
      </rPr>
      <t>Bezdrátové sdílení obsahu</t>
    </r>
    <r>
      <rPr>
        <sz val="11"/>
        <color indexed="8"/>
        <rFont val="Calibri"/>
        <family val="2"/>
        <charset val="238"/>
      </rPr>
      <t xml:space="preserve"> z PC/Mac s využitím HDMI nebo USB-A/C portu daného PC/Mac
- sdílení obsahu do probíhající videokonference
- sdílení obsahu bez nutnosti zahájení videokonference
</t>
    </r>
    <r>
      <rPr>
        <b/>
        <i/>
        <sz val="11"/>
        <color rgb="FF000000"/>
        <rFont val="Calibri"/>
        <family val="2"/>
        <charset val="238"/>
      </rPr>
      <t>Dvě samostatné kamery</t>
    </r>
    <r>
      <rPr>
        <sz val="11"/>
        <color indexed="8"/>
        <rFont val="Calibri"/>
        <family val="2"/>
        <charset val="238"/>
      </rPr>
      <t>, jedna určená pro snímání prezentujícího v prostoru katedry a druhá pro snímání posluchačů v auditoriu. Každá z kamer musí podporovat rozlišení 4K a nejméně 12-ti násobné optické přiblížení a možností přepínání mezi ručním nastavením záběru a několika režimy automatického zpracování a střihu obrazu:
- automatické rámování obrazu na přítomné osoby
- automatický rámování na hovořící osobu
Kamery musí být schopny zajistit přenos dostatečně kvalitního obrazu bez snížení kvality z celého prostoru místnosti
Požadavky na snímání a reprodukci zvuku místnosti jsou specifikovány pod poř. č.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</si>
</sst>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indexed="8"/>
      <name val="Calibri"/>
    </font>
    <font>
      <b/>
      <sz val="11"/>
      <color indexed="8"/>
      <name val="Calibri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80">
    <xf numFmtId="0" fontId="0" fillId="0" borderId="0" xfId="0"/>
    <xf numFmtId="0" fontId="0" fillId="0" borderId="0" xfId="0" applyNumberFormat="1"/>
    <xf numFmtId="0" fontId="0" fillId="3" borderId="1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wrapText="1"/>
    </xf>
    <xf numFmtId="0" fontId="4" fillId="0" borderId="2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49" fontId="4" fillId="3" borderId="4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/>
    <xf numFmtId="49" fontId="3" fillId="3" borderId="1" xfId="0" applyNumberFormat="1" applyFont="1" applyFill="1" applyBorder="1" applyAlignment="1">
      <alignment horizontal="left" vertical="top" wrapText="1" readingOrder="1"/>
    </xf>
    <xf numFmtId="49" fontId="3" fillId="2" borderId="18" xfId="0" applyNumberFormat="1" applyFont="1" applyFill="1" applyBorder="1" applyAlignment="1">
      <alignment vertical="top" wrapText="1"/>
    </xf>
    <xf numFmtId="0" fontId="4" fillId="3" borderId="2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164" fontId="0" fillId="0" borderId="0" xfId="0" applyNumberFormat="1" applyBorder="1"/>
    <xf numFmtId="164" fontId="4" fillId="2" borderId="27" xfId="0" applyNumberFormat="1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0" fillId="3" borderId="17" xfId="0" applyNumberFormat="1" applyFill="1" applyBorder="1" applyAlignment="1">
      <alignment horizontal="center" vertical="center"/>
    </xf>
    <xf numFmtId="0" fontId="0" fillId="3" borderId="18" xfId="0" applyNumberForma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49" fontId="6" fillId="3" borderId="15" xfId="0" applyNumberFormat="1" applyFont="1" applyFill="1" applyBorder="1" applyAlignment="1">
      <alignment horizontal="left" vertical="center" wrapText="1"/>
    </xf>
    <xf numFmtId="49" fontId="6" fillId="3" borderId="21" xfId="0" applyNumberFormat="1" applyFont="1" applyFill="1" applyBorder="1" applyAlignment="1">
      <alignment horizontal="left" vertical="center" wrapText="1"/>
    </xf>
    <xf numFmtId="49" fontId="6" fillId="3" borderId="16" xfId="0" applyNumberFormat="1" applyFont="1" applyFill="1" applyBorder="1" applyAlignment="1">
      <alignment horizontal="left" vertical="center" wrapText="1"/>
    </xf>
    <xf numFmtId="0" fontId="4" fillId="0" borderId="22" xfId="0" applyNumberFormat="1" applyFont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0" fontId="0" fillId="3" borderId="23" xfId="0" applyNumberFormat="1" applyFill="1" applyBorder="1" applyAlignment="1">
      <alignment horizontal="center" vertical="center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164" fontId="0" fillId="3" borderId="22" xfId="0" applyNumberForma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0000"/>
      <rgbColor rgb="FFFFC000"/>
      <rgbColor rgb="FF92D05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showGridLines="0" tabSelected="1" workbookViewId="0">
      <selection activeCell="C4" sqref="C4"/>
    </sheetView>
  </sheetViews>
  <sheetFormatPr defaultColWidth="8.81640625" defaultRowHeight="15" customHeight="1" x14ac:dyDescent="0.35"/>
  <cols>
    <col min="1" max="1" width="8.81640625" style="33"/>
    <col min="2" max="2" width="25.453125" style="34" customWidth="1"/>
    <col min="3" max="3" width="79.81640625" style="7" customWidth="1"/>
    <col min="4" max="4" width="7.54296875" style="1" customWidth="1"/>
    <col min="5" max="5" width="8.81640625" style="1" customWidth="1"/>
    <col min="6" max="6" width="14.1796875" style="1" customWidth="1"/>
    <col min="7" max="7" width="12.26953125" style="47" customWidth="1"/>
    <col min="8" max="8" width="8.81640625" style="1" customWidth="1"/>
    <col min="9" max="16384" width="8.81640625" style="1"/>
  </cols>
  <sheetData>
    <row r="1" spans="1:7" ht="35.25" customHeight="1" x14ac:dyDescent="0.35">
      <c r="A1" s="60" t="s">
        <v>8</v>
      </c>
      <c r="B1" s="60"/>
      <c r="C1" s="60"/>
      <c r="D1" s="60"/>
      <c r="E1" s="60"/>
      <c r="F1" s="60"/>
      <c r="G1" s="60"/>
    </row>
    <row r="2" spans="1:7" ht="13.5" customHeight="1" x14ac:dyDescent="0.35">
      <c r="A2" s="26"/>
      <c r="B2" s="27"/>
      <c r="C2" s="19"/>
      <c r="D2" s="18"/>
      <c r="E2" s="18"/>
      <c r="F2" s="18"/>
      <c r="G2" s="39"/>
    </row>
    <row r="3" spans="1:7" ht="44.15" customHeight="1" x14ac:dyDescent="0.35">
      <c r="A3" s="8" t="s">
        <v>17</v>
      </c>
      <c r="B3" s="20" t="s">
        <v>13</v>
      </c>
      <c r="C3" s="21" t="s">
        <v>0</v>
      </c>
      <c r="D3" s="22" t="s">
        <v>1</v>
      </c>
      <c r="E3" s="23" t="s">
        <v>2</v>
      </c>
      <c r="F3" s="21" t="s">
        <v>18</v>
      </c>
      <c r="G3" s="40" t="s">
        <v>19</v>
      </c>
    </row>
    <row r="4" spans="1:7" ht="131.25" customHeight="1" x14ac:dyDescent="0.35">
      <c r="A4" s="52">
        <v>1</v>
      </c>
      <c r="B4" s="50" t="s">
        <v>34</v>
      </c>
      <c r="C4" s="36" t="s">
        <v>37</v>
      </c>
      <c r="D4" s="54" t="s">
        <v>4</v>
      </c>
      <c r="E4" s="56">
        <v>1</v>
      </c>
      <c r="F4" s="78"/>
      <c r="G4" s="48">
        <f>SUM(E4*F4)</f>
        <v>0</v>
      </c>
    </row>
    <row r="5" spans="1:7" ht="243" customHeight="1" x14ac:dyDescent="0.35">
      <c r="A5" s="53"/>
      <c r="B5" s="51"/>
      <c r="C5" s="35" t="s">
        <v>38</v>
      </c>
      <c r="D5" s="55"/>
      <c r="E5" s="57"/>
      <c r="F5" s="79"/>
      <c r="G5" s="49"/>
    </row>
    <row r="6" spans="1:7" ht="56.15" customHeight="1" x14ac:dyDescent="0.35">
      <c r="A6" s="37">
        <v>2</v>
      </c>
      <c r="B6" s="28" t="s">
        <v>35</v>
      </c>
      <c r="C6" s="6" t="s">
        <v>36</v>
      </c>
      <c r="D6" s="4" t="s">
        <v>4</v>
      </c>
      <c r="E6" s="2">
        <v>1</v>
      </c>
      <c r="F6" s="38"/>
      <c r="G6" s="41" cm="1">
        <f t="array" ref="G6">E6*F6</f>
        <v>0</v>
      </c>
    </row>
    <row r="7" spans="1:7" ht="70.5" customHeight="1" x14ac:dyDescent="0.35">
      <c r="A7" s="61">
        <v>3</v>
      </c>
      <c r="B7" s="50" t="s">
        <v>9</v>
      </c>
      <c r="C7" s="6" t="s">
        <v>27</v>
      </c>
      <c r="D7" s="54" t="s">
        <v>4</v>
      </c>
      <c r="E7" s="56">
        <v>1</v>
      </c>
      <c r="F7" s="63"/>
      <c r="G7" s="48" cm="1">
        <f t="array" ref="G7">E7*F7</f>
        <v>0</v>
      </c>
    </row>
    <row r="8" spans="1:7" ht="54" customHeight="1" x14ac:dyDescent="0.35">
      <c r="A8" s="62"/>
      <c r="B8" s="51"/>
      <c r="C8" s="25" t="s">
        <v>26</v>
      </c>
      <c r="D8" s="55"/>
      <c r="E8" s="57"/>
      <c r="F8" s="64"/>
      <c r="G8" s="49"/>
    </row>
    <row r="9" spans="1:7" ht="82.5" customHeight="1" x14ac:dyDescent="0.35">
      <c r="A9" s="52">
        <v>4</v>
      </c>
      <c r="B9" s="65" t="s">
        <v>33</v>
      </c>
      <c r="C9" s="3" t="s">
        <v>25</v>
      </c>
      <c r="D9" s="54" t="s">
        <v>4</v>
      </c>
      <c r="E9" s="56">
        <v>1</v>
      </c>
      <c r="F9" s="71"/>
      <c r="G9" s="48" cm="1">
        <f t="array" ref="G9">E9*F9</f>
        <v>0</v>
      </c>
    </row>
    <row r="10" spans="1:7" ht="46" customHeight="1" x14ac:dyDescent="0.35">
      <c r="A10" s="68"/>
      <c r="B10" s="66"/>
      <c r="C10" s="3" t="s">
        <v>24</v>
      </c>
      <c r="D10" s="69"/>
      <c r="E10" s="70"/>
      <c r="F10" s="72"/>
      <c r="G10" s="74"/>
    </row>
    <row r="11" spans="1:7" ht="46" customHeight="1" x14ac:dyDescent="0.35">
      <c r="A11" s="68"/>
      <c r="B11" s="66"/>
      <c r="C11" s="3" t="s">
        <v>23</v>
      </c>
      <c r="D11" s="69"/>
      <c r="E11" s="70"/>
      <c r="F11" s="72"/>
      <c r="G11" s="74"/>
    </row>
    <row r="12" spans="1:7" ht="67.5" customHeight="1" x14ac:dyDescent="0.35">
      <c r="A12" s="68"/>
      <c r="B12" s="66"/>
      <c r="C12" s="3" t="s">
        <v>22</v>
      </c>
      <c r="D12" s="69"/>
      <c r="E12" s="70"/>
      <c r="F12" s="72"/>
      <c r="G12" s="74"/>
    </row>
    <row r="13" spans="1:7" ht="58.5" customHeight="1" x14ac:dyDescent="0.35">
      <c r="A13" s="68"/>
      <c r="B13" s="66"/>
      <c r="C13" s="3" t="s">
        <v>21</v>
      </c>
      <c r="D13" s="69"/>
      <c r="E13" s="70"/>
      <c r="F13" s="72"/>
      <c r="G13" s="74"/>
    </row>
    <row r="14" spans="1:7" ht="155.15" customHeight="1" x14ac:dyDescent="0.35">
      <c r="A14" s="53"/>
      <c r="B14" s="67"/>
      <c r="C14" s="3" t="s">
        <v>20</v>
      </c>
      <c r="D14" s="55"/>
      <c r="E14" s="57"/>
      <c r="F14" s="73"/>
      <c r="G14" s="49"/>
    </row>
    <row r="15" spans="1:7" ht="48.75" customHeight="1" x14ac:dyDescent="0.35">
      <c r="A15" s="52">
        <v>5</v>
      </c>
      <c r="B15" s="75" t="s">
        <v>28</v>
      </c>
      <c r="C15" s="6" t="s">
        <v>29</v>
      </c>
      <c r="D15" s="54" t="s">
        <v>4</v>
      </c>
      <c r="E15" s="56">
        <v>1</v>
      </c>
      <c r="F15" s="71"/>
      <c r="G15" s="48" cm="1">
        <f t="array" ref="G15">E15*F15</f>
        <v>0</v>
      </c>
    </row>
    <row r="16" spans="1:7" ht="36" customHeight="1" x14ac:dyDescent="0.35">
      <c r="A16" s="68"/>
      <c r="B16" s="76"/>
      <c r="C16" s="6" t="s">
        <v>30</v>
      </c>
      <c r="D16" s="69"/>
      <c r="E16" s="70"/>
      <c r="F16" s="72"/>
      <c r="G16" s="74"/>
    </row>
    <row r="17" spans="1:7" ht="69" customHeight="1" x14ac:dyDescent="0.35">
      <c r="A17" s="68"/>
      <c r="B17" s="76"/>
      <c r="C17" s="6" t="s">
        <v>31</v>
      </c>
      <c r="D17" s="69"/>
      <c r="E17" s="70"/>
      <c r="F17" s="72"/>
      <c r="G17" s="74"/>
    </row>
    <row r="18" spans="1:7" ht="52.5" customHeight="1" x14ac:dyDescent="0.35">
      <c r="A18" s="53"/>
      <c r="B18" s="77"/>
      <c r="C18" s="25" t="s">
        <v>32</v>
      </c>
      <c r="D18" s="55"/>
      <c r="E18" s="57"/>
      <c r="F18" s="73"/>
      <c r="G18" s="49"/>
    </row>
    <row r="19" spans="1:7" ht="13.5" customHeight="1" x14ac:dyDescent="0.35">
      <c r="A19" s="8">
        <v>6</v>
      </c>
      <c r="B19" s="28" t="s">
        <v>10</v>
      </c>
      <c r="C19" s="6" t="s">
        <v>14</v>
      </c>
      <c r="D19" s="4" t="s">
        <v>16</v>
      </c>
      <c r="E19" s="24">
        <v>70</v>
      </c>
      <c r="F19" s="5"/>
      <c r="G19" s="41" cm="1">
        <f t="array" ref="G19">E19*F19</f>
        <v>0</v>
      </c>
    </row>
    <row r="20" spans="1:7" ht="13.5" customHeight="1" x14ac:dyDescent="0.35">
      <c r="A20" s="8">
        <v>7</v>
      </c>
      <c r="B20" s="28" t="s">
        <v>11</v>
      </c>
      <c r="C20" s="6" t="s">
        <v>15</v>
      </c>
      <c r="D20" s="4" t="s">
        <v>16</v>
      </c>
      <c r="E20" s="24">
        <v>25</v>
      </c>
      <c r="F20" s="5"/>
      <c r="G20" s="41" cm="1">
        <f t="array" ref="G20">E20*F20</f>
        <v>0</v>
      </c>
    </row>
    <row r="21" spans="1:7" ht="13.5" customHeight="1" x14ac:dyDescent="0.35">
      <c r="A21" s="8">
        <v>8</v>
      </c>
      <c r="B21" s="29" t="s">
        <v>12</v>
      </c>
      <c r="C21" s="11" t="s">
        <v>12</v>
      </c>
      <c r="D21" s="12" t="s">
        <v>3</v>
      </c>
      <c r="E21" s="13">
        <v>1</v>
      </c>
      <c r="F21" s="14"/>
      <c r="G21" s="41" cm="1">
        <f t="array" ref="G21">E21*F21</f>
        <v>0</v>
      </c>
    </row>
    <row r="22" spans="1:7" ht="13.5" customHeight="1" x14ac:dyDescent="0.35">
      <c r="A22" s="26"/>
      <c r="B22" s="30"/>
      <c r="C22" s="9"/>
      <c r="D22" s="10"/>
      <c r="E22" s="10"/>
      <c r="F22" s="10"/>
      <c r="G22" s="42"/>
    </row>
    <row r="23" spans="1:7" ht="13.5" customHeight="1" x14ac:dyDescent="0.35">
      <c r="A23" s="58" t="s">
        <v>5</v>
      </c>
      <c r="B23" s="58"/>
      <c r="C23" s="58"/>
      <c r="D23" s="58"/>
      <c r="E23" s="58"/>
      <c r="F23" s="58"/>
      <c r="G23" s="43">
        <f>SUM(G4:G21)</f>
        <v>0</v>
      </c>
    </row>
    <row r="24" spans="1:7" ht="13.5" customHeight="1" x14ac:dyDescent="0.35">
      <c r="A24" s="58" t="s">
        <v>6</v>
      </c>
      <c r="B24" s="58"/>
      <c r="C24" s="58"/>
      <c r="D24" s="58"/>
      <c r="E24" s="58"/>
      <c r="F24" s="58"/>
      <c r="G24" s="44">
        <f>G23*0.21</f>
        <v>0</v>
      </c>
    </row>
    <row r="25" spans="1:7" ht="13.5" customHeight="1" x14ac:dyDescent="0.35">
      <c r="A25" s="59" t="s">
        <v>7</v>
      </c>
      <c r="B25" s="59"/>
      <c r="C25" s="59"/>
      <c r="D25" s="59"/>
      <c r="E25" s="59"/>
      <c r="F25" s="59"/>
      <c r="G25" s="45">
        <f>G23+G24</f>
        <v>0</v>
      </c>
    </row>
    <row r="26" spans="1:7" ht="13.5" customHeight="1" x14ac:dyDescent="0.35">
      <c r="A26" s="26"/>
      <c r="B26" s="31"/>
      <c r="C26" s="15"/>
      <c r="D26" s="16"/>
      <c r="E26" s="16"/>
      <c r="F26" s="16"/>
      <c r="G26" s="46"/>
    </row>
    <row r="27" spans="1:7" ht="13.5" customHeight="1" x14ac:dyDescent="0.35">
      <c r="A27" s="26"/>
      <c r="B27" s="31"/>
      <c r="C27" s="15"/>
      <c r="D27" s="16"/>
      <c r="E27" s="16"/>
      <c r="F27" s="16"/>
      <c r="G27" s="46"/>
    </row>
    <row r="28" spans="1:7" ht="13.5" customHeight="1" x14ac:dyDescent="0.35">
      <c r="A28" s="26"/>
      <c r="B28" s="32"/>
      <c r="C28" s="17"/>
      <c r="D28" s="16"/>
      <c r="E28" s="16"/>
      <c r="F28" s="16"/>
      <c r="G28" s="46"/>
    </row>
    <row r="29" spans="1:7" ht="13.5" customHeight="1" x14ac:dyDescent="0.35">
      <c r="A29" s="26"/>
      <c r="B29" s="31"/>
      <c r="C29" s="15"/>
      <c r="D29" s="16"/>
      <c r="E29" s="16"/>
      <c r="F29" s="16"/>
      <c r="G29" s="46"/>
    </row>
  </sheetData>
  <sheetProtection algorithmName="SHA-512" hashValue="BLkc23frQ9sCFOHuFGcBVQTZ2uIowkKz2vW4TP+dC8V1WCuZFCgQoIE//xvcn3JTkRmQ7iL6xMfGgtIujWodsQ==" saltValue="02h6GNvX0gnyHL23vsUoTA==" spinCount="100000" sheet="1" objects="1" scenarios="1"/>
  <mergeCells count="28">
    <mergeCell ref="G15:G18"/>
    <mergeCell ref="A15:A18"/>
    <mergeCell ref="B15:B18"/>
    <mergeCell ref="D15:D18"/>
    <mergeCell ref="E15:E18"/>
    <mergeCell ref="F15:F18"/>
    <mergeCell ref="A23:F23"/>
    <mergeCell ref="A24:F24"/>
    <mergeCell ref="A25:F25"/>
    <mergeCell ref="A1:G1"/>
    <mergeCell ref="A7:A8"/>
    <mergeCell ref="B7:B8"/>
    <mergeCell ref="D7:D8"/>
    <mergeCell ref="E7:E8"/>
    <mergeCell ref="F7:F8"/>
    <mergeCell ref="G7:G8"/>
    <mergeCell ref="B9:B14"/>
    <mergeCell ref="A9:A14"/>
    <mergeCell ref="D9:D14"/>
    <mergeCell ref="E9:E14"/>
    <mergeCell ref="F9:F14"/>
    <mergeCell ref="G9:G14"/>
    <mergeCell ref="G4:G5"/>
    <mergeCell ref="B4:B5"/>
    <mergeCell ref="A4:A5"/>
    <mergeCell ref="D4:D5"/>
    <mergeCell ref="E4:E5"/>
    <mergeCell ref="F4:F5"/>
  </mergeCells>
  <pageMargins left="0.7" right="0.7" top="0.78740200000000005" bottom="0.78740200000000005" header="0.3" footer="0.3"/>
  <pageSetup scale="78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Stefanik</dc:creator>
  <cp:lastModifiedBy>Lucie Kupková</cp:lastModifiedBy>
  <cp:lastPrinted>2025-08-27T18:34:10Z</cp:lastPrinted>
  <dcterms:created xsi:type="dcterms:W3CDTF">2025-05-23T12:03:16Z</dcterms:created>
  <dcterms:modified xsi:type="dcterms:W3CDTF">2025-08-27T19:02:49Z</dcterms:modified>
</cp:coreProperties>
</file>