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okumenty\Pavilon_MaI\ERDF - učebny_refektář\FINAL\"/>
    </mc:Choice>
  </mc:AlternateContent>
  <bookViews>
    <workbookView xWindow="0" yWindow="0" windowWidth="19200" windowHeight="6350"/>
  </bookViews>
  <sheets>
    <sheet name="Rekapitulace" sheetId="3" r:id="rId1"/>
    <sheet name="AVT" sheetId="4" r:id="rId2"/>
    <sheet name="KAB" sheetId="1" r:id="rId3"/>
  </sheets>
  <definedNames>
    <definedName name="_xlnm._FilterDatabase" localSheetId="1" hidden="1">AVT!$A$1:$J$86</definedName>
    <definedName name="_xlnm._FilterDatabase" localSheetId="2" hidden="1">KAB!$A$1:$J$32</definedName>
    <definedName name="AL_obvodový_plášť">#REF!</definedName>
    <definedName name="Excel_BuiltIn_Print_Titles_1" localSheetId="1">AVT!$D$2:$FP$2</definedName>
    <definedName name="Excel_BuiltIn_Print_Titles_1" localSheetId="2">KAB!$D$2:$FP$2</definedName>
    <definedName name="Excel_BuiltIn_Print_Titles_1" localSheetId="0">Rekapitulace!#REF!</definedName>
    <definedName name="Excel_BuiltIn_Print_Titles_1">#REF!</definedName>
    <definedName name="IS">#REF!</definedName>
    <definedName name="Izolace_akustické">#REF!</definedName>
    <definedName name="Izolace_proti_vodě">#REF!</definedName>
    <definedName name="Komunikace">#REF!</definedName>
    <definedName name="Konstrukce_klempířské">#REF!</definedName>
    <definedName name="Konstrukce_tesařské">#REF!</definedName>
    <definedName name="Konstrukce_truhlářské">#REF!</definedName>
    <definedName name="Kovové_stavební_doplňkové_konstrukce">#REF!</definedName>
    <definedName name="KSDK">#REF!</definedName>
    <definedName name="Malby__tapety__nátěry__nástřiky">#REF!</definedName>
    <definedName name="NaVedomi">#REF!</definedName>
    <definedName name="_xlnm.Print_Titles" localSheetId="1">AVT!$2:$2</definedName>
    <definedName name="_xlnm.Print_Titles" localSheetId="2">KAB!$2:$2</definedName>
    <definedName name="Objekty">#REF!</definedName>
    <definedName name="Obklady_keramické">#REF!</definedName>
    <definedName name="_xlnm.Print_Area" localSheetId="1">AVT!$A$2:$J$69</definedName>
    <definedName name="_xlnm.Print_Area" localSheetId="2">KAB!$A$2:$J$15</definedName>
    <definedName name="_xlnm.Print_Area" localSheetId="0">Rekapitulace!$A$1:$E$8</definedName>
    <definedName name="Ostatní_výrobky">#REF!</definedName>
    <definedName name="OUD">#REF!</definedName>
    <definedName name="Podhl">#REF!</definedName>
    <definedName name="Podhledy">#REF!</definedName>
    <definedName name="Predmet">#REF!</definedName>
    <definedName name="Prilohy">#REF!</definedName>
    <definedName name="PS">#REF!</definedName>
    <definedName name="REKAPITULACE">#REF!</definedName>
    <definedName name="Sádrokartonové_konstrukce">#REF!</definedName>
    <definedName name="Vodorovné_konstrukce">#REF!</definedName>
    <definedName name="Z_4D0D2B2A_9DF8_458C_AAEE_86A80A3339F0_.wvu.Cols" localSheetId="1" hidden="1">AVT!#REF!</definedName>
    <definedName name="Z_4D0D2B2A_9DF8_458C_AAEE_86A80A3339F0_.wvu.Cols" localSheetId="2" hidden="1">KAB!#REF!</definedName>
    <definedName name="Z_4D0D2B2A_9DF8_458C_AAEE_86A80A3339F0_.wvu.FilterData" localSheetId="1" hidden="1">AVT!$A$2:$J$86</definedName>
    <definedName name="Z_4D0D2B2A_9DF8_458C_AAEE_86A80A3339F0_.wvu.FilterData" localSheetId="2" hidden="1">KAB!$A$2:$J$32</definedName>
    <definedName name="Z_4D0D2B2A_9DF8_458C_AAEE_86A80A3339F0_.wvu.PrintArea" localSheetId="1" hidden="1">AVT!$A$2:$J$86</definedName>
    <definedName name="Z_4D0D2B2A_9DF8_458C_AAEE_86A80A3339F0_.wvu.PrintArea" localSheetId="2" hidden="1">KAB!$A$2:$J$32</definedName>
    <definedName name="Z_4D0D2B2A_9DF8_458C_AAEE_86A80A3339F0_.wvu.PrintTitles" localSheetId="1" hidden="1">AVT!$2:$2</definedName>
    <definedName name="Z_4D0D2B2A_9DF8_458C_AAEE_86A80A3339F0_.wvu.PrintTitles" localSheetId="2" hidden="1">KAB!$2:$2</definedName>
    <definedName name="Z_663F3EEA_54DF_4CA4_AC64_811AA139A51B_.wvu.FilterData" localSheetId="1" hidden="1">AVT!$A$2:$J$86</definedName>
    <definedName name="Z_663F3EEA_54DF_4CA4_AC64_811AA139A51B_.wvu.FilterData" localSheetId="2" hidden="1">KAB!$A$2:$J$32</definedName>
    <definedName name="Z_8739B187_5193_4A50_AB3C_AACA053D53F9_.wvu.Cols" localSheetId="1" hidden="1">AVT!#REF!</definedName>
    <definedName name="Z_8739B187_5193_4A50_AB3C_AACA053D53F9_.wvu.Cols" localSheetId="2" hidden="1">KAB!#REF!</definedName>
    <definedName name="Z_8739B187_5193_4A50_AB3C_AACA053D53F9_.wvu.FilterData" localSheetId="1" hidden="1">AVT!$A$2:$J$86</definedName>
    <definedName name="Z_8739B187_5193_4A50_AB3C_AACA053D53F9_.wvu.FilterData" localSheetId="2" hidden="1">KAB!$A$2:$J$32</definedName>
    <definedName name="Z_C813679C_1F25_4E8B_B995_533787F0CCF2_.wvu.Cols" localSheetId="1" hidden="1">AVT!#REF!</definedName>
    <definedName name="Z_C813679C_1F25_4E8B_B995_533787F0CCF2_.wvu.Cols" localSheetId="2" hidden="1">KAB!#REF!</definedName>
    <definedName name="Z_C813679C_1F25_4E8B_B995_533787F0CCF2_.wvu.FilterData" localSheetId="1" hidden="1">AVT!$A$2:$J$86</definedName>
    <definedName name="Z_C813679C_1F25_4E8B_B995_533787F0CCF2_.wvu.FilterData" localSheetId="2" hidden="1">KAB!$A$2:$J$32</definedName>
    <definedName name="Z_C813679C_1F25_4E8B_B995_533787F0CCF2_.wvu.PrintArea" localSheetId="1" hidden="1">AVT!$A$2:$J$86</definedName>
    <definedName name="Z_C813679C_1F25_4E8B_B995_533787F0CCF2_.wvu.PrintArea" localSheetId="2" hidden="1">KAB!$A$2:$J$32</definedName>
    <definedName name="Z_C813679C_1F25_4E8B_B995_533787F0CCF2_.wvu.PrintTitles" localSheetId="1" hidden="1">AVT!$2:$2</definedName>
    <definedName name="Z_C813679C_1F25_4E8B_B995_533787F0CCF2_.wvu.PrintTitles" localSheetId="2" hidden="1">KAB!$2:$2</definedName>
    <definedName name="Z_D80F4BCD_90E6_4CF9_BB80_CD28A212AF14_.wvu.Cols" localSheetId="1" hidden="1">AVT!#REF!</definedName>
    <definedName name="Z_D80F4BCD_90E6_4CF9_BB80_CD28A212AF14_.wvu.Cols" localSheetId="2" hidden="1">KAB!#REF!</definedName>
    <definedName name="Z_D80F4BCD_90E6_4CF9_BB80_CD28A212AF14_.wvu.FilterData" localSheetId="1" hidden="1">AVT!$A$2:$J$86</definedName>
    <definedName name="Z_D80F4BCD_90E6_4CF9_BB80_CD28A212AF14_.wvu.FilterData" localSheetId="2" hidden="1">KAB!$A$2:$J$32</definedName>
    <definedName name="Z_D80F4BCD_90E6_4CF9_BB80_CD28A212AF14_.wvu.PrintArea" localSheetId="1" hidden="1">AVT!$A$2:$J$86</definedName>
    <definedName name="Z_D80F4BCD_90E6_4CF9_BB80_CD28A212AF14_.wvu.PrintArea" localSheetId="2" hidden="1">KAB!$A$2:$J$32</definedName>
    <definedName name="Z_D80F4BCD_90E6_4CF9_BB80_CD28A212AF14_.wvu.PrintTitles" localSheetId="1" hidden="1">AVT!$2:$2</definedName>
    <definedName name="Z_D80F4BCD_90E6_4CF9_BB80_CD28A212AF14_.wvu.PrintTitles" localSheetId="2" hidden="1">KAB!$2:$2</definedName>
    <definedName name="Z_F18F5723_E1DD_4928_A1A8_38350028BAD1_.wvu.Cols" localSheetId="1" hidden="1">AVT!#REF!</definedName>
    <definedName name="Z_F18F5723_E1DD_4928_A1A8_38350028BAD1_.wvu.Cols" localSheetId="2" hidden="1">KAB!#REF!</definedName>
    <definedName name="Z_F18F5723_E1DD_4928_A1A8_38350028BAD1_.wvu.FilterData" localSheetId="1" hidden="1">AVT!$A$2:$J$2</definedName>
    <definedName name="Z_F18F5723_E1DD_4928_A1A8_38350028BAD1_.wvu.FilterData" localSheetId="2" hidden="1">KAB!$A$2:$J$2</definedName>
    <definedName name="Z_F18F5723_E1DD_4928_A1A8_38350028BAD1_.wvu.PrintArea" localSheetId="1" hidden="1">AVT!$A$2:$J$85</definedName>
    <definedName name="Z_F18F5723_E1DD_4928_A1A8_38350028BAD1_.wvu.PrintArea" localSheetId="2" hidden="1">KAB!$A$2:$J$31</definedName>
    <definedName name="Z_F18F5723_E1DD_4928_A1A8_38350028BAD1_.wvu.PrintTitles" localSheetId="1" hidden="1">AVT!$2:$2</definedName>
    <definedName name="Z_F18F5723_E1DD_4928_A1A8_38350028BAD1_.wvu.PrintTitles" localSheetId="2" hidden="1">KAB!$2:$2</definedName>
    <definedName name="Základy">#REF!</definedName>
    <definedName name="Zemní_práce">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4" l="1"/>
  <c r="J8" i="4"/>
  <c r="J9" i="4"/>
  <c r="J10" i="4"/>
  <c r="J11" i="4"/>
  <c r="J12" i="4"/>
  <c r="J14" i="4"/>
  <c r="J15" i="4"/>
  <c r="J16" i="4"/>
  <c r="J17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4" i="4"/>
  <c r="J45" i="4"/>
  <c r="J46" i="4"/>
  <c r="J47" i="4"/>
  <c r="J48" i="4"/>
  <c r="J49" i="4"/>
  <c r="J51" i="4"/>
  <c r="J52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F50" i="4" l="1"/>
  <c r="J7" i="1" l="1"/>
  <c r="J72" i="4" l="1"/>
  <c r="F53" i="4" l="1"/>
  <c r="B4" i="3"/>
  <c r="B5" i="3"/>
  <c r="J13" i="4" l="1"/>
  <c r="F43" i="4" l="1"/>
  <c r="F18" i="4" l="1"/>
  <c r="J6" i="4" l="1"/>
  <c r="J68" i="4" l="1"/>
  <c r="C4" i="3" s="1"/>
  <c r="F5" i="4" l="1"/>
  <c r="J11" i="1" l="1"/>
  <c r="J10" i="1"/>
  <c r="J9" i="1"/>
  <c r="J8" i="1"/>
  <c r="J6" i="1"/>
  <c r="J13" i="1" l="1"/>
  <c r="F12" i="1" s="1"/>
  <c r="J14" i="1" l="1"/>
  <c r="C5" i="3" s="1"/>
  <c r="E5" i="3" s="1"/>
  <c r="F5" i="1" l="1"/>
  <c r="E4" i="3" l="1"/>
  <c r="E6" i="3" s="1"/>
</calcChain>
</file>

<file path=xl/sharedStrings.xml><?xml version="1.0" encoding="utf-8"?>
<sst xmlns="http://schemas.openxmlformats.org/spreadsheetml/2006/main" count="233" uniqueCount="141">
  <si>
    <t>pořadové číslo</t>
  </si>
  <si>
    <t>kód v projektu</t>
  </si>
  <si>
    <t>název</t>
  </si>
  <si>
    <t>referenční výrobce</t>
  </si>
  <si>
    <t>referenční typové označení</t>
  </si>
  <si>
    <t>popis</t>
  </si>
  <si>
    <t>popis - minimální parametry</t>
  </si>
  <si>
    <t>množstevní jednotka</t>
  </si>
  <si>
    <t>Množství</t>
  </si>
  <si>
    <t>Kč/jednotka bez_DPH</t>
  </si>
  <si>
    <t>cena celkem bez DPH</t>
  </si>
  <si>
    <t>CENA CELKEM BEZ DPH:</t>
  </si>
  <si>
    <t>ks</t>
  </si>
  <si>
    <t>počet</t>
  </si>
  <si>
    <t>cena celkem / Kč bez DPH</t>
  </si>
  <si>
    <t>AV TECHNOLOGIE</t>
  </si>
  <si>
    <t>AV TECHNOLOGIE - cena celkem bez DPH:</t>
  </si>
  <si>
    <t>m</t>
  </si>
  <si>
    <t>Kabel audio</t>
  </si>
  <si>
    <t>Kabel reproduktorový</t>
  </si>
  <si>
    <t>kabel HDMI</t>
  </si>
  <si>
    <t>Instalace včetně dopravy</t>
  </si>
  <si>
    <t>Kabel FTP cat.6A</t>
  </si>
  <si>
    <t>MATFYZ - REFEKTÁŘ - INSTALAČNÍ KABELÁŽ A INSTALACE KABELÁŽE BEZ ZAKONČOVÁNÍ</t>
  </si>
  <si>
    <t>KABELÁŽ PRO AV TECHNIKU</t>
  </si>
  <si>
    <t>INSTALACE KABELÁŽE PRO AVT</t>
  </si>
  <si>
    <t>MATFYZ - REFEKTÁŘ - VYBAVENÍ AV TECHNIKOU</t>
  </si>
  <si>
    <t>VIDEO</t>
  </si>
  <si>
    <t>Signálový extender - vysílač</t>
  </si>
  <si>
    <t>Signálový extender - přijímač</t>
  </si>
  <si>
    <t>Napájení pro kombinovaný vysílač</t>
  </si>
  <si>
    <t>Kombinovaný vysílač</t>
  </si>
  <si>
    <t>PTZ kamera</t>
  </si>
  <si>
    <t>Záznam prezentací</t>
  </si>
  <si>
    <t>Bezdrátový přepínač</t>
  </si>
  <si>
    <t>AUDIO</t>
  </si>
  <si>
    <t>Reproduktorová soustava</t>
  </si>
  <si>
    <t>Zesilovač</t>
  </si>
  <si>
    <t>Mixážní systém</t>
  </si>
  <si>
    <t>Připojení mix. matice k Dante síti</t>
  </si>
  <si>
    <t>Mikrofon bezdrátový</t>
  </si>
  <si>
    <t>Příslušenství audio technika</t>
  </si>
  <si>
    <t>Držák, stojan, úchyt</t>
  </si>
  <si>
    <t>Audiotechnika</t>
  </si>
  <si>
    <t>ŘÍDICÍ SYSTÉM</t>
  </si>
  <si>
    <t>Dotykový panel</t>
  </si>
  <si>
    <t>Kontrolér</t>
  </si>
  <si>
    <t>Rozšiřující modul</t>
  </si>
  <si>
    <t>INSTALACE</t>
  </si>
  <si>
    <t>Ostatní audio technika</t>
  </si>
  <si>
    <t>Dante - min. 2x USB vstup a 2x USB výstup, napájení PoE</t>
  </si>
  <si>
    <t>Převodník HDMI na USB</t>
  </si>
  <si>
    <t>Maticový přepínač 8x8 HDMI. Podpora standardů min. HDMI 2.0 a HDCP 2.2. Podpora rozlišení 4K/UHD @ 60 Hz 4:4:4 a 1920x1200  @ 60 Hz. Vestavěný audio de-embeder. EDID manager. Ovládání na předním panelu, RS232, a LAN.</t>
  </si>
  <si>
    <t xml:space="preserve">Signálový extender - vysílač </t>
  </si>
  <si>
    <t>Bluetooth přijímač audio signálu s převodnékem na Dante. Provedení panelu na stěnu,  2x RCA in, 3,5mm JACK in, 3,5mm JACK out.</t>
  </si>
  <si>
    <t>Přípojná místa</t>
  </si>
  <si>
    <t>Instalace video techniky</t>
  </si>
  <si>
    <t>Instalace audio techniky</t>
  </si>
  <si>
    <t>Instalace kabeláže</t>
  </si>
  <si>
    <t>Instalace interfacové techniky</t>
  </si>
  <si>
    <t>Instalace řídiího systému</t>
  </si>
  <si>
    <t>Pomocné práce</t>
  </si>
  <si>
    <t>Programování a SW práce</t>
  </si>
  <si>
    <t>Koordinace a organizace instalace</t>
  </si>
  <si>
    <t>Projektový management</t>
  </si>
  <si>
    <t>Doprava</t>
  </si>
  <si>
    <t>Instalace řídícího systému (Řídící jednotka, Ovládací prvky, Silové vypínače ovládané z ŘS)</t>
  </si>
  <si>
    <t>Programování a SW práce (Řídící systém, Režimy a předvolby na dotykovém panelu, Programování silových okruhů, Tvorba manuálu pro systém)</t>
  </si>
  <si>
    <t>hod</t>
  </si>
  <si>
    <t>kpl</t>
  </si>
  <si>
    <t>Instalace video techniky (Displeje včetně držáků, Kamery)</t>
  </si>
  <si>
    <t>Zakončení kabeláže ( Konektory: audio, video, řízení, napájení.)</t>
  </si>
  <si>
    <t>Další práce (Úklid materiálu, nářadí, likvidace obalů.)</t>
  </si>
  <si>
    <t>Instalace interfacové techniky (Instalace interfacové techniky, přístrojové skříně a rozvaděče. Vyvázání kabeláže a zapojení napájení)</t>
  </si>
  <si>
    <t>De-instalace AV techniky</t>
  </si>
  <si>
    <t>De-instalace stávající nepotřebné AV techniky</t>
  </si>
  <si>
    <t xml:space="preserve">Kabel FTP cat.6 </t>
  </si>
  <si>
    <t>Přípojná místa do podlahy a do nábytku, zakončení kabeláže - zásuvky RJ45 včetně keystone, konektory XLR, patch panel</t>
  </si>
  <si>
    <t>Držáky reprosoustav</t>
  </si>
  <si>
    <t>Programování audio techniky</t>
  </si>
  <si>
    <r>
      <rPr>
        <b/>
        <sz val="10"/>
        <rFont val="Arial"/>
        <family val="2"/>
        <charset val="238"/>
      </rPr>
      <t>Extender pro přenos HDMI po kabelu CATx - Přijímač</t>
    </r>
    <r>
      <rPr>
        <sz val="10"/>
        <rFont val="Arial"/>
        <family val="2"/>
        <charset val="238"/>
      </rPr>
      <t xml:space="preserve">. Podpora standardů </t>
    </r>
    <r>
      <rPr>
        <b/>
        <sz val="10"/>
        <rFont val="Arial"/>
        <family val="2"/>
        <charset val="238"/>
      </rPr>
      <t xml:space="preserve">HDBase-T, 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Možnost napájení vysílače po CATx kabelu.</t>
    </r>
  </si>
  <si>
    <r>
      <rPr>
        <b/>
        <sz val="10"/>
        <rFont val="Arial"/>
        <family val="2"/>
        <charset val="238"/>
      </rPr>
      <t xml:space="preserve">Extender pro přenos HDMI po kabelu CATx - Přijímač. </t>
    </r>
    <r>
      <rPr>
        <sz val="10"/>
        <rFont val="Arial"/>
        <family val="2"/>
        <charset val="238"/>
      </rPr>
      <t>Podpora standardů</t>
    </r>
    <r>
      <rPr>
        <b/>
        <sz val="10"/>
        <rFont val="Arial"/>
        <family val="2"/>
        <charset val="238"/>
      </rPr>
      <t xml:space="preserve"> HDBase-T, 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Napájení kombinovaného vysílače po CATx kabelu.</t>
    </r>
  </si>
  <si>
    <r>
      <rPr>
        <b/>
        <sz val="10"/>
        <rFont val="Arial"/>
        <family val="2"/>
        <charset val="238"/>
      </rPr>
      <t>Extender pro přenos HDMI po kabelu CATx - Vysílač</t>
    </r>
    <r>
      <rPr>
        <sz val="10"/>
        <rFont val="Arial"/>
        <family val="2"/>
        <charset val="238"/>
      </rPr>
      <t xml:space="preserve">. Podpora standardů </t>
    </r>
    <r>
      <rPr>
        <b/>
        <sz val="10"/>
        <rFont val="Arial"/>
        <family val="2"/>
        <charset val="238"/>
      </rPr>
      <t xml:space="preserve">HDBase-T, 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Audio embeddeing pro možnost přidání audia do HDMI. Napájení přijímače po CATx kab</t>
    </r>
    <r>
      <rPr>
        <sz val="10"/>
        <rFont val="Arial"/>
        <family val="2"/>
        <charset val="238"/>
      </rPr>
      <t>elu.</t>
    </r>
  </si>
  <si>
    <r>
      <rPr>
        <b/>
        <sz val="10"/>
        <rFont val="Arial"/>
        <family val="2"/>
        <charset val="238"/>
      </rPr>
      <t>Kombinovaný vysílač - extender pro přenos HDMI po kabelu CATx</t>
    </r>
    <r>
      <rPr>
        <sz val="10"/>
        <rFont val="Arial"/>
        <family val="2"/>
        <charset val="238"/>
      </rPr>
      <t xml:space="preserve">. </t>
    </r>
    <r>
      <rPr>
        <b/>
        <u/>
        <sz val="10"/>
        <rFont val="Arial"/>
        <family val="2"/>
        <charset val="238"/>
      </rPr>
      <t>Provedení pro zabudování do stěny/nábytku</t>
    </r>
    <r>
      <rPr>
        <b/>
        <sz val="1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Vstupy min.</t>
    </r>
    <r>
      <rPr>
        <b/>
        <sz val="10"/>
        <rFont val="Arial"/>
        <family val="2"/>
        <charset val="238"/>
      </rPr>
      <t xml:space="preserve"> 1x HDMI, 1x VGA + audio 3,5mm. Podpora standardů HDBase-T, 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Možnost napájení po CATx kabelu.</t>
    </r>
  </si>
  <si>
    <r>
      <rPr>
        <b/>
        <sz val="10"/>
        <rFont val="Arial"/>
        <family val="2"/>
        <charset val="238"/>
      </rPr>
      <t>Extender pro přenos HDMI po kabelu CATx - Vysílač</t>
    </r>
    <r>
      <rPr>
        <sz val="10"/>
        <rFont val="Arial"/>
        <family val="2"/>
        <charset val="238"/>
      </rPr>
      <t xml:space="preserve">. Podpora standardů </t>
    </r>
    <r>
      <rPr>
        <b/>
        <sz val="10"/>
        <rFont val="Arial"/>
        <family val="2"/>
        <charset val="238"/>
      </rPr>
      <t>HDBase-T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min. HDMI 1.4a, HDCP 2.2. Podpora 4K/UHD@60Hz 4:2:0.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Přenos 1920x1200 a 1080p/60 na min. 70 m, přenos 4K/UHD na min. 50 m. Přenos RS-232 (obousměrně) a IR příkazů. HDCP kompatibilní. Podpora přenosu EDID, CEC. Napájení přijímače po CATx kabelu.</t>
    </r>
  </si>
  <si>
    <r>
      <t xml:space="preserve">Zdroj pro napájení kombinovaného vysílače po CATx kabelu. </t>
    </r>
    <r>
      <rPr>
        <b/>
        <sz val="10"/>
        <rFont val="Arial CE"/>
        <charset val="238"/>
      </rPr>
      <t>Kompatibilní s použitým vysílačem.</t>
    </r>
  </si>
  <si>
    <r>
      <rPr>
        <b/>
        <sz val="10"/>
        <rFont val="Arial CE"/>
        <charset val="238"/>
      </rPr>
      <t>Motorizovaná profesionální otočná kamera s funkcí PTZ</t>
    </r>
    <r>
      <rPr>
        <sz val="10"/>
        <rFont val="Arial CE"/>
        <charset val="238"/>
      </rPr>
      <t xml:space="preserve">. Min. parametry: </t>
    </r>
    <r>
      <rPr>
        <b/>
        <sz val="10"/>
        <rFont val="Arial CE"/>
        <charset val="238"/>
      </rPr>
      <t>Obrazový senzor: 1/2.5-type 4K MOS. Výstupní nativní rozlišení: 1080/59.94p,. Objektiv: F1.8 - F4, záběr 70° (FOV), 24x optický zoom, digitální zoom 20x, světelnost 3 lx (při F1.8)</t>
    </r>
    <r>
      <rPr>
        <sz val="10"/>
        <rFont val="Arial CE"/>
        <charset val="238"/>
      </rPr>
      <t xml:space="preserve">, ostření od 1,2 m. Výstupní terminály: </t>
    </r>
    <r>
      <rPr>
        <b/>
        <sz val="10"/>
        <rFont val="Arial CE"/>
        <charset val="238"/>
      </rPr>
      <t>HDMI (min. v1.4), Ethernet, RS-422A (RJ45), výstupní signál současně z HDMI i IP stream, napájení PoE+ (IEEE802.3at). Možnost volby rychlosti PTZ</t>
    </r>
    <r>
      <rPr>
        <sz val="10"/>
        <rFont val="Arial CE"/>
        <charset val="238"/>
      </rPr>
      <t xml:space="preserve">. </t>
    </r>
  </si>
  <si>
    <r>
      <t xml:space="preserve">LCD profesionální displej 75", IPS s LED podsvícením, </t>
    </r>
    <r>
      <rPr>
        <b/>
        <sz val="10"/>
        <rFont val="Arial CE"/>
        <charset val="238"/>
      </rPr>
      <t>rozlišení 3840 x 2160, haze min. 28%, jas 500nit</t>
    </r>
    <r>
      <rPr>
        <sz val="10"/>
        <rFont val="Arial CE"/>
        <charset val="238"/>
      </rPr>
      <t xml:space="preserve">, kontrast 1000:1, odezva 8ms, </t>
    </r>
    <r>
      <rPr>
        <b/>
        <sz val="10"/>
        <rFont val="Arial CE"/>
        <charset val="238"/>
      </rPr>
      <t>provoz 24/7, orientace landscape/portrait, 3x HDMI</t>
    </r>
    <r>
      <rPr>
        <sz val="10"/>
        <rFont val="Arial CE"/>
        <charset val="238"/>
      </rPr>
      <t xml:space="preserve">, 1x DP, USB, LAN, </t>
    </r>
    <r>
      <rPr>
        <b/>
        <sz val="10"/>
        <rFont val="Arial CE"/>
        <charset val="238"/>
      </rPr>
      <t>RS232</t>
    </r>
    <r>
      <rPr>
        <sz val="10"/>
        <rFont val="Arial CE"/>
        <charset val="238"/>
      </rPr>
      <t xml:space="preserve">, media player, tloušťka max. 59mm, </t>
    </r>
    <r>
      <rPr>
        <b/>
        <sz val="10"/>
        <rFont val="Arial CE"/>
        <charset val="238"/>
      </rPr>
      <t>integrované reproduktory</t>
    </r>
    <r>
      <rPr>
        <sz val="10"/>
        <rFont val="Arial CE"/>
        <charset val="238"/>
      </rPr>
      <t xml:space="preserve"> 2x 8W</t>
    </r>
  </si>
  <si>
    <r>
      <t xml:space="preserve">Set </t>
    </r>
    <r>
      <rPr>
        <b/>
        <sz val="10"/>
        <rFont val="Arial CE"/>
        <charset val="238"/>
      </rPr>
      <t>koncový zesilovač + DSP procesor</t>
    </r>
    <r>
      <rPr>
        <sz val="10"/>
        <rFont val="Arial CE"/>
        <family val="2"/>
        <charset val="238"/>
      </rPr>
      <t xml:space="preserve">, s minimální konfigurací: </t>
    </r>
    <r>
      <rPr>
        <b/>
        <sz val="10"/>
        <rFont val="Arial CE"/>
        <charset val="238"/>
      </rPr>
      <t>2x 1000W - 4Ω, presety pro reprosoustavy, nastavení EQ, propustí, limitace a zpoždění, LCD panel, LED indikace stavu, symetrické vstupy</t>
    </r>
    <r>
      <rPr>
        <sz val="10"/>
        <rFont val="Arial CE"/>
        <family val="2"/>
        <charset val="238"/>
      </rPr>
      <t>, výška každého zařízení max 2U</t>
    </r>
  </si>
  <si>
    <r>
      <t xml:space="preserve">Rozšiřující modul řídicíh systému, min. </t>
    </r>
    <r>
      <rPr>
        <b/>
        <sz val="10"/>
        <rFont val="Arial CE"/>
        <charset val="238"/>
      </rPr>
      <t>3 x RS232, 8 x multifunkční port, připojení do LAN, napájení PoE</t>
    </r>
    <r>
      <rPr>
        <sz val="10"/>
        <rFont val="Arial CE"/>
        <charset val="238"/>
      </rPr>
      <t>.</t>
    </r>
  </si>
  <si>
    <r>
      <rPr>
        <b/>
        <sz val="10"/>
        <rFont val="Arial CE"/>
        <charset val="238"/>
      </rPr>
      <t>Kontrolér řídicího systému</t>
    </r>
    <r>
      <rPr>
        <sz val="10"/>
        <rFont val="Arial CE"/>
        <charset val="238"/>
      </rPr>
      <t xml:space="preserve">. </t>
    </r>
    <r>
      <rPr>
        <sz val="10"/>
        <color indexed="8"/>
        <rFont val="Arial"/>
        <family val="2"/>
        <charset val="238"/>
      </rPr>
      <t xml:space="preserve">Technické parametry kontroléru:min. </t>
    </r>
    <r>
      <rPr>
        <b/>
        <sz val="10"/>
        <color rgb="FF000000"/>
        <rFont val="Arial"/>
        <family val="2"/>
        <charset val="238"/>
      </rPr>
      <t>2GB RAM, min. 4x RS232/485 obousměrný, 8x univerzální port 1x LAN, napájení PoE</t>
    </r>
    <r>
      <rPr>
        <sz val="10"/>
        <color indexed="8"/>
        <rFont val="Arial"/>
        <family val="2"/>
        <charset val="238"/>
      </rPr>
      <t>.</t>
    </r>
  </si>
  <si>
    <r>
      <rPr>
        <b/>
        <sz val="10"/>
        <rFont val="Arial CE"/>
        <charset val="238"/>
      </rPr>
      <t>Dotykový panel drátový vestavný</t>
    </r>
    <r>
      <rPr>
        <sz val="10"/>
        <rFont val="Arial CE"/>
        <charset val="238"/>
      </rPr>
      <t xml:space="preserve">. Úhlopříčka min. </t>
    </r>
    <r>
      <rPr>
        <b/>
        <sz val="10"/>
        <rFont val="Arial CE"/>
        <charset val="238"/>
      </rPr>
      <t xml:space="preserve">10" </t>
    </r>
    <r>
      <rPr>
        <sz val="10"/>
        <rFont val="Arial CE"/>
        <charset val="238"/>
      </rPr>
      <t xml:space="preserve">, poměr stran 16:9, </t>
    </r>
    <r>
      <rPr>
        <b/>
        <sz val="10"/>
        <color rgb="FF000000"/>
        <rFont val="Arial"/>
        <family val="2"/>
        <charset val="238"/>
      </rPr>
      <t>rozlišení min. 1280x800</t>
    </r>
    <r>
      <rPr>
        <sz val="10"/>
        <color indexed="8"/>
        <rFont val="Arial"/>
        <family val="2"/>
        <charset val="238"/>
      </rPr>
      <t xml:space="preserve">, kapacitní dotykový IPS displej, </t>
    </r>
    <r>
      <rPr>
        <b/>
        <sz val="10"/>
        <color rgb="FF000000"/>
        <rFont val="Arial"/>
        <family val="2"/>
        <charset val="238"/>
      </rPr>
      <t>IP komunikace, napájení přes PoE</t>
    </r>
    <r>
      <rPr>
        <sz val="10"/>
        <color indexed="8"/>
        <rFont val="Arial"/>
        <family val="2"/>
        <charset val="238"/>
      </rPr>
      <t>.</t>
    </r>
  </si>
  <si>
    <r>
      <rPr>
        <b/>
        <sz val="10"/>
        <rFont val="Arial CE"/>
        <charset val="238"/>
      </rPr>
      <t>Stíněný kabel CAT6 s LSOH pláštěm</t>
    </r>
    <r>
      <rPr>
        <sz val="10"/>
        <rFont val="Arial CE"/>
        <family val="2"/>
        <charset val="238"/>
      </rPr>
      <t xml:space="preserve">. Nejvyšší podporovaný protokol  - </t>
    </r>
    <r>
      <rPr>
        <b/>
        <sz val="10"/>
        <rFont val="Arial CE"/>
        <charset val="238"/>
      </rPr>
      <t>1000BaseT, 1000BaseT</t>
    </r>
    <r>
      <rPr>
        <sz val="10"/>
        <rFont val="Arial CE"/>
        <family val="2"/>
        <charset val="238"/>
      </rPr>
      <t xml:space="preserve">X. </t>
    </r>
    <r>
      <rPr>
        <b/>
        <sz val="10"/>
        <rFont val="Arial CE"/>
        <charset val="238"/>
      </rPr>
      <t>Stínění - fólie kolem všech 4 párů. Šířka pásma - 250 MHz. Jednotlivé páry odděleny plastovým křížem. 500 m cívka</t>
    </r>
  </si>
  <si>
    <r>
      <t xml:space="preserve">Kabeláž </t>
    </r>
    <r>
      <rPr>
        <b/>
        <sz val="10"/>
        <rFont val="Arial CE"/>
        <charset val="238"/>
      </rPr>
      <t>CAT6A STP LSOH</t>
    </r>
    <r>
      <rPr>
        <sz val="10"/>
        <rFont val="Arial CE"/>
        <family val="2"/>
        <charset val="238"/>
      </rPr>
      <t xml:space="preserve"> B2ca-s1,d1,a1 - cívka 500m -</t>
    </r>
  </si>
  <si>
    <r>
      <rPr>
        <b/>
        <sz val="10"/>
        <rFont val="Arial CE"/>
        <charset val="238"/>
      </rPr>
      <t>Symetrický stíněný</t>
    </r>
    <r>
      <rPr>
        <sz val="10"/>
        <rFont val="Arial CE"/>
        <family val="2"/>
        <charset val="238"/>
      </rPr>
      <t xml:space="preserve"> audio mono kabel
</t>
    </r>
    <r>
      <rPr>
        <b/>
        <sz val="10"/>
        <rFont val="Arial CE"/>
        <charset val="238"/>
      </rPr>
      <t>průměr 6,0 mm</t>
    </r>
    <r>
      <rPr>
        <sz val="10"/>
        <rFont val="Arial CE"/>
        <family val="2"/>
        <charset val="238"/>
      </rPr>
      <t xml:space="preserve">
instalační</t>
    </r>
  </si>
  <si>
    <r>
      <t xml:space="preserve">Kabel pro reproduktory
</t>
    </r>
    <r>
      <rPr>
        <b/>
        <sz val="10"/>
        <rFont val="Arial CE"/>
        <charset val="238"/>
      </rPr>
      <t>2x 2,50 mm</t>
    </r>
    <r>
      <rPr>
        <b/>
        <vertAlign val="super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 ( průměr 9,0 mm ), max. napětí AC 49V
</t>
    </r>
  </si>
  <si>
    <r>
      <rPr>
        <b/>
        <sz val="10"/>
        <rFont val="Arial CE"/>
        <charset val="238"/>
      </rPr>
      <t>Nesymetrický stíněný stero kabel</t>
    </r>
    <r>
      <rPr>
        <sz val="10"/>
        <rFont val="Arial CE"/>
        <family val="2"/>
        <charset val="238"/>
      </rPr>
      <t xml:space="preserve">
</t>
    </r>
    <r>
      <rPr>
        <b/>
        <sz val="10"/>
        <rFont val="Arial CE"/>
        <charset val="238"/>
      </rPr>
      <t>2x 0,14 mm</t>
    </r>
    <r>
      <rPr>
        <b/>
        <vertAlign val="super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( 2,9 x 5,8 mm )
instalační pro konektory jack 3.5 mm</t>
    </r>
  </si>
  <si>
    <r>
      <rPr>
        <b/>
        <sz val="10"/>
        <rFont val="Arial CE"/>
        <charset val="238"/>
      </rPr>
      <t>HDMI kabel 5M - Rozlišení  4K*2K @ 60Hz</t>
    </r>
    <r>
      <rPr>
        <sz val="10"/>
        <rFont val="Arial CE"/>
        <family val="2"/>
        <charset val="238"/>
      </rPr>
      <t xml:space="preserve">
99.9% měděný vodič nebo postříbřené měděné jádro
Vysoce kvalitní HDMI konektor, </t>
    </r>
    <r>
      <rPr>
        <b/>
        <sz val="10"/>
        <rFont val="Arial CE"/>
        <charset val="238"/>
      </rPr>
      <t>15 μm zlacený na styčných plochách</t>
    </r>
    <r>
      <rPr>
        <sz val="10"/>
        <rFont val="Arial CE"/>
        <family val="2"/>
        <charset val="238"/>
      </rPr>
      <t xml:space="preserve">
</t>
    </r>
    <r>
      <rPr>
        <b/>
        <sz val="10"/>
        <rFont val="Arial CE"/>
        <charset val="238"/>
      </rPr>
      <t>Trojitě stíněný kabel a extra stínění v konektoru</t>
    </r>
    <r>
      <rPr>
        <sz val="10"/>
        <rFont val="Arial CE"/>
        <family val="2"/>
        <charset val="238"/>
      </rPr>
      <t xml:space="preserve">
</t>
    </r>
    <r>
      <rPr>
        <b/>
        <sz val="10"/>
        <rFont val="Arial CE"/>
        <charset val="238"/>
      </rPr>
      <t>Podpora audio return channel (ARC), 3D, HDCP, CE</t>
    </r>
    <r>
      <rPr>
        <sz val="10"/>
        <rFont val="Arial CE"/>
        <family val="2"/>
        <charset val="238"/>
      </rPr>
      <t xml:space="preserve">C
Vysoká flexibilita zajišťuje malý poloměr ohybu
Průměr kabelu 7,3 mm
</t>
    </r>
  </si>
  <si>
    <r>
      <t xml:space="preserve">Instalace kabeláže </t>
    </r>
    <r>
      <rPr>
        <b/>
        <sz val="10"/>
        <rFont val="Arial"/>
        <family val="2"/>
        <charset val="238"/>
      </rPr>
      <t>dle projektové dokumentace</t>
    </r>
    <r>
      <rPr>
        <sz val="10"/>
        <rFont val="Arial"/>
        <family val="2"/>
        <charset val="238"/>
      </rPr>
      <t>, včetně dopravy. Bez zakončování kabeláže. Nejsou zahrnuty žádné stavební práce, rozkrývání podlahy, prostupy, drážky, výmalba, uvedení do původního stavu atd..</t>
    </r>
  </si>
  <si>
    <r>
      <rPr>
        <b/>
        <sz val="10"/>
        <rFont val="Arial CE"/>
        <charset val="238"/>
      </rPr>
      <t>Pasivní sloupová line-array reprosoustava s asymetrickým vertikálním provedením</t>
    </r>
    <r>
      <rPr>
        <sz val="10"/>
        <rFont val="Arial CE"/>
        <charset val="238"/>
      </rPr>
      <t xml:space="preserve">, min. </t>
    </r>
    <r>
      <rPr>
        <b/>
        <sz val="10"/>
        <rFont val="Arial CE"/>
        <charset val="238"/>
      </rPr>
      <t>dvoupásmová, min. 24x HF měničů, + min. 6x LF měnič, programový výkon min. 1400W / min. 4Ω, frekvenční rozsah min. 200 Hz - 20 kHz, horizontální pokrytí v rozmezí 110°-130°, variabilní vertikální pokrytí, citlivost min. 93 dB, výška v rozmezí 1000-1150mm, šířka max. 250mm, systémová ochrana měničů</t>
    </r>
    <r>
      <rPr>
        <sz val="10"/>
        <rFont val="Arial CE"/>
        <charset val="238"/>
      </rPr>
      <t xml:space="preserve">, váha max. 25 kg, </t>
    </r>
    <r>
      <rPr>
        <b/>
        <sz val="10"/>
        <rFont val="Arial CE"/>
        <charset val="238"/>
      </rPr>
      <t>černá barva</t>
    </r>
  </si>
  <si>
    <r>
      <rPr>
        <b/>
        <sz val="10"/>
        <rFont val="Arial CE"/>
        <charset val="238"/>
      </rPr>
      <t>Mixážní matice s digitálním signálovým processingem</t>
    </r>
    <r>
      <rPr>
        <sz val="10"/>
        <rFont val="Arial CE"/>
        <charset val="238"/>
      </rPr>
      <t xml:space="preserve">, min. parametry: </t>
    </r>
    <r>
      <rPr>
        <b/>
        <sz val="10"/>
        <rFont val="Arial CE"/>
        <charset val="238"/>
      </rPr>
      <t>12 symetrických vstupů / 8 symetrických výstupů, min. 10 vstupů s automatickou eliminací ozvěny (AEC), Dante připojení, digitální sběrnice s min. 32 zvukovými kanály, ethernet pro nastavení, kontrolu a monitoring, vstup pro řízení</t>
    </r>
  </si>
  <si>
    <r>
      <rPr>
        <b/>
        <sz val="10"/>
        <rFont val="Arial CE"/>
        <charset val="238"/>
      </rPr>
      <t>Dvojitá</t>
    </r>
    <r>
      <rPr>
        <sz val="10"/>
        <rFont val="Arial CE"/>
        <charset val="238"/>
      </rPr>
      <t xml:space="preserve"> systémová </t>
    </r>
    <r>
      <rPr>
        <b/>
        <sz val="10"/>
        <rFont val="Arial CE"/>
        <charset val="238"/>
      </rPr>
      <t>nabíječka vč. orig. akumulátorů</t>
    </r>
    <r>
      <rPr>
        <sz val="10"/>
        <rFont val="Arial CE"/>
        <charset val="238"/>
      </rPr>
      <t xml:space="preserve"> a příp. adaptérů </t>
    </r>
    <r>
      <rPr>
        <b/>
        <sz val="10"/>
        <rFont val="Arial CE"/>
        <charset val="238"/>
      </rPr>
      <t>pro nabíjení ve vysílači</t>
    </r>
  </si>
  <si>
    <r>
      <rPr>
        <b/>
        <sz val="10"/>
        <rFont val="Arial CE"/>
        <charset val="238"/>
      </rPr>
      <t>Externí všesměrová anténa</t>
    </r>
    <r>
      <rPr>
        <sz val="10"/>
        <rFont val="Arial CE"/>
        <charset val="238"/>
      </rPr>
      <t xml:space="preserve">, s minimální konfigurací: </t>
    </r>
    <r>
      <rPr>
        <b/>
        <sz val="10"/>
        <rFont val="Arial CE"/>
        <charset val="238"/>
      </rPr>
      <t>470 - 700 MHz, výstup BNC, 50 ohm, dodávka vč. klipsny pro připevnění na držák.</t>
    </r>
  </si>
  <si>
    <r>
      <rPr>
        <b/>
        <sz val="10"/>
        <rFont val="Arial CE"/>
        <charset val="238"/>
      </rPr>
      <t>Anténní rozbočovač</t>
    </r>
    <r>
      <rPr>
        <sz val="10"/>
        <rFont val="Arial CE"/>
        <charset val="238"/>
      </rPr>
      <t xml:space="preserve"> s minimální konfigurací: </t>
    </r>
    <r>
      <rPr>
        <b/>
        <sz val="10"/>
        <rFont val="Arial CE"/>
        <charset val="238"/>
      </rPr>
      <t>2x 1:4, aktivní, vč. napájení přijímačů po ant. kabelu, min. 500 - 680 MHz, impedance 50 Ω, napájecí zdroj, výška 1U</t>
    </r>
    <r>
      <rPr>
        <sz val="10"/>
        <rFont val="Arial CE"/>
        <charset val="238"/>
      </rPr>
      <t>.</t>
    </r>
  </si>
  <si>
    <r>
      <rPr>
        <b/>
        <sz val="10"/>
        <rFont val="Arial CE"/>
        <charset val="238"/>
      </rPr>
      <t>Mikrofonní stativ s ramenem</t>
    </r>
    <r>
      <rPr>
        <sz val="10"/>
        <rFont val="Arial CE"/>
        <charset val="238"/>
      </rPr>
      <t xml:space="preserve">, hmotnost max. 3,5 kg, </t>
    </r>
    <r>
      <rPr>
        <b/>
        <sz val="10"/>
        <rFont val="Arial CE"/>
        <charset val="238"/>
      </rPr>
      <t>výška 950-1600 mm, rameno 500-700 mm, černý</t>
    </r>
  </si>
  <si>
    <r>
      <rPr>
        <b/>
        <sz val="10"/>
        <rFont val="Arial CE"/>
        <charset val="238"/>
      </rPr>
      <t>Aktivní instalační reprosoustava</t>
    </r>
    <r>
      <rPr>
        <sz val="10"/>
        <rFont val="Arial CE"/>
        <charset val="238"/>
      </rPr>
      <t xml:space="preserve"> pod zobrazovač min. parametry: </t>
    </r>
    <r>
      <rPr>
        <b/>
        <sz val="10"/>
        <rFont val="Arial CE"/>
        <charset val="238"/>
      </rPr>
      <t xml:space="preserve">4x 2" + 2x 0,5", </t>
    </r>
    <r>
      <rPr>
        <b/>
        <sz val="10"/>
        <color theme="1"/>
        <rFont val="Arial CE"/>
        <charset val="238"/>
      </rPr>
      <t>stereo, 2x 15W, 82 dB, 60Hz - 16 kHz, nesymetrický stereo vstup</t>
    </r>
    <r>
      <rPr>
        <sz val="10"/>
        <color theme="1"/>
        <rFont val="Arial CE"/>
        <charset val="238"/>
      </rPr>
      <t xml:space="preserve">, </t>
    </r>
    <r>
      <rPr>
        <b/>
        <sz val="10"/>
        <color theme="1"/>
        <rFont val="Arial CE"/>
        <charset val="238"/>
      </rPr>
      <t>IR dálkové ovládání</t>
    </r>
    <r>
      <rPr>
        <sz val="10"/>
        <color theme="1"/>
        <rFont val="Arial CE"/>
        <charset val="238"/>
      </rPr>
      <t xml:space="preserve">, Auto standby, š 800-1000mm, v max. 100mm, max. 5 kg, </t>
    </r>
    <r>
      <rPr>
        <b/>
        <sz val="10"/>
        <color theme="1"/>
        <rFont val="Arial CE"/>
        <charset val="238"/>
      </rPr>
      <t>černá barva, vč. držáku na zeď</t>
    </r>
  </si>
  <si>
    <r>
      <rPr>
        <b/>
        <sz val="10"/>
        <color rgb="FF000000"/>
        <rFont val="Arial"/>
        <family val="2"/>
        <charset val="238"/>
      </rPr>
      <t>Zařízení pro záznam a streaming vstupního AV signálu s rozlišením fullHD vybavené interním úložištěm typu SSD nebo výstupem na externí úložiště USB</t>
    </r>
    <r>
      <rPr>
        <sz val="10"/>
        <color indexed="8"/>
        <rFont val="Arial"/>
        <family val="2"/>
        <charset val="238"/>
      </rPr>
      <t xml:space="preserve">
</t>
    </r>
    <r>
      <rPr>
        <b/>
        <sz val="10"/>
        <color rgb="FF000000"/>
        <rFont val="Arial"/>
        <family val="2"/>
        <charset val="238"/>
      </rPr>
      <t>Interní úložiště typu SSD s minimální kapacitou 80 GB, připojení externího úložiště přes rozhraní USB nebo LAN (NAS, Network Access Storage), možnost záznamu až ze 2 zdrojů obrazu najednou s výsledným spojením obou obrazů formou PiP nebo Side by Side, simultální zpracování záznamu + streamu najednou, záznamu a stream min. ve formátu H.264 / MPEG 4 AVC, formát záznamu min. v souboru M4V,</t>
    </r>
    <r>
      <rPr>
        <sz val="10"/>
        <color indexed="8"/>
        <rFont val="Arial"/>
        <family val="2"/>
        <charset val="238"/>
      </rPr>
      <t xml:space="preserve"> možnost ovládání tlačítky na čelním panelu nebo přes webové rozhraní, externí řízení přes LAN nebo </t>
    </r>
    <r>
      <rPr>
        <b/>
        <sz val="10"/>
        <color rgb="FF000000"/>
        <rFont val="Arial"/>
        <family val="2"/>
        <charset val="238"/>
      </rPr>
      <t>RS232</t>
    </r>
    <r>
      <rPr>
        <sz val="10"/>
        <color indexed="8"/>
        <rFont val="Arial"/>
        <family val="2"/>
        <charset val="238"/>
      </rPr>
      <t xml:space="preserve">. </t>
    </r>
    <r>
      <rPr>
        <b/>
        <sz val="10"/>
        <color rgb="FF000000"/>
        <rFont val="Arial"/>
        <family val="2"/>
        <charset val="238"/>
      </rPr>
      <t>Minimální počet vstupů:</t>
    </r>
    <r>
      <rPr>
        <sz val="10"/>
        <color indexed="8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 xml:space="preserve">3x HDMI, </t>
    </r>
    <r>
      <rPr>
        <sz val="10"/>
        <color indexed="8"/>
        <rFont val="Arial"/>
        <family val="2"/>
        <charset val="238"/>
      </rPr>
      <t>1x analogové video,</t>
    </r>
    <r>
      <rPr>
        <b/>
        <sz val="10"/>
        <color rgb="FF000000"/>
        <rFont val="Arial"/>
        <family val="2"/>
        <charset val="238"/>
      </rPr>
      <t xml:space="preserve"> audio (embed.HDMI + 2x stereo IN), 1x LAN</t>
    </r>
    <r>
      <rPr>
        <sz val="10"/>
        <color indexed="8"/>
        <rFont val="Arial"/>
        <family val="2"/>
        <charset val="238"/>
      </rPr>
      <t xml:space="preserve">,  Minimální počet výstupů: 1x HDMI, audio (embed.HDMI + 1x stereo), </t>
    </r>
  </si>
  <si>
    <r>
      <rPr>
        <b/>
        <sz val="10"/>
        <rFont val="Arial CE"/>
        <charset val="238"/>
      </rPr>
      <t>Bezdrátový prezentační přepínač pro sdílení obrazu a zvuku ze zařízení typu notebook, smartphone, tablet</t>
    </r>
    <r>
      <rPr>
        <sz val="10"/>
        <rFont val="Arial CE"/>
        <charset val="238"/>
      </rPr>
      <t xml:space="preserve">. Sdílení </t>
    </r>
    <r>
      <rPr>
        <b/>
        <sz val="10"/>
        <rFont val="Arial CE"/>
        <charset val="238"/>
      </rPr>
      <t xml:space="preserve">až 2 zařízení </t>
    </r>
    <r>
      <rPr>
        <sz val="10"/>
        <rFont val="Arial CE"/>
        <charset val="238"/>
      </rPr>
      <t xml:space="preserve">na displeji nebo projektoru </t>
    </r>
    <r>
      <rPr>
        <b/>
        <sz val="10"/>
        <rFont val="Arial CE"/>
        <charset val="238"/>
      </rPr>
      <t>najednou</t>
    </r>
    <r>
      <rPr>
        <sz val="10"/>
        <rFont val="Arial CE"/>
        <charset val="238"/>
      </rPr>
      <t xml:space="preserve">. </t>
    </r>
    <r>
      <rPr>
        <b/>
        <sz val="10"/>
        <rFont val="Arial CE"/>
        <charset val="238"/>
      </rPr>
      <t>Vzdálená správa přes webové rozhraní nebo aplikace</t>
    </r>
    <r>
      <rPr>
        <sz val="10"/>
        <rFont val="Arial CE"/>
        <charset val="238"/>
      </rPr>
      <t xml:space="preserve">. </t>
    </r>
    <r>
      <rPr>
        <b/>
        <sz val="10"/>
        <rFont val="Arial CE"/>
        <charset val="238"/>
      </rPr>
      <t>Zařízení certifikováno ISO 27001 - řízení bezpečnosti informací. Sdílení lze spustit z USB tlačítka nebo aplikace</t>
    </r>
    <r>
      <rPr>
        <sz val="10"/>
        <rFont val="Arial CE"/>
        <charset val="238"/>
      </rPr>
      <t xml:space="preserve"> prostřednictvím integrovaného WiFi access pointu v přepínači. Obraz z mobilních zařízení je sdílen pomocí USB tlačítka, aplikace nebo standardů pro bezdrátové sdílení. </t>
    </r>
    <r>
      <rPr>
        <b/>
        <sz val="10"/>
        <rFont val="Arial CE"/>
        <charset val="238"/>
      </rPr>
      <t>Minimální technické parametry: video výstup 4K UHD (3840*2160) @ 30Hz. HDMI 1.4b, integrovaný WiFi access point 2,4 nebo 5 GHz, připojení  LAN. Včetně 2x USB tlačítka</t>
    </r>
    <r>
      <rPr>
        <sz val="10"/>
        <rFont val="Arial CE"/>
        <charset val="238"/>
      </rPr>
      <t>.</t>
    </r>
  </si>
  <si>
    <t>Programování a nastavení audio systému a nastavení line-array reprosoustav.</t>
  </si>
  <si>
    <t>Instalace audio techniky (Reproduktory, Mikrofony, Digitální audiomatice)</t>
  </si>
  <si>
    <t>Projektová dokumentace (Doplnění projektové dokumentace před akcí. Projektová dokumentace skutečného stavu)</t>
  </si>
  <si>
    <t>Koordinace výstavby, příprava, inženýring, předání, školení (Přejímka stavební připravenosti, převzetí místa instalace, Vedení instalace. Předání díla. Zaškolení uživatele. Systémové testy.)</t>
  </si>
  <si>
    <t>Maticový přepínač - DVI, HDMI, SDI</t>
  </si>
  <si>
    <t>LFD 75"</t>
  </si>
  <si>
    <t>Ovládací panely</t>
  </si>
  <si>
    <t>Mikrofon</t>
  </si>
  <si>
    <t>UHF digitální kapesní vysílač, modulace SPD, SeDAC, SePAC nebo FSK, min. parametry: UHF přenosné přeladitelné pásmo 40MHz, frekvenční rozsah 70 Hz-16 kHz, trvalý výkon 10 mW, kódování přenosu 448 bit nebo AES 256, 80 přenosných freq. v jednom zařízení, provoz 5,5 hodin, možnost využití AA baterií, váha max. 250g bez baterií</t>
  </si>
  <si>
    <t>Síťové prvky</t>
  </si>
  <si>
    <r>
      <rPr>
        <b/>
        <sz val="10"/>
        <rFont val="Arial"/>
        <family val="2"/>
        <charset val="238"/>
      </rPr>
      <t>Router s wifi a VPN klientem určený pro vzdálenou správu a monitoring technologie v rámci celé instalace.</t>
    </r>
    <r>
      <rPr>
        <sz val="10"/>
        <rFont val="Arial"/>
        <family val="2"/>
        <charset val="238"/>
      </rPr>
      <t xml:space="preserve"> Minimální parametry:</t>
    </r>
    <r>
      <rPr>
        <b/>
        <sz val="10"/>
        <rFont val="Arial"/>
        <family val="2"/>
        <charset val="238"/>
      </rPr>
      <t xml:space="preserve"> Firewall, DNS, DHCP, WEB proxy, telnet, SSH, PPTP klient, L2TP klient, open VPN</t>
    </r>
    <r>
      <rPr>
        <sz val="10"/>
        <rFont val="Arial"/>
        <family val="2"/>
        <charset val="238"/>
      </rPr>
      <t xml:space="preserve">. Široké možnosti nastavení. </t>
    </r>
    <r>
      <rPr>
        <b/>
        <sz val="10"/>
        <rFont val="Arial"/>
        <family val="2"/>
        <charset val="238"/>
      </rPr>
      <t>Kompatibilita s pultem pro vzdálenou správu a monitoring AV zařízení.</t>
    </r>
  </si>
  <si>
    <t>Nastavení VPN a routeru</t>
  </si>
  <si>
    <t>Nastavení VPN pro možnost vytvoření vzdálené správy pro monitoring AV technologie v instalaci. Obsahuje nastavení routeru pro VPN, připojení a 1h konzultace s klientem v rámci nastavení sítě.</t>
  </si>
  <si>
    <t>VZDÁLENÁ SPRÁVA</t>
  </si>
  <si>
    <t>Softwarové produkty</t>
  </si>
  <si>
    <t>Aplikace pro emulaci dotykového panelu a kontroléru. Kompatibilní s operačním systémem tabletů a PC. 1 licence přísluší každému jednotlivému zařízení.</t>
  </si>
  <si>
    <t>Mikrofonní vložka</t>
  </si>
  <si>
    <t>Přropojovací kabeláž</t>
  </si>
  <si>
    <t>Set propojovací kabeláže - video, audio</t>
  </si>
  <si>
    <r>
      <t xml:space="preserve">Mikrofonní vložka s minimálními parametry </t>
    </r>
    <r>
      <rPr>
        <b/>
        <sz val="10"/>
        <color theme="1"/>
        <rFont val="Arial CE"/>
        <charset val="238"/>
      </rPr>
      <t>60Hz - 16 kHz, hyperkardiodní charakteristika, Phantom 12-48V, směrovost cca 95°</t>
    </r>
    <r>
      <rPr>
        <sz val="10"/>
        <color theme="1"/>
        <rFont val="Arial CE"/>
        <charset val="238"/>
      </rPr>
      <t>, optimální vzdálenost od řečníka v minimálním rozsahu 0,3 - 0,8 m, ruchové použití 2 - 3 m, rozměry max. 15 x 30mm, vč. větrné ochrany, černá barva</t>
    </r>
  </si>
  <si>
    <t>Ohebný mikrofonní držák mikrofonní vložky 480 - 600 mm ukončený konektorem M3XLR, Phantom 12-48V, programovatelný vypínač (ON/OFF, PTT, PTM), LED, basový filtr</t>
  </si>
  <si>
    <t>Odpružený držák do stolu pro mikrofony s ohebným držákem 150 - 600mm</t>
  </si>
  <si>
    <r>
      <rPr>
        <b/>
        <sz val="10"/>
        <color theme="1"/>
        <rFont val="Arial CE"/>
        <charset val="238"/>
      </rPr>
      <t>UHF digitální dvojitý přijímač</t>
    </r>
    <r>
      <rPr>
        <sz val="10"/>
        <color theme="1"/>
        <rFont val="Arial CE"/>
        <charset val="238"/>
      </rPr>
      <t xml:space="preserve"> bezdrátových mikrofonů, </t>
    </r>
    <r>
      <rPr>
        <b/>
        <sz val="10"/>
        <color theme="1"/>
        <rFont val="Arial CE"/>
        <charset val="238"/>
      </rPr>
      <t>modulace SPD, SeDAC, SePAC nebo FSK, přenosné přeladitelné pásmo min. 40 MHz, latence max. 3,8 ms, systémová spektrální analýza, frekvenční rozsah min. 30 Hz-19 kHz, diverzitní příjem, kódování přenosu min. 448 bit nebo AES 256, 2x XLR symetrický výstup, Dante výstup (48kHz), min. 80 přenosných freq. v jednom zařízení, filtr nízkých frekvencí, 19" rack uchycení</t>
    </r>
  </si>
  <si>
    <r>
      <rPr>
        <b/>
        <sz val="10"/>
        <rFont val="Arial CE"/>
        <charset val="238"/>
      </rPr>
      <t>Náhlavní mikrofon, kardioidní charakteristika</t>
    </r>
    <r>
      <rPr>
        <sz val="10"/>
        <rFont val="Arial CE"/>
        <family val="2"/>
        <charset val="238"/>
      </rPr>
      <t>, černý</t>
    </r>
  </si>
  <si>
    <r>
      <rPr>
        <b/>
        <sz val="10"/>
        <rFont val="Arial CE"/>
        <charset val="238"/>
      </rPr>
      <t>Dynamická mikrofonní vložka</t>
    </r>
    <r>
      <rPr>
        <sz val="10"/>
        <rFont val="Arial CE"/>
        <family val="2"/>
        <charset val="238"/>
      </rPr>
      <t xml:space="preserve"> pro systémové vysílače, </t>
    </r>
    <r>
      <rPr>
        <b/>
        <sz val="10"/>
        <rFont val="Arial CE"/>
        <charset val="238"/>
      </rPr>
      <t>kardioidní charakteristika</t>
    </r>
    <r>
      <rPr>
        <sz val="10"/>
        <rFont val="Arial CE"/>
        <family val="2"/>
        <charset val="238"/>
      </rPr>
      <t xml:space="preserve">, zpěv, mluvené slovo, </t>
    </r>
    <r>
      <rPr>
        <b/>
        <sz val="10"/>
        <rFont val="Arial CE"/>
        <charset val="238"/>
      </rPr>
      <t>Minimální vlastnosti: rozsah 80Hz-15kHz, citlivost 2mV/Pa, odolnost proti zpětné vazbě</t>
    </r>
  </si>
  <si>
    <r>
      <rPr>
        <b/>
        <sz val="10"/>
        <rFont val="Arial CE"/>
        <charset val="238"/>
      </rPr>
      <t>Mixážní matice s digitálním signálovým processingem</t>
    </r>
    <r>
      <rPr>
        <sz val="10"/>
        <rFont val="Arial CE"/>
        <family val="2"/>
        <charset val="238"/>
      </rPr>
      <t xml:space="preserve">, min. parametry: </t>
    </r>
    <r>
      <rPr>
        <b/>
        <sz val="10"/>
        <rFont val="Arial CE"/>
        <charset val="238"/>
      </rPr>
      <t>12 symetrických vstupů / 8 symetrických výstupů, min. 4 logické vstupy/výstupy, digitální sběrnice s min. 32 zvukovými kanály, indikační LED, ethernet pro nastavení, kontrolu a monitoring, vstup pro řízení</t>
    </r>
  </si>
  <si>
    <r>
      <rPr>
        <b/>
        <sz val="10"/>
        <color theme="1"/>
        <rFont val="Arial CE"/>
        <charset val="238"/>
      </rPr>
      <t>UHF digitální ruční vysílač</t>
    </r>
    <r>
      <rPr>
        <sz val="10"/>
        <color theme="1"/>
        <rFont val="Arial CE"/>
        <charset val="238"/>
      </rPr>
      <t xml:space="preserve"> pro specifikovanou mikrofonní vložku, </t>
    </r>
    <r>
      <rPr>
        <b/>
        <sz val="10"/>
        <color theme="1"/>
        <rFont val="Arial CE"/>
        <charset val="238"/>
      </rPr>
      <t>modulace SPD, SeDAC, SePAC nebo FSK, min. parametry:  UHF přenosné přeladitelné pásmo 40MHz, frekvenční rozsah 70 Hz-16 kHz, trvalý výkon 10 mW, kódování přenosu 448 bit nebo AES 256, 80 přenosných freq. v jednom zařízení, provoz 5,5 hodin, možnost využití AA baterií, váha max. 500g bez baterií (vč. mikrofonní hlavy)</t>
    </r>
  </si>
  <si>
    <r>
      <rPr>
        <b/>
        <sz val="10"/>
        <color theme="1"/>
        <rFont val="Arial CE"/>
        <charset val="238"/>
      </rPr>
      <t>Dotykový panel stolní drátový</t>
    </r>
    <r>
      <rPr>
        <sz val="10"/>
        <color theme="1"/>
        <rFont val="Arial CE"/>
        <charset val="238"/>
      </rPr>
      <t xml:space="preserve">. Úhlopříčka min. </t>
    </r>
    <r>
      <rPr>
        <b/>
        <sz val="10"/>
        <color theme="1"/>
        <rFont val="Arial CE"/>
        <charset val="238"/>
      </rPr>
      <t>10"</t>
    </r>
    <r>
      <rPr>
        <sz val="10"/>
        <color theme="1"/>
        <rFont val="Arial CE"/>
        <charset val="238"/>
      </rPr>
      <t xml:space="preserve"> , poměr stran 16:9, </t>
    </r>
    <r>
      <rPr>
        <b/>
        <sz val="10"/>
        <color theme="1"/>
        <rFont val="Arial"/>
        <family val="2"/>
        <charset val="238"/>
      </rPr>
      <t>rozlišení min. 1280x800</t>
    </r>
    <r>
      <rPr>
        <sz val="10"/>
        <color theme="1"/>
        <rFont val="Arial"/>
        <family val="2"/>
        <charset val="238"/>
      </rPr>
      <t xml:space="preserve">, kapacitní dotykový IPS displej, </t>
    </r>
    <r>
      <rPr>
        <b/>
        <sz val="10"/>
        <color theme="1"/>
        <rFont val="Arial"/>
        <family val="2"/>
        <charset val="238"/>
      </rPr>
      <t>vestavěné reproduktory a mikrofon, vestavěný světelný a pohybový senzor</t>
    </r>
    <r>
      <rPr>
        <sz val="10"/>
        <color theme="1"/>
        <rFont val="Arial"/>
        <family val="2"/>
        <charset val="238"/>
      </rPr>
      <t xml:space="preserve">,  </t>
    </r>
    <r>
      <rPr>
        <b/>
        <sz val="10"/>
        <color theme="1"/>
        <rFont val="Arial"/>
        <family val="2"/>
        <charset val="238"/>
      </rPr>
      <t>IP komunikace, napájení přes PoE.</t>
    </r>
  </si>
  <si>
    <r>
      <rPr>
        <b/>
        <sz val="10"/>
        <rFont val="Arial"/>
        <family val="2"/>
        <charset val="238"/>
      </rPr>
      <t>26 portový Gigabit řízený přepínač, 24x Gigabit metal</t>
    </r>
    <r>
      <rPr>
        <sz val="10"/>
        <rFont val="Arial"/>
        <family val="2"/>
        <charset val="238"/>
      </rPr>
      <t xml:space="preserve"> + 2x Gigabit combo (metal/SFP),</t>
    </r>
    <r>
      <rPr>
        <b/>
        <sz val="10"/>
        <rFont val="Arial"/>
        <family val="2"/>
        <charset val="238"/>
      </rPr>
      <t xml:space="preserve"> propustnost 52 Gbps, rychlost přesměrování až 39Mpps, PoE+ 802.3at (30W) - Power budget 170W</t>
    </r>
    <r>
      <rPr>
        <sz val="10"/>
        <rFont val="Arial"/>
        <family val="2"/>
        <charset val="238"/>
      </rPr>
      <t>, IPv6, 802.3az (Green), L2 Multicast, Link agregace, VLAN, QoS, 19" rackmount</t>
    </r>
  </si>
  <si>
    <r>
      <t xml:space="preserve">Převodník </t>
    </r>
    <r>
      <rPr>
        <b/>
        <sz val="10"/>
        <rFont val="Arial CE"/>
        <charset val="238"/>
      </rPr>
      <t>HDMI na USB pro možnost využití kamery pro on-line komunikaci - zapojení do notebooku</t>
    </r>
    <r>
      <rPr>
        <sz val="10"/>
        <rFont val="Arial CE"/>
        <charset val="238"/>
      </rPr>
      <t xml:space="preserve">. </t>
    </r>
    <r>
      <rPr>
        <b/>
        <sz val="10"/>
        <rFont val="Arial CE"/>
        <charset val="238"/>
      </rPr>
      <t>Podpora HDMI 2.0, 4Kp60 4:4:4 vstupu, Plug and Play. Kompatibilní s Windows/Linux/Mac, HDMI IN, HDMI LOOP THROUGH, USB 3.0, Audio vstup, Audio výstup,  Plug and Play. Kompatibilní s Windows/Linux/Mac</t>
    </r>
  </si>
  <si>
    <t>Sada dvou držáků na zeď pro uchycení line array reprosoustav.</t>
  </si>
  <si>
    <r>
      <rPr>
        <b/>
        <sz val="10"/>
        <rFont val="Arial CE"/>
        <charset val="238"/>
      </rPr>
      <t>Stolní stojánek s nástavcem, závit 3/8"</t>
    </r>
    <r>
      <rPr>
        <sz val="10"/>
        <rFont val="Arial CE"/>
        <charset val="238"/>
      </rPr>
      <t xml:space="preserve"> hmotnost cca 1,0 kg, výška 160 - 180 mm, </t>
    </r>
    <r>
      <rPr>
        <b/>
        <sz val="10"/>
        <rFont val="Arial CE"/>
        <charset val="238"/>
      </rPr>
      <t>Ø max 150 mm, Barva černá</t>
    </r>
  </si>
  <si>
    <r>
      <rPr>
        <b/>
        <sz val="10"/>
        <rFont val="Arial CE"/>
        <charset val="238"/>
      </rPr>
      <t>Držák pro stropní upevnění externí antény, závit 3/8"</t>
    </r>
    <r>
      <rPr>
        <sz val="10"/>
        <rFont val="Arial CE"/>
        <charset val="238"/>
      </rPr>
      <t xml:space="preserve">, hmotnost max. 0,5 kg, výška 140-170 mm, </t>
    </r>
    <r>
      <rPr>
        <b/>
        <sz val="10"/>
        <rFont val="Arial CE"/>
        <charset val="238"/>
      </rPr>
      <t>barva černá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</si>
</sst>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Kč&quot;* #,##0.00_);_(&quot;Kč&quot;* \(#,##0.00\);_(&quot;Kč&quot;* &quot;-&quot;??_);_(@_)"/>
    <numFmt numFmtId="165" formatCode="_-* #,##0\ &quot;Kč&quot;_-;\-* #,##0\ &quot;Kč&quot;_-;_-* &quot;-&quot;??\ &quot;Kč&quot;_-;_-@_-"/>
    <numFmt numFmtId="166" formatCode="#,##0\ &quot;Kč&quot;"/>
    <numFmt numFmtId="167" formatCode="#,##0.00\ &quot;Kč&quot;"/>
  </numFmts>
  <fonts count="31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22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10"/>
      <name val="Arial CE"/>
      <charset val="238"/>
    </font>
    <font>
      <b/>
      <vertAlign val="superscript"/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4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rgb="FF00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9" fontId="9" fillId="0" borderId="0" applyFont="0" applyFill="0" applyBorder="0" applyAlignment="0" applyProtection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1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top" wrapText="1" shrinkToFit="1"/>
    </xf>
    <xf numFmtId="0" fontId="3" fillId="0" borderId="2" xfId="0" applyFont="1" applyBorder="1" applyAlignment="1">
      <alignment horizontal="center" vertical="top" wrapText="1" shrinkToFit="1"/>
    </xf>
    <xf numFmtId="0" fontId="3" fillId="0" borderId="2" xfId="0" applyFont="1" applyBorder="1" applyAlignment="1" applyProtection="1">
      <alignment horizontal="center" vertical="top" wrapText="1" shrinkToFit="1"/>
      <protection locked="0"/>
    </xf>
    <xf numFmtId="0" fontId="0" fillId="0" borderId="2" xfId="0" applyBorder="1" applyAlignment="1" applyProtection="1">
      <alignment horizontal="center" vertical="top" wrapText="1" shrinkToFit="1"/>
      <protection locked="0"/>
    </xf>
    <xf numFmtId="0" fontId="0" fillId="0" borderId="2" xfId="0" applyBorder="1" applyAlignment="1">
      <alignment horizontal="center" vertical="top" wrapText="1" shrinkToFit="1"/>
    </xf>
    <xf numFmtId="0" fontId="0" fillId="0" borderId="2" xfId="0" applyBorder="1" applyAlignment="1" applyProtection="1">
      <alignment horizontal="center" vertical="top" textRotation="90" wrapText="1" shrinkToFit="1"/>
      <protection locked="0"/>
    </xf>
    <xf numFmtId="0" fontId="3" fillId="0" borderId="3" xfId="0" applyFont="1" applyBorder="1" applyAlignment="1" applyProtection="1">
      <alignment horizontal="center" vertical="top" wrapText="1" shrinkToFit="1"/>
      <protection locked="0"/>
    </xf>
    <xf numFmtId="0" fontId="0" fillId="0" borderId="0" xfId="0" applyProtection="1"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Protection="1">
      <protection locked="0"/>
    </xf>
    <xf numFmtId="0" fontId="13" fillId="0" borderId="7" xfId="0" applyFont="1" applyBorder="1" applyAlignment="1" applyProtection="1">
      <alignment vertical="center"/>
      <protection locked="0"/>
    </xf>
    <xf numFmtId="0" fontId="12" fillId="0" borderId="7" xfId="0" applyFont="1" applyBorder="1" applyAlignment="1" applyProtection="1">
      <alignment wrapText="1"/>
      <protection locked="0"/>
    </xf>
    <xf numFmtId="1" fontId="12" fillId="0" borderId="7" xfId="0" applyNumberFormat="1" applyFont="1" applyBorder="1" applyProtection="1">
      <protection locked="0"/>
    </xf>
    <xf numFmtId="165" fontId="13" fillId="0" borderId="8" xfId="0" applyNumberFormat="1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0" fontId="14" fillId="0" borderId="9" xfId="0" applyFont="1" applyBorder="1" applyAlignment="1">
      <alignment horizontal="center" vertical="center" wrapText="1" shrinkToFit="1"/>
    </xf>
    <xf numFmtId="0" fontId="14" fillId="0" borderId="10" xfId="0" applyFont="1" applyBorder="1" applyAlignment="1">
      <alignment horizontal="center" vertical="center" wrapText="1" shrinkToFit="1"/>
    </xf>
    <xf numFmtId="166" fontId="14" fillId="0" borderId="11" xfId="0" applyNumberFormat="1" applyFont="1" applyBorder="1" applyAlignment="1">
      <alignment horizontal="center" vertical="top" wrapText="1" shrinkToFit="1"/>
    </xf>
    <xf numFmtId="0" fontId="9" fillId="0" borderId="0" xfId="0" applyFont="1" applyAlignment="1">
      <alignment horizontal="center" vertical="center"/>
    </xf>
    <xf numFmtId="164" fontId="9" fillId="0" borderId="0" xfId="6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166" fontId="9" fillId="0" borderId="15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center" vertical="center" wrapText="1"/>
    </xf>
    <xf numFmtId="166" fontId="9" fillId="0" borderId="17" xfId="0" applyNumberFormat="1" applyFont="1" applyBorder="1" applyAlignment="1">
      <alignment horizontal="right" vertical="center" wrapText="1"/>
    </xf>
    <xf numFmtId="166" fontId="14" fillId="0" borderId="18" xfId="0" applyNumberFormat="1" applyFont="1" applyBorder="1" applyAlignment="1">
      <alignment horizontal="right" vertical="center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0" xfId="0" applyFo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1" fontId="12" fillId="0" borderId="0" xfId="0" applyNumberFormat="1" applyFont="1" applyProtection="1"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 shrinkToFit="1"/>
    </xf>
    <xf numFmtId="0" fontId="11" fillId="0" borderId="22" xfId="0" applyFont="1" applyBorder="1" applyAlignment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  <protection locked="0"/>
    </xf>
    <xf numFmtId="165" fontId="0" fillId="0" borderId="22" xfId="6" applyNumberFormat="1" applyFont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left" vertical="top" wrapText="1" shrinkToFit="1"/>
      <protection locked="0"/>
    </xf>
    <xf numFmtId="0" fontId="7" fillId="2" borderId="24" xfId="0" applyFont="1" applyFill="1" applyBorder="1" applyAlignment="1" applyProtection="1">
      <alignment horizontal="left" vertical="top" wrapText="1" shrinkToFit="1"/>
      <protection locked="0"/>
    </xf>
    <xf numFmtId="0" fontId="7" fillId="2" borderId="24" xfId="0" applyFont="1" applyFill="1" applyBorder="1" applyAlignment="1" applyProtection="1">
      <alignment horizontal="left" vertical="top"/>
      <protection locked="0"/>
    </xf>
    <xf numFmtId="0" fontId="7" fillId="2" borderId="25" xfId="0" applyFont="1" applyFill="1" applyBorder="1" applyAlignment="1" applyProtection="1">
      <alignment horizontal="left" vertical="top" wrapText="1" shrinkToFit="1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top" wrapText="1" shrinkToFit="1"/>
      <protection locked="0"/>
    </xf>
    <xf numFmtId="0" fontId="7" fillId="0" borderId="24" xfId="0" applyFont="1" applyBorder="1" applyAlignment="1" applyProtection="1">
      <alignment horizontal="left" vertical="top"/>
      <protection locked="0"/>
    </xf>
    <xf numFmtId="0" fontId="7" fillId="0" borderId="25" xfId="0" applyFont="1" applyBorder="1" applyAlignment="1" applyProtection="1">
      <alignment horizontal="left" vertical="top" wrapText="1" shrinkToFit="1"/>
      <protection locked="0"/>
    </xf>
    <xf numFmtId="165" fontId="7" fillId="2" borderId="24" xfId="0" applyNumberFormat="1" applyFont="1" applyFill="1" applyBorder="1" applyAlignment="1" applyProtection="1">
      <alignment horizontal="left" vertical="top" wrapText="1" shrinkToFit="1"/>
      <protection locked="0"/>
    </xf>
    <xf numFmtId="0" fontId="0" fillId="0" borderId="22" xfId="0" applyBorder="1" applyAlignment="1">
      <alignment horizontal="center" vertical="center" wrapText="1"/>
    </xf>
    <xf numFmtId="167" fontId="3" fillId="0" borderId="22" xfId="1" applyNumberFormat="1" applyFont="1" applyBorder="1" applyAlignment="1" applyProtection="1">
      <alignment horizontal="right" vertical="center"/>
      <protection locked="0"/>
    </xf>
    <xf numFmtId="165" fontId="3" fillId="0" borderId="26" xfId="1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165" fontId="3" fillId="0" borderId="22" xfId="1" applyNumberFormat="1" applyFont="1" applyBorder="1" applyAlignment="1" applyProtection="1">
      <alignment horizontal="center" vertical="center"/>
      <protection locked="0"/>
    </xf>
    <xf numFmtId="0" fontId="3" fillId="0" borderId="22" xfId="4" applyFont="1" applyBorder="1" applyAlignment="1">
      <alignment vertical="center" wrapText="1"/>
    </xf>
    <xf numFmtId="0" fontId="0" fillId="0" borderId="22" xfId="4" applyFont="1" applyBorder="1" applyAlignment="1">
      <alignment vertical="center" wrapText="1"/>
    </xf>
    <xf numFmtId="0" fontId="11" fillId="0" borderId="22" xfId="4" applyFont="1" applyBorder="1" applyAlignment="1">
      <alignment vertical="top" wrapText="1"/>
    </xf>
    <xf numFmtId="165" fontId="9" fillId="0" borderId="26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left" vertical="center" wrapText="1" shrinkToFit="1"/>
    </xf>
    <xf numFmtId="165" fontId="0" fillId="0" borderId="22" xfId="6" applyNumberFormat="1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2" xfId="0" applyBorder="1" applyAlignment="1">
      <alignment horizontal="left" vertical="center"/>
    </xf>
    <xf numFmtId="0" fontId="0" fillId="0" borderId="22" xfId="0" applyBorder="1" applyAlignment="1">
      <alignment vertical="top" wrapText="1"/>
    </xf>
    <xf numFmtId="0" fontId="14" fillId="0" borderId="22" xfId="0" applyFont="1" applyBorder="1" applyAlignment="1">
      <alignment horizontal="left" vertical="center" wrapText="1" shrinkToFit="1"/>
    </xf>
    <xf numFmtId="0" fontId="9" fillId="0" borderId="22" xfId="0" applyFont="1" applyBorder="1" applyAlignment="1">
      <alignment horizontal="left" vertical="center" wrapText="1"/>
    </xf>
    <xf numFmtId="165" fontId="20" fillId="0" borderId="0" xfId="0" applyNumberFormat="1" applyFont="1" applyProtection="1"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5" fontId="26" fillId="0" borderId="22" xfId="1" applyNumberFormat="1" applyFont="1" applyBorder="1" applyAlignment="1" applyProtection="1">
      <alignment horizontal="center" vertical="center"/>
      <protection locked="0"/>
    </xf>
    <xf numFmtId="165" fontId="26" fillId="0" borderId="26" xfId="1" applyNumberFormat="1" applyFont="1" applyBorder="1" applyAlignment="1" applyProtection="1">
      <alignment horizontal="center" vertical="center"/>
      <protection locked="0"/>
    </xf>
    <xf numFmtId="165" fontId="21" fillId="0" borderId="26" xfId="0" applyNumberFormat="1" applyFont="1" applyBorder="1" applyAlignment="1">
      <alignment horizontal="center" vertical="center"/>
    </xf>
    <xf numFmtId="0" fontId="11" fillId="4" borderId="22" xfId="0" applyFont="1" applyFill="1" applyBorder="1" applyAlignment="1">
      <alignment horizontal="left" vertical="center" wrapText="1"/>
    </xf>
    <xf numFmtId="0" fontId="11" fillId="0" borderId="22" xfId="0" applyFont="1" applyBorder="1" applyAlignment="1">
      <alignment vertical="center" wrapText="1"/>
    </xf>
    <xf numFmtId="0" fontId="0" fillId="0" borderId="22" xfId="2" applyFont="1" applyBorder="1" applyAlignment="1" applyProtection="1">
      <alignment horizontal="left" vertical="center" wrapText="1"/>
    </xf>
    <xf numFmtId="0" fontId="11" fillId="0" borderId="22" xfId="0" applyFont="1" applyBorder="1" applyAlignment="1">
      <alignment vertical="center"/>
    </xf>
    <xf numFmtId="0" fontId="0" fillId="4" borderId="22" xfId="0" applyFill="1" applyBorder="1" applyAlignment="1" applyProtection="1">
      <alignment horizontal="left" vertical="center" wrapText="1"/>
      <protection locked="0"/>
    </xf>
    <xf numFmtId="0" fontId="0" fillId="4" borderId="22" xfId="0" applyFill="1" applyBorder="1" applyAlignment="1">
      <alignment horizontal="left" vertical="center"/>
    </xf>
    <xf numFmtId="0" fontId="0" fillId="4" borderId="22" xfId="0" applyFill="1" applyBorder="1" applyAlignment="1" applyProtection="1">
      <alignment horizontal="center" vertical="center" wrapText="1"/>
      <protection locked="0"/>
    </xf>
    <xf numFmtId="4" fontId="3" fillId="0" borderId="22" xfId="1" applyNumberFormat="1" applyFont="1" applyBorder="1" applyAlignment="1" applyProtection="1">
      <alignment horizontal="right" vertical="center" wrapText="1" indent="1"/>
      <protection locked="0"/>
    </xf>
    <xf numFmtId="0" fontId="0" fillId="4" borderId="22" xfId="0" applyFill="1" applyBorder="1" applyAlignment="1">
      <alignment horizontal="left" vertical="center" wrapText="1"/>
    </xf>
    <xf numFmtId="0" fontId="11" fillId="0" borderId="22" xfId="0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>
      <alignment horizontal="left" vertical="center" wrapText="1"/>
    </xf>
    <xf numFmtId="0" fontId="11" fillId="0" borderId="22" xfId="0" applyFont="1" applyBorder="1" applyAlignment="1">
      <alignment vertical="top" wrapText="1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4" fontId="11" fillId="0" borderId="22" xfId="1" applyNumberFormat="1" applyFont="1" applyBorder="1" applyAlignment="1" applyProtection="1">
      <alignment horizontal="right" vertical="center" wrapText="1" indent="1"/>
      <protection locked="0"/>
    </xf>
    <xf numFmtId="165" fontId="27" fillId="2" borderId="24" xfId="0" applyNumberFormat="1" applyFont="1" applyFill="1" applyBorder="1" applyAlignment="1" applyProtection="1">
      <alignment horizontal="left" vertical="top" wrapText="1" shrinkToFit="1"/>
      <protection locked="0"/>
    </xf>
    <xf numFmtId="4" fontId="11" fillId="0" borderId="26" xfId="1" applyNumberFormat="1" applyFont="1" applyBorder="1" applyAlignment="1" applyProtection="1">
      <alignment horizontal="right" vertical="center" wrapText="1" indent="1"/>
      <protection locked="0"/>
    </xf>
    <xf numFmtId="0" fontId="21" fillId="4" borderId="22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9" fillId="4" borderId="22" xfId="0" applyFont="1" applyFill="1" applyBorder="1" applyAlignment="1">
      <alignment vertical="top" wrapText="1"/>
    </xf>
    <xf numFmtId="0" fontId="21" fillId="0" borderId="22" xfId="0" applyFont="1" applyBorder="1" applyAlignment="1">
      <alignment horizontal="left" vertical="center" wrapText="1" shrinkToFit="1"/>
    </xf>
    <xf numFmtId="0" fontId="23" fillId="0" borderId="22" xfId="0" applyFont="1" applyBorder="1" applyAlignment="1">
      <alignment vertical="center" wrapText="1"/>
    </xf>
    <xf numFmtId="0" fontId="14" fillId="0" borderId="22" xfId="0" applyFont="1" applyBorder="1" applyAlignment="1">
      <alignment vertical="top" wrapText="1"/>
    </xf>
    <xf numFmtId="0" fontId="30" fillId="0" borderId="0" xfId="0" applyFont="1" applyAlignment="1">
      <alignment vertical="top"/>
    </xf>
    <xf numFmtId="0" fontId="8" fillId="0" borderId="21" xfId="0" applyFont="1" applyFill="1" applyBorder="1" applyAlignment="1" applyProtection="1">
      <alignment horizontal="center" vertical="center" wrapText="1"/>
      <protection locked="0"/>
    </xf>
    <xf numFmtId="0" fontId="8" fillId="0" borderId="22" xfId="0" applyFont="1" applyFill="1" applyBorder="1" applyAlignment="1" applyProtection="1">
      <alignment horizontal="center" vertical="center" wrapText="1"/>
      <protection locked="0"/>
    </xf>
    <xf numFmtId="0" fontId="11" fillId="0" borderId="22" xfId="0" applyFont="1" applyFill="1" applyBorder="1" applyAlignment="1">
      <alignment horizontal="left" vertical="center"/>
    </xf>
    <xf numFmtId="0" fontId="0" fillId="0" borderId="22" xfId="0" applyFill="1" applyBorder="1" applyAlignment="1">
      <alignment vertical="center"/>
    </xf>
    <xf numFmtId="0" fontId="19" fillId="0" borderId="22" xfId="0" applyFont="1" applyFill="1" applyBorder="1" applyAlignment="1">
      <alignment horizontal="left" vertical="center" wrapText="1" shrinkToFit="1"/>
    </xf>
    <xf numFmtId="0" fontId="11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  <protection locked="0"/>
    </xf>
    <xf numFmtId="165" fontId="9" fillId="0" borderId="26" xfId="0" applyNumberFormat="1" applyFont="1" applyFill="1" applyBorder="1" applyAlignment="1">
      <alignment horizontal="center" vertical="center"/>
    </xf>
    <xf numFmtId="0" fontId="0" fillId="0" borderId="0" xfId="0" applyFill="1" applyProtection="1">
      <protection locked="0"/>
    </xf>
    <xf numFmtId="0" fontId="0" fillId="0" borderId="22" xfId="0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 shrinkToFit="1"/>
    </xf>
    <xf numFmtId="0" fontId="14" fillId="3" borderId="12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14" fillId="0" borderId="5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19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</cellXfs>
  <cellStyles count="18">
    <cellStyle name="Hypertextový odkaz 2" xfId="2"/>
    <cellStyle name="Hypertextový odkaz 3" xfId="8"/>
    <cellStyle name="Měna" xfId="1" builtinId="4"/>
    <cellStyle name="Měna 2" xfId="6"/>
    <cellStyle name="Měna 2 2" xfId="17"/>
    <cellStyle name="Měna 2 3" xfId="13"/>
    <cellStyle name="Měna 3" xfId="14"/>
    <cellStyle name="Měna 4" xfId="10"/>
    <cellStyle name="Normální" xfId="0" builtinId="0"/>
    <cellStyle name="Normální 14" xfId="5"/>
    <cellStyle name="Normální 14 2" xfId="16"/>
    <cellStyle name="Normální 14 3" xfId="12"/>
    <cellStyle name="Normální 16" xfId="4"/>
    <cellStyle name="Normální 16 2" xfId="15"/>
    <cellStyle name="Normální 16 3" xfId="11"/>
    <cellStyle name="normální 2" xfId="7"/>
    <cellStyle name="Normální 2 3" xfId="9"/>
    <cellStyle name="Procen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zoomScaleNormal="100" zoomScaleSheetLayoutView="130" workbookViewId="0">
      <selection activeCell="A8" sqref="A8"/>
    </sheetView>
  </sheetViews>
  <sheetFormatPr defaultColWidth="9.1796875" defaultRowHeight="13" x14ac:dyDescent="0.25"/>
  <cols>
    <col min="1" max="1" width="9.7265625" style="30" customWidth="1"/>
    <col min="2" max="2" width="80.26953125" style="30" customWidth="1"/>
    <col min="3" max="3" width="17.453125" style="31" customWidth="1"/>
    <col min="4" max="4" width="13" style="28" customWidth="1"/>
    <col min="5" max="5" width="20.81640625" style="29" customWidth="1"/>
    <col min="6" max="6" width="15.1796875" style="30" customWidth="1"/>
    <col min="7" max="7" width="9.1796875" style="30"/>
    <col min="8" max="8" width="9.453125" style="30" bestFit="1" customWidth="1"/>
    <col min="9" max="16384" width="9.1796875" style="30"/>
  </cols>
  <sheetData>
    <row r="1" spans="1:6" customFormat="1" ht="28.5" thickBot="1" x14ac:dyDescent="0.3">
      <c r="A1" s="122"/>
      <c r="B1" s="122"/>
      <c r="C1" s="122"/>
      <c r="D1" s="122"/>
      <c r="E1" s="122"/>
    </row>
    <row r="2" spans="1:6" s="25" customFormat="1" ht="26.5" thickBot="1" x14ac:dyDescent="0.3">
      <c r="A2" s="22" t="s">
        <v>0</v>
      </c>
      <c r="B2" s="23" t="s">
        <v>5</v>
      </c>
      <c r="C2" s="23" t="s">
        <v>9</v>
      </c>
      <c r="D2" s="23" t="s">
        <v>13</v>
      </c>
      <c r="E2" s="24" t="s">
        <v>14</v>
      </c>
    </row>
    <row r="3" spans="1:6" s="25" customFormat="1" ht="21" customHeight="1" thickBot="1" x14ac:dyDescent="0.3">
      <c r="A3" s="116" t="s">
        <v>15</v>
      </c>
      <c r="B3" s="117"/>
      <c r="C3" s="117"/>
      <c r="D3" s="117"/>
      <c r="E3" s="118"/>
    </row>
    <row r="4" spans="1:6" s="27" customFormat="1" ht="27" customHeight="1" x14ac:dyDescent="0.25">
      <c r="A4" s="35">
        <v>1</v>
      </c>
      <c r="B4" s="33" t="str">
        <f>AVT!$C$3</f>
        <v>MATFYZ - REFEKTÁŘ - VYBAVENÍ AV TECHNIKOU</v>
      </c>
      <c r="C4" s="34">
        <f>AVT!$J$68</f>
        <v>0</v>
      </c>
      <c r="D4" s="32">
        <v>1</v>
      </c>
      <c r="E4" s="36">
        <f t="shared" ref="E4" si="0">C4*D4</f>
        <v>0</v>
      </c>
      <c r="F4" s="26"/>
    </row>
    <row r="5" spans="1:6" s="27" customFormat="1" ht="27" customHeight="1" x14ac:dyDescent="0.25">
      <c r="A5" s="35">
        <v>2</v>
      </c>
      <c r="B5" s="33" t="str">
        <f>KAB!$C$3</f>
        <v>MATFYZ - REFEKTÁŘ - INSTALAČNÍ KABELÁŽ A INSTALACE KABELÁŽE BEZ ZAKONČOVÁNÍ</v>
      </c>
      <c r="C5" s="34">
        <f>KAB!$J$14</f>
        <v>0</v>
      </c>
      <c r="D5" s="32">
        <v>1</v>
      </c>
      <c r="E5" s="36">
        <f t="shared" ref="E5" si="1">C5*D5</f>
        <v>0</v>
      </c>
      <c r="F5" s="26"/>
    </row>
    <row r="6" spans="1:6" s="25" customFormat="1" ht="26.25" customHeight="1" x14ac:dyDescent="0.25">
      <c r="A6" s="119" t="s">
        <v>16</v>
      </c>
      <c r="B6" s="120"/>
      <c r="C6" s="120"/>
      <c r="D6" s="121"/>
      <c r="E6" s="37">
        <f>SUM(E4:E5)</f>
        <v>0</v>
      </c>
    </row>
    <row r="8" spans="1:6" x14ac:dyDescent="0.25">
      <c r="A8" s="104"/>
    </row>
  </sheetData>
  <sheetProtection formatCells="0" formatColumns="0" formatRows="0" insertColumns="0" insertRows="0" insertHyperlinks="0" deleteColumns="0" deleteRows="0" sort="0" autoFilter="0" pivotTables="0"/>
  <mergeCells count="3">
    <mergeCell ref="A3:E3"/>
    <mergeCell ref="A6:D6"/>
    <mergeCell ref="A1:E1"/>
  </mergeCells>
  <pageMargins left="0.25" right="0.25" top="0.75" bottom="0.75" header="0.3" footer="0.3"/>
  <pageSetup paperSize="9" firstPageNumber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86"/>
  <sheetViews>
    <sheetView zoomScale="70" zoomScaleNormal="70" zoomScaleSheetLayoutView="70" workbookViewId="0">
      <pane ySplit="4" topLeftCell="A22" activePane="bottomLeft" state="frozen"/>
      <selection activeCell="B17" sqref="B17"/>
      <selection pane="bottomLeft" activeCell="A14" sqref="A14:XFD15"/>
    </sheetView>
  </sheetViews>
  <sheetFormatPr defaultColWidth="9.1796875" defaultRowHeight="12.5" x14ac:dyDescent="0.25"/>
  <cols>
    <col min="1" max="1" width="9" style="19" customWidth="1"/>
    <col min="2" max="2" width="13" style="12" customWidth="1"/>
    <col min="3" max="3" width="21.54296875" style="12" customWidth="1"/>
    <col min="4" max="4" width="16" style="12" bestFit="1" customWidth="1"/>
    <col min="5" max="5" width="20.81640625" style="20" customWidth="1"/>
    <col min="6" max="6" width="51" style="12" customWidth="1"/>
    <col min="7" max="7" width="8" style="21" customWidth="1"/>
    <col min="8" max="8" width="6.7265625" style="21" customWidth="1"/>
    <col min="9" max="9" width="18.26953125" style="12" customWidth="1"/>
    <col min="10" max="10" width="20.26953125" style="12" customWidth="1"/>
    <col min="11" max="16384" width="9.1796875" style="12"/>
  </cols>
  <sheetData>
    <row r="1" spans="1:10" s="2" customFormat="1" ht="29.25" customHeight="1" thickBot="1" x14ac:dyDescent="0.45">
      <c r="A1" s="1"/>
      <c r="C1" s="3"/>
      <c r="D1" s="3"/>
      <c r="E1" s="3"/>
      <c r="F1" s="4"/>
      <c r="G1" s="3"/>
      <c r="H1" s="3"/>
      <c r="I1" s="3"/>
      <c r="J1" s="3"/>
    </row>
    <row r="2" spans="1:10" ht="57.75" customHeight="1" x14ac:dyDescent="0.25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0" ht="18" customHeight="1" x14ac:dyDescent="0.25">
      <c r="A3" s="51"/>
      <c r="B3" s="52"/>
      <c r="C3" s="53" t="s">
        <v>26</v>
      </c>
      <c r="D3" s="52"/>
      <c r="E3" s="52"/>
      <c r="F3" s="52"/>
      <c r="G3" s="52"/>
      <c r="H3" s="52"/>
      <c r="I3" s="52"/>
      <c r="J3" s="54"/>
    </row>
    <row r="4" spans="1:10" ht="18" customHeight="1" x14ac:dyDescent="0.25">
      <c r="A4" s="55"/>
      <c r="B4" s="56"/>
      <c r="C4" s="57"/>
      <c r="D4" s="56"/>
      <c r="E4" s="56"/>
      <c r="F4" s="56"/>
      <c r="G4" s="56"/>
      <c r="H4" s="56"/>
      <c r="I4" s="56"/>
      <c r="J4" s="58"/>
    </row>
    <row r="5" spans="1:10" ht="18" customHeight="1" x14ac:dyDescent="0.25">
      <c r="A5" s="43">
        <v>1</v>
      </c>
      <c r="B5" s="52"/>
      <c r="C5" s="53" t="s">
        <v>27</v>
      </c>
      <c r="D5" s="52"/>
      <c r="E5" s="52"/>
      <c r="F5" s="59">
        <f>SUM(J6:J17)</f>
        <v>0</v>
      </c>
      <c r="G5" s="52"/>
      <c r="H5" s="52"/>
      <c r="I5" s="52"/>
      <c r="J5" s="54"/>
    </row>
    <row r="6" spans="1:10" ht="65" x14ac:dyDescent="0.25">
      <c r="A6" s="43">
        <v>2</v>
      </c>
      <c r="B6" s="44"/>
      <c r="C6" s="82" t="s">
        <v>112</v>
      </c>
      <c r="D6" s="83"/>
      <c r="E6" s="84"/>
      <c r="F6" s="75" t="s">
        <v>52</v>
      </c>
      <c r="G6" s="48" t="s">
        <v>12</v>
      </c>
      <c r="H6" s="49">
        <v>1</v>
      </c>
      <c r="I6" s="50"/>
      <c r="J6" s="69">
        <f t="shared" ref="J6:J17" si="0">I6*H6</f>
        <v>0</v>
      </c>
    </row>
    <row r="7" spans="1:10" ht="91" x14ac:dyDescent="0.25">
      <c r="A7" s="43">
        <v>3</v>
      </c>
      <c r="B7" s="44"/>
      <c r="C7" s="45" t="s">
        <v>28</v>
      </c>
      <c r="D7" s="46"/>
      <c r="E7" s="45"/>
      <c r="F7" s="70" t="s">
        <v>84</v>
      </c>
      <c r="G7" s="48" t="s">
        <v>12</v>
      </c>
      <c r="H7" s="49">
        <v>5</v>
      </c>
      <c r="I7" s="50"/>
      <c r="J7" s="69">
        <f t="shared" si="0"/>
        <v>0</v>
      </c>
    </row>
    <row r="8" spans="1:10" ht="91" x14ac:dyDescent="0.25">
      <c r="A8" s="43">
        <v>4</v>
      </c>
      <c r="B8" s="44"/>
      <c r="C8" s="45" t="s">
        <v>29</v>
      </c>
      <c r="D8" s="46"/>
      <c r="E8" s="45"/>
      <c r="F8" s="70" t="s">
        <v>80</v>
      </c>
      <c r="G8" s="48" t="s">
        <v>12</v>
      </c>
      <c r="H8" s="49">
        <v>7</v>
      </c>
      <c r="I8" s="50"/>
      <c r="J8" s="69">
        <f t="shared" si="0"/>
        <v>0</v>
      </c>
    </row>
    <row r="9" spans="1:10" ht="91" x14ac:dyDescent="0.25">
      <c r="A9" s="43">
        <v>5</v>
      </c>
      <c r="B9" s="44"/>
      <c r="C9" s="45" t="s">
        <v>29</v>
      </c>
      <c r="D9" s="46"/>
      <c r="E9" s="45"/>
      <c r="F9" s="70" t="s">
        <v>81</v>
      </c>
      <c r="G9" s="48" t="s">
        <v>12</v>
      </c>
      <c r="H9" s="49">
        <v>2</v>
      </c>
      <c r="I9" s="50"/>
      <c r="J9" s="69">
        <f t="shared" si="0"/>
        <v>0</v>
      </c>
    </row>
    <row r="10" spans="1:10" ht="117" x14ac:dyDescent="0.25">
      <c r="A10" s="43">
        <v>6</v>
      </c>
      <c r="B10" s="44"/>
      <c r="C10" s="45" t="s">
        <v>31</v>
      </c>
      <c r="D10" s="46"/>
      <c r="E10" s="45"/>
      <c r="F10" s="70" t="s">
        <v>83</v>
      </c>
      <c r="G10" s="48" t="s">
        <v>12</v>
      </c>
      <c r="H10" s="49">
        <v>2</v>
      </c>
      <c r="I10" s="50"/>
      <c r="J10" s="69">
        <f t="shared" si="0"/>
        <v>0</v>
      </c>
    </row>
    <row r="11" spans="1:10" ht="104" x14ac:dyDescent="0.25">
      <c r="A11" s="43">
        <v>7</v>
      </c>
      <c r="B11" s="44"/>
      <c r="C11" s="45" t="s">
        <v>53</v>
      </c>
      <c r="D11" s="46"/>
      <c r="E11" s="45"/>
      <c r="F11" s="70" t="s">
        <v>82</v>
      </c>
      <c r="G11" s="48" t="s">
        <v>12</v>
      </c>
      <c r="H11" s="49">
        <v>1</v>
      </c>
      <c r="I11" s="50"/>
      <c r="J11" s="69">
        <f t="shared" si="0"/>
        <v>0</v>
      </c>
    </row>
    <row r="12" spans="1:10" ht="25.5" x14ac:dyDescent="0.25">
      <c r="A12" s="43">
        <v>8</v>
      </c>
      <c r="B12" s="44"/>
      <c r="C12" s="45" t="s">
        <v>30</v>
      </c>
      <c r="D12" s="46"/>
      <c r="E12" s="45"/>
      <c r="F12" s="47" t="s">
        <v>85</v>
      </c>
      <c r="G12" s="48" t="s">
        <v>12</v>
      </c>
      <c r="H12" s="49">
        <v>2</v>
      </c>
      <c r="I12" s="50"/>
      <c r="J12" s="69">
        <f t="shared" si="0"/>
        <v>0</v>
      </c>
    </row>
    <row r="13" spans="1:10" ht="78" x14ac:dyDescent="0.25">
      <c r="A13" s="43">
        <v>9</v>
      </c>
      <c r="B13" s="44"/>
      <c r="C13" s="45" t="s">
        <v>51</v>
      </c>
      <c r="D13" s="46"/>
      <c r="E13" s="45"/>
      <c r="F13" s="47" t="s">
        <v>137</v>
      </c>
      <c r="G13" s="48" t="s">
        <v>12</v>
      </c>
      <c r="H13" s="49">
        <v>1</v>
      </c>
      <c r="I13" s="50"/>
      <c r="J13" s="69">
        <f t="shared" si="0"/>
        <v>0</v>
      </c>
    </row>
    <row r="14" spans="1:10" s="113" customFormat="1" ht="207" x14ac:dyDescent="0.25">
      <c r="A14" s="105">
        <v>10</v>
      </c>
      <c r="B14" s="106"/>
      <c r="C14" s="107" t="s">
        <v>33</v>
      </c>
      <c r="D14" s="107"/>
      <c r="E14" s="108"/>
      <c r="F14" s="109" t="s">
        <v>106</v>
      </c>
      <c r="G14" s="110" t="s">
        <v>12</v>
      </c>
      <c r="H14" s="111">
        <v>1</v>
      </c>
      <c r="I14" s="71"/>
      <c r="J14" s="112">
        <f t="shared" si="0"/>
        <v>0</v>
      </c>
    </row>
    <row r="15" spans="1:10" s="113" customFormat="1" ht="168" x14ac:dyDescent="0.25">
      <c r="A15" s="105">
        <v>11</v>
      </c>
      <c r="B15" s="106"/>
      <c r="C15" s="114" t="s">
        <v>34</v>
      </c>
      <c r="D15" s="107"/>
      <c r="E15" s="114"/>
      <c r="F15" s="115" t="s">
        <v>107</v>
      </c>
      <c r="G15" s="110" t="s">
        <v>12</v>
      </c>
      <c r="H15" s="111">
        <v>1</v>
      </c>
      <c r="I15" s="71"/>
      <c r="J15" s="112">
        <f t="shared" si="0"/>
        <v>0</v>
      </c>
    </row>
    <row r="16" spans="1:10" ht="104" x14ac:dyDescent="0.25">
      <c r="A16" s="43">
        <v>12</v>
      </c>
      <c r="B16" s="44"/>
      <c r="C16" s="45" t="s">
        <v>32</v>
      </c>
      <c r="D16" s="46"/>
      <c r="E16" s="45"/>
      <c r="F16" s="47" t="s">
        <v>86</v>
      </c>
      <c r="G16" s="48" t="s">
        <v>12</v>
      </c>
      <c r="H16" s="49">
        <v>1</v>
      </c>
      <c r="I16" s="50"/>
      <c r="J16" s="69">
        <f t="shared" si="0"/>
        <v>0</v>
      </c>
    </row>
    <row r="17" spans="1:10" ht="77.5" x14ac:dyDescent="0.25">
      <c r="A17" s="43">
        <v>13</v>
      </c>
      <c r="B17" s="44"/>
      <c r="C17" s="66" t="s">
        <v>113</v>
      </c>
      <c r="D17" s="66"/>
      <c r="E17" s="66"/>
      <c r="F17" s="47" t="s">
        <v>87</v>
      </c>
      <c r="G17" s="48" t="s">
        <v>12</v>
      </c>
      <c r="H17" s="49">
        <v>1</v>
      </c>
      <c r="I17" s="50"/>
      <c r="J17" s="69">
        <f t="shared" si="0"/>
        <v>0</v>
      </c>
    </row>
    <row r="18" spans="1:10" ht="18" customHeight="1" x14ac:dyDescent="0.25">
      <c r="A18" s="43">
        <v>14</v>
      </c>
      <c r="B18" s="52"/>
      <c r="C18" s="53" t="s">
        <v>35</v>
      </c>
      <c r="D18" s="52"/>
      <c r="E18" s="52"/>
      <c r="F18" s="59">
        <f>SUM(J19:J42)</f>
        <v>0</v>
      </c>
      <c r="G18" s="52"/>
      <c r="H18" s="52"/>
      <c r="I18" s="52"/>
      <c r="J18" s="54"/>
    </row>
    <row r="19" spans="1:10" ht="117" x14ac:dyDescent="0.25">
      <c r="A19" s="43">
        <v>15</v>
      </c>
      <c r="B19" s="44"/>
      <c r="C19" s="45" t="s">
        <v>36</v>
      </c>
      <c r="D19" s="46"/>
      <c r="E19" s="45"/>
      <c r="F19" s="47" t="s">
        <v>99</v>
      </c>
      <c r="G19" s="48" t="s">
        <v>12</v>
      </c>
      <c r="H19" s="49">
        <v>2</v>
      </c>
      <c r="I19" s="71"/>
      <c r="J19" s="69">
        <f>I19*H19</f>
        <v>0</v>
      </c>
    </row>
    <row r="20" spans="1:10" ht="26" x14ac:dyDescent="0.25">
      <c r="A20" s="43">
        <v>16</v>
      </c>
      <c r="B20" s="44"/>
      <c r="C20" s="72" t="s">
        <v>78</v>
      </c>
      <c r="D20" s="72"/>
      <c r="E20" s="73"/>
      <c r="F20" s="103" t="s">
        <v>138</v>
      </c>
      <c r="G20" s="49" t="s">
        <v>12</v>
      </c>
      <c r="H20" s="49">
        <v>1</v>
      </c>
      <c r="I20" s="65"/>
      <c r="J20" s="62">
        <f>I20*H20</f>
        <v>0</v>
      </c>
    </row>
    <row r="21" spans="1:10" ht="64.5" x14ac:dyDescent="0.25">
      <c r="A21" s="43">
        <v>17</v>
      </c>
      <c r="B21" s="44"/>
      <c r="C21" s="72" t="s">
        <v>37</v>
      </c>
      <c r="D21" s="72"/>
      <c r="E21" s="73"/>
      <c r="F21" s="74" t="s">
        <v>88</v>
      </c>
      <c r="G21" s="49" t="s">
        <v>12</v>
      </c>
      <c r="H21" s="49">
        <v>1</v>
      </c>
      <c r="I21" s="65"/>
      <c r="J21" s="62">
        <f>I21*H21</f>
        <v>0</v>
      </c>
    </row>
    <row r="22" spans="1:10" ht="78" x14ac:dyDescent="0.25">
      <c r="A22" s="43">
        <v>18</v>
      </c>
      <c r="B22" s="44"/>
      <c r="C22" s="45" t="s">
        <v>38</v>
      </c>
      <c r="D22" s="46"/>
      <c r="E22" s="45"/>
      <c r="F22" s="47" t="s">
        <v>100</v>
      </c>
      <c r="G22" s="48" t="s">
        <v>12</v>
      </c>
      <c r="H22" s="49">
        <v>1</v>
      </c>
      <c r="I22" s="50"/>
      <c r="J22" s="69">
        <f>I22*H22</f>
        <v>0</v>
      </c>
    </row>
    <row r="23" spans="1:10" ht="78" x14ac:dyDescent="0.25">
      <c r="A23" s="43">
        <v>19</v>
      </c>
      <c r="B23" s="44"/>
      <c r="C23" s="86" t="s">
        <v>38</v>
      </c>
      <c r="D23" s="86"/>
      <c r="E23" s="87"/>
      <c r="F23" s="100" t="s">
        <v>133</v>
      </c>
      <c r="G23" s="88" t="s">
        <v>12</v>
      </c>
      <c r="H23" s="88">
        <v>1</v>
      </c>
      <c r="I23" s="89"/>
      <c r="J23" s="69">
        <f>ROUND(I23*H23,2)</f>
        <v>0</v>
      </c>
    </row>
    <row r="24" spans="1:10" ht="13" x14ac:dyDescent="0.25">
      <c r="A24" s="43">
        <v>20</v>
      </c>
      <c r="B24" s="44"/>
      <c r="C24" s="45" t="s">
        <v>38</v>
      </c>
      <c r="D24" s="46"/>
      <c r="E24" s="45"/>
      <c r="F24" s="47" t="s">
        <v>39</v>
      </c>
      <c r="G24" s="48" t="s">
        <v>12</v>
      </c>
      <c r="H24" s="49">
        <v>1</v>
      </c>
      <c r="I24" s="50"/>
      <c r="J24" s="69">
        <f>I24*H24</f>
        <v>0</v>
      </c>
    </row>
    <row r="25" spans="1:10" ht="64" x14ac:dyDescent="0.25">
      <c r="A25" s="43">
        <v>21</v>
      </c>
      <c r="B25" s="44"/>
      <c r="C25" s="86" t="s">
        <v>115</v>
      </c>
      <c r="D25" s="86"/>
      <c r="E25" s="90"/>
      <c r="F25" s="98" t="s">
        <v>127</v>
      </c>
      <c r="G25" s="88" t="s">
        <v>12</v>
      </c>
      <c r="H25" s="88">
        <v>2</v>
      </c>
      <c r="I25" s="89"/>
      <c r="J25" s="69">
        <f t="shared" ref="J25:J32" si="1">ROUND(I25*H25,2)</f>
        <v>0</v>
      </c>
    </row>
    <row r="26" spans="1:10" ht="52" x14ac:dyDescent="0.25">
      <c r="A26" s="43">
        <v>22</v>
      </c>
      <c r="B26" s="44"/>
      <c r="C26" s="86" t="s">
        <v>41</v>
      </c>
      <c r="D26" s="86"/>
      <c r="E26" s="90"/>
      <c r="F26" s="99" t="s">
        <v>128</v>
      </c>
      <c r="G26" s="88" t="s">
        <v>12</v>
      </c>
      <c r="H26" s="88">
        <v>2</v>
      </c>
      <c r="I26" s="89"/>
      <c r="J26" s="69">
        <f t="shared" si="1"/>
        <v>0</v>
      </c>
    </row>
    <row r="27" spans="1:10" ht="26" x14ac:dyDescent="0.25">
      <c r="A27" s="43">
        <v>23</v>
      </c>
      <c r="B27" s="44"/>
      <c r="C27" s="86" t="s">
        <v>41</v>
      </c>
      <c r="D27" s="86"/>
      <c r="E27" s="90"/>
      <c r="F27" s="99" t="s">
        <v>129</v>
      </c>
      <c r="G27" s="88" t="s">
        <v>12</v>
      </c>
      <c r="H27" s="88">
        <v>2</v>
      </c>
      <c r="I27" s="89"/>
      <c r="J27" s="69">
        <f t="shared" si="1"/>
        <v>0</v>
      </c>
    </row>
    <row r="28" spans="1:10" ht="104" x14ac:dyDescent="0.25">
      <c r="A28" s="43">
        <v>24</v>
      </c>
      <c r="B28" s="44"/>
      <c r="C28" s="86" t="s">
        <v>40</v>
      </c>
      <c r="D28" s="86"/>
      <c r="E28" s="90"/>
      <c r="F28" s="98" t="s">
        <v>130</v>
      </c>
      <c r="G28" s="88" t="s">
        <v>12</v>
      </c>
      <c r="H28" s="88">
        <v>3</v>
      </c>
      <c r="I28" s="89"/>
      <c r="J28" s="69">
        <f t="shared" si="1"/>
        <v>0</v>
      </c>
    </row>
    <row r="29" spans="1:10" ht="104" x14ac:dyDescent="0.25">
      <c r="A29" s="43">
        <v>25</v>
      </c>
      <c r="B29" s="44"/>
      <c r="C29" s="86" t="s">
        <v>40</v>
      </c>
      <c r="D29" s="86"/>
      <c r="E29" s="90"/>
      <c r="F29" s="98" t="s">
        <v>134</v>
      </c>
      <c r="G29" s="88" t="s">
        <v>12</v>
      </c>
      <c r="H29" s="88">
        <v>4</v>
      </c>
      <c r="I29" s="89"/>
      <c r="J29" s="69">
        <f t="shared" si="1"/>
        <v>0</v>
      </c>
    </row>
    <row r="30" spans="1:10" ht="52" x14ac:dyDescent="0.25">
      <c r="A30" s="43">
        <v>26</v>
      </c>
      <c r="B30" s="44"/>
      <c r="C30" s="86" t="s">
        <v>124</v>
      </c>
      <c r="D30" s="86"/>
      <c r="E30" s="90"/>
      <c r="F30" s="100" t="s">
        <v>132</v>
      </c>
      <c r="G30" s="88" t="s">
        <v>12</v>
      </c>
      <c r="H30" s="88">
        <v>4</v>
      </c>
      <c r="I30" s="89"/>
      <c r="J30" s="69">
        <f t="shared" si="1"/>
        <v>0</v>
      </c>
    </row>
    <row r="31" spans="1:10" ht="91" x14ac:dyDescent="0.25">
      <c r="A31" s="43">
        <v>27</v>
      </c>
      <c r="B31" s="44"/>
      <c r="C31" s="86" t="s">
        <v>40</v>
      </c>
      <c r="D31" s="86"/>
      <c r="E31" s="90"/>
      <c r="F31" s="99" t="s">
        <v>116</v>
      </c>
      <c r="G31" s="88" t="s">
        <v>12</v>
      </c>
      <c r="H31" s="88">
        <v>2</v>
      </c>
      <c r="I31" s="89"/>
      <c r="J31" s="69">
        <f t="shared" si="1"/>
        <v>0</v>
      </c>
    </row>
    <row r="32" spans="1:10" ht="13" x14ac:dyDescent="0.25">
      <c r="A32" s="43">
        <v>28</v>
      </c>
      <c r="B32" s="44"/>
      <c r="C32" s="86" t="s">
        <v>115</v>
      </c>
      <c r="D32" s="86"/>
      <c r="E32" s="90"/>
      <c r="F32" s="100" t="s">
        <v>131</v>
      </c>
      <c r="G32" s="88" t="s">
        <v>12</v>
      </c>
      <c r="H32" s="88">
        <v>2</v>
      </c>
      <c r="I32" s="89"/>
      <c r="J32" s="69">
        <f t="shared" si="1"/>
        <v>0</v>
      </c>
    </row>
    <row r="33" spans="1:10" ht="26" x14ac:dyDescent="0.25">
      <c r="A33" s="43">
        <v>29</v>
      </c>
      <c r="B33" s="44"/>
      <c r="C33" s="45" t="s">
        <v>41</v>
      </c>
      <c r="D33" s="46"/>
      <c r="E33" s="45"/>
      <c r="F33" s="47" t="s">
        <v>101</v>
      </c>
      <c r="G33" s="48" t="s">
        <v>12</v>
      </c>
      <c r="H33" s="49">
        <v>3</v>
      </c>
      <c r="I33" s="50"/>
      <c r="J33" s="69">
        <f t="shared" ref="J33:J41" si="2">I33*H33</f>
        <v>0</v>
      </c>
    </row>
    <row r="34" spans="1:10" ht="39" x14ac:dyDescent="0.25">
      <c r="A34" s="43">
        <v>30</v>
      </c>
      <c r="B34" s="44"/>
      <c r="C34" s="45" t="s">
        <v>41</v>
      </c>
      <c r="D34" s="46"/>
      <c r="E34" s="45"/>
      <c r="F34" s="47" t="s">
        <v>102</v>
      </c>
      <c r="G34" s="48" t="s">
        <v>12</v>
      </c>
      <c r="H34" s="49">
        <v>2</v>
      </c>
      <c r="I34" s="50"/>
      <c r="J34" s="69">
        <f t="shared" si="2"/>
        <v>0</v>
      </c>
    </row>
    <row r="35" spans="1:10" ht="26" x14ac:dyDescent="0.25">
      <c r="A35" s="43">
        <v>31</v>
      </c>
      <c r="B35" s="44"/>
      <c r="C35" s="45" t="s">
        <v>42</v>
      </c>
      <c r="D35" s="46"/>
      <c r="E35" s="45"/>
      <c r="F35" s="47" t="s">
        <v>140</v>
      </c>
      <c r="G35" s="48" t="s">
        <v>12</v>
      </c>
      <c r="H35" s="49">
        <v>2</v>
      </c>
      <c r="I35" s="50"/>
      <c r="J35" s="69">
        <f t="shared" si="2"/>
        <v>0</v>
      </c>
    </row>
    <row r="36" spans="1:10" ht="39" x14ac:dyDescent="0.25">
      <c r="A36" s="43">
        <v>32</v>
      </c>
      <c r="B36" s="44"/>
      <c r="C36" s="45" t="s">
        <v>41</v>
      </c>
      <c r="D36" s="46"/>
      <c r="E36" s="45"/>
      <c r="F36" s="47" t="s">
        <v>103</v>
      </c>
      <c r="G36" s="48" t="s">
        <v>12</v>
      </c>
      <c r="H36" s="49">
        <v>1</v>
      </c>
      <c r="I36" s="50"/>
      <c r="J36" s="69">
        <f t="shared" si="2"/>
        <v>0</v>
      </c>
    </row>
    <row r="37" spans="1:10" ht="26" x14ac:dyDescent="0.25">
      <c r="A37" s="43">
        <v>33</v>
      </c>
      <c r="B37" s="44"/>
      <c r="C37" s="45" t="s">
        <v>42</v>
      </c>
      <c r="D37" s="46"/>
      <c r="E37" s="45"/>
      <c r="F37" s="47" t="s">
        <v>139</v>
      </c>
      <c r="G37" s="48" t="s">
        <v>12</v>
      </c>
      <c r="H37" s="49">
        <v>4</v>
      </c>
      <c r="I37" s="50"/>
      <c r="J37" s="69">
        <f t="shared" si="2"/>
        <v>0</v>
      </c>
    </row>
    <row r="38" spans="1:10" ht="26" x14ac:dyDescent="0.25">
      <c r="A38" s="43">
        <v>34</v>
      </c>
      <c r="B38" s="44"/>
      <c r="C38" s="45" t="s">
        <v>42</v>
      </c>
      <c r="D38" s="46"/>
      <c r="E38" s="45"/>
      <c r="F38" s="47" t="s">
        <v>104</v>
      </c>
      <c r="G38" s="48" t="s">
        <v>12</v>
      </c>
      <c r="H38" s="49">
        <v>2</v>
      </c>
      <c r="I38" s="50"/>
      <c r="J38" s="69">
        <f t="shared" si="2"/>
        <v>0</v>
      </c>
    </row>
    <row r="39" spans="1:10" ht="39" x14ac:dyDescent="0.25">
      <c r="A39" s="43">
        <v>35</v>
      </c>
      <c r="B39" s="44"/>
      <c r="C39" s="45" t="s">
        <v>43</v>
      </c>
      <c r="D39" s="46"/>
      <c r="E39" s="45"/>
      <c r="F39" s="75" t="s">
        <v>54</v>
      </c>
      <c r="G39" s="48" t="s">
        <v>12</v>
      </c>
      <c r="H39" s="49">
        <v>1</v>
      </c>
      <c r="I39" s="50"/>
      <c r="J39" s="69">
        <f t="shared" si="2"/>
        <v>0</v>
      </c>
    </row>
    <row r="40" spans="1:10" ht="26" x14ac:dyDescent="0.25">
      <c r="A40" s="43">
        <v>36</v>
      </c>
      <c r="B40" s="44"/>
      <c r="C40" s="45" t="s">
        <v>49</v>
      </c>
      <c r="D40" s="46"/>
      <c r="E40" s="45"/>
      <c r="F40" s="75" t="s">
        <v>50</v>
      </c>
      <c r="G40" s="48" t="s">
        <v>12</v>
      </c>
      <c r="H40" s="49">
        <v>2</v>
      </c>
      <c r="I40" s="50"/>
      <c r="J40" s="69">
        <f t="shared" si="2"/>
        <v>0</v>
      </c>
    </row>
    <row r="41" spans="1:10" ht="64.5" x14ac:dyDescent="0.25">
      <c r="A41" s="43">
        <v>37</v>
      </c>
      <c r="B41" s="44"/>
      <c r="C41" s="45" t="s">
        <v>36</v>
      </c>
      <c r="D41" s="46"/>
      <c r="E41" s="45"/>
      <c r="F41" s="47" t="s">
        <v>105</v>
      </c>
      <c r="G41" s="48" t="s">
        <v>12</v>
      </c>
      <c r="H41" s="49">
        <v>1</v>
      </c>
      <c r="I41" s="50"/>
      <c r="J41" s="69">
        <f t="shared" si="2"/>
        <v>0</v>
      </c>
    </row>
    <row r="42" spans="1:10" ht="64.5" x14ac:dyDescent="0.25">
      <c r="A42" s="43">
        <v>38</v>
      </c>
      <c r="B42" s="44"/>
      <c r="C42" s="91" t="s">
        <v>117</v>
      </c>
      <c r="D42" s="91"/>
      <c r="E42" s="92"/>
      <c r="F42" s="93" t="s">
        <v>136</v>
      </c>
      <c r="G42" s="94" t="s">
        <v>12</v>
      </c>
      <c r="H42" s="94">
        <v>1</v>
      </c>
      <c r="I42" s="95"/>
      <c r="J42" s="97">
        <f>ROUND(I42*H42,2)</f>
        <v>0</v>
      </c>
    </row>
    <row r="43" spans="1:10" ht="18" customHeight="1" x14ac:dyDescent="0.25">
      <c r="A43" s="43">
        <v>39</v>
      </c>
      <c r="B43" s="52"/>
      <c r="C43" s="53" t="s">
        <v>44</v>
      </c>
      <c r="D43" s="52"/>
      <c r="E43" s="52"/>
      <c r="F43" s="59">
        <f>SUM(J44:J49)</f>
        <v>0</v>
      </c>
      <c r="G43" s="52"/>
      <c r="H43" s="52"/>
      <c r="I43" s="52"/>
      <c r="J43" s="54"/>
    </row>
    <row r="44" spans="1:10" ht="39" x14ac:dyDescent="0.25">
      <c r="A44" s="43">
        <v>40</v>
      </c>
      <c r="B44" s="44"/>
      <c r="C44" s="45" t="s">
        <v>45</v>
      </c>
      <c r="D44" s="46"/>
      <c r="E44" s="45"/>
      <c r="F44" s="47" t="s">
        <v>91</v>
      </c>
      <c r="G44" s="48" t="s">
        <v>12</v>
      </c>
      <c r="H44" s="49">
        <v>1</v>
      </c>
      <c r="I44" s="50"/>
      <c r="J44" s="69">
        <f>I44*H44</f>
        <v>0</v>
      </c>
    </row>
    <row r="45" spans="1:10" ht="65" x14ac:dyDescent="0.25">
      <c r="A45" s="43">
        <v>41</v>
      </c>
      <c r="B45" s="44"/>
      <c r="C45" s="46" t="s">
        <v>114</v>
      </c>
      <c r="D45" s="46"/>
      <c r="E45" s="85"/>
      <c r="F45" s="101" t="s">
        <v>135</v>
      </c>
      <c r="G45" s="48" t="s">
        <v>12</v>
      </c>
      <c r="H45" s="49">
        <v>1</v>
      </c>
      <c r="I45" s="50"/>
      <c r="J45" s="69">
        <f>I45*H45</f>
        <v>0</v>
      </c>
    </row>
    <row r="46" spans="1:10" ht="39" x14ac:dyDescent="0.25">
      <c r="A46" s="43">
        <v>42</v>
      </c>
      <c r="B46" s="44"/>
      <c r="C46" s="45" t="s">
        <v>46</v>
      </c>
      <c r="D46" s="46"/>
      <c r="E46" s="45"/>
      <c r="F46" s="47" t="s">
        <v>90</v>
      </c>
      <c r="G46" s="48" t="s">
        <v>12</v>
      </c>
      <c r="H46" s="49">
        <v>1</v>
      </c>
      <c r="I46" s="50"/>
      <c r="J46" s="69">
        <f>I46*H46</f>
        <v>0</v>
      </c>
    </row>
    <row r="47" spans="1:10" ht="26" x14ac:dyDescent="0.25">
      <c r="A47" s="43">
        <v>43</v>
      </c>
      <c r="B47" s="44"/>
      <c r="C47" s="45" t="s">
        <v>47</v>
      </c>
      <c r="D47" s="46"/>
      <c r="E47" s="45"/>
      <c r="F47" s="47" t="s">
        <v>89</v>
      </c>
      <c r="G47" s="48" t="s">
        <v>12</v>
      </c>
      <c r="H47" s="49">
        <v>1</v>
      </c>
      <c r="I47" s="50"/>
      <c r="J47" s="69">
        <f>I47*H47</f>
        <v>0</v>
      </c>
    </row>
    <row r="48" spans="1:10" ht="39" x14ac:dyDescent="0.25">
      <c r="A48" s="43">
        <v>44</v>
      </c>
      <c r="B48" s="44"/>
      <c r="C48" s="45" t="s">
        <v>122</v>
      </c>
      <c r="D48" s="46"/>
      <c r="E48" s="45"/>
      <c r="F48" s="75" t="s">
        <v>123</v>
      </c>
      <c r="G48" s="48" t="s">
        <v>12</v>
      </c>
      <c r="H48" s="49">
        <v>1</v>
      </c>
      <c r="I48" s="50"/>
      <c r="J48" s="69">
        <f>ROUND(I48*H48,2)</f>
        <v>0</v>
      </c>
    </row>
    <row r="49" spans="1:10" ht="64.5" x14ac:dyDescent="0.25">
      <c r="A49" s="43">
        <v>45</v>
      </c>
      <c r="B49" s="44"/>
      <c r="C49" s="91" t="s">
        <v>117</v>
      </c>
      <c r="D49" s="91"/>
      <c r="E49" s="92"/>
      <c r="F49" s="93" t="s">
        <v>136</v>
      </c>
      <c r="G49" s="94" t="s">
        <v>12</v>
      </c>
      <c r="H49" s="94">
        <v>1</v>
      </c>
      <c r="I49" s="95"/>
      <c r="J49" s="97">
        <f>ROUND(I49*H49,2)</f>
        <v>0</v>
      </c>
    </row>
    <row r="50" spans="1:10" ht="18" x14ac:dyDescent="0.25">
      <c r="A50" s="43">
        <v>46</v>
      </c>
      <c r="B50" s="52"/>
      <c r="C50" s="53" t="s">
        <v>121</v>
      </c>
      <c r="D50" s="52"/>
      <c r="E50" s="52"/>
      <c r="F50" s="59">
        <f>SUM(J51:J52)</f>
        <v>0</v>
      </c>
      <c r="G50" s="52"/>
      <c r="H50" s="52"/>
      <c r="I50" s="52"/>
      <c r="J50" s="54"/>
    </row>
    <row r="51" spans="1:10" ht="78" x14ac:dyDescent="0.25">
      <c r="A51" s="43">
        <v>47</v>
      </c>
      <c r="B51" s="44"/>
      <c r="C51" s="91" t="s">
        <v>117</v>
      </c>
      <c r="D51" s="91"/>
      <c r="E51" s="92"/>
      <c r="F51" s="83" t="s">
        <v>118</v>
      </c>
      <c r="G51" s="94" t="s">
        <v>12</v>
      </c>
      <c r="H51" s="94">
        <v>1</v>
      </c>
      <c r="I51" s="95"/>
      <c r="J51" s="97">
        <f>ROUND(I51*H51,2)</f>
        <v>0</v>
      </c>
    </row>
    <row r="52" spans="1:10" ht="52" x14ac:dyDescent="0.25">
      <c r="A52" s="43">
        <v>48</v>
      </c>
      <c r="B52" s="44"/>
      <c r="C52" s="83" t="s">
        <v>119</v>
      </c>
      <c r="D52" s="46"/>
      <c r="E52" s="45"/>
      <c r="F52" s="102" t="s">
        <v>120</v>
      </c>
      <c r="G52" s="48" t="s">
        <v>12</v>
      </c>
      <c r="H52" s="78">
        <v>1</v>
      </c>
      <c r="I52" s="50"/>
      <c r="J52" s="81">
        <f>I52*H52</f>
        <v>0</v>
      </c>
    </row>
    <row r="53" spans="1:10" ht="18" customHeight="1" x14ac:dyDescent="0.25">
      <c r="A53" s="43">
        <v>49</v>
      </c>
      <c r="B53" s="52"/>
      <c r="C53" s="53" t="s">
        <v>48</v>
      </c>
      <c r="D53" s="52"/>
      <c r="E53" s="52"/>
      <c r="F53" s="96">
        <f>SUM(J54:J67)</f>
        <v>0</v>
      </c>
      <c r="G53" s="52"/>
      <c r="H53" s="52"/>
      <c r="I53" s="52"/>
      <c r="J53" s="54"/>
    </row>
    <row r="54" spans="1:10" ht="25" x14ac:dyDescent="0.25">
      <c r="A54" s="43">
        <v>50</v>
      </c>
      <c r="B54" s="44"/>
      <c r="C54" s="45" t="s">
        <v>55</v>
      </c>
      <c r="D54" s="46"/>
      <c r="E54" s="45"/>
      <c r="F54" s="47" t="s">
        <v>77</v>
      </c>
      <c r="G54" s="48" t="s">
        <v>69</v>
      </c>
      <c r="H54" s="49">
        <v>1</v>
      </c>
      <c r="I54" s="50"/>
      <c r="J54" s="69">
        <f t="shared" ref="J54:J67" si="3">I54*H54</f>
        <v>0</v>
      </c>
    </row>
    <row r="55" spans="1:10" ht="13" x14ac:dyDescent="0.25">
      <c r="A55" s="43">
        <v>51</v>
      </c>
      <c r="B55" s="44"/>
      <c r="C55" s="45" t="s">
        <v>125</v>
      </c>
      <c r="D55" s="46"/>
      <c r="E55" s="45"/>
      <c r="F55" s="47" t="s">
        <v>126</v>
      </c>
      <c r="G55" s="48" t="s">
        <v>69</v>
      </c>
      <c r="H55" s="49">
        <v>1</v>
      </c>
      <c r="I55" s="50"/>
      <c r="J55" s="69">
        <f t="shared" si="3"/>
        <v>0</v>
      </c>
    </row>
    <row r="56" spans="1:10" ht="28.5" customHeight="1" x14ac:dyDescent="0.25">
      <c r="A56" s="43">
        <v>52</v>
      </c>
      <c r="B56" s="44"/>
      <c r="C56" s="45" t="s">
        <v>74</v>
      </c>
      <c r="D56" s="46"/>
      <c r="E56" s="45"/>
      <c r="F56" s="47" t="s">
        <v>75</v>
      </c>
      <c r="G56" s="48" t="s">
        <v>68</v>
      </c>
      <c r="H56" s="78">
        <v>18</v>
      </c>
      <c r="I56" s="50"/>
      <c r="J56" s="81">
        <f t="shared" si="3"/>
        <v>0</v>
      </c>
    </row>
    <row r="57" spans="1:10" ht="28.5" customHeight="1" x14ac:dyDescent="0.25">
      <c r="A57" s="43">
        <v>53</v>
      </c>
      <c r="B57" s="44"/>
      <c r="C57" s="45" t="s">
        <v>56</v>
      </c>
      <c r="D57" s="46"/>
      <c r="E57" s="45"/>
      <c r="F57" s="47" t="s">
        <v>70</v>
      </c>
      <c r="G57" s="48" t="s">
        <v>68</v>
      </c>
      <c r="H57" s="78">
        <v>8</v>
      </c>
      <c r="I57" s="50"/>
      <c r="J57" s="81">
        <f t="shared" si="3"/>
        <v>0</v>
      </c>
    </row>
    <row r="58" spans="1:10" ht="25" x14ac:dyDescent="0.25">
      <c r="A58" s="43">
        <v>54</v>
      </c>
      <c r="B58" s="44"/>
      <c r="C58" s="45" t="s">
        <v>57</v>
      </c>
      <c r="D58" s="46"/>
      <c r="E58" s="45"/>
      <c r="F58" s="47" t="s">
        <v>109</v>
      </c>
      <c r="G58" s="48" t="s">
        <v>68</v>
      </c>
      <c r="H58" s="78">
        <v>16</v>
      </c>
      <c r="I58" s="50"/>
      <c r="J58" s="81">
        <f t="shared" si="3"/>
        <v>0</v>
      </c>
    </row>
    <row r="59" spans="1:10" ht="25" x14ac:dyDescent="0.25">
      <c r="A59" s="43">
        <v>55</v>
      </c>
      <c r="B59" s="44"/>
      <c r="C59" s="45" t="s">
        <v>79</v>
      </c>
      <c r="D59" s="46"/>
      <c r="E59" s="45"/>
      <c r="F59" s="47" t="s">
        <v>108</v>
      </c>
      <c r="G59" s="48" t="s">
        <v>68</v>
      </c>
      <c r="H59" s="78">
        <v>24</v>
      </c>
      <c r="I59" s="50"/>
      <c r="J59" s="81">
        <f t="shared" si="3"/>
        <v>0</v>
      </c>
    </row>
    <row r="60" spans="1:10" ht="25" x14ac:dyDescent="0.25">
      <c r="A60" s="43">
        <v>56</v>
      </c>
      <c r="B60" s="44"/>
      <c r="C60" s="45" t="s">
        <v>58</v>
      </c>
      <c r="D60" s="46"/>
      <c r="E60" s="45"/>
      <c r="F60" s="47" t="s">
        <v>71</v>
      </c>
      <c r="G60" s="48" t="s">
        <v>68</v>
      </c>
      <c r="H60" s="78">
        <v>32</v>
      </c>
      <c r="I60" s="50"/>
      <c r="J60" s="81">
        <f t="shared" si="3"/>
        <v>0</v>
      </c>
    </row>
    <row r="61" spans="1:10" ht="37.5" x14ac:dyDescent="0.25">
      <c r="A61" s="43">
        <v>57</v>
      </c>
      <c r="B61" s="44"/>
      <c r="C61" s="45" t="s">
        <v>59</v>
      </c>
      <c r="D61" s="46"/>
      <c r="E61" s="45"/>
      <c r="F61" s="47" t="s">
        <v>73</v>
      </c>
      <c r="G61" s="48" t="s">
        <v>68</v>
      </c>
      <c r="H61" s="78">
        <v>20</v>
      </c>
      <c r="I61" s="50"/>
      <c r="J61" s="81">
        <f t="shared" si="3"/>
        <v>0</v>
      </c>
    </row>
    <row r="62" spans="1:10" ht="28.5" customHeight="1" x14ac:dyDescent="0.25">
      <c r="A62" s="43">
        <v>58</v>
      </c>
      <c r="B62" s="44"/>
      <c r="C62" s="45" t="s">
        <v>60</v>
      </c>
      <c r="D62" s="46"/>
      <c r="E62" s="45"/>
      <c r="F62" s="47" t="s">
        <v>66</v>
      </c>
      <c r="G62" s="48" t="s">
        <v>68</v>
      </c>
      <c r="H62" s="78">
        <v>6</v>
      </c>
      <c r="I62" s="50"/>
      <c r="J62" s="81">
        <f t="shared" si="3"/>
        <v>0</v>
      </c>
    </row>
    <row r="63" spans="1:10" ht="28.5" customHeight="1" x14ac:dyDescent="0.25">
      <c r="A63" s="43">
        <v>59</v>
      </c>
      <c r="B63" s="44"/>
      <c r="C63" s="45" t="s">
        <v>61</v>
      </c>
      <c r="D63" s="46"/>
      <c r="E63" s="45"/>
      <c r="F63" s="47" t="s">
        <v>72</v>
      </c>
      <c r="G63" s="48" t="s">
        <v>68</v>
      </c>
      <c r="H63" s="78">
        <v>5</v>
      </c>
      <c r="I63" s="50"/>
      <c r="J63" s="81">
        <f t="shared" si="3"/>
        <v>0</v>
      </c>
    </row>
    <row r="64" spans="1:10" ht="37.5" x14ac:dyDescent="0.25">
      <c r="A64" s="43">
        <v>60</v>
      </c>
      <c r="B64" s="44"/>
      <c r="C64" s="45" t="s">
        <v>62</v>
      </c>
      <c r="D64" s="46"/>
      <c r="E64" s="45"/>
      <c r="F64" s="47" t="s">
        <v>67</v>
      </c>
      <c r="G64" s="48" t="s">
        <v>68</v>
      </c>
      <c r="H64" s="78">
        <v>54</v>
      </c>
      <c r="I64" s="50"/>
      <c r="J64" s="81">
        <f t="shared" si="3"/>
        <v>0</v>
      </c>
    </row>
    <row r="65" spans="1:10" ht="50" x14ac:dyDescent="0.25">
      <c r="A65" s="43">
        <v>61</v>
      </c>
      <c r="B65" s="44"/>
      <c r="C65" s="45" t="s">
        <v>63</v>
      </c>
      <c r="D65" s="46"/>
      <c r="E65" s="45"/>
      <c r="F65" s="47" t="s">
        <v>111</v>
      </c>
      <c r="G65" s="48" t="s">
        <v>68</v>
      </c>
      <c r="H65" s="78">
        <v>32</v>
      </c>
      <c r="I65" s="50"/>
      <c r="J65" s="81">
        <f t="shared" si="3"/>
        <v>0</v>
      </c>
    </row>
    <row r="66" spans="1:10" ht="25" x14ac:dyDescent="0.25">
      <c r="A66" s="43">
        <v>62</v>
      </c>
      <c r="B66" s="44"/>
      <c r="C66" s="45" t="s">
        <v>64</v>
      </c>
      <c r="D66" s="46"/>
      <c r="E66" s="45"/>
      <c r="F66" s="47" t="s">
        <v>110</v>
      </c>
      <c r="G66" s="48" t="s">
        <v>68</v>
      </c>
      <c r="H66" s="78">
        <v>8</v>
      </c>
      <c r="I66" s="50"/>
      <c r="J66" s="81">
        <f t="shared" si="3"/>
        <v>0</v>
      </c>
    </row>
    <row r="67" spans="1:10" ht="28.5" customHeight="1" thickBot="1" x14ac:dyDescent="0.3">
      <c r="A67" s="43">
        <v>63</v>
      </c>
      <c r="B67" s="44"/>
      <c r="C67" s="45" t="s">
        <v>65</v>
      </c>
      <c r="D67" s="46"/>
      <c r="E67" s="45"/>
      <c r="F67" s="47" t="s">
        <v>65</v>
      </c>
      <c r="G67" s="48" t="s">
        <v>69</v>
      </c>
      <c r="H67" s="78">
        <v>1</v>
      </c>
      <c r="I67" s="50"/>
      <c r="J67" s="81">
        <f t="shared" si="3"/>
        <v>0</v>
      </c>
    </row>
    <row r="68" spans="1:10" ht="23.25" customHeight="1" thickBot="1" x14ac:dyDescent="0.4">
      <c r="A68" s="13"/>
      <c r="B68" s="14"/>
      <c r="C68" s="15" t="s">
        <v>11</v>
      </c>
      <c r="D68" s="14"/>
      <c r="E68" s="16"/>
      <c r="F68" s="14"/>
      <c r="G68" s="17"/>
      <c r="H68" s="17"/>
      <c r="I68" s="14"/>
      <c r="J68" s="18">
        <f>SUM(J6:J67)</f>
        <v>0</v>
      </c>
    </row>
    <row r="69" spans="1:10" ht="23.25" customHeight="1" x14ac:dyDescent="0.35">
      <c r="A69" s="38"/>
      <c r="B69" s="39"/>
      <c r="C69" s="40"/>
      <c r="D69" s="39"/>
      <c r="E69" s="41"/>
      <c r="F69" s="39"/>
      <c r="G69" s="42"/>
      <c r="H69" s="42"/>
      <c r="I69" s="39"/>
      <c r="J69" s="39"/>
    </row>
    <row r="71" spans="1:10" ht="25" customHeight="1" x14ac:dyDescent="0.25"/>
    <row r="72" spans="1:10" ht="25" customHeight="1" x14ac:dyDescent="0.25">
      <c r="J72" s="77">
        <f>SUM(J56:J67)</f>
        <v>0</v>
      </c>
    </row>
    <row r="73" spans="1:10" s="19" customFormat="1" ht="25" customHeight="1" x14ac:dyDescent="0.25">
      <c r="B73" s="12"/>
      <c r="C73" s="12"/>
      <c r="D73" s="12"/>
      <c r="E73" s="20"/>
      <c r="F73" s="12"/>
      <c r="G73" s="21"/>
      <c r="H73" s="21"/>
      <c r="I73" s="12"/>
      <c r="J73" s="12"/>
    </row>
    <row r="74" spans="1:10" s="19" customFormat="1" ht="25" customHeight="1" x14ac:dyDescent="0.25">
      <c r="B74" s="12"/>
      <c r="C74" s="12"/>
      <c r="D74" s="12"/>
      <c r="E74" s="20"/>
      <c r="F74" s="12"/>
      <c r="G74" s="21"/>
      <c r="H74" s="21"/>
      <c r="I74" s="12"/>
      <c r="J74" s="12"/>
    </row>
    <row r="75" spans="1:10" s="19" customFormat="1" ht="25" customHeight="1" x14ac:dyDescent="0.25">
      <c r="B75" s="12"/>
      <c r="C75" s="12"/>
      <c r="D75" s="12"/>
      <c r="E75" s="20"/>
      <c r="F75" s="12"/>
      <c r="G75" s="21"/>
      <c r="H75" s="21"/>
      <c r="I75" s="12"/>
      <c r="J75" s="12"/>
    </row>
    <row r="76" spans="1:10" s="19" customFormat="1" ht="25" customHeight="1" x14ac:dyDescent="0.25">
      <c r="B76" s="12"/>
      <c r="C76" s="12"/>
      <c r="D76" s="12"/>
      <c r="E76" s="20"/>
      <c r="F76" s="12"/>
      <c r="G76" s="21"/>
      <c r="H76" s="21"/>
      <c r="I76" s="12"/>
      <c r="J76" s="12"/>
    </row>
    <row r="77" spans="1:10" s="19" customFormat="1" ht="25" customHeight="1" x14ac:dyDescent="0.25">
      <c r="B77" s="12"/>
      <c r="C77" s="12"/>
      <c r="D77" s="12"/>
      <c r="E77" s="20"/>
      <c r="F77" s="12"/>
      <c r="G77" s="21"/>
      <c r="H77" s="21"/>
      <c r="I77" s="12"/>
      <c r="J77" s="12"/>
    </row>
    <row r="78" spans="1:10" s="19" customFormat="1" ht="25" customHeight="1" x14ac:dyDescent="0.25">
      <c r="B78" s="12"/>
      <c r="C78" s="12"/>
      <c r="D78" s="12"/>
      <c r="E78" s="20"/>
      <c r="F78" s="12"/>
      <c r="G78" s="21"/>
      <c r="H78" s="21"/>
      <c r="I78" s="12"/>
      <c r="J78" s="12"/>
    </row>
    <row r="79" spans="1:10" s="19" customFormat="1" ht="25" customHeight="1" x14ac:dyDescent="0.25">
      <c r="B79" s="12"/>
      <c r="C79" s="12"/>
      <c r="D79" s="12"/>
      <c r="E79" s="20"/>
      <c r="F79" s="12"/>
      <c r="G79" s="21"/>
      <c r="H79" s="21"/>
      <c r="I79" s="12"/>
      <c r="J79" s="12"/>
    </row>
    <row r="80" spans="1:10" s="19" customFormat="1" ht="25" customHeight="1" x14ac:dyDescent="0.25">
      <c r="B80" s="12"/>
      <c r="C80" s="12"/>
      <c r="D80" s="12"/>
      <c r="E80" s="20"/>
      <c r="F80" s="12"/>
      <c r="G80" s="21"/>
      <c r="H80" s="21"/>
      <c r="I80" s="12"/>
      <c r="J80" s="12"/>
    </row>
    <row r="81" spans="2:10" s="19" customFormat="1" ht="25" customHeight="1" x14ac:dyDescent="0.25">
      <c r="B81" s="12"/>
      <c r="C81" s="12"/>
      <c r="D81" s="12"/>
      <c r="E81" s="20"/>
      <c r="F81" s="12"/>
      <c r="G81" s="21"/>
      <c r="H81" s="21"/>
      <c r="I81" s="12"/>
      <c r="J81" s="12"/>
    </row>
    <row r="82" spans="2:10" s="19" customFormat="1" ht="15" customHeight="1" x14ac:dyDescent="0.25">
      <c r="B82" s="12"/>
      <c r="C82" s="12"/>
      <c r="D82" s="12"/>
      <c r="E82" s="20"/>
      <c r="F82" s="12"/>
      <c r="G82" s="21"/>
      <c r="H82" s="21"/>
      <c r="I82" s="12"/>
      <c r="J82" s="12"/>
    </row>
    <row r="83" spans="2:10" s="19" customFormat="1" ht="25" customHeight="1" x14ac:dyDescent="0.25">
      <c r="B83" s="12"/>
      <c r="C83" s="12"/>
      <c r="D83" s="12"/>
      <c r="E83" s="20"/>
      <c r="F83" s="12"/>
      <c r="G83" s="21"/>
      <c r="H83" s="21"/>
      <c r="I83" s="12"/>
      <c r="J83" s="12"/>
    </row>
    <row r="84" spans="2:10" s="19" customFormat="1" ht="18" customHeight="1" x14ac:dyDescent="0.25">
      <c r="B84" s="12"/>
      <c r="C84" s="12"/>
      <c r="D84" s="12"/>
      <c r="E84" s="20"/>
      <c r="F84" s="12"/>
      <c r="G84" s="21"/>
      <c r="H84" s="21"/>
      <c r="I84" s="12"/>
      <c r="J84" s="12"/>
    </row>
    <row r="85" spans="2:10" s="19" customFormat="1" ht="25" customHeight="1" x14ac:dyDescent="0.25">
      <c r="B85" s="12"/>
      <c r="C85" s="12"/>
      <c r="D85" s="12"/>
      <c r="E85" s="20"/>
      <c r="F85" s="12"/>
      <c r="G85" s="21"/>
      <c r="H85" s="21"/>
      <c r="I85" s="12"/>
      <c r="J85" s="12"/>
    </row>
    <row r="86" spans="2:10" s="19" customFormat="1" ht="25" customHeight="1" x14ac:dyDescent="0.25">
      <c r="B86" s="12"/>
      <c r="C86" s="12"/>
      <c r="D86" s="12"/>
      <c r="E86" s="20"/>
      <c r="F86" s="12"/>
      <c r="G86" s="21"/>
      <c r="H86" s="21"/>
      <c r="I86" s="12"/>
      <c r="J86" s="12"/>
    </row>
  </sheetData>
  <sheetProtection selectLockedCells="1" selectUnlockedCells="1"/>
  <autoFilter ref="A1:J86"/>
  <dataConsolidate link="1"/>
  <pageMargins left="0.74803149606299213" right="0.74803149606299213" top="0.98425196850393704" bottom="0.98425196850393704" header="0.51181102362204722" footer="0.51181102362204722"/>
  <pageSetup paperSize="9" scale="31" firstPageNumber="0" fitToHeight="6" orientation="portrait" r:id="rId1"/>
  <headerFooter alignWithMargins="0">
    <oddFooter>&amp;C&amp;P/&amp;N</oddFooter>
  </headerFooter>
  <rowBreaks count="1" manualBreakCount="1">
    <brk id="8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2"/>
  <sheetViews>
    <sheetView zoomScale="70" zoomScaleNormal="70" zoomScaleSheetLayoutView="70" workbookViewId="0">
      <pane ySplit="4" topLeftCell="A5" activePane="bottomLeft" state="frozen"/>
      <selection activeCell="B17" sqref="B17"/>
      <selection pane="bottomLeft" activeCell="F17" sqref="F17"/>
    </sheetView>
  </sheetViews>
  <sheetFormatPr defaultColWidth="9.1796875" defaultRowHeight="12.5" x14ac:dyDescent="0.25"/>
  <cols>
    <col min="1" max="1" width="9" style="19" customWidth="1"/>
    <col min="2" max="2" width="13" style="12" customWidth="1"/>
    <col min="3" max="3" width="21.54296875" style="12" customWidth="1"/>
    <col min="4" max="4" width="16" style="12" bestFit="1" customWidth="1"/>
    <col min="5" max="5" width="20.81640625" style="20" customWidth="1"/>
    <col min="6" max="6" width="51" style="12" customWidth="1"/>
    <col min="7" max="7" width="8" style="21" customWidth="1"/>
    <col min="8" max="8" width="6.7265625" style="21" customWidth="1"/>
    <col min="9" max="9" width="18.26953125" style="12" customWidth="1"/>
    <col min="10" max="10" width="20.26953125" style="12" customWidth="1"/>
    <col min="11" max="16384" width="9.1796875" style="12"/>
  </cols>
  <sheetData>
    <row r="1" spans="1:10" s="2" customFormat="1" ht="29.25" customHeight="1" thickBot="1" x14ac:dyDescent="0.45">
      <c r="A1" s="1"/>
      <c r="C1" s="3"/>
      <c r="D1" s="3"/>
      <c r="E1" s="3"/>
      <c r="F1" s="4"/>
      <c r="G1" s="3"/>
      <c r="H1" s="3"/>
      <c r="I1" s="3"/>
      <c r="J1" s="3"/>
    </row>
    <row r="2" spans="1:10" ht="57.75" customHeight="1" x14ac:dyDescent="0.25">
      <c r="A2" s="5" t="s">
        <v>0</v>
      </c>
      <c r="B2" s="6" t="s">
        <v>1</v>
      </c>
      <c r="C2" s="9" t="s">
        <v>2</v>
      </c>
      <c r="D2" s="8" t="s">
        <v>3</v>
      </c>
      <c r="E2" s="8" t="s">
        <v>4</v>
      </c>
      <c r="F2" s="8" t="s">
        <v>6</v>
      </c>
      <c r="G2" s="10" t="s">
        <v>7</v>
      </c>
      <c r="H2" s="10" t="s">
        <v>8</v>
      </c>
      <c r="I2" s="7" t="s">
        <v>9</v>
      </c>
      <c r="J2" s="11" t="s">
        <v>10</v>
      </c>
    </row>
    <row r="3" spans="1:10" ht="18" customHeight="1" x14ac:dyDescent="0.25">
      <c r="A3" s="51"/>
      <c r="B3" s="52"/>
      <c r="C3" s="53" t="s">
        <v>23</v>
      </c>
      <c r="D3" s="52"/>
      <c r="E3" s="52"/>
      <c r="F3" s="52"/>
      <c r="G3" s="52"/>
      <c r="H3" s="52"/>
      <c r="I3" s="52"/>
      <c r="J3" s="54"/>
    </row>
    <row r="4" spans="1:10" ht="18" customHeight="1" x14ac:dyDescent="0.25">
      <c r="A4" s="55"/>
      <c r="B4" s="56"/>
      <c r="C4" s="57"/>
      <c r="D4" s="56"/>
      <c r="E4" s="56"/>
      <c r="F4" s="56"/>
      <c r="G4" s="56"/>
      <c r="H4" s="56"/>
      <c r="I4" s="56"/>
      <c r="J4" s="58"/>
    </row>
    <row r="5" spans="1:10" ht="18" customHeight="1" x14ac:dyDescent="0.25">
      <c r="A5" s="51"/>
      <c r="B5" s="52"/>
      <c r="C5" s="53" t="s">
        <v>24</v>
      </c>
      <c r="D5" s="52"/>
      <c r="E5" s="52"/>
      <c r="F5" s="59">
        <f>SUM(J6:J11)</f>
        <v>0</v>
      </c>
      <c r="G5" s="52"/>
      <c r="H5" s="52"/>
      <c r="I5" s="52"/>
      <c r="J5" s="54"/>
    </row>
    <row r="6" spans="1:10" ht="52" x14ac:dyDescent="0.25">
      <c r="A6" s="43">
        <v>1</v>
      </c>
      <c r="B6" s="44"/>
      <c r="C6" s="45" t="s">
        <v>76</v>
      </c>
      <c r="D6" s="45"/>
      <c r="E6" s="45"/>
      <c r="F6" s="76" t="s">
        <v>92</v>
      </c>
      <c r="G6" s="60" t="s">
        <v>12</v>
      </c>
      <c r="H6" s="60">
        <v>2</v>
      </c>
      <c r="I6" s="61"/>
      <c r="J6" s="62">
        <f t="shared" ref="J6:J11" si="0">I6*H6</f>
        <v>0</v>
      </c>
    </row>
    <row r="7" spans="1:10" ht="13" x14ac:dyDescent="0.25">
      <c r="A7" s="43">
        <v>2</v>
      </c>
      <c r="B7" s="44"/>
      <c r="C7" s="45" t="s">
        <v>22</v>
      </c>
      <c r="D7" s="45"/>
      <c r="E7" s="45"/>
      <c r="F7" s="45" t="s">
        <v>93</v>
      </c>
      <c r="G7" s="49" t="s">
        <v>12</v>
      </c>
      <c r="H7" s="60">
        <v>2</v>
      </c>
      <c r="I7" s="61"/>
      <c r="J7" s="62">
        <f t="shared" si="0"/>
        <v>0</v>
      </c>
    </row>
    <row r="8" spans="1:10" ht="38.5" x14ac:dyDescent="0.25">
      <c r="A8" s="43">
        <v>3</v>
      </c>
      <c r="B8" s="44"/>
      <c r="C8" s="45" t="s">
        <v>18</v>
      </c>
      <c r="D8" s="45"/>
      <c r="E8" s="45"/>
      <c r="F8" s="76" t="s">
        <v>94</v>
      </c>
      <c r="G8" s="60" t="s">
        <v>17</v>
      </c>
      <c r="H8" s="60">
        <v>350</v>
      </c>
      <c r="I8" s="61"/>
      <c r="J8" s="62">
        <f t="shared" si="0"/>
        <v>0</v>
      </c>
    </row>
    <row r="9" spans="1:10" ht="42.5" x14ac:dyDescent="0.25">
      <c r="A9" s="43">
        <v>4</v>
      </c>
      <c r="B9" s="44"/>
      <c r="C9" s="45" t="s">
        <v>19</v>
      </c>
      <c r="D9" s="45"/>
      <c r="E9" s="45"/>
      <c r="F9" s="45" t="s">
        <v>95</v>
      </c>
      <c r="G9" s="60" t="s">
        <v>17</v>
      </c>
      <c r="H9" s="60">
        <v>35</v>
      </c>
      <c r="I9" s="61"/>
      <c r="J9" s="62">
        <f t="shared" si="0"/>
        <v>0</v>
      </c>
    </row>
    <row r="10" spans="1:10" ht="40.5" x14ac:dyDescent="0.25">
      <c r="A10" s="43">
        <v>5</v>
      </c>
      <c r="B10" s="44"/>
      <c r="C10" s="45" t="s">
        <v>18</v>
      </c>
      <c r="D10" s="45"/>
      <c r="E10" s="45"/>
      <c r="F10" s="76" t="s">
        <v>96</v>
      </c>
      <c r="G10" s="60" t="s">
        <v>17</v>
      </c>
      <c r="H10" s="60">
        <v>5</v>
      </c>
      <c r="I10" s="61"/>
      <c r="J10" s="62">
        <f t="shared" si="0"/>
        <v>0</v>
      </c>
    </row>
    <row r="11" spans="1:10" ht="115" x14ac:dyDescent="0.25">
      <c r="A11" s="43">
        <v>6</v>
      </c>
      <c r="B11" s="44"/>
      <c r="C11" s="45" t="s">
        <v>20</v>
      </c>
      <c r="D11" s="63"/>
      <c r="E11" s="63"/>
      <c r="F11" s="76" t="s">
        <v>97</v>
      </c>
      <c r="G11" s="64" t="s">
        <v>12</v>
      </c>
      <c r="H11" s="64">
        <v>5</v>
      </c>
      <c r="I11" s="65"/>
      <c r="J11" s="62">
        <f t="shared" si="0"/>
        <v>0</v>
      </c>
    </row>
    <row r="12" spans="1:10" ht="18" customHeight="1" x14ac:dyDescent="0.25">
      <c r="A12" s="43">
        <v>7</v>
      </c>
      <c r="B12" s="52"/>
      <c r="C12" s="53" t="s">
        <v>25</v>
      </c>
      <c r="D12" s="52"/>
      <c r="E12" s="52"/>
      <c r="F12" s="59">
        <f>SUM(J13)</f>
        <v>0</v>
      </c>
      <c r="G12" s="52"/>
      <c r="H12" s="52"/>
      <c r="I12" s="52"/>
      <c r="J12" s="54"/>
    </row>
    <row r="13" spans="1:10" ht="51" thickBot="1" x14ac:dyDescent="0.3">
      <c r="A13" s="43">
        <v>8</v>
      </c>
      <c r="B13" s="44"/>
      <c r="C13" s="67" t="s">
        <v>21</v>
      </c>
      <c r="D13" s="66"/>
      <c r="E13" s="66"/>
      <c r="F13" s="68" t="s">
        <v>98</v>
      </c>
      <c r="G13" s="49" t="s">
        <v>12</v>
      </c>
      <c r="H13" s="49">
        <v>1</v>
      </c>
      <c r="I13" s="79"/>
      <c r="J13" s="80">
        <f>I13*H13</f>
        <v>0</v>
      </c>
    </row>
    <row r="14" spans="1:10" ht="23.25" customHeight="1" thickBot="1" x14ac:dyDescent="0.4">
      <c r="A14" s="13"/>
      <c r="B14" s="14"/>
      <c r="C14" s="15" t="s">
        <v>11</v>
      </c>
      <c r="D14" s="14"/>
      <c r="E14" s="16"/>
      <c r="F14" s="14"/>
      <c r="G14" s="17"/>
      <c r="H14" s="17"/>
      <c r="I14" s="14"/>
      <c r="J14" s="18">
        <f>SUM(J6:J13)</f>
        <v>0</v>
      </c>
    </row>
    <row r="15" spans="1:10" ht="23.25" customHeight="1" x14ac:dyDescent="0.35">
      <c r="A15" s="38"/>
      <c r="B15" s="39"/>
      <c r="C15" s="40"/>
      <c r="D15" s="39"/>
      <c r="E15" s="41"/>
      <c r="F15" s="39"/>
      <c r="G15" s="42"/>
      <c r="H15" s="42"/>
      <c r="I15" s="39"/>
      <c r="J15" s="39"/>
    </row>
    <row r="17" spans="2:10" ht="25" customHeight="1" x14ac:dyDescent="0.25"/>
    <row r="18" spans="2:10" ht="25" customHeight="1" x14ac:dyDescent="0.25"/>
    <row r="19" spans="2:10" s="19" customFormat="1" ht="25" customHeight="1" x14ac:dyDescent="0.25">
      <c r="B19" s="12"/>
      <c r="C19" s="12"/>
      <c r="D19" s="12"/>
      <c r="E19" s="20"/>
      <c r="F19" s="12"/>
      <c r="G19" s="21"/>
      <c r="H19" s="21"/>
      <c r="I19" s="12"/>
      <c r="J19" s="12"/>
    </row>
    <row r="20" spans="2:10" s="19" customFormat="1" ht="25" customHeight="1" x14ac:dyDescent="0.25">
      <c r="B20" s="12"/>
      <c r="C20" s="12"/>
      <c r="D20" s="12"/>
      <c r="E20" s="20"/>
      <c r="F20" s="12"/>
      <c r="G20" s="21"/>
      <c r="H20" s="21"/>
      <c r="I20" s="12"/>
      <c r="J20" s="12"/>
    </row>
    <row r="21" spans="2:10" s="19" customFormat="1" ht="25" customHeight="1" x14ac:dyDescent="0.25">
      <c r="B21" s="12"/>
      <c r="C21" s="12"/>
      <c r="D21" s="12"/>
      <c r="E21" s="20"/>
      <c r="F21" s="12"/>
      <c r="G21" s="21"/>
      <c r="H21" s="21"/>
      <c r="I21" s="12"/>
      <c r="J21" s="12"/>
    </row>
    <row r="22" spans="2:10" s="19" customFormat="1" ht="25" customHeight="1" x14ac:dyDescent="0.25">
      <c r="B22" s="12"/>
      <c r="C22" s="12"/>
      <c r="D22" s="12"/>
      <c r="E22" s="20"/>
      <c r="F22" s="12"/>
      <c r="G22" s="21"/>
      <c r="H22" s="21"/>
      <c r="I22" s="12"/>
      <c r="J22" s="12"/>
    </row>
    <row r="23" spans="2:10" s="19" customFormat="1" ht="25" customHeight="1" x14ac:dyDescent="0.25">
      <c r="B23" s="12"/>
      <c r="C23" s="12"/>
      <c r="D23" s="12"/>
      <c r="E23" s="20"/>
      <c r="F23" s="12"/>
      <c r="G23" s="21"/>
      <c r="H23" s="21"/>
      <c r="I23" s="12"/>
      <c r="J23" s="12"/>
    </row>
    <row r="24" spans="2:10" s="19" customFormat="1" ht="25" customHeight="1" x14ac:dyDescent="0.25">
      <c r="B24" s="12"/>
      <c r="C24" s="12"/>
      <c r="D24" s="12"/>
      <c r="E24" s="20"/>
      <c r="F24" s="12"/>
      <c r="G24" s="21"/>
      <c r="H24" s="21"/>
      <c r="I24" s="12"/>
      <c r="J24" s="12"/>
    </row>
    <row r="25" spans="2:10" s="19" customFormat="1" ht="25" customHeight="1" x14ac:dyDescent="0.25">
      <c r="B25" s="12"/>
      <c r="C25" s="12"/>
      <c r="D25" s="12"/>
      <c r="E25" s="20"/>
      <c r="F25" s="12"/>
      <c r="G25" s="21"/>
      <c r="H25" s="21"/>
      <c r="I25" s="12"/>
      <c r="J25" s="12"/>
    </row>
    <row r="26" spans="2:10" s="19" customFormat="1" ht="25" customHeight="1" x14ac:dyDescent="0.25">
      <c r="B26" s="12"/>
      <c r="C26" s="12"/>
      <c r="D26" s="12"/>
      <c r="E26" s="20"/>
      <c r="F26" s="12"/>
      <c r="G26" s="21"/>
      <c r="H26" s="21"/>
      <c r="I26" s="12"/>
      <c r="J26" s="12"/>
    </row>
    <row r="27" spans="2:10" s="19" customFormat="1" ht="25" customHeight="1" x14ac:dyDescent="0.25">
      <c r="B27" s="12"/>
      <c r="C27" s="12"/>
      <c r="D27" s="12"/>
      <c r="E27" s="20"/>
      <c r="F27" s="12"/>
      <c r="G27" s="21"/>
      <c r="H27" s="21"/>
      <c r="I27" s="12"/>
      <c r="J27" s="12"/>
    </row>
    <row r="28" spans="2:10" s="19" customFormat="1" ht="15" customHeight="1" x14ac:dyDescent="0.25">
      <c r="B28" s="12"/>
      <c r="C28" s="12"/>
      <c r="D28" s="12"/>
      <c r="E28" s="20"/>
      <c r="F28" s="12"/>
      <c r="G28" s="21"/>
      <c r="H28" s="21"/>
      <c r="I28" s="12"/>
      <c r="J28" s="12"/>
    </row>
    <row r="29" spans="2:10" s="19" customFormat="1" ht="25" customHeight="1" x14ac:dyDescent="0.25">
      <c r="B29" s="12"/>
      <c r="C29" s="12"/>
      <c r="D29" s="12"/>
      <c r="E29" s="20"/>
      <c r="F29" s="12"/>
      <c r="G29" s="21"/>
      <c r="H29" s="21"/>
      <c r="I29" s="12"/>
      <c r="J29" s="12"/>
    </row>
    <row r="30" spans="2:10" s="19" customFormat="1" ht="18" customHeight="1" x14ac:dyDescent="0.25">
      <c r="B30" s="12"/>
      <c r="C30" s="12"/>
      <c r="D30" s="12"/>
      <c r="E30" s="20"/>
      <c r="F30" s="12"/>
      <c r="G30" s="21"/>
      <c r="H30" s="21"/>
      <c r="I30" s="12"/>
      <c r="J30" s="12"/>
    </row>
    <row r="31" spans="2:10" s="19" customFormat="1" ht="25" customHeight="1" x14ac:dyDescent="0.25">
      <c r="B31" s="12"/>
      <c r="C31" s="12"/>
      <c r="D31" s="12"/>
      <c r="E31" s="20"/>
      <c r="F31" s="12"/>
      <c r="G31" s="21"/>
      <c r="H31" s="21"/>
      <c r="I31" s="12"/>
      <c r="J31" s="12"/>
    </row>
    <row r="32" spans="2:10" s="19" customFormat="1" ht="25" customHeight="1" x14ac:dyDescent="0.25">
      <c r="B32" s="12"/>
      <c r="C32" s="12"/>
      <c r="D32" s="12"/>
      <c r="E32" s="20"/>
      <c r="F32" s="12"/>
      <c r="G32" s="21"/>
      <c r="H32" s="21"/>
      <c r="I32" s="12"/>
      <c r="J32" s="12"/>
    </row>
  </sheetData>
  <sheetProtection selectLockedCells="1" selectUnlockedCells="1"/>
  <autoFilter ref="A1:J32"/>
  <dataConsolidate link="1"/>
  <pageMargins left="0.74803149606299213" right="0.74803149606299213" top="0.98425196850393704" bottom="0.98425196850393704" header="0.51181102362204722" footer="0.51181102362204722"/>
  <pageSetup paperSize="9" scale="31" firstPageNumber="0" fitToHeight="6" orientation="portrait" r:id="rId1"/>
  <headerFooter alignWithMargins="0">
    <oddFooter>&amp;C&amp;P/&amp;N</oddFooter>
  </headerFooter>
  <rowBreaks count="1" manualBreakCount="1">
    <brk id="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7</vt:i4>
      </vt:variant>
    </vt:vector>
  </HeadingPairs>
  <TitlesOfParts>
    <vt:vector size="10" baseType="lpstr">
      <vt:lpstr>Rekapitulace</vt:lpstr>
      <vt:lpstr>AVT</vt:lpstr>
      <vt:lpstr>KAB</vt:lpstr>
      <vt:lpstr>AVT!Excel_BuiltIn_Print_Titles_1</vt:lpstr>
      <vt:lpstr>KAB!Excel_BuiltIn_Print_Titles_1</vt:lpstr>
      <vt:lpstr>AVT!Názvy_tisku</vt:lpstr>
      <vt:lpstr>KAB!Názvy_tisku</vt:lpstr>
      <vt:lpstr>AVT!Oblast_tisku</vt:lpstr>
      <vt:lpstr>KAB!Oblast_tisku</vt:lpstr>
      <vt:lpstr>Rekapitulace!Oblast_tisku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2020-08-10T08:53:14Z</dcterms:created>
  <dcterms:modified xsi:type="dcterms:W3CDTF">2025-06-30T14:30:02Z</dcterms:modified>
  <cp:category/>
  <cp:contentStatus/>
  <dc:language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