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Desktop\DNS\VZMR 25\VZMR - rozvoz stravy opakování\"/>
    </mc:Choice>
  </mc:AlternateContent>
  <xr:revisionPtr revIDLastSave="0" documentId="13_ncr:1_{84120177-1CB7-476F-BBD6-4B178AA9C549}" xr6:coauthVersionLast="47" xr6:coauthVersionMax="47" xr10:uidLastSave="{00000000-0000-0000-0000-000000000000}"/>
  <bookViews>
    <workbookView xWindow="-120" yWindow="-120" windowWidth="29040" windowHeight="15840" xr2:uid="{7CA4E227-88DD-4FB4-8E0C-39678FC23C58}"/>
  </bookViews>
  <sheets>
    <sheet name="výpočet ceny" sheetId="2" r:id="rId1"/>
    <sheet name="trasy, úkony, provozovny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2" l="1"/>
  <c r="C6" i="2"/>
  <c r="D15" i="2"/>
  <c r="D14" i="2"/>
  <c r="C10" i="2"/>
  <c r="C19" i="2" s="1"/>
  <c r="C9" i="2"/>
  <c r="C18" i="2" s="1"/>
  <c r="D16" i="2" l="1"/>
  <c r="C26" i="2"/>
  <c r="C22" i="2" s="1"/>
  <c r="C28" i="2" l="1"/>
  <c r="C30" i="2" l="1"/>
</calcChain>
</file>

<file path=xl/sharedStrings.xml><?xml version="1.0" encoding="utf-8"?>
<sst xmlns="http://schemas.openxmlformats.org/spreadsheetml/2006/main" count="98" uniqueCount="66">
  <si>
    <t>TRASA I.</t>
  </si>
  <si>
    <t>TRASA II.</t>
  </si>
  <si>
    <t>ČAS</t>
  </si>
  <si>
    <t>ÚKON</t>
  </si>
  <si>
    <t>MÍSTO</t>
  </si>
  <si>
    <t>KM</t>
  </si>
  <si>
    <t>NJ</t>
  </si>
  <si>
    <t>VJ</t>
  </si>
  <si>
    <t>Radimova 35/12, Praha 6</t>
  </si>
  <si>
    <t>José Martího 407/2, Praha 6</t>
  </si>
  <si>
    <t>VJ, NT</t>
  </si>
  <si>
    <t>VT</t>
  </si>
  <si>
    <t>celkem</t>
  </si>
  <si>
    <t>Nám. Curieových 7, Praha 1</t>
  </si>
  <si>
    <t>Menza Albertov</t>
  </si>
  <si>
    <t>Albertov 7/3a, Praha 2</t>
  </si>
  <si>
    <t>Menza Kajetánka + bufet FHS</t>
  </si>
  <si>
    <t xml:space="preserve">Menza Troja </t>
  </si>
  <si>
    <t>Pátkova 3, Praha 8</t>
  </si>
  <si>
    <t>Kavárna U Rotlevů</t>
  </si>
  <si>
    <t>Kamzíkova 4, Praha 1</t>
  </si>
  <si>
    <t>Bufet RUK</t>
  </si>
  <si>
    <t>Ovocný trh 3-5, Praha 1</t>
  </si>
  <si>
    <t>Menza Jednota</t>
  </si>
  <si>
    <t>Opletalova 1663, Praha 1</t>
  </si>
  <si>
    <t>Hotel Krystal</t>
  </si>
  <si>
    <t>Menza Malostranská</t>
  </si>
  <si>
    <t>Malostranské náměstí 2/25, Praha 1</t>
  </si>
  <si>
    <t>Menza Troja</t>
  </si>
  <si>
    <t>Menza Kajetánka</t>
  </si>
  <si>
    <t>Menza Právnická</t>
  </si>
  <si>
    <t>objízdná trasa</t>
  </si>
  <si>
    <t>ADRESA</t>
  </si>
  <si>
    <t>PROVOZOVNA</t>
  </si>
  <si>
    <t>Menza Právnická + Bufet Právnická</t>
  </si>
  <si>
    <t>NT, VT</t>
  </si>
  <si>
    <t>NT</t>
  </si>
  <si>
    <t>nakládka jídel</t>
  </si>
  <si>
    <t>vykládka jídel</t>
  </si>
  <si>
    <t>nakládka termoportů</t>
  </si>
  <si>
    <t>vykládka termoportů</t>
  </si>
  <si>
    <t>celkem trasa</t>
  </si>
  <si>
    <t>cena trasy I.**</t>
  </si>
  <si>
    <t>cena trasy II.**</t>
  </si>
  <si>
    <t>ks</t>
  </si>
  <si>
    <t>celkem trasa I.</t>
  </si>
  <si>
    <t>** cena včetně všech nákladů bez DPH</t>
  </si>
  <si>
    <t>celkem trasa II.</t>
  </si>
  <si>
    <t xml:space="preserve">DPH </t>
  </si>
  <si>
    <t>počet plánovaných km trasa I.</t>
  </si>
  <si>
    <t>počet plánovaných km trasa II.</t>
  </si>
  <si>
    <t>počet plánovaných km celkem</t>
  </si>
  <si>
    <t>km</t>
  </si>
  <si>
    <t>cena 1 km bez DPH*</t>
  </si>
  <si>
    <t>cena 1 km s DPH</t>
  </si>
  <si>
    <t>NABÍDKOVÁ CENA bez DPH</t>
  </si>
  <si>
    <t>NABÍDKOVÁ CENA s DPH</t>
  </si>
  <si>
    <t>počet plánovaných rozvozých dnů</t>
  </si>
  <si>
    <t xml:space="preserve">*cena za 1 km včetně všech nákladů bez DPH </t>
  </si>
  <si>
    <t>VJ,NT</t>
  </si>
  <si>
    <t>VT,NJ</t>
  </si>
  <si>
    <t>předpokládaný palivový příplatek</t>
  </si>
  <si>
    <t>NABÍDKOVÁ CENA s DPH a palivovým příplatkem</t>
  </si>
  <si>
    <t>předpokládaný palivový příplatek***</t>
  </si>
  <si>
    <t>***výše palivového příplatku vychází z výše ceny motorové nafty uváděné ČSÚ a v průběhu plnění se může měnit, palivový příplatek je ve fakturách uveden vždy odděleně, palivový příplatek se účtuje k přepravnému bez DPH</t>
  </si>
  <si>
    <t>VYPLŇTE ŽLUTĚ OZNAČENÁ POLE!!!!!!!!!!!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</si>
</sst>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#,##0.00\ &quot;Kč&quot;"/>
  </numFmts>
  <fonts count="11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color rgb="FF333333"/>
      <name val="Calibri"/>
      <family val="2"/>
      <charset val="238"/>
    </font>
    <font>
      <sz val="9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8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9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5">
    <xf numFmtId="0" fontId="0" fillId="0" borderId="0" xfId="0"/>
    <xf numFmtId="0" fontId="2" fillId="0" borderId="0" xfId="0" applyFont="1"/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0" borderId="7" xfId="0" applyFont="1" applyBorder="1"/>
    <xf numFmtId="0" fontId="2" fillId="0" borderId="2" xfId="0" applyFont="1" applyBorder="1"/>
    <xf numFmtId="0" fontId="2" fillId="0" borderId="7" xfId="0" applyFont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15" xfId="0" applyFont="1" applyBorder="1"/>
    <xf numFmtId="0" fontId="2" fillId="0" borderId="9" xfId="0" applyFont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164" fontId="2" fillId="0" borderId="2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Border="1"/>
    <xf numFmtId="1" fontId="2" fillId="0" borderId="22" xfId="0" applyNumberFormat="1" applyFont="1" applyBorder="1" applyAlignment="1">
      <alignment horizontal="center" vertical="center"/>
    </xf>
    <xf numFmtId="0" fontId="2" fillId="0" borderId="16" xfId="0" applyFont="1" applyBorder="1"/>
    <xf numFmtId="1" fontId="2" fillId="0" borderId="13" xfId="0" applyNumberFormat="1" applyFont="1" applyBorder="1" applyAlignment="1">
      <alignment horizontal="center" vertical="center"/>
    </xf>
    <xf numFmtId="1" fontId="6" fillId="2" borderId="25" xfId="0" applyNumberFormat="1" applyFont="1" applyFill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/>
    <xf numFmtId="1" fontId="2" fillId="0" borderId="11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7" fillId="0" borderId="0" xfId="0" applyFont="1"/>
    <xf numFmtId="165" fontId="2" fillId="0" borderId="0" xfId="0" applyNumberFormat="1" applyFont="1"/>
    <xf numFmtId="0" fontId="8" fillId="0" borderId="12" xfId="0" applyFont="1" applyBorder="1"/>
    <xf numFmtId="0" fontId="8" fillId="0" borderId="39" xfId="0" applyFont="1" applyBorder="1"/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2" fillId="0" borderId="24" xfId="0" applyFont="1" applyBorder="1"/>
    <xf numFmtId="0" fontId="2" fillId="0" borderId="25" xfId="0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" fillId="0" borderId="14" xfId="0" applyFont="1" applyBorder="1"/>
    <xf numFmtId="164" fontId="2" fillId="0" borderId="8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0" fontId="10" fillId="0" borderId="6" xfId="0" applyFont="1" applyBorder="1"/>
    <xf numFmtId="0" fontId="9" fillId="0" borderId="8" xfId="0" applyFont="1" applyBorder="1" applyAlignment="1">
      <alignment vertical="center"/>
    </xf>
    <xf numFmtId="0" fontId="10" fillId="0" borderId="6" xfId="0" applyFont="1" applyBorder="1" applyAlignment="1">
      <alignment wrapText="1"/>
    </xf>
    <xf numFmtId="0" fontId="9" fillId="0" borderId="6" xfId="0" applyFont="1" applyBorder="1" applyAlignment="1">
      <alignment vertical="center"/>
    </xf>
    <xf numFmtId="0" fontId="8" fillId="0" borderId="4" xfId="0" applyFont="1" applyBorder="1"/>
    <xf numFmtId="0" fontId="8" fillId="0" borderId="8" xfId="0" applyFont="1" applyBorder="1"/>
    <xf numFmtId="0" fontId="8" fillId="0" borderId="42" xfId="0" applyFont="1" applyBorder="1"/>
    <xf numFmtId="0" fontId="2" fillId="0" borderId="43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0" fontId="8" fillId="0" borderId="21" xfId="0" applyFont="1" applyBorder="1"/>
    <xf numFmtId="0" fontId="2" fillId="0" borderId="3" xfId="0" applyFont="1" applyBorder="1" applyAlignment="1">
      <alignment horizontal="center"/>
    </xf>
    <xf numFmtId="3" fontId="6" fillId="0" borderId="22" xfId="0" applyNumberFormat="1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0" fontId="8" fillId="0" borderId="17" xfId="0" applyFont="1" applyBorder="1"/>
    <xf numFmtId="0" fontId="8" fillId="0" borderId="36" xfId="0" applyFont="1" applyBorder="1"/>
    <xf numFmtId="165" fontId="6" fillId="3" borderId="12" xfId="0" applyNumberFormat="1" applyFont="1" applyFill="1" applyBorder="1"/>
    <xf numFmtId="165" fontId="1" fillId="3" borderId="13" xfId="0" applyNumberFormat="1" applyFont="1" applyFill="1" applyBorder="1"/>
    <xf numFmtId="0" fontId="2" fillId="0" borderId="17" xfId="0" applyFont="1" applyBorder="1"/>
    <xf numFmtId="0" fontId="0" fillId="0" borderId="47" xfId="0" applyBorder="1"/>
    <xf numFmtId="0" fontId="0" fillId="0" borderId="48" xfId="0" applyBorder="1"/>
    <xf numFmtId="0" fontId="7" fillId="0" borderId="49" xfId="0" applyFont="1" applyBorder="1" applyAlignment="1">
      <alignment wrapText="1" readingOrder="1"/>
    </xf>
    <xf numFmtId="0" fontId="0" fillId="0" borderId="50" xfId="0" applyBorder="1" applyAlignment="1">
      <alignment wrapText="1" readingOrder="1"/>
    </xf>
    <xf numFmtId="0" fontId="0" fillId="0" borderId="51" xfId="0" applyBorder="1" applyAlignment="1">
      <alignment wrapText="1" readingOrder="1"/>
    </xf>
    <xf numFmtId="0" fontId="0" fillId="0" borderId="29" xfId="0" applyBorder="1" applyAlignment="1">
      <alignment wrapText="1" readingOrder="1"/>
    </xf>
    <xf numFmtId="0" fontId="0" fillId="0" borderId="30" xfId="0" applyBorder="1" applyAlignment="1">
      <alignment wrapText="1" readingOrder="1"/>
    </xf>
    <xf numFmtId="0" fontId="0" fillId="0" borderId="38" xfId="0" applyBorder="1" applyAlignment="1">
      <alignment wrapText="1" readingOrder="1"/>
    </xf>
    <xf numFmtId="0" fontId="2" fillId="0" borderId="27" xfId="0" applyFont="1" applyBorder="1"/>
    <xf numFmtId="0" fontId="0" fillId="0" borderId="28" xfId="0" applyBorder="1"/>
    <xf numFmtId="0" fontId="0" fillId="0" borderId="35" xfId="0" applyBorder="1"/>
    <xf numFmtId="165" fontId="2" fillId="0" borderId="14" xfId="0" applyNumberFormat="1" applyFont="1" applyBorder="1"/>
    <xf numFmtId="165" fontId="0" fillId="0" borderId="5" xfId="0" applyNumberFormat="1" applyBorder="1"/>
    <xf numFmtId="165" fontId="2" fillId="0" borderId="3" xfId="0" applyNumberFormat="1" applyFont="1" applyBorder="1"/>
    <xf numFmtId="165" fontId="0" fillId="0" borderId="22" xfId="0" applyNumberFormat="1" applyBorder="1"/>
    <xf numFmtId="0" fontId="0" fillId="0" borderId="5" xfId="0" applyBorder="1"/>
    <xf numFmtId="9" fontId="6" fillId="3" borderId="39" xfId="0" applyNumberFormat="1" applyFont="1" applyFill="1" applyBorder="1"/>
    <xf numFmtId="9" fontId="1" fillId="3" borderId="41" xfId="0" applyNumberFormat="1" applyFont="1" applyFill="1" applyBorder="1"/>
    <xf numFmtId="0" fontId="7" fillId="0" borderId="29" xfId="0" applyFont="1" applyBorder="1"/>
    <xf numFmtId="0" fontId="0" fillId="0" borderId="30" xfId="0" applyBorder="1"/>
    <xf numFmtId="0" fontId="0" fillId="0" borderId="38" xfId="0" applyBorder="1"/>
    <xf numFmtId="0" fontId="2" fillId="0" borderId="36" xfId="0" applyFont="1" applyBorder="1"/>
    <xf numFmtId="0" fontId="0" fillId="0" borderId="0" xfId="0"/>
    <xf numFmtId="0" fontId="0" fillId="0" borderId="37" xfId="0" applyBorder="1"/>
    <xf numFmtId="0" fontId="7" fillId="0" borderId="32" xfId="0" applyFont="1" applyBorder="1"/>
    <xf numFmtId="0" fontId="0" fillId="0" borderId="33" xfId="0" applyBorder="1"/>
    <xf numFmtId="0" fontId="0" fillId="0" borderId="34" xfId="0" applyBorder="1"/>
    <xf numFmtId="165" fontId="6" fillId="3" borderId="16" xfId="0" applyNumberFormat="1" applyFont="1" applyFill="1" applyBorder="1"/>
    <xf numFmtId="165" fontId="6" fillId="2" borderId="16" xfId="0" applyNumberFormat="1" applyFont="1" applyFill="1" applyBorder="1" applyProtection="1">
      <protection locked="0"/>
    </xf>
    <xf numFmtId="165" fontId="1" fillId="2" borderId="13" xfId="0" applyNumberFormat="1" applyFont="1" applyFill="1" applyBorder="1" applyProtection="1">
      <protection locked="0"/>
    </xf>
    <xf numFmtId="165" fontId="2" fillId="0" borderId="15" xfId="0" applyNumberFormat="1" applyFont="1" applyBorder="1"/>
    <xf numFmtId="0" fontId="0" fillId="0" borderId="9" xfId="0" applyBorder="1"/>
    <xf numFmtId="9" fontId="6" fillId="2" borderId="40" xfId="0" applyNumberFormat="1" applyFont="1" applyFill="1" applyBorder="1" applyProtection="1">
      <protection locked="0"/>
    </xf>
    <xf numFmtId="9" fontId="1" fillId="2" borderId="41" xfId="0" applyNumberFormat="1" applyFont="1" applyFill="1" applyBorder="1" applyProtection="1">
      <protection locked="0"/>
    </xf>
    <xf numFmtId="0" fontId="6" fillId="2" borderId="45" xfId="0" applyFont="1" applyFill="1" applyBorder="1" applyAlignment="1">
      <alignment horizontal="center"/>
    </xf>
    <xf numFmtId="0" fontId="6" fillId="2" borderId="46" xfId="0" applyFont="1" applyFill="1" applyBorder="1" applyAlignment="1">
      <alignment horizontal="center"/>
    </xf>
    <xf numFmtId="0" fontId="6" fillId="2" borderId="29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164" fontId="6" fillId="2" borderId="23" xfId="0" applyNumberFormat="1" applyFont="1" applyFill="1" applyBorder="1" applyAlignment="1">
      <alignment horizontal="center" vertical="center"/>
    </xf>
    <xf numFmtId="0" fontId="1" fillId="2" borderId="24" xfId="0" applyFont="1" applyFill="1" applyBorder="1"/>
    <xf numFmtId="164" fontId="2" fillId="0" borderId="17" xfId="0" applyNumberFormat="1" applyFont="1" applyBorder="1" applyAlignment="1">
      <alignment horizontal="center" vertical="center"/>
    </xf>
    <xf numFmtId="0" fontId="0" fillId="0" borderId="26" xfId="0" applyBorder="1"/>
    <xf numFmtId="0" fontId="2" fillId="0" borderId="29" xfId="0" applyFont="1" applyBorder="1"/>
    <xf numFmtId="0" fontId="0" fillId="0" borderId="31" xfId="0" applyBorder="1"/>
    <xf numFmtId="9" fontId="6" fillId="4" borderId="40" xfId="0" applyNumberFormat="1" applyFont="1" applyFill="1" applyBorder="1"/>
    <xf numFmtId="9" fontId="1" fillId="4" borderId="41" xfId="0" applyNumberFormat="1" applyFont="1" applyFill="1" applyBorder="1"/>
    <xf numFmtId="0" fontId="6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47D2C-4049-4A7D-A4B6-2570E889D800}">
  <dimension ref="B2:K30"/>
  <sheetViews>
    <sheetView tabSelected="1" workbookViewId="0">
      <selection activeCell="B23" sqref="B23:D24"/>
    </sheetView>
  </sheetViews>
  <sheetFormatPr defaultRowHeight="15" x14ac:dyDescent="0.25"/>
  <cols>
    <col min="1" max="1" width="9.140625" style="1"/>
    <col min="2" max="2" width="46.42578125" style="1" customWidth="1"/>
    <col min="3" max="3" width="12.5703125" style="1" customWidth="1"/>
    <col min="4" max="4" width="17.85546875" style="1" customWidth="1"/>
    <col min="5" max="8" width="9.140625" style="1"/>
    <col min="9" max="9" width="12.42578125" style="1" bestFit="1" customWidth="1"/>
    <col min="10" max="10" width="9.140625" style="1"/>
    <col min="11" max="11" width="12.42578125" style="1" bestFit="1" customWidth="1"/>
    <col min="12" max="16384" width="9.140625" style="1"/>
  </cols>
  <sheetData>
    <row r="2" spans="2:11" x14ac:dyDescent="0.25">
      <c r="B2" s="123" t="s">
        <v>65</v>
      </c>
      <c r="C2" s="124"/>
      <c r="D2" s="124"/>
    </row>
    <row r="3" spans="2:11" ht="15.75" thickBot="1" x14ac:dyDescent="0.3"/>
    <row r="4" spans="2:11" ht="15.75" thickBot="1" x14ac:dyDescent="0.3">
      <c r="B4" s="36" t="s">
        <v>53</v>
      </c>
      <c r="C4" s="98">
        <v>0</v>
      </c>
      <c r="D4" s="99"/>
    </row>
    <row r="5" spans="2:11" ht="15.75" thickBot="1" x14ac:dyDescent="0.3">
      <c r="B5" s="37" t="s">
        <v>48</v>
      </c>
      <c r="C5" s="102">
        <v>0</v>
      </c>
      <c r="D5" s="103"/>
    </row>
    <row r="6" spans="2:11" s="34" customFormat="1" ht="15.75" thickBot="1" x14ac:dyDescent="0.3">
      <c r="B6" s="36" t="s">
        <v>54</v>
      </c>
      <c r="C6" s="97">
        <f>(C4*C5)+C4</f>
        <v>0</v>
      </c>
      <c r="D6" s="68"/>
    </row>
    <row r="7" spans="2:11" s="34" customFormat="1" x14ac:dyDescent="0.25">
      <c r="B7" s="94" t="s">
        <v>58</v>
      </c>
      <c r="C7" s="95"/>
      <c r="D7" s="96"/>
    </row>
    <row r="8" spans="2:11" ht="15.75" thickBot="1" x14ac:dyDescent="0.3">
      <c r="B8" s="78"/>
      <c r="C8" s="79"/>
      <c r="D8" s="80"/>
    </row>
    <row r="9" spans="2:11" x14ac:dyDescent="0.25">
      <c r="B9" s="53" t="s">
        <v>42</v>
      </c>
      <c r="C9" s="81">
        <f>C4*'trasy, úkony, provozovny'!E14</f>
        <v>0</v>
      </c>
      <c r="D9" s="85"/>
    </row>
    <row r="10" spans="2:11" ht="15.75" thickBot="1" x14ac:dyDescent="0.3">
      <c r="B10" s="54" t="s">
        <v>43</v>
      </c>
      <c r="C10" s="100">
        <f>C4*'trasy, úkony, provozovny'!J13</f>
        <v>0</v>
      </c>
      <c r="D10" s="101"/>
    </row>
    <row r="11" spans="2:11" ht="15.75" thickBot="1" x14ac:dyDescent="0.3">
      <c r="B11" s="88" t="s">
        <v>46</v>
      </c>
      <c r="C11" s="89"/>
      <c r="D11" s="90"/>
    </row>
    <row r="12" spans="2:11" ht="15.75" thickBot="1" x14ac:dyDescent="0.3">
      <c r="B12" s="91"/>
      <c r="C12" s="92"/>
      <c r="D12" s="93"/>
    </row>
    <row r="13" spans="2:11" ht="15.75" thickBot="1" x14ac:dyDescent="0.3">
      <c r="B13" s="55" t="s">
        <v>57</v>
      </c>
      <c r="C13" s="56" t="s">
        <v>44</v>
      </c>
      <c r="D13" s="57">
        <v>250</v>
      </c>
    </row>
    <row r="14" spans="2:11" x14ac:dyDescent="0.25">
      <c r="B14" s="53" t="s">
        <v>49</v>
      </c>
      <c r="C14" s="58" t="s">
        <v>52</v>
      </c>
      <c r="D14" s="59">
        <f>D13*'trasy, úkony, provozovny'!E14</f>
        <v>7250</v>
      </c>
    </row>
    <row r="15" spans="2:11" ht="15.75" thickBot="1" x14ac:dyDescent="0.3">
      <c r="B15" s="60" t="s">
        <v>50</v>
      </c>
      <c r="C15" s="61" t="s">
        <v>52</v>
      </c>
      <c r="D15" s="62">
        <f>D13*'trasy, úkony, provozovny'!J13</f>
        <v>10000</v>
      </c>
    </row>
    <row r="16" spans="2:11" ht="15.75" thickBot="1" x14ac:dyDescent="0.3">
      <c r="B16" s="36" t="s">
        <v>51</v>
      </c>
      <c r="C16" s="63" t="s">
        <v>52</v>
      </c>
      <c r="D16" s="64">
        <f>D15+D14</f>
        <v>17250</v>
      </c>
      <c r="K16" s="35"/>
    </row>
    <row r="17" spans="2:9" ht="15.75" thickBot="1" x14ac:dyDescent="0.3">
      <c r="B17" s="91"/>
      <c r="C17" s="92"/>
      <c r="D17" s="93"/>
    </row>
    <row r="18" spans="2:9" x14ac:dyDescent="0.25">
      <c r="B18" s="53" t="s">
        <v>45</v>
      </c>
      <c r="C18" s="81">
        <f>D13*C9</f>
        <v>0</v>
      </c>
      <c r="D18" s="82"/>
      <c r="I18" s="35"/>
    </row>
    <row r="19" spans="2:9" ht="15.75" thickBot="1" x14ac:dyDescent="0.3">
      <c r="B19" s="60" t="s">
        <v>47</v>
      </c>
      <c r="C19" s="83">
        <f>D13*C10</f>
        <v>0</v>
      </c>
      <c r="D19" s="84"/>
      <c r="I19" s="35"/>
    </row>
    <row r="20" spans="2:9" ht="15.75" thickBot="1" x14ac:dyDescent="0.3">
      <c r="B20" s="69"/>
      <c r="C20" s="70"/>
      <c r="D20" s="71"/>
      <c r="I20" s="35"/>
    </row>
    <row r="21" spans="2:9" ht="15.75" thickBot="1" x14ac:dyDescent="0.3">
      <c r="B21" s="37" t="s">
        <v>63</v>
      </c>
      <c r="C21" s="121">
        <v>0.03</v>
      </c>
      <c r="D21" s="122"/>
      <c r="I21" s="35"/>
    </row>
    <row r="22" spans="2:9" x14ac:dyDescent="0.25">
      <c r="B22" s="53" t="s">
        <v>61</v>
      </c>
      <c r="C22" s="81">
        <f>C26*C21</f>
        <v>0</v>
      </c>
      <c r="D22" s="85"/>
      <c r="I22" s="35"/>
    </row>
    <row r="23" spans="2:9" x14ac:dyDescent="0.25">
      <c r="B23" s="72" t="s">
        <v>64</v>
      </c>
      <c r="C23" s="73"/>
      <c r="D23" s="74"/>
      <c r="I23" s="35"/>
    </row>
    <row r="24" spans="2:9" ht="15.75" thickBot="1" x14ac:dyDescent="0.3">
      <c r="B24" s="75"/>
      <c r="C24" s="76"/>
      <c r="D24" s="77"/>
      <c r="I24" s="35"/>
    </row>
    <row r="25" spans="2:9" ht="15.75" thickBot="1" x14ac:dyDescent="0.3">
      <c r="B25" s="69"/>
      <c r="C25" s="70"/>
      <c r="D25" s="71"/>
      <c r="I25" s="35"/>
    </row>
    <row r="26" spans="2:9" ht="15.75" thickBot="1" x14ac:dyDescent="0.3">
      <c r="B26" s="65" t="s">
        <v>55</v>
      </c>
      <c r="C26" s="67">
        <f>C19+C18</f>
        <v>0</v>
      </c>
      <c r="D26" s="68"/>
    </row>
    <row r="27" spans="2:9" ht="15.75" thickBot="1" x14ac:dyDescent="0.3">
      <c r="B27" s="66" t="s">
        <v>48</v>
      </c>
      <c r="C27" s="86">
        <f>C5</f>
        <v>0</v>
      </c>
      <c r="D27" s="87"/>
    </row>
    <row r="28" spans="2:9" ht="15.75" thickBot="1" x14ac:dyDescent="0.3">
      <c r="B28" s="65" t="s">
        <v>56</v>
      </c>
      <c r="C28" s="67">
        <f>C26*C27+C26</f>
        <v>0</v>
      </c>
      <c r="D28" s="68"/>
    </row>
    <row r="29" spans="2:9" ht="15.75" thickBot="1" x14ac:dyDescent="0.3">
      <c r="B29" s="69"/>
      <c r="C29" s="70"/>
      <c r="D29" s="71"/>
    </row>
    <row r="30" spans="2:9" ht="15.75" thickBot="1" x14ac:dyDescent="0.3">
      <c r="B30" s="65" t="s">
        <v>62</v>
      </c>
      <c r="C30" s="67">
        <f>C28+C22</f>
        <v>0</v>
      </c>
      <c r="D30" s="68"/>
    </row>
  </sheetData>
  <sheetProtection algorithmName="SHA-512" hashValue="L9t/UugenG8td4ykZkAJ17QgSY1yjNTOth+ARPrZ/qQsAUg2cKKqqAGNPJ+zpOcW3jxWMxaAbegNB9cQgl32zg==" saltValue="Zhw2PHM6FuorHy33Cf5rkA==" spinCount="100000" sheet="1" objects="1" scenarios="1"/>
  <mergeCells count="23">
    <mergeCell ref="B2:D2"/>
    <mergeCell ref="B7:D7"/>
    <mergeCell ref="C6:D6"/>
    <mergeCell ref="C4:D4"/>
    <mergeCell ref="C9:D9"/>
    <mergeCell ref="C10:D10"/>
    <mergeCell ref="C5:D5"/>
    <mergeCell ref="C30:D30"/>
    <mergeCell ref="B25:D25"/>
    <mergeCell ref="B29:D29"/>
    <mergeCell ref="B23:D24"/>
    <mergeCell ref="B8:D8"/>
    <mergeCell ref="C26:D26"/>
    <mergeCell ref="C18:D18"/>
    <mergeCell ref="C19:D19"/>
    <mergeCell ref="B20:D20"/>
    <mergeCell ref="C21:D21"/>
    <mergeCell ref="C22:D22"/>
    <mergeCell ref="C28:D28"/>
    <mergeCell ref="C27:D27"/>
    <mergeCell ref="B11:D11"/>
    <mergeCell ref="B12:D12"/>
    <mergeCell ref="B17:D17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4B6E-EFE4-4322-B52F-098E1D555D64}">
  <sheetPr>
    <pageSetUpPr fitToPage="1"/>
  </sheetPr>
  <dimension ref="B2:N22"/>
  <sheetViews>
    <sheetView workbookViewId="0">
      <selection activeCell="E7" sqref="E7"/>
    </sheetView>
  </sheetViews>
  <sheetFormatPr defaultRowHeight="15" x14ac:dyDescent="0.25"/>
  <cols>
    <col min="1" max="1" width="1.7109375" style="1" customWidth="1"/>
    <col min="2" max="3" width="9.140625" style="1"/>
    <col min="4" max="4" width="19.85546875" style="1" bestFit="1" customWidth="1"/>
    <col min="5" max="5" width="9.140625" style="1"/>
    <col min="6" max="6" width="1.7109375" style="1" customWidth="1"/>
    <col min="7" max="8" width="9.140625" style="1"/>
    <col min="9" max="9" width="19.28515625" style="1" bestFit="1" customWidth="1"/>
    <col min="10" max="10" width="9.140625" style="1"/>
    <col min="11" max="12" width="2.7109375" style="1" customWidth="1"/>
    <col min="13" max="13" width="28.28515625" style="1" bestFit="1" customWidth="1"/>
    <col min="14" max="14" width="29.28515625" style="1" bestFit="1" customWidth="1"/>
    <col min="15" max="16384" width="9.140625" style="1"/>
  </cols>
  <sheetData>
    <row r="2" spans="2:14" ht="15.75" thickBot="1" x14ac:dyDescent="0.3"/>
    <row r="3" spans="2:14" ht="15.75" thickBot="1" x14ac:dyDescent="0.3">
      <c r="B3" s="109" t="s">
        <v>0</v>
      </c>
      <c r="C3" s="110"/>
      <c r="D3" s="110"/>
      <c r="E3" s="111"/>
      <c r="G3" s="112" t="s">
        <v>1</v>
      </c>
      <c r="H3" s="113"/>
      <c r="I3" s="113"/>
      <c r="J3" s="114"/>
      <c r="M3" s="16" t="s">
        <v>33</v>
      </c>
      <c r="N3" s="33" t="s">
        <v>32</v>
      </c>
    </row>
    <row r="4" spans="2:14" ht="15.75" thickBot="1" x14ac:dyDescent="0.3">
      <c r="B4" s="38" t="s">
        <v>2</v>
      </c>
      <c r="C4" s="39" t="s">
        <v>3</v>
      </c>
      <c r="D4" s="39" t="s">
        <v>4</v>
      </c>
      <c r="E4" s="40" t="s">
        <v>5</v>
      </c>
      <c r="G4" s="7" t="s">
        <v>2</v>
      </c>
      <c r="H4" s="31" t="s">
        <v>3</v>
      </c>
      <c r="I4" s="31" t="s">
        <v>4</v>
      </c>
      <c r="J4" s="8" t="s">
        <v>5</v>
      </c>
      <c r="M4" s="48" t="s">
        <v>34</v>
      </c>
      <c r="N4" s="6" t="s">
        <v>13</v>
      </c>
    </row>
    <row r="5" spans="2:14" x14ac:dyDescent="0.25">
      <c r="B5" s="43">
        <v>0.3125</v>
      </c>
      <c r="C5" s="44" t="s">
        <v>6</v>
      </c>
      <c r="D5" s="45" t="s">
        <v>30</v>
      </c>
      <c r="E5" s="18">
        <v>0</v>
      </c>
      <c r="F5" s="3"/>
      <c r="G5" s="27">
        <v>0.39583333333333331</v>
      </c>
      <c r="H5" s="28" t="s">
        <v>6</v>
      </c>
      <c r="I5" s="29" t="s">
        <v>28</v>
      </c>
      <c r="J5" s="30">
        <v>0</v>
      </c>
      <c r="M5" s="49" t="s">
        <v>14</v>
      </c>
      <c r="N5" s="9" t="s">
        <v>15</v>
      </c>
    </row>
    <row r="6" spans="2:14" x14ac:dyDescent="0.25">
      <c r="B6" s="13">
        <v>0.3263888888888889</v>
      </c>
      <c r="C6" s="17" t="s">
        <v>59</v>
      </c>
      <c r="D6" s="11" t="s">
        <v>21</v>
      </c>
      <c r="E6" s="12">
        <v>2</v>
      </c>
      <c r="G6" s="13">
        <v>0.41666666666666669</v>
      </c>
      <c r="H6" s="17" t="s">
        <v>7</v>
      </c>
      <c r="I6" s="11" t="s">
        <v>26</v>
      </c>
      <c r="J6" s="19">
        <v>7</v>
      </c>
      <c r="M6" s="51" t="s">
        <v>16</v>
      </c>
      <c r="N6" s="9" t="s">
        <v>8</v>
      </c>
    </row>
    <row r="7" spans="2:14" x14ac:dyDescent="0.25">
      <c r="B7" s="13">
        <v>0.41666666666666669</v>
      </c>
      <c r="C7" s="17" t="s">
        <v>60</v>
      </c>
      <c r="D7" s="11" t="s">
        <v>30</v>
      </c>
      <c r="E7" s="12">
        <v>4</v>
      </c>
      <c r="G7" s="13">
        <v>0.43055555555555558</v>
      </c>
      <c r="H7" s="17" t="s">
        <v>6</v>
      </c>
      <c r="I7" s="11" t="s">
        <v>29</v>
      </c>
      <c r="J7" s="19">
        <v>13</v>
      </c>
      <c r="M7" s="49" t="s">
        <v>17</v>
      </c>
      <c r="N7" s="9" t="s">
        <v>18</v>
      </c>
    </row>
    <row r="8" spans="2:14" x14ac:dyDescent="0.25">
      <c r="B8" s="13">
        <v>0.43055555555555558</v>
      </c>
      <c r="C8" s="17" t="s">
        <v>10</v>
      </c>
      <c r="D8" s="11" t="s">
        <v>19</v>
      </c>
      <c r="E8" s="12">
        <v>6</v>
      </c>
      <c r="G8" s="13">
        <v>0.44791666666666669</v>
      </c>
      <c r="H8" s="17" t="s">
        <v>10</v>
      </c>
      <c r="I8" s="11" t="s">
        <v>25</v>
      </c>
      <c r="J8" s="19">
        <v>19</v>
      </c>
      <c r="M8" s="49" t="s">
        <v>19</v>
      </c>
      <c r="N8" s="10" t="s">
        <v>20</v>
      </c>
    </row>
    <row r="9" spans="2:14" x14ac:dyDescent="0.25">
      <c r="B9" s="13">
        <v>0.44444444444444442</v>
      </c>
      <c r="C9" s="17" t="s">
        <v>6</v>
      </c>
      <c r="D9" s="11" t="s">
        <v>23</v>
      </c>
      <c r="E9" s="12">
        <v>7</v>
      </c>
      <c r="G9" s="13">
        <v>0.46875</v>
      </c>
      <c r="H9" s="17" t="s">
        <v>35</v>
      </c>
      <c r="I9" s="11" t="s">
        <v>29</v>
      </c>
      <c r="J9" s="19">
        <v>25</v>
      </c>
      <c r="M9" s="49" t="s">
        <v>21</v>
      </c>
      <c r="N9" s="10" t="s">
        <v>22</v>
      </c>
    </row>
    <row r="10" spans="2:14" x14ac:dyDescent="0.25">
      <c r="B10" s="13">
        <v>0.45833333333333331</v>
      </c>
      <c r="C10" s="17" t="s">
        <v>10</v>
      </c>
      <c r="D10" s="11" t="s">
        <v>14</v>
      </c>
      <c r="E10" s="12">
        <v>12</v>
      </c>
      <c r="G10" s="13">
        <v>0.4826388888888889</v>
      </c>
      <c r="H10" s="17" t="s">
        <v>35</v>
      </c>
      <c r="I10" s="11" t="s">
        <v>26</v>
      </c>
      <c r="J10" s="19">
        <v>31</v>
      </c>
      <c r="M10" s="49" t="s">
        <v>23</v>
      </c>
      <c r="N10" s="10" t="s">
        <v>24</v>
      </c>
    </row>
    <row r="11" spans="2:14" ht="15.75" thickBot="1" x14ac:dyDescent="0.3">
      <c r="B11" s="13">
        <v>0.47222222222222221</v>
      </c>
      <c r="C11" s="17" t="s">
        <v>11</v>
      </c>
      <c r="D11" s="11" t="s">
        <v>23</v>
      </c>
      <c r="E11" s="12">
        <v>17</v>
      </c>
      <c r="G11" s="20">
        <v>0.50347222222222221</v>
      </c>
      <c r="H11" s="21" t="s">
        <v>11</v>
      </c>
      <c r="I11" s="22" t="s">
        <v>28</v>
      </c>
      <c r="J11" s="23">
        <v>38</v>
      </c>
      <c r="M11" s="52" t="s">
        <v>25</v>
      </c>
      <c r="N11" s="4" t="s">
        <v>9</v>
      </c>
    </row>
    <row r="12" spans="2:14" ht="15.75" thickBot="1" x14ac:dyDescent="0.3">
      <c r="B12" s="46">
        <v>0.4861111111111111</v>
      </c>
      <c r="C12" s="47" t="s">
        <v>11</v>
      </c>
      <c r="D12" s="14" t="s">
        <v>30</v>
      </c>
      <c r="E12" s="15">
        <v>27</v>
      </c>
      <c r="G12" s="117"/>
      <c r="H12" s="118"/>
      <c r="I12" s="24" t="s">
        <v>31</v>
      </c>
      <c r="J12" s="25">
        <v>2</v>
      </c>
      <c r="M12" s="50" t="s">
        <v>26</v>
      </c>
      <c r="N12" s="5" t="s">
        <v>27</v>
      </c>
    </row>
    <row r="13" spans="2:14" ht="15.75" thickBot="1" x14ac:dyDescent="0.3">
      <c r="B13" s="119"/>
      <c r="C13" s="120"/>
      <c r="D13" s="41" t="s">
        <v>31</v>
      </c>
      <c r="E13" s="42">
        <v>2</v>
      </c>
      <c r="G13" s="115" t="s">
        <v>12</v>
      </c>
      <c r="H13" s="116"/>
      <c r="I13" s="116"/>
      <c r="J13" s="26">
        <v>40</v>
      </c>
    </row>
    <row r="14" spans="2:14" ht="15.75" thickBot="1" x14ac:dyDescent="0.3">
      <c r="B14" s="106" t="s">
        <v>41</v>
      </c>
      <c r="C14" s="107"/>
      <c r="D14" s="108"/>
      <c r="E14" s="32">
        <v>29</v>
      </c>
      <c r="G14" s="2"/>
      <c r="J14" s="3"/>
    </row>
    <row r="15" spans="2:14" x14ac:dyDescent="0.25">
      <c r="G15" s="2"/>
      <c r="J15" s="3"/>
    </row>
    <row r="16" spans="2:14" x14ac:dyDescent="0.25">
      <c r="G16" s="2"/>
      <c r="J16" s="3"/>
    </row>
    <row r="17" spans="3:7" x14ac:dyDescent="0.25">
      <c r="C17" s="104" t="s">
        <v>3</v>
      </c>
      <c r="D17" s="105"/>
      <c r="G17" s="2"/>
    </row>
    <row r="18" spans="3:7" x14ac:dyDescent="0.25">
      <c r="C18" s="11" t="s">
        <v>6</v>
      </c>
      <c r="D18" s="11" t="s">
        <v>37</v>
      </c>
      <c r="G18" s="2"/>
    </row>
    <row r="19" spans="3:7" x14ac:dyDescent="0.25">
      <c r="C19" s="11" t="s">
        <v>7</v>
      </c>
      <c r="D19" s="11" t="s">
        <v>38</v>
      </c>
      <c r="G19" s="2"/>
    </row>
    <row r="20" spans="3:7" x14ac:dyDescent="0.25">
      <c r="C20" s="11" t="s">
        <v>36</v>
      </c>
      <c r="D20" s="11" t="s">
        <v>39</v>
      </c>
      <c r="G20" s="3"/>
    </row>
    <row r="21" spans="3:7" x14ac:dyDescent="0.25">
      <c r="C21" s="11" t="s">
        <v>11</v>
      </c>
      <c r="D21" s="11" t="s">
        <v>40</v>
      </c>
      <c r="G21" s="3"/>
    </row>
    <row r="22" spans="3:7" x14ac:dyDescent="0.25">
      <c r="G22" s="3"/>
    </row>
  </sheetData>
  <sheetProtection algorithmName="SHA-512" hashValue="dsi9HYZafKmmlvQxrN3Dk+wTCPBQ81m3QR209462zB2h4mjE2o6c37CtR8JPOuucrvCy+r6O88N5la9gyrvo3Q==" saltValue="jGlHP1IW9ZV00B5+gsWSoQ==" spinCount="100000" sheet="1" objects="1" scenarios="1"/>
  <mergeCells count="7">
    <mergeCell ref="C17:D17"/>
    <mergeCell ref="B14:D14"/>
    <mergeCell ref="B3:E3"/>
    <mergeCell ref="G3:J3"/>
    <mergeCell ref="G13:I13"/>
    <mergeCell ref="G12:H12"/>
    <mergeCell ref="B13:C13"/>
  </mergeCells>
  <pageMargins left="0.25" right="0.25" top="0.75" bottom="0.75" header="0.3" footer="0.3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výpočet ceny</vt:lpstr>
      <vt:lpstr>trasy, úkony, provozovny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Bohumil Hradecký</dc:creator>
  <cp:lastModifiedBy>Bohumil Hradecký</cp:lastModifiedBy>
  <cp:lastPrinted>2025-05-06T09:43:27Z</cp:lastPrinted>
  <dcterms:created xsi:type="dcterms:W3CDTF">2025-05-05T06:15:46Z</dcterms:created>
  <dcterms:modified xsi:type="dcterms:W3CDTF">2025-09-05T08:39:15Z</dcterms:modified>
</cp:coreProperties>
</file>