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fafukhk.sharepoint.com/sites/m2/Sdilene dokumenty/TDS/VZ na VYBAVENÍ/5_Nelaboratorní vybavení - M.Nový/6_VZ_šatní skříňky/ZD/ZD příprava/"/>
    </mc:Choice>
  </mc:AlternateContent>
  <xr:revisionPtr revIDLastSave="20" documentId="8_{B0267467-1A0B-4A55-A25A-B393A80A9EB9}" xr6:coauthVersionLast="47" xr6:coauthVersionMax="47" xr10:uidLastSave="{13373DAE-43CF-4D4D-9829-D2B04C69EC12}"/>
  <bookViews>
    <workbookView xWindow="28680" yWindow="-120" windowWidth="29040" windowHeight="15720" activeTab="1" xr2:uid="{E84686A0-A09C-4416-AF77-0150C2596BBA}"/>
  </bookViews>
  <sheets>
    <sheet name="Krycí list" sheetId="2" r:id="rId1"/>
    <sheet name="ŠS-položkový rozpočet" sheetId="1" r:id="rId2"/>
  </sheets>
  <definedNames>
    <definedName name="_xlnm.Print_Area" localSheetId="1">'ŠS-položkový rozpočet'!$A$1:$P$33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1" l="1"/>
  <c r="P26" i="1"/>
  <c r="P25" i="1"/>
  <c r="P33" i="1" l="1"/>
  <c r="C6" i="2" s="1"/>
  <c r="P31" i="1"/>
  <c r="C4" i="2" s="1"/>
  <c r="P5" i="1"/>
  <c r="P6" i="1"/>
  <c r="P7" i="1"/>
  <c r="P8" i="1"/>
  <c r="P9" i="1"/>
  <c r="P10" i="1"/>
  <c r="P11" i="1"/>
  <c r="P12" i="1"/>
  <c r="P13" i="1"/>
  <c r="P14" i="1"/>
  <c r="P15" i="1"/>
  <c r="P16" i="1"/>
  <c r="P17" i="1"/>
  <c r="P18" i="1"/>
  <c r="P19" i="1"/>
  <c r="P20" i="1"/>
  <c r="P21" i="1"/>
  <c r="P22" i="1"/>
  <c r="P23" i="1"/>
  <c r="P24" i="1"/>
  <c r="L4" i="1"/>
  <c r="P4" i="1" s="1"/>
  <c r="P29" i="1" l="1"/>
  <c r="P32" i="1" l="1"/>
  <c r="C5" i="2" s="1"/>
  <c r="C7" i="2" s="1"/>
</calcChain>
</file>

<file path=xl/sharedStrings.xml><?xml version="1.0" encoding="utf-8"?>
<sst xmlns="http://schemas.openxmlformats.org/spreadsheetml/2006/main" count="165" uniqueCount="82">
  <si>
    <t>Příloha č. 2 smlouvy – Položkový rozpočet</t>
  </si>
  <si>
    <t>Celkem Novostavba Centrální budovy (CB) a Novostavba Budovy fakult (BF)</t>
  </si>
  <si>
    <t>CB - Cena za Zboží celkem bez DPH</t>
  </si>
  <si>
    <t>BF - Cena za Zboží celkem bez DPH</t>
  </si>
  <si>
    <t>Cena za Zboží celkem bez DPH</t>
  </si>
  <si>
    <t>Mephared 2 - šatní skříňky</t>
  </si>
  <si>
    <t>Specifikační kód</t>
  </si>
  <si>
    <t>Označení</t>
  </si>
  <si>
    <t>Popis</t>
  </si>
  <si>
    <t>Rozměr 
š * v * h (tl.)</t>
  </si>
  <si>
    <t>Materiál (převládající)</t>
  </si>
  <si>
    <t>Povrchová úprava, barva</t>
  </si>
  <si>
    <t>Odkaz na výkres</t>
  </si>
  <si>
    <t>Umístění</t>
  </si>
  <si>
    <t>Poznámka</t>
  </si>
  <si>
    <t>Jednotka</t>
  </si>
  <si>
    <t>Počet ks celkem</t>
  </si>
  <si>
    <t>Počet ks BF</t>
  </si>
  <si>
    <t>Počet ks CB</t>
  </si>
  <si>
    <t>Cena za ks bez DPH</t>
  </si>
  <si>
    <t>Celková cena bez DPH</t>
  </si>
  <si>
    <t>VSN</t>
  </si>
  <si>
    <t>501</t>
  </si>
  <si>
    <r>
      <rPr>
        <i/>
        <sz val="10"/>
        <color rgb="FF000000"/>
        <rFont val="Arial"/>
        <family val="2"/>
        <charset val="238"/>
      </rPr>
      <t>Šatní skříňky kovové, s ochranou proti vloupání. Snadno čistitelné a voděodolné.</t>
    </r>
    <r>
      <rPr>
        <b/>
        <i/>
        <sz val="10"/>
        <color rgb="FF000000"/>
        <rFont val="Arial"/>
        <family val="2"/>
        <charset val="238"/>
      </rPr>
      <t xml:space="preserve">                                                Včetně dodávky a instalace výplně prostoru niky mezi horní hranou skříněk a tahokovovým podhledem, z tahokovu ve shodném barevném provedení polomatným práškovým lakem RAL 7044.
</t>
    </r>
    <r>
      <rPr>
        <i/>
        <sz val="10"/>
        <color rgb="FF000000"/>
        <rFont val="Arial"/>
        <family val="2"/>
        <charset val="238"/>
      </rPr>
      <t xml:space="preserve">    Typ: Dvoupatrová šatní skříň s 2 dvířky.
    Provedení dveří: s hladkými ocelovými dveřmi
    s věšákem na oděvy.
    Množství kolejnic na oděvy: 2 
Součástí dodávky je veškeré nábytkové kování.
Včetně kotvení do zdi či do podlahy
Včetně hardware a software vybavení pro centrální ovládání otevírání dvířek.
Dodavatel zajistí vzorkování všech požadovaných materiálů.
Dodavatel zajistí ke kontrole výrobní dokumentaci atypů zhotovenou podle skutečného zaměření na stavbě.</t>
    </r>
  </si>
  <si>
    <t>š. 300 mm, hl. 500 mm, výška skříňky dle výkresu, max. 2050 mm</t>
  </si>
  <si>
    <t xml:space="preserve">plech lakovaný, tahokov </t>
  </si>
  <si>
    <t>polomatný lak práškovaný RAL 7044. Provedení výplně mezi skříňkami a podhledem z tahokovu bude vzorkováno.</t>
  </si>
  <si>
    <t>1.4.01B_501_VSN-501_Šatní skříňky studentské</t>
  </si>
  <si>
    <t>CIR</t>
  </si>
  <si>
    <t>studentské chodby BF. Včetně dodávky a instalace výplně prostoru niky mezi horní hranou skříněk a tahokovovým podhledem, z tahokovu ve shodném barevném provedení polomatným práškovým lakem RAL 7044.</t>
  </si>
  <si>
    <r>
      <rPr>
        <sz val="12"/>
        <rFont val="Times New Roman"/>
        <family val="1"/>
      </rPr>
      <t>ks</t>
    </r>
  </si>
  <si>
    <t>Elektrický drátový zámek s veškerým příslušenstvím</t>
  </si>
  <si>
    <t>505</t>
  </si>
  <si>
    <t>Šatní skříňky kovové, s ochranou proti vloupání. Snadno čistitelné a voděodolné.
Typ: Dvoupatrová šatní skříň se 4 dvířky, police na obuv.
    Provedení dveří: s hladkými ocelovými dveřmi
    s věšákem na oděvy.                                  
    Množství kolejnic na oděvy: 4                                                                                                                                                                                                                                      Součástí dodávky je veškeré nábytkové kování.
Včetně kotvení do zdi či do podlahy.
Včetně hardware a software vybavení pro centrální ovládání otevírání dvířek.
Dodavatel zajistí vzorkování všech požadovaných materiálů.
Dodavatel zajistí ke kontrole výrobní dokumentaci atypů zhotovenou podle skutečného zaměření na stavbě.</t>
  </si>
  <si>
    <t>š. 600 mm, hl. 500 mm, celková výška 2000 mm.</t>
  </si>
  <si>
    <t>plech lakovaný</t>
  </si>
  <si>
    <t>polomatný lak práškovaný, bude vybráno na základě vzorkování</t>
  </si>
  <si>
    <t>1.4.01B_505_VSN-505_Šatní skříňky cyklisté</t>
  </si>
  <si>
    <t>SOC
ŠATNY</t>
  </si>
  <si>
    <t>506</t>
  </si>
  <si>
    <t>Šatní skříňky kovové, s ochranou proti vloupání. Snadno čistitelné a voděodolné.
Typ: Dvoupatrová šatní skříň se 4 dvířky, police na obuv. Skříňky jsou opatřené lavicí na sezení o šířce 260 mm.
    Provedení dveří: s hladkými ocelovými dveřmi
    s věšákem na oděvy.                                 
    Množství kolejnic na oděvy: 4                                                                                                                                                                                          Součástí dodávky je veškeré nábytkové kování.
Včetně kotvení do zdi či do podlahy.
Včetně hardware a software vybavení pro centrální ovládání otevírání dvířek.
Dodavatel zajistí vzorkování všech požadovaných materiálů.
Dodavatel zajistí ke kontrole výrobní dokumentaci atypů zhotovenou podle skutečného zaměření na stavbě.</t>
  </si>
  <si>
    <t>š. 600 mm, hl. 500 mm, celková výška vč. lavice 2000 mm, lavice ve výšce 420 mm.</t>
  </si>
  <si>
    <t>1.4.01B_506_VSN-506_Šatní skříňky s lavicí cyklisté</t>
  </si>
  <si>
    <t>526</t>
  </si>
  <si>
    <t xml:space="preserve">Šatní skříňky kovové, s ochranou proti vloupání . Snadno čistitelné a voděodolné. Skříňky jsou opatřené lavicí na sezení o šířce 245 mm.
Typ: Dvoupatrová šatní skříň se 4 dvířky.
    Provedení dveří: s hladkými ocelovými dveřmi
    s věšákem na oděvy.
    Množství kolejnic na oděvy: 4                                                                                                                                                                                         Součástí dodávky je veškeré nábytkové kování.
Včetně kotvení do zdi či do podlahy.
Dodavatel zajistí vzorkování všech požadovaných materiálů.
Dodavatel zajistí ke kontrole výrobní dokumentaci atypů zhotovenou podle skutečného zaměření na stavbě.                                                             </t>
  </si>
  <si>
    <t>š: 600 mm
h: 500 mm
v: dle výkresu, max. 2190 mm vč. lavice, lavice ve výšce 390 mm</t>
  </si>
  <si>
    <t>plech
lakovaný</t>
  </si>
  <si>
    <t>1.4.01B_526_VSN-526_Skříňka šatní s lavicí</t>
  </si>
  <si>
    <t>EDU
ŠATNY</t>
  </si>
  <si>
    <t>SimCen-šatny = verze na mince, pracoviště = verze s klíčky</t>
  </si>
  <si>
    <t>Cylindrický zámek se 2 klíčky</t>
  </si>
  <si>
    <t>Zálohový zámek na mince se 2 klíčky</t>
  </si>
  <si>
    <t>527</t>
  </si>
  <si>
    <t xml:space="preserve">Šatní skříňky kovové, s ochranou proti vloupání . Snadno čistitelné a voděodolné. Skříňky jsou opatřené lavicí na sezení o šířce 245 mm.
Typ:  šatní skříň se 2 dvířky.
    Provedení dveří: s hladkými ocelovými dveřmi
    s věšákem na oděvy.
    Množství kolejnic na oděvy: 2                                                                                                                                                                                                   Součástí dodávky je veškeré nábytkové kování.
Včetně kotvení do zdi či do podlahy.
Dodavatel zajistí vzorkování všech požadovaných materiálů.
Dodavatel zajistí ke kontrole výrobní dokumentaci atypů zhotovenou podle skutečného zaměření na stavbě.                </t>
  </si>
  <si>
    <t>1.4.01B_527_VSN-527_Skříňka šatní s lavicí 2 moduly</t>
  </si>
  <si>
    <t>oproti projektové dokumentaci již navýšeno o 6 ks-anatomie šatny 1PP; Anatomie 1PP-šatny = verze na mince; pracoviště = verze s klíčky</t>
  </si>
  <si>
    <t>528</t>
  </si>
  <si>
    <t xml:space="preserve">Šatní skříňky kovové, s ochranou proti vloupání . Snadno čistitelné a voděodolné. Skříňky jsou opatřené lavicí na sezení o šířce 245 mm.
Typ: Třípatrová šatní skříň se 6 dvířky.
    Provedení dveří: s hladkými ocelovými dveřmi 
    s věšákem na oděvy.                                                                                                                                                                                                                       Součástí dodávky je veškeré nábytkové kování.
Včetně kotvení do zdi či do podlahy.
Dodavatel zajistí vzorkování všech požadovaných materiálů.
Dodavatel zajistí ke kontrole výrobní dokumentaci atypů zhotovenou podle skutečného zaměření na stavbě.        
    </t>
  </si>
  <si>
    <t>polomatný lak práškovaný RAL 7044</t>
  </si>
  <si>
    <t>1.4.01B_528_VSN-528_Skříňka šatní šatny atrium</t>
  </si>
  <si>
    <t>CIR
ŠATNY</t>
  </si>
  <si>
    <t>531</t>
  </si>
  <si>
    <t xml:space="preserve">Šatní skříňky kovové, s ochranou proti vloupání . Snadno čistitelné a voděodolné. 
Typ: šatní skříň se 2 dvířky.
    Provedení dveří: s hladkými ocelovými dveřmi
    s věšákem na oděvy.
    Množství kolejnic na oděvy: 2                                                                                                                                                                                         Součástí dodávky je veškeré nábytkové kování.
Včetně kotvení do zdi či do podlahy.
Dodavatel zajistí vzorkování všech požadovaných materiálů.
Dodavatel zajistí ke kontrole výrobní dokumentaci atypů zhotovenou podle skutečného zaměření na stavbě.        </t>
  </si>
  <si>
    <t xml:space="preserve">š: 600 mm
h: 500 mm
v: dle výkresu, max. 2190 mm </t>
  </si>
  <si>
    <t>1.4.01B_531_VSN-531_Skříňka šatní 2 moduly</t>
  </si>
  <si>
    <t>532</t>
  </si>
  <si>
    <t xml:space="preserve">Šatní skříňky kovové, s ochranou proti vloupání . Snadno čistitelné a voděodolné. Skříňky jsou opatřené lavicí na sezení o šířce 245 mm.
Typ:  šatní skříň se 3 dvířky.
    Provedení dveří: s hladkými ocelovými dveřmi
    s věšákem na oděvy.
    Množství kolejnic na oděvy: 3                                                                                                                                                                                       Součástí dodávky je veškeré nábytkové kování.
Včetně kotvení do zdi či do podlahy.
Dodavatel zajistí vzorkování všech požadovaných materiálů.
Dodavatel zajistí ke kontrole výrobní dokumentaci atypů zhotovenou podle skutečného zaměření na stavbě.        </t>
  </si>
  <si>
    <t>š: 900 mm
h: 500 mm
v: dle výkresu, max. 2190 mm vč. lavice, lavice ve výšce 390 mm</t>
  </si>
  <si>
    <t>barva bude vybrána na základě vzorkování</t>
  </si>
  <si>
    <t>1.4.01B_532_VSN-532_Skříňka šatní s lavicí 3 moduly</t>
  </si>
  <si>
    <t>pracoviště = verze s klíčky;      cyklošatna = el. zámky/čtečky</t>
  </si>
  <si>
    <t>533</t>
  </si>
  <si>
    <t xml:space="preserve">Šatní skříňky kovové, s ochranou proti vloupání . Snadno čistitelné a voděodolné. 
Typ:  šatní skříň se 3 dvířky.
    Provedení dveří: s hladkými ocelovými dveřmi
    s věšákem na oděvy.
    Množství kolejnic na oděvy: 3 Součástí dodávky je veškeré nábytkové kování.
Včetně kotvení do zdi či do podlahy.
Dodavatel zajistí vzorkování všech požadovaných materiálů.
Dodavatel zajistí ke kontrole výrobní dokumentaci atypů zhotovenou podle skutečného zaměření na stavbě.        </t>
  </si>
  <si>
    <t xml:space="preserve">š: 900 mm
h: 500 mm
v: dle výkresu, max. 2190 mm </t>
  </si>
  <si>
    <t>1.4.01B_533_VSN-533_Skříňka šatní 3 moduly</t>
  </si>
  <si>
    <t>Zabalení a ochrana všech skříněk proti poškození</t>
  </si>
  <si>
    <t>Odvoz a likvidace veškerého ochranného obalového materiálu</t>
  </si>
  <si>
    <t xml:space="preserve">Rozbalení skříněk 501, 505, 506 a 532 z ochranného obalu proti poškození </t>
  </si>
  <si>
    <t>komplet</t>
  </si>
  <si>
    <t>Cena  celkem bez DPH</t>
  </si>
  <si>
    <t>Cena za zabalení, rozbalení, likvidaci</t>
  </si>
  <si>
    <t>Cena za zabalení, rozbalení a likvidaci obalu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</si>
</sst>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0" x14ac:knownFonts="1">
    <font>
      <sz val="11"/>
      <color theme="1"/>
      <name val="Aptos Narrow"/>
      <family val="2"/>
      <charset val="238"/>
      <scheme val="minor"/>
    </font>
    <font>
      <sz val="12"/>
      <color theme="1"/>
      <name val="Arial"/>
      <family val="2"/>
      <charset val="238"/>
    </font>
    <font>
      <sz val="12"/>
      <name val="Times New Roman"/>
      <family val="1"/>
      <charset val="238"/>
    </font>
    <font>
      <sz val="12"/>
      <name val="Times New Roman"/>
      <family val="1"/>
    </font>
    <font>
      <sz val="12"/>
      <color rgb="FF000000"/>
      <name val="Times New Roman"/>
      <family val="2"/>
      <charset val="238"/>
    </font>
    <font>
      <sz val="11"/>
      <color theme="1"/>
      <name val="Arial"/>
      <family val="2"/>
      <charset val="238"/>
    </font>
    <font>
      <b/>
      <sz val="11"/>
      <name val="Times New Roman"/>
      <family val="1"/>
      <charset val="238"/>
    </font>
    <font>
      <sz val="11"/>
      <color theme="1"/>
      <name val="Aptos Narrow"/>
      <family val="2"/>
      <scheme val="minor"/>
    </font>
    <font>
      <i/>
      <sz val="10"/>
      <name val="Arial"/>
      <family val="2"/>
      <charset val="238"/>
    </font>
    <font>
      <i/>
      <sz val="10"/>
      <color rgb="FFC00000"/>
      <name val="Arial"/>
      <family val="2"/>
      <charset val="238"/>
    </font>
    <font>
      <i/>
      <sz val="10"/>
      <color rgb="FF000000"/>
      <name val="Arial"/>
      <family val="2"/>
      <charset val="238"/>
    </font>
    <font>
      <sz val="8"/>
      <name val="Aptos Narrow"/>
      <family val="2"/>
      <charset val="238"/>
      <scheme val="minor"/>
    </font>
    <font>
      <i/>
      <sz val="8"/>
      <color rgb="FF000000"/>
      <name val="Arial"/>
      <family val="2"/>
      <charset val="238"/>
    </font>
    <font>
      <b/>
      <i/>
      <sz val="10"/>
      <color rgb="FFFF0000"/>
      <name val="Arial"/>
      <family val="2"/>
      <charset val="238"/>
    </font>
    <font>
      <i/>
      <sz val="8"/>
      <name val="Arial"/>
      <family val="2"/>
      <charset val="238"/>
    </font>
    <font>
      <b/>
      <sz val="11"/>
      <name val="Arial"/>
      <family val="2"/>
      <charset val="238"/>
    </font>
    <font>
      <b/>
      <i/>
      <sz val="10"/>
      <color rgb="FF000000"/>
      <name val="Arial"/>
      <family val="2"/>
      <charset val="238"/>
    </font>
    <font>
      <sz val="11"/>
      <color theme="1"/>
      <name val="Aptos Narrow"/>
      <family val="2"/>
      <charset val="238"/>
      <scheme val="minor"/>
    </font>
    <font>
      <b/>
      <sz val="12"/>
      <color theme="1"/>
      <name val="Arial"/>
      <family val="2"/>
      <charset val="238"/>
    </font>
    <font>
      <b/>
      <sz val="12"/>
      <color theme="1"/>
      <name val="Aptos Narrow"/>
      <family val="2"/>
      <charset val="238"/>
      <scheme val="minor"/>
    </font>
    <font>
      <b/>
      <sz val="12"/>
      <color theme="1"/>
      <name val="Aptos Narrow"/>
      <family val="2"/>
      <scheme val="minor"/>
    </font>
    <font>
      <b/>
      <sz val="12"/>
      <color theme="0"/>
      <name val="Aptos Narrow"/>
      <family val="2"/>
      <charset val="238"/>
      <scheme val="minor"/>
    </font>
    <font>
      <b/>
      <sz val="12"/>
      <color theme="0"/>
      <name val="Arial"/>
      <family val="2"/>
      <charset val="238"/>
    </font>
    <font>
      <b/>
      <sz val="12"/>
      <color theme="0"/>
      <name val="Aptos Narrow"/>
      <family val="2"/>
      <scheme val="minor"/>
    </font>
    <font>
      <b/>
      <sz val="12"/>
      <name val="Aptos Narrow"/>
      <family val="2"/>
      <scheme val="minor"/>
    </font>
    <font>
      <sz val="12"/>
      <color theme="1"/>
      <name val="Aptos Narrow"/>
      <family val="2"/>
      <scheme val="minor"/>
    </font>
    <font>
      <b/>
      <sz val="11"/>
      <name val="Times New Roman"/>
      <family val="1"/>
    </font>
    <font>
      <i/>
      <sz val="10"/>
      <name val="Arial"/>
      <family val="2"/>
      <charset val="238"/>
    </font>
    <font>
      <b/>
      <sz val="12"/>
      <color theme="1"/>
      <name val="Arial"/>
      <family val="2"/>
      <charset val="238"/>
    </font>
    <font>
      <sz val="10"/>
      <name val="Arial"/>
      <family val="2"/>
      <charset val="238"/>
    </font>
  </fonts>
  <fills count="8">
    <fill>
      <patternFill patternType="none"/>
    </fill>
    <fill>
      <patternFill patternType="gray125"/>
    </fill>
    <fill>
      <patternFill patternType="solid">
        <fgColor rgb="FFC0C0C0"/>
      </patternFill>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206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medium">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0" fontId="7" fillId="0" borderId="0"/>
    <xf numFmtId="43" fontId="17" fillId="0" borderId="0" applyFont="0" applyFill="0" applyBorder="0" applyAlignment="0" applyProtection="0"/>
  </cellStyleXfs>
  <cellXfs count="142">
    <xf numFmtId="0" fontId="0" fillId="0" borderId="0" xfId="0"/>
    <xf numFmtId="0" fontId="1" fillId="0" borderId="0" xfId="0" applyFont="1"/>
    <xf numFmtId="0" fontId="5" fillId="0" borderId="0" xfId="0" applyFont="1" applyAlignment="1">
      <alignment horizontal="center" vertical="center"/>
    </xf>
    <xf numFmtId="0" fontId="8" fillId="0" borderId="3" xfId="1" applyFont="1" applyBorder="1" applyAlignment="1">
      <alignment horizontal="center" vertical="top" wrapText="1"/>
    </xf>
    <xf numFmtId="49" fontId="8" fillId="0" borderId="3" xfId="1" applyNumberFormat="1" applyFont="1" applyBorder="1" applyAlignment="1">
      <alignment horizontal="center" vertical="top" wrapText="1"/>
    </xf>
    <xf numFmtId="49" fontId="8" fillId="0" borderId="4" xfId="1" applyNumberFormat="1" applyFont="1" applyBorder="1" applyAlignment="1">
      <alignment horizontal="center" vertical="top" wrapText="1"/>
    </xf>
    <xf numFmtId="0" fontId="8" fillId="5" borderId="3" xfId="1" applyFont="1" applyFill="1" applyBorder="1" applyAlignment="1">
      <alignment horizontal="center" vertical="top" wrapText="1"/>
    </xf>
    <xf numFmtId="49" fontId="8" fillId="5" borderId="3" xfId="1" applyNumberFormat="1" applyFont="1" applyFill="1" applyBorder="1" applyAlignment="1">
      <alignment horizontal="center" vertical="top" wrapText="1"/>
    </xf>
    <xf numFmtId="0" fontId="8" fillId="5" borderId="3" xfId="0" applyFont="1" applyFill="1" applyBorder="1" applyAlignment="1">
      <alignment horizontal="center" vertical="top" wrapText="1"/>
    </xf>
    <xf numFmtId="0" fontId="12" fillId="5" borderId="3" xfId="0" applyFont="1" applyFill="1" applyBorder="1" applyAlignment="1">
      <alignment horizontal="center" vertical="top" wrapText="1"/>
    </xf>
    <xf numFmtId="0" fontId="10" fillId="5" borderId="3" xfId="1" applyFont="1" applyFill="1" applyBorder="1" applyAlignment="1">
      <alignment horizontal="center" vertical="top" wrapText="1"/>
    </xf>
    <xf numFmtId="49" fontId="8" fillId="5" borderId="4" xfId="1" applyNumberFormat="1" applyFont="1" applyFill="1" applyBorder="1" applyAlignment="1">
      <alignment horizontal="center" vertical="top" wrapText="1"/>
    </xf>
    <xf numFmtId="0" fontId="1" fillId="5" borderId="4" xfId="0" applyFont="1" applyFill="1" applyBorder="1"/>
    <xf numFmtId="49" fontId="8" fillId="5" borderId="4" xfId="1" applyNumberFormat="1" applyFont="1" applyFill="1" applyBorder="1" applyAlignment="1">
      <alignment horizontal="left" vertical="top" wrapText="1"/>
    </xf>
    <xf numFmtId="0" fontId="6" fillId="5" borderId="4" xfId="0" applyFont="1" applyFill="1" applyBorder="1" applyAlignment="1">
      <alignment vertical="center"/>
    </xf>
    <xf numFmtId="0" fontId="0" fillId="0" borderId="4" xfId="0" applyBorder="1" applyAlignment="1">
      <alignment vertical="center"/>
    </xf>
    <xf numFmtId="0" fontId="6" fillId="0" borderId="4" xfId="0" applyFont="1" applyBorder="1" applyAlignment="1">
      <alignment vertical="center"/>
    </xf>
    <xf numFmtId="0" fontId="0" fillId="5" borderId="4" xfId="0" applyFill="1" applyBorder="1" applyAlignment="1">
      <alignment vertical="center"/>
    </xf>
    <xf numFmtId="49" fontId="8" fillId="4" borderId="3" xfId="1" applyNumberFormat="1" applyFont="1" applyFill="1" applyBorder="1" applyAlignment="1">
      <alignment horizontal="center" vertical="top" wrapText="1"/>
    </xf>
    <xf numFmtId="49" fontId="8" fillId="4" borderId="1" xfId="1" applyNumberFormat="1" applyFont="1" applyFill="1" applyBorder="1" applyAlignment="1">
      <alignment horizontal="center" vertical="top" wrapText="1"/>
    </xf>
    <xf numFmtId="0" fontId="0" fillId="4" borderId="1" xfId="0" applyFill="1" applyBorder="1" applyAlignment="1">
      <alignment vertical="center"/>
    </xf>
    <xf numFmtId="0" fontId="6" fillId="4" borderId="1" xfId="0" applyFont="1" applyFill="1" applyBorder="1" applyAlignment="1">
      <alignment vertical="center"/>
    </xf>
    <xf numFmtId="49" fontId="8" fillId="4" borderId="4" xfId="1" applyNumberFormat="1" applyFont="1" applyFill="1" applyBorder="1" applyAlignment="1">
      <alignment horizontal="center" vertical="top" wrapText="1"/>
    </xf>
    <xf numFmtId="0" fontId="0" fillId="4" borderId="4" xfId="0" applyFill="1" applyBorder="1" applyAlignment="1">
      <alignment vertical="center"/>
    </xf>
    <xf numFmtId="0" fontId="6" fillId="4" borderId="4" xfId="0" applyFont="1" applyFill="1" applyBorder="1" applyAlignment="1">
      <alignment vertical="center"/>
    </xf>
    <xf numFmtId="49" fontId="8" fillId="5" borderId="1" xfId="1" applyNumberFormat="1" applyFont="1" applyFill="1" applyBorder="1" applyAlignment="1">
      <alignment horizontal="center" vertical="top" wrapText="1"/>
    </xf>
    <xf numFmtId="0" fontId="0" fillId="5" borderId="1" xfId="0" applyFill="1" applyBorder="1" applyAlignment="1">
      <alignment vertical="center"/>
    </xf>
    <xf numFmtId="0" fontId="6" fillId="5" borderId="1" xfId="0" applyFont="1" applyFill="1" applyBorder="1" applyAlignment="1">
      <alignment vertical="center"/>
    </xf>
    <xf numFmtId="0" fontId="6" fillId="6" borderId="2" xfId="0" applyFont="1" applyFill="1" applyBorder="1" applyAlignment="1">
      <alignment horizontal="center" vertical="center" wrapText="1"/>
    </xf>
    <xf numFmtId="49" fontId="8" fillId="0" borderId="4" xfId="1" applyNumberFormat="1" applyFont="1" applyBorder="1" applyAlignment="1">
      <alignment horizontal="left" vertical="top" wrapText="1"/>
    </xf>
    <xf numFmtId="49" fontId="8" fillId="4" borderId="1" xfId="1" applyNumberFormat="1" applyFont="1" applyFill="1" applyBorder="1" applyAlignment="1">
      <alignment horizontal="left" vertical="top" wrapText="1"/>
    </xf>
    <xf numFmtId="49" fontId="8" fillId="4" borderId="4" xfId="1" applyNumberFormat="1" applyFont="1" applyFill="1" applyBorder="1" applyAlignment="1">
      <alignment horizontal="left" vertical="top" wrapText="1"/>
    </xf>
    <xf numFmtId="49" fontId="8" fillId="5" borderId="1" xfId="1" applyNumberFormat="1" applyFont="1" applyFill="1" applyBorder="1" applyAlignment="1">
      <alignment horizontal="left" vertical="top" wrapText="1"/>
    </xf>
    <xf numFmtId="49" fontId="8" fillId="0" borderId="2" xfId="1" applyNumberFormat="1" applyFont="1" applyBorder="1" applyAlignment="1">
      <alignment horizontal="left" vertical="top" wrapText="1"/>
    </xf>
    <xf numFmtId="1" fontId="4" fillId="5" borderId="3" xfId="0" applyNumberFormat="1" applyFont="1" applyFill="1" applyBorder="1" applyAlignment="1">
      <alignment vertical="center" shrinkToFit="1"/>
    </xf>
    <xf numFmtId="1" fontId="4" fillId="5" borderId="4" xfId="0" applyNumberFormat="1" applyFont="1" applyFill="1" applyBorder="1" applyAlignment="1">
      <alignment vertical="center" shrinkToFit="1"/>
    </xf>
    <xf numFmtId="1" fontId="4" fillId="0" borderId="3" xfId="0" applyNumberFormat="1" applyFont="1" applyBorder="1" applyAlignment="1">
      <alignment vertical="center" shrinkToFit="1"/>
    </xf>
    <xf numFmtId="0" fontId="2" fillId="0" borderId="4" xfId="0" applyFont="1" applyBorder="1" applyAlignment="1">
      <alignment vertical="center"/>
    </xf>
    <xf numFmtId="1" fontId="4" fillId="0" borderId="4" xfId="0" applyNumberFormat="1" applyFont="1" applyBorder="1" applyAlignment="1">
      <alignment vertical="center" shrinkToFit="1"/>
    </xf>
    <xf numFmtId="0" fontId="2" fillId="5" borderId="4" xfId="0" applyFont="1" applyFill="1" applyBorder="1" applyAlignment="1">
      <alignment vertical="center"/>
    </xf>
    <xf numFmtId="1" fontId="4" fillId="4" borderId="3" xfId="0" applyNumberFormat="1" applyFont="1" applyFill="1" applyBorder="1" applyAlignment="1">
      <alignment vertical="center" shrinkToFit="1"/>
    </xf>
    <xf numFmtId="0" fontId="2" fillId="4" borderId="1" xfId="0" applyFont="1" applyFill="1" applyBorder="1" applyAlignment="1">
      <alignment vertical="center"/>
    </xf>
    <xf numFmtId="1" fontId="4" fillId="4" borderId="1" xfId="0" applyNumberFormat="1" applyFont="1" applyFill="1" applyBorder="1" applyAlignment="1">
      <alignment vertical="center" shrinkToFit="1"/>
    </xf>
    <xf numFmtId="0" fontId="2" fillId="4" borderId="4" xfId="0" applyFont="1" applyFill="1" applyBorder="1" applyAlignment="1">
      <alignment vertical="center"/>
    </xf>
    <xf numFmtId="1" fontId="4" fillId="4" borderId="4" xfId="0" applyNumberFormat="1" applyFont="1" applyFill="1" applyBorder="1" applyAlignment="1">
      <alignment vertical="center" shrinkToFit="1"/>
    </xf>
    <xf numFmtId="0" fontId="2" fillId="5" borderId="1" xfId="0" applyFont="1" applyFill="1" applyBorder="1" applyAlignment="1">
      <alignment vertical="center"/>
    </xf>
    <xf numFmtId="1" fontId="4" fillId="5" borderId="1" xfId="0" applyNumberFormat="1" applyFont="1" applyFill="1" applyBorder="1" applyAlignment="1">
      <alignment vertical="center" shrinkToFit="1"/>
    </xf>
    <xf numFmtId="0" fontId="15" fillId="2" borderId="2" xfId="0" applyFont="1" applyFill="1" applyBorder="1" applyAlignment="1">
      <alignment horizontal="center" vertical="center" wrapText="1"/>
    </xf>
    <xf numFmtId="0" fontId="15" fillId="0" borderId="2" xfId="0" applyFont="1" applyBorder="1" applyAlignment="1">
      <alignment horizontal="center" vertical="center" wrapText="1"/>
    </xf>
    <xf numFmtId="49" fontId="15" fillId="0" borderId="2" xfId="0" applyNumberFormat="1" applyFont="1" applyBorder="1" applyAlignment="1">
      <alignment horizontal="center" vertical="center" wrapText="1"/>
    </xf>
    <xf numFmtId="0" fontId="15" fillId="6" borderId="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8" fillId="5" borderId="8" xfId="1" applyFont="1" applyFill="1" applyBorder="1" applyAlignment="1">
      <alignment horizontal="center" vertical="top" wrapText="1"/>
    </xf>
    <xf numFmtId="0" fontId="8" fillId="5" borderId="9" xfId="1" applyFont="1" applyFill="1" applyBorder="1" applyAlignment="1">
      <alignment horizontal="center" vertical="top"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8" fillId="0" borderId="8" xfId="1" applyFont="1" applyBorder="1" applyAlignment="1">
      <alignment horizontal="center" vertical="top" wrapText="1"/>
    </xf>
    <xf numFmtId="0" fontId="8" fillId="0" borderId="3" xfId="1" applyFont="1" applyBorder="1" applyAlignment="1">
      <alignment horizontal="left" vertical="top" wrapText="1"/>
    </xf>
    <xf numFmtId="0" fontId="8" fillId="0" borderId="3" xfId="0" applyFont="1" applyBorder="1" applyAlignment="1">
      <alignment horizontal="center" vertical="top" wrapText="1"/>
    </xf>
    <xf numFmtId="0" fontId="12" fillId="4" borderId="3" xfId="0" applyFont="1" applyFill="1" applyBorder="1" applyAlignment="1">
      <alignment horizontal="center" vertical="top" wrapText="1"/>
    </xf>
    <xf numFmtId="0" fontId="10" fillId="4" borderId="3" xfId="1" applyFont="1" applyFill="1" applyBorder="1" applyAlignment="1">
      <alignment horizontal="center" vertical="top" wrapText="1"/>
    </xf>
    <xf numFmtId="0" fontId="9" fillId="0" borderId="3" xfId="1" applyFont="1" applyBorder="1" applyAlignment="1">
      <alignment horizontal="center" vertical="top" wrapText="1"/>
    </xf>
    <xf numFmtId="0" fontId="8" fillId="0" borderId="9" xfId="1" applyFont="1" applyBorder="1" applyAlignment="1">
      <alignment horizontal="center" vertical="top" wrapText="1"/>
    </xf>
    <xf numFmtId="0" fontId="8" fillId="5" borderId="3" xfId="1" applyFont="1" applyFill="1" applyBorder="1" applyAlignment="1">
      <alignment horizontal="left" vertical="top" wrapText="1"/>
    </xf>
    <xf numFmtId="0" fontId="9" fillId="5" borderId="3" xfId="1" applyFont="1" applyFill="1" applyBorder="1" applyAlignment="1">
      <alignment horizontal="center" vertical="top" wrapText="1"/>
    </xf>
    <xf numFmtId="0" fontId="8" fillId="4" borderId="8" xfId="1" applyFont="1" applyFill="1" applyBorder="1" applyAlignment="1">
      <alignment horizontal="center" vertical="top" wrapText="1"/>
    </xf>
    <xf numFmtId="0" fontId="8" fillId="4" borderId="12" xfId="1" applyFont="1" applyFill="1" applyBorder="1" applyAlignment="1">
      <alignment horizontal="center" vertical="top" wrapText="1"/>
    </xf>
    <xf numFmtId="0" fontId="6" fillId="3" borderId="13" xfId="0" applyFont="1" applyFill="1" applyBorder="1" applyAlignment="1">
      <alignment horizontal="center" vertical="center" wrapText="1"/>
    </xf>
    <xf numFmtId="0" fontId="8" fillId="4" borderId="9" xfId="1" applyFont="1" applyFill="1" applyBorder="1" applyAlignment="1">
      <alignment horizontal="center" vertical="top" wrapText="1"/>
    </xf>
    <xf numFmtId="0" fontId="8" fillId="5" borderId="12" xfId="1" applyFont="1" applyFill="1" applyBorder="1" applyAlignment="1">
      <alignment horizontal="center" vertical="top" wrapText="1"/>
    </xf>
    <xf numFmtId="0" fontId="13" fillId="0" borderId="3" xfId="1" applyFont="1" applyBorder="1" applyAlignment="1">
      <alignment horizontal="center" vertical="top" wrapText="1"/>
    </xf>
    <xf numFmtId="0" fontId="6" fillId="3" borderId="14" xfId="0" applyFont="1" applyFill="1" applyBorder="1" applyAlignment="1">
      <alignment horizontal="center" vertical="center" wrapText="1"/>
    </xf>
    <xf numFmtId="0" fontId="8" fillId="0" borderId="15" xfId="0" applyFont="1" applyBorder="1" applyAlignment="1">
      <alignment vertical="top" wrapText="1"/>
    </xf>
    <xf numFmtId="0" fontId="14" fillId="5" borderId="3" xfId="0" applyFont="1" applyFill="1" applyBorder="1" applyAlignment="1">
      <alignment horizontal="center" vertical="top" wrapText="1"/>
    </xf>
    <xf numFmtId="0" fontId="8" fillId="5" borderId="15" xfId="0" applyFont="1" applyFill="1" applyBorder="1" applyAlignment="1">
      <alignment vertical="top" wrapText="1"/>
    </xf>
    <xf numFmtId="0" fontId="18" fillId="0" borderId="0" xfId="0" applyFont="1"/>
    <xf numFmtId="0" fontId="18" fillId="0" borderId="17" xfId="0" applyFont="1" applyBorder="1"/>
    <xf numFmtId="0" fontId="19" fillId="0" borderId="0" xfId="0" applyFont="1"/>
    <xf numFmtId="0" fontId="22" fillId="7" borderId="17" xfId="0" applyFont="1" applyFill="1" applyBorder="1"/>
    <xf numFmtId="0" fontId="23" fillId="4" borderId="0" xfId="0" applyFont="1" applyFill="1"/>
    <xf numFmtId="0" fontId="24" fillId="0" borderId="0" xfId="0" applyFont="1"/>
    <xf numFmtId="0" fontId="25" fillId="0" borderId="0" xfId="0" applyFont="1" applyAlignment="1">
      <alignment horizontal="center"/>
    </xf>
    <xf numFmtId="0" fontId="25" fillId="0" borderId="0" xfId="0" applyFont="1"/>
    <xf numFmtId="0" fontId="18" fillId="0" borderId="8" xfId="0" applyFont="1" applyBorder="1" applyAlignment="1">
      <alignment shrinkToFit="1"/>
    </xf>
    <xf numFmtId="43" fontId="19" fillId="0" borderId="11" xfId="2" applyFont="1" applyBorder="1" applyAlignment="1">
      <alignment shrinkToFit="1"/>
    </xf>
    <xf numFmtId="0" fontId="18" fillId="0" borderId="12" xfId="0" applyFont="1" applyBorder="1" applyAlignment="1">
      <alignment shrinkToFit="1"/>
    </xf>
    <xf numFmtId="43" fontId="19" fillId="0" borderId="13" xfId="2" applyFont="1" applyBorder="1" applyAlignment="1">
      <alignment shrinkToFit="1"/>
    </xf>
    <xf numFmtId="0" fontId="10" fillId="5" borderId="3" xfId="1" applyFont="1" applyFill="1" applyBorder="1" applyAlignment="1">
      <alignment horizontal="left" vertical="top" wrapText="1"/>
    </xf>
    <xf numFmtId="0" fontId="8" fillId="5" borderId="19" xfId="1" applyFont="1" applyFill="1" applyBorder="1" applyAlignment="1">
      <alignment horizontal="center" vertical="top" wrapText="1"/>
    </xf>
    <xf numFmtId="49" fontId="8" fillId="5" borderId="2" xfId="1" applyNumberFormat="1" applyFont="1" applyFill="1" applyBorder="1" applyAlignment="1">
      <alignment horizontal="center" vertical="top" wrapText="1"/>
    </xf>
    <xf numFmtId="49" fontId="8" fillId="5" borderId="2" xfId="1" applyNumberFormat="1" applyFont="1" applyFill="1" applyBorder="1" applyAlignment="1">
      <alignment horizontal="left" vertical="top" wrapText="1"/>
    </xf>
    <xf numFmtId="0" fontId="6" fillId="5" borderId="2" xfId="0" applyFont="1" applyFill="1" applyBorder="1" applyAlignment="1">
      <alignment vertical="center"/>
    </xf>
    <xf numFmtId="0" fontId="2" fillId="5" borderId="2" xfId="0" applyFont="1" applyFill="1" applyBorder="1" applyAlignment="1">
      <alignment vertical="top"/>
    </xf>
    <xf numFmtId="1" fontId="4" fillId="5" borderId="2" xfId="0" applyNumberFormat="1" applyFont="1" applyFill="1" applyBorder="1" applyAlignment="1">
      <alignment vertical="center" shrinkToFit="1"/>
    </xf>
    <xf numFmtId="0" fontId="6" fillId="3" borderId="20" xfId="0" applyFont="1" applyFill="1" applyBorder="1" applyAlignment="1">
      <alignment horizontal="center" vertical="center" wrapText="1"/>
    </xf>
    <xf numFmtId="0" fontId="1" fillId="0" borderId="1" xfId="0" applyFont="1" applyBorder="1"/>
    <xf numFmtId="0" fontId="26" fillId="6" borderId="2" xfId="0" applyFont="1" applyFill="1" applyBorder="1" applyAlignment="1">
      <alignment horizontal="center" vertical="center" wrapText="1"/>
    </xf>
    <xf numFmtId="0" fontId="1" fillId="0" borderId="8" xfId="0" applyFont="1" applyBorder="1"/>
    <xf numFmtId="0" fontId="1" fillId="0" borderId="3" xfId="0" applyFont="1" applyBorder="1"/>
    <xf numFmtId="0" fontId="26" fillId="6" borderId="7" xfId="0" applyFont="1" applyFill="1" applyBorder="1" applyAlignment="1">
      <alignment horizontal="center" vertical="center" wrapText="1"/>
    </xf>
    <xf numFmtId="0" fontId="1" fillId="0" borderId="12" xfId="0" applyFont="1" applyBorder="1"/>
    <xf numFmtId="0" fontId="1" fillId="0" borderId="9" xfId="0" applyFont="1" applyBorder="1"/>
    <xf numFmtId="0" fontId="1" fillId="0" borderId="4" xfId="0" applyFont="1" applyBorder="1"/>
    <xf numFmtId="0" fontId="26" fillId="6" borderId="4" xfId="0" applyFont="1" applyFill="1" applyBorder="1" applyAlignment="1">
      <alignment horizontal="center" vertical="center" wrapText="1"/>
    </xf>
    <xf numFmtId="49" fontId="27" fillId="4" borderId="4" xfId="1" applyNumberFormat="1" applyFont="1" applyFill="1" applyBorder="1" applyAlignment="1">
      <alignment horizontal="left" vertical="top" wrapText="1"/>
    </xf>
    <xf numFmtId="49" fontId="27" fillId="4" borderId="1" xfId="1" applyNumberFormat="1" applyFont="1" applyFill="1" applyBorder="1" applyAlignment="1">
      <alignment horizontal="left" vertical="top" wrapText="1"/>
    </xf>
    <xf numFmtId="49" fontId="27" fillId="4" borderId="3" xfId="1" applyNumberFormat="1" applyFont="1" applyFill="1" applyBorder="1" applyAlignment="1">
      <alignment horizontal="left" vertical="top" wrapText="1"/>
    </xf>
    <xf numFmtId="0" fontId="28" fillId="0" borderId="17" xfId="0" applyFont="1" applyBorder="1"/>
    <xf numFmtId="0" fontId="26" fillId="3" borderId="20" xfId="0" applyFont="1" applyFill="1" applyBorder="1" applyAlignment="1">
      <alignment horizontal="center" vertical="center" wrapText="1"/>
    </xf>
    <xf numFmtId="0" fontId="21" fillId="7" borderId="21" xfId="0" applyFont="1" applyFill="1" applyBorder="1"/>
    <xf numFmtId="43" fontId="21" fillId="7" borderId="10" xfId="2" applyFont="1" applyFill="1" applyBorder="1"/>
    <xf numFmtId="0" fontId="28" fillId="0" borderId="9" xfId="0" applyFont="1" applyBorder="1" applyAlignment="1">
      <alignment shrinkToFit="1"/>
    </xf>
    <xf numFmtId="43" fontId="19" fillId="0" borderId="14" xfId="2" applyFont="1" applyBorder="1" applyAlignment="1">
      <alignment shrinkToFit="1"/>
    </xf>
    <xf numFmtId="0" fontId="26" fillId="3" borderId="22" xfId="0" applyFont="1" applyFill="1" applyBorder="1" applyAlignment="1">
      <alignment horizontal="center" vertical="center" wrapText="1"/>
    </xf>
    <xf numFmtId="0" fontId="26" fillId="3" borderId="14" xfId="0" applyFont="1" applyFill="1" applyBorder="1" applyAlignment="1">
      <alignment horizontal="center" vertical="center" wrapText="1"/>
    </xf>
    <xf numFmtId="0" fontId="20" fillId="4" borderId="0" xfId="0" applyFont="1" applyFill="1" applyAlignment="1"/>
    <xf numFmtId="0" fontId="25" fillId="4" borderId="0" xfId="0" applyFont="1" applyFill="1" applyAlignment="1"/>
    <xf numFmtId="0" fontId="28" fillId="0" borderId="16" xfId="0" applyFont="1" applyBorder="1"/>
    <xf numFmtId="0" fontId="28" fillId="0" borderId="18" xfId="0" applyFont="1" applyBorder="1"/>
    <xf numFmtId="0" fontId="28" fillId="0" borderId="17" xfId="0" applyFont="1" applyBorder="1"/>
    <xf numFmtId="0" fontId="18" fillId="0" borderId="16" xfId="0" applyFont="1" applyBorder="1" applyAlignment="1"/>
    <xf numFmtId="0" fontId="0" fillId="0" borderId="18" xfId="0" applyBorder="1" applyAlignment="1"/>
    <xf numFmtId="0" fontId="0" fillId="0" borderId="17" xfId="0" applyBorder="1" applyAlignment="1"/>
    <xf numFmtId="0" fontId="29" fillId="4" borderId="3" xfId="0" applyFont="1" applyFill="1" applyBorder="1" applyAlignment="1">
      <alignment horizontal="center" vertical="top"/>
    </xf>
    <xf numFmtId="0" fontId="29" fillId="4" borderId="1" xfId="0" applyFont="1" applyFill="1" applyBorder="1" applyAlignment="1">
      <alignment horizontal="center" vertical="top"/>
    </xf>
    <xf numFmtId="0" fontId="29" fillId="4" borderId="4" xfId="0" applyFont="1" applyFill="1" applyBorder="1" applyAlignment="1">
      <alignment horizontal="center" vertical="top"/>
    </xf>
    <xf numFmtId="0" fontId="2" fillId="5"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5"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4" borderId="3" xfId="0" applyFont="1" applyFill="1" applyBorder="1" applyAlignment="1">
      <alignment horizontal="center" vertical="center"/>
    </xf>
    <xf numFmtId="0" fontId="22" fillId="7" borderId="16" xfId="0" applyFont="1" applyFill="1" applyBorder="1" applyAlignment="1">
      <alignment shrinkToFit="1"/>
    </xf>
    <xf numFmtId="0" fontId="21" fillId="7" borderId="18" xfId="0" applyFont="1" applyFill="1" applyBorder="1" applyAlignment="1">
      <alignment shrinkToFit="1"/>
    </xf>
    <xf numFmtId="0" fontId="21" fillId="7" borderId="17" xfId="0" applyFont="1" applyFill="1" applyBorder="1" applyAlignment="1"/>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2" fillId="5" borderId="2" xfId="0" applyFont="1" applyFill="1" applyBorder="1" applyAlignment="1">
      <alignment horizontal="center" vertical="top"/>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3">
    <cellStyle name="Čárka" xfId="2" builtinId="3"/>
    <cellStyle name="Normální" xfId="0" builtinId="0"/>
    <cellStyle name="Normální 2" xfId="1" xr:uid="{663D1852-369D-497A-B2AC-16E463E975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9E9BF-B222-4555-AEDE-F2C3BF7EA85D}">
  <dimension ref="B1:E7"/>
  <sheetViews>
    <sheetView zoomScaleNormal="100" zoomScaleSheetLayoutView="100" workbookViewId="0">
      <selection activeCell="C4" sqref="C4"/>
    </sheetView>
  </sheetViews>
  <sheetFormatPr defaultRowHeight="15" x14ac:dyDescent="0.25"/>
  <cols>
    <col min="2" max="2" width="39" customWidth="1"/>
    <col min="3" max="3" width="20.7109375" customWidth="1"/>
  </cols>
  <sheetData>
    <row r="1" spans="2:5" ht="15.75" x14ac:dyDescent="0.25">
      <c r="B1" s="82" t="s">
        <v>0</v>
      </c>
      <c r="C1" s="83"/>
      <c r="D1" s="84"/>
      <c r="E1" s="84"/>
    </row>
    <row r="2" spans="2:5" ht="15.75" x14ac:dyDescent="0.25">
      <c r="B2" s="117" t="s">
        <v>1</v>
      </c>
      <c r="C2" s="118"/>
      <c r="D2" s="118"/>
      <c r="E2" s="118"/>
    </row>
    <row r="3" spans="2:5" ht="16.5" thickBot="1" x14ac:dyDescent="0.3">
      <c r="B3" s="81"/>
    </row>
    <row r="4" spans="2:5" ht="15.75" x14ac:dyDescent="0.25">
      <c r="B4" s="85" t="s">
        <v>2</v>
      </c>
      <c r="C4" s="86">
        <f>+'ŠS-položkový rozpočet'!P31</f>
        <v>0</v>
      </c>
      <c r="D4" s="79"/>
    </row>
    <row r="5" spans="2:5" ht="15.75" x14ac:dyDescent="0.25">
      <c r="B5" s="87" t="s">
        <v>3</v>
      </c>
      <c r="C5" s="88">
        <f>+'ŠS-položkový rozpočet'!P32</f>
        <v>0</v>
      </c>
      <c r="D5" s="79"/>
    </row>
    <row r="6" spans="2:5" ht="16.5" thickBot="1" x14ac:dyDescent="0.3">
      <c r="B6" s="113" t="s">
        <v>80</v>
      </c>
      <c r="C6" s="114">
        <f>+'ŠS-položkový rozpočet'!P33</f>
        <v>0</v>
      </c>
    </row>
    <row r="7" spans="2:5" ht="16.5" thickBot="1" x14ac:dyDescent="0.3">
      <c r="B7" s="111" t="s">
        <v>4</v>
      </c>
      <c r="C7" s="112">
        <f>+C4+C5+C6</f>
        <v>0</v>
      </c>
    </row>
  </sheetData>
  <mergeCells count="1">
    <mergeCell ref="B2:E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B8854-A2D0-47F7-B58F-A4E0270FEEB4}">
  <dimension ref="A1:P33"/>
  <sheetViews>
    <sheetView tabSelected="1" view="pageBreakPreview" zoomScale="80" zoomScaleNormal="85" zoomScaleSheetLayoutView="80" workbookViewId="0">
      <selection activeCell="I4" sqref="I4"/>
    </sheetView>
  </sheetViews>
  <sheetFormatPr defaultColWidth="8.85546875" defaultRowHeight="15" x14ac:dyDescent="0.2"/>
  <cols>
    <col min="1" max="1" width="18.28515625" style="1" customWidth="1"/>
    <col min="2" max="2" width="15" style="1" customWidth="1"/>
    <col min="3" max="3" width="93.5703125" style="1" customWidth="1"/>
    <col min="4" max="8" width="17.85546875" style="1" customWidth="1"/>
    <col min="9" max="9" width="32.85546875" style="1" customWidth="1"/>
    <col min="10" max="10" width="17.7109375" style="1" customWidth="1"/>
    <col min="11" max="11" width="0.140625" style="1" customWidth="1"/>
    <col min="12" max="14" width="13.85546875" style="1" customWidth="1"/>
    <col min="15" max="16" width="24.5703125" style="1" customWidth="1"/>
    <col min="17" max="16384" width="8.85546875" style="1"/>
  </cols>
  <sheetData>
    <row r="1" spans="1:16" ht="23.25" customHeight="1" x14ac:dyDescent="0.25">
      <c r="A1" s="77" t="s">
        <v>5</v>
      </c>
    </row>
    <row r="3" spans="1:16" s="2" customFormat="1" ht="34.5" customHeight="1" thickBot="1" x14ac:dyDescent="0.3">
      <c r="A3" s="48" t="s">
        <v>6</v>
      </c>
      <c r="B3" s="49" t="s">
        <v>7</v>
      </c>
      <c r="C3" s="49" t="s">
        <v>8</v>
      </c>
      <c r="D3" s="48" t="s">
        <v>9</v>
      </c>
      <c r="E3" s="48" t="s">
        <v>10</v>
      </c>
      <c r="F3" s="48" t="s">
        <v>11</v>
      </c>
      <c r="G3" s="48" t="s">
        <v>12</v>
      </c>
      <c r="H3" s="48" t="s">
        <v>13</v>
      </c>
      <c r="I3" s="48" t="s">
        <v>14</v>
      </c>
      <c r="J3" s="137" t="s">
        <v>15</v>
      </c>
      <c r="K3" s="138"/>
      <c r="L3" s="47" t="s">
        <v>16</v>
      </c>
      <c r="M3" s="47" t="s">
        <v>17</v>
      </c>
      <c r="N3" s="47" t="s">
        <v>18</v>
      </c>
      <c r="O3" s="50" t="s">
        <v>19</v>
      </c>
      <c r="P3" s="51" t="s">
        <v>20</v>
      </c>
    </row>
    <row r="4" spans="1:16" ht="204" customHeight="1" x14ac:dyDescent="0.2">
      <c r="A4" s="54" t="s">
        <v>21</v>
      </c>
      <c r="B4" s="7" t="s">
        <v>22</v>
      </c>
      <c r="C4" s="89" t="s">
        <v>23</v>
      </c>
      <c r="D4" s="6" t="s">
        <v>24</v>
      </c>
      <c r="E4" s="6" t="s">
        <v>25</v>
      </c>
      <c r="F4" s="8" t="s">
        <v>26</v>
      </c>
      <c r="G4" s="9" t="s">
        <v>27</v>
      </c>
      <c r="H4" s="10" t="s">
        <v>28</v>
      </c>
      <c r="I4" s="6" t="s">
        <v>29</v>
      </c>
      <c r="J4" s="128" t="s">
        <v>30</v>
      </c>
      <c r="K4" s="128"/>
      <c r="L4" s="34">
        <f>+M4+N4</f>
        <v>1293</v>
      </c>
      <c r="M4" s="34">
        <v>1293</v>
      </c>
      <c r="N4" s="34">
        <v>0</v>
      </c>
      <c r="O4" s="53"/>
      <c r="P4" s="57">
        <f>+L4*O4</f>
        <v>0</v>
      </c>
    </row>
    <row r="5" spans="1:16" ht="15.75" x14ac:dyDescent="0.2">
      <c r="A5" s="55" t="s">
        <v>21</v>
      </c>
      <c r="B5" s="11" t="s">
        <v>22</v>
      </c>
      <c r="C5" s="13" t="s">
        <v>31</v>
      </c>
      <c r="D5" s="12"/>
      <c r="E5" s="12"/>
      <c r="F5" s="12"/>
      <c r="G5" s="12"/>
      <c r="H5" s="12"/>
      <c r="I5" s="12"/>
      <c r="J5" s="130" t="s">
        <v>30</v>
      </c>
      <c r="K5" s="130"/>
      <c r="L5" s="35">
        <v>2586</v>
      </c>
      <c r="M5" s="35">
        <v>2586</v>
      </c>
      <c r="N5" s="35">
        <v>0</v>
      </c>
      <c r="O5" s="52"/>
      <c r="P5" s="56">
        <f t="shared" ref="P5:P24" si="0">+L5*O5</f>
        <v>0</v>
      </c>
    </row>
    <row r="6" spans="1:16" ht="177" customHeight="1" x14ac:dyDescent="0.2">
      <c r="A6" s="58" t="s">
        <v>21</v>
      </c>
      <c r="B6" s="4" t="s">
        <v>32</v>
      </c>
      <c r="C6" s="59" t="s">
        <v>33</v>
      </c>
      <c r="D6" s="3" t="s">
        <v>34</v>
      </c>
      <c r="E6" s="3" t="s">
        <v>35</v>
      </c>
      <c r="F6" s="60" t="s">
        <v>36</v>
      </c>
      <c r="G6" s="61" t="s">
        <v>37</v>
      </c>
      <c r="H6" s="62" t="s">
        <v>38</v>
      </c>
      <c r="I6" s="63"/>
      <c r="J6" s="140" t="s">
        <v>30</v>
      </c>
      <c r="K6" s="140"/>
      <c r="L6" s="36">
        <v>9</v>
      </c>
      <c r="M6" s="36">
        <v>9</v>
      </c>
      <c r="N6" s="36">
        <v>0</v>
      </c>
      <c r="O6" s="53"/>
      <c r="P6" s="57">
        <f t="shared" si="0"/>
        <v>0</v>
      </c>
    </row>
    <row r="7" spans="1:16" ht="15.75" x14ac:dyDescent="0.2">
      <c r="A7" s="64" t="s">
        <v>21</v>
      </c>
      <c r="B7" s="5" t="s">
        <v>32</v>
      </c>
      <c r="C7" s="29" t="s">
        <v>31</v>
      </c>
      <c r="D7" s="15"/>
      <c r="E7" s="15"/>
      <c r="F7" s="15"/>
      <c r="G7" s="16"/>
      <c r="H7" s="16"/>
      <c r="I7" s="16"/>
      <c r="J7" s="141" t="s">
        <v>30</v>
      </c>
      <c r="K7" s="141"/>
      <c r="L7" s="37">
        <v>36</v>
      </c>
      <c r="M7" s="37">
        <v>36</v>
      </c>
      <c r="N7" s="38">
        <v>0</v>
      </c>
      <c r="O7" s="52"/>
      <c r="P7" s="56">
        <f t="shared" si="0"/>
        <v>0</v>
      </c>
    </row>
    <row r="8" spans="1:16" ht="178.5" customHeight="1" x14ac:dyDescent="0.2">
      <c r="A8" s="54" t="s">
        <v>21</v>
      </c>
      <c r="B8" s="7" t="s">
        <v>39</v>
      </c>
      <c r="C8" s="65" t="s">
        <v>40</v>
      </c>
      <c r="D8" s="6" t="s">
        <v>41</v>
      </c>
      <c r="E8" s="6" t="s">
        <v>35</v>
      </c>
      <c r="F8" s="8" t="s">
        <v>36</v>
      </c>
      <c r="G8" s="9" t="s">
        <v>42</v>
      </c>
      <c r="H8" s="10" t="s">
        <v>38</v>
      </c>
      <c r="I8" s="66"/>
      <c r="J8" s="128" t="s">
        <v>30</v>
      </c>
      <c r="K8" s="128"/>
      <c r="L8" s="34">
        <v>10</v>
      </c>
      <c r="M8" s="34">
        <v>10</v>
      </c>
      <c r="N8" s="34">
        <v>0</v>
      </c>
      <c r="O8" s="53"/>
      <c r="P8" s="57">
        <f t="shared" si="0"/>
        <v>0</v>
      </c>
    </row>
    <row r="9" spans="1:16" ht="15.75" x14ac:dyDescent="0.2">
      <c r="A9" s="55" t="s">
        <v>21</v>
      </c>
      <c r="B9" s="11" t="s">
        <v>39</v>
      </c>
      <c r="C9" s="13" t="s">
        <v>31</v>
      </c>
      <c r="D9" s="17"/>
      <c r="E9" s="17"/>
      <c r="F9" s="17"/>
      <c r="G9" s="14"/>
      <c r="H9" s="14"/>
      <c r="I9" s="14"/>
      <c r="J9" s="130" t="s">
        <v>30</v>
      </c>
      <c r="K9" s="130"/>
      <c r="L9" s="39">
        <v>40</v>
      </c>
      <c r="M9" s="39">
        <v>40</v>
      </c>
      <c r="N9" s="35">
        <v>0</v>
      </c>
      <c r="O9" s="52"/>
      <c r="P9" s="56">
        <f t="shared" si="0"/>
        <v>0</v>
      </c>
    </row>
    <row r="10" spans="1:16" ht="180.75" customHeight="1" x14ac:dyDescent="0.2">
      <c r="A10" s="67" t="s">
        <v>21</v>
      </c>
      <c r="B10" s="18" t="s">
        <v>43</v>
      </c>
      <c r="C10" s="59" t="s">
        <v>44</v>
      </c>
      <c r="D10" s="60" t="s">
        <v>45</v>
      </c>
      <c r="E10" s="3" t="s">
        <v>46</v>
      </c>
      <c r="F10" s="60" t="s">
        <v>36</v>
      </c>
      <c r="G10" s="61" t="s">
        <v>47</v>
      </c>
      <c r="H10" s="62" t="s">
        <v>48</v>
      </c>
      <c r="I10" s="3" t="s">
        <v>49</v>
      </c>
      <c r="J10" s="133" t="s">
        <v>30</v>
      </c>
      <c r="K10" s="133"/>
      <c r="L10" s="40">
        <v>38</v>
      </c>
      <c r="M10" s="40">
        <v>38</v>
      </c>
      <c r="N10" s="40">
        <v>0</v>
      </c>
      <c r="O10" s="53"/>
      <c r="P10" s="57">
        <f t="shared" si="0"/>
        <v>0</v>
      </c>
    </row>
    <row r="11" spans="1:16" ht="15.75" x14ac:dyDescent="0.2">
      <c r="A11" s="68" t="s">
        <v>21</v>
      </c>
      <c r="B11" s="19" t="s">
        <v>43</v>
      </c>
      <c r="C11" s="30" t="s">
        <v>50</v>
      </c>
      <c r="D11" s="20"/>
      <c r="E11" s="20"/>
      <c r="F11" s="20"/>
      <c r="G11" s="21"/>
      <c r="H11" s="21"/>
      <c r="I11" s="21"/>
      <c r="J11" s="131" t="s">
        <v>30</v>
      </c>
      <c r="K11" s="131"/>
      <c r="L11" s="41">
        <v>104</v>
      </c>
      <c r="M11" s="41">
        <v>104</v>
      </c>
      <c r="N11" s="42">
        <v>0</v>
      </c>
      <c r="O11" s="28"/>
      <c r="P11" s="69">
        <f t="shared" si="0"/>
        <v>0</v>
      </c>
    </row>
    <row r="12" spans="1:16" ht="15.75" x14ac:dyDescent="0.2">
      <c r="A12" s="70" t="s">
        <v>21</v>
      </c>
      <c r="B12" s="22" t="s">
        <v>43</v>
      </c>
      <c r="C12" s="31" t="s">
        <v>51</v>
      </c>
      <c r="D12" s="23"/>
      <c r="E12" s="23"/>
      <c r="F12" s="23"/>
      <c r="G12" s="24"/>
      <c r="H12" s="24"/>
      <c r="I12" s="24"/>
      <c r="J12" s="129" t="s">
        <v>30</v>
      </c>
      <c r="K12" s="129"/>
      <c r="L12" s="43">
        <v>48</v>
      </c>
      <c r="M12" s="43">
        <v>48</v>
      </c>
      <c r="N12" s="44">
        <v>0</v>
      </c>
      <c r="O12" s="52"/>
      <c r="P12" s="56">
        <f t="shared" si="0"/>
        <v>0</v>
      </c>
    </row>
    <row r="13" spans="1:16" ht="162.75" customHeight="1" x14ac:dyDescent="0.2">
      <c r="A13" s="54" t="s">
        <v>21</v>
      </c>
      <c r="B13" s="7" t="s">
        <v>52</v>
      </c>
      <c r="C13" s="65" t="s">
        <v>53</v>
      </c>
      <c r="D13" s="8" t="s">
        <v>45</v>
      </c>
      <c r="E13" s="6" t="s">
        <v>46</v>
      </c>
      <c r="F13" s="8" t="s">
        <v>36</v>
      </c>
      <c r="G13" s="9" t="s">
        <v>54</v>
      </c>
      <c r="H13" s="10" t="s">
        <v>48</v>
      </c>
      <c r="I13" s="6" t="s">
        <v>55</v>
      </c>
      <c r="J13" s="128" t="s">
        <v>30</v>
      </c>
      <c r="K13" s="128"/>
      <c r="L13" s="34">
        <v>55</v>
      </c>
      <c r="M13" s="34">
        <v>47</v>
      </c>
      <c r="N13" s="34">
        <v>8</v>
      </c>
      <c r="O13" s="53"/>
      <c r="P13" s="57">
        <f t="shared" si="0"/>
        <v>0</v>
      </c>
    </row>
    <row r="14" spans="1:16" ht="15.75" x14ac:dyDescent="0.2">
      <c r="A14" s="71" t="s">
        <v>21</v>
      </c>
      <c r="B14" s="25" t="s">
        <v>52</v>
      </c>
      <c r="C14" s="32" t="s">
        <v>50</v>
      </c>
      <c r="D14" s="26"/>
      <c r="E14" s="26"/>
      <c r="F14" s="26"/>
      <c r="G14" s="27"/>
      <c r="H14" s="27"/>
      <c r="I14" s="27"/>
      <c r="J14" s="132" t="s">
        <v>30</v>
      </c>
      <c r="K14" s="132"/>
      <c r="L14" s="45">
        <v>68</v>
      </c>
      <c r="M14" s="45">
        <v>52</v>
      </c>
      <c r="N14" s="46">
        <v>16</v>
      </c>
      <c r="O14" s="28"/>
      <c r="P14" s="69">
        <f t="shared" si="0"/>
        <v>0</v>
      </c>
    </row>
    <row r="15" spans="1:16" ht="15.75" x14ac:dyDescent="0.2">
      <c r="A15" s="55" t="s">
        <v>21</v>
      </c>
      <c r="B15" s="11" t="s">
        <v>52</v>
      </c>
      <c r="C15" s="13" t="s">
        <v>51</v>
      </c>
      <c r="D15" s="17"/>
      <c r="E15" s="17"/>
      <c r="F15" s="17"/>
      <c r="G15" s="14"/>
      <c r="H15" s="14"/>
      <c r="I15" s="14"/>
      <c r="J15" s="130" t="s">
        <v>30</v>
      </c>
      <c r="K15" s="130"/>
      <c r="L15" s="39">
        <v>42</v>
      </c>
      <c r="M15" s="39">
        <v>42</v>
      </c>
      <c r="N15" s="35">
        <v>0</v>
      </c>
      <c r="O15" s="52"/>
      <c r="P15" s="56">
        <f t="shared" si="0"/>
        <v>0</v>
      </c>
    </row>
    <row r="16" spans="1:16" ht="156" customHeight="1" x14ac:dyDescent="0.2">
      <c r="A16" s="67" t="s">
        <v>21</v>
      </c>
      <c r="B16" s="18" t="s">
        <v>56</v>
      </c>
      <c r="C16" s="59" t="s">
        <v>57</v>
      </c>
      <c r="D16" s="60" t="s">
        <v>45</v>
      </c>
      <c r="E16" s="3" t="s">
        <v>46</v>
      </c>
      <c r="F16" s="60" t="s">
        <v>58</v>
      </c>
      <c r="G16" s="61" t="s">
        <v>59</v>
      </c>
      <c r="H16" s="62" t="s">
        <v>60</v>
      </c>
      <c r="I16" s="72"/>
      <c r="J16" s="133" t="s">
        <v>30</v>
      </c>
      <c r="K16" s="133"/>
      <c r="L16" s="40">
        <v>38</v>
      </c>
      <c r="M16" s="40">
        <v>38</v>
      </c>
      <c r="N16" s="40">
        <v>0</v>
      </c>
      <c r="O16" s="53"/>
      <c r="P16" s="57">
        <f t="shared" si="0"/>
        <v>0</v>
      </c>
    </row>
    <row r="17" spans="1:16" ht="15.75" x14ac:dyDescent="0.2">
      <c r="A17" s="70" t="s">
        <v>21</v>
      </c>
      <c r="B17" s="22" t="s">
        <v>56</v>
      </c>
      <c r="C17" s="31" t="s">
        <v>51</v>
      </c>
      <c r="D17" s="23"/>
      <c r="E17" s="23"/>
      <c r="F17" s="23"/>
      <c r="G17" s="24"/>
      <c r="H17" s="24"/>
      <c r="I17" s="24"/>
      <c r="J17" s="129" t="s">
        <v>30</v>
      </c>
      <c r="K17" s="129"/>
      <c r="L17" s="43">
        <v>228</v>
      </c>
      <c r="M17" s="43">
        <v>228</v>
      </c>
      <c r="N17" s="44">
        <v>0</v>
      </c>
      <c r="O17" s="52"/>
      <c r="P17" s="56">
        <f t="shared" si="0"/>
        <v>0</v>
      </c>
    </row>
    <row r="18" spans="1:16" ht="158.25" customHeight="1" x14ac:dyDescent="0.2">
      <c r="A18" s="54" t="s">
        <v>21</v>
      </c>
      <c r="B18" s="7" t="s">
        <v>61</v>
      </c>
      <c r="C18" s="65" t="s">
        <v>62</v>
      </c>
      <c r="D18" s="8" t="s">
        <v>63</v>
      </c>
      <c r="E18" s="6" t="s">
        <v>46</v>
      </c>
      <c r="F18" s="8" t="s">
        <v>36</v>
      </c>
      <c r="G18" s="9" t="s">
        <v>64</v>
      </c>
      <c r="H18" s="10" t="s">
        <v>60</v>
      </c>
      <c r="I18" s="6"/>
      <c r="J18" s="128" t="s">
        <v>30</v>
      </c>
      <c r="K18" s="128"/>
      <c r="L18" s="34">
        <v>16</v>
      </c>
      <c r="M18" s="34">
        <v>16</v>
      </c>
      <c r="N18" s="34">
        <v>0</v>
      </c>
      <c r="O18" s="53"/>
      <c r="P18" s="57">
        <f t="shared" si="0"/>
        <v>0</v>
      </c>
    </row>
    <row r="19" spans="1:16" ht="15.75" x14ac:dyDescent="0.2">
      <c r="A19" s="55" t="s">
        <v>21</v>
      </c>
      <c r="B19" s="11" t="s">
        <v>61</v>
      </c>
      <c r="C19" s="13" t="s">
        <v>50</v>
      </c>
      <c r="D19" s="17"/>
      <c r="E19" s="17"/>
      <c r="F19" s="17"/>
      <c r="G19" s="14"/>
      <c r="H19" s="14"/>
      <c r="I19" s="14"/>
      <c r="J19" s="130" t="s">
        <v>30</v>
      </c>
      <c r="K19" s="130"/>
      <c r="L19" s="39">
        <v>32</v>
      </c>
      <c r="M19" s="39">
        <v>32</v>
      </c>
      <c r="N19" s="35">
        <v>0</v>
      </c>
      <c r="O19" s="52"/>
      <c r="P19" s="73">
        <f t="shared" si="0"/>
        <v>0</v>
      </c>
    </row>
    <row r="20" spans="1:16" ht="164.25" customHeight="1" x14ac:dyDescent="0.2">
      <c r="A20" s="67" t="s">
        <v>21</v>
      </c>
      <c r="B20" s="18" t="s">
        <v>65</v>
      </c>
      <c r="C20" s="59" t="s">
        <v>66</v>
      </c>
      <c r="D20" s="60" t="s">
        <v>67</v>
      </c>
      <c r="E20" s="3" t="s">
        <v>46</v>
      </c>
      <c r="F20" s="60" t="s">
        <v>68</v>
      </c>
      <c r="G20" s="61" t="s">
        <v>69</v>
      </c>
      <c r="H20" s="62" t="s">
        <v>60</v>
      </c>
      <c r="I20" s="74" t="s">
        <v>70</v>
      </c>
      <c r="J20" s="133" t="s">
        <v>30</v>
      </c>
      <c r="K20" s="133"/>
      <c r="L20" s="40">
        <v>15</v>
      </c>
      <c r="M20" s="40">
        <v>13</v>
      </c>
      <c r="N20" s="40">
        <v>2</v>
      </c>
      <c r="O20" s="53"/>
      <c r="P20" s="57">
        <f t="shared" si="0"/>
        <v>0</v>
      </c>
    </row>
    <row r="21" spans="1:16" ht="15.75" x14ac:dyDescent="0.2">
      <c r="A21" s="68" t="s">
        <v>21</v>
      </c>
      <c r="B21" s="19" t="s">
        <v>65</v>
      </c>
      <c r="C21" s="33" t="s">
        <v>31</v>
      </c>
      <c r="D21" s="20"/>
      <c r="E21" s="20"/>
      <c r="F21" s="20"/>
      <c r="G21" s="21"/>
      <c r="H21" s="21"/>
      <c r="I21" s="21"/>
      <c r="J21" s="131" t="s">
        <v>30</v>
      </c>
      <c r="K21" s="131"/>
      <c r="L21" s="41">
        <v>9</v>
      </c>
      <c r="M21" s="41">
        <v>9</v>
      </c>
      <c r="N21" s="42">
        <v>0</v>
      </c>
      <c r="O21" s="28"/>
      <c r="P21" s="69">
        <f t="shared" si="0"/>
        <v>0</v>
      </c>
    </row>
    <row r="22" spans="1:16" ht="15.75" x14ac:dyDescent="0.2">
      <c r="A22" s="70" t="s">
        <v>21</v>
      </c>
      <c r="B22" s="22" t="s">
        <v>65</v>
      </c>
      <c r="C22" s="31" t="s">
        <v>50</v>
      </c>
      <c r="D22" s="24"/>
      <c r="E22" s="24"/>
      <c r="F22" s="24"/>
      <c r="G22" s="24"/>
      <c r="H22" s="24"/>
      <c r="I22" s="24"/>
      <c r="J22" s="129" t="s">
        <v>30</v>
      </c>
      <c r="K22" s="129"/>
      <c r="L22" s="44">
        <v>36</v>
      </c>
      <c r="M22" s="44">
        <v>30</v>
      </c>
      <c r="N22" s="44">
        <v>6</v>
      </c>
      <c r="O22" s="52"/>
      <c r="P22" s="73">
        <f t="shared" si="0"/>
        <v>0</v>
      </c>
    </row>
    <row r="23" spans="1:16" ht="147" customHeight="1" x14ac:dyDescent="0.2">
      <c r="A23" s="54" t="s">
        <v>21</v>
      </c>
      <c r="B23" s="7" t="s">
        <v>71</v>
      </c>
      <c r="C23" s="65" t="s">
        <v>72</v>
      </c>
      <c r="D23" s="8" t="s">
        <v>73</v>
      </c>
      <c r="E23" s="6" t="s">
        <v>46</v>
      </c>
      <c r="F23" s="8" t="s">
        <v>68</v>
      </c>
      <c r="G23" s="75" t="s">
        <v>74</v>
      </c>
      <c r="H23" s="6" t="s">
        <v>60</v>
      </c>
      <c r="I23" s="76"/>
      <c r="J23" s="128" t="s">
        <v>30</v>
      </c>
      <c r="K23" s="128"/>
      <c r="L23" s="34">
        <v>2</v>
      </c>
      <c r="M23" s="34">
        <v>1</v>
      </c>
      <c r="N23" s="34">
        <v>1</v>
      </c>
      <c r="O23" s="53"/>
      <c r="P23" s="57">
        <f t="shared" si="0"/>
        <v>0</v>
      </c>
    </row>
    <row r="24" spans="1:16" ht="16.5" thickBot="1" x14ac:dyDescent="0.25">
      <c r="A24" s="90" t="s">
        <v>21</v>
      </c>
      <c r="B24" s="91" t="s">
        <v>71</v>
      </c>
      <c r="C24" s="92" t="s">
        <v>50</v>
      </c>
      <c r="D24" s="93"/>
      <c r="E24" s="93"/>
      <c r="F24" s="93"/>
      <c r="G24" s="93"/>
      <c r="H24" s="93"/>
      <c r="I24" s="93"/>
      <c r="J24" s="139" t="s">
        <v>30</v>
      </c>
      <c r="K24" s="139"/>
      <c r="L24" s="94">
        <v>6</v>
      </c>
      <c r="M24" s="94">
        <v>3</v>
      </c>
      <c r="N24" s="95">
        <v>3</v>
      </c>
      <c r="O24" s="28"/>
      <c r="P24" s="96">
        <f t="shared" si="0"/>
        <v>0</v>
      </c>
    </row>
    <row r="25" spans="1:16" x14ac:dyDescent="0.2">
      <c r="A25" s="99"/>
      <c r="B25" s="100"/>
      <c r="C25" s="108" t="s">
        <v>75</v>
      </c>
      <c r="D25" s="100"/>
      <c r="E25" s="100"/>
      <c r="F25" s="100"/>
      <c r="G25" s="100"/>
      <c r="H25" s="100"/>
      <c r="I25" s="100"/>
      <c r="J25" s="125" t="s">
        <v>78</v>
      </c>
      <c r="K25" s="125"/>
      <c r="L25" s="100"/>
      <c r="M25" s="100"/>
      <c r="N25" s="100"/>
      <c r="O25" s="101"/>
      <c r="P25" s="115">
        <f>+O25</f>
        <v>0</v>
      </c>
    </row>
    <row r="26" spans="1:16" x14ac:dyDescent="0.2">
      <c r="A26" s="102"/>
      <c r="B26" s="97"/>
      <c r="C26" s="107" t="s">
        <v>77</v>
      </c>
      <c r="D26" s="97"/>
      <c r="E26" s="97"/>
      <c r="F26" s="97"/>
      <c r="G26" s="97"/>
      <c r="H26" s="97"/>
      <c r="I26" s="97"/>
      <c r="J26" s="126" t="s">
        <v>78</v>
      </c>
      <c r="K26" s="126"/>
      <c r="L26" s="97"/>
      <c r="M26" s="97"/>
      <c r="N26" s="97"/>
      <c r="O26" s="98"/>
      <c r="P26" s="110">
        <f>+O26</f>
        <v>0</v>
      </c>
    </row>
    <row r="27" spans="1:16" ht="15.75" thickBot="1" x14ac:dyDescent="0.25">
      <c r="A27" s="103"/>
      <c r="B27" s="104"/>
      <c r="C27" s="106" t="s">
        <v>76</v>
      </c>
      <c r="D27" s="104"/>
      <c r="E27" s="104"/>
      <c r="F27" s="104"/>
      <c r="G27" s="104"/>
      <c r="H27" s="104"/>
      <c r="I27" s="104"/>
      <c r="J27" s="127" t="s">
        <v>78</v>
      </c>
      <c r="K27" s="127"/>
      <c r="L27" s="104"/>
      <c r="M27" s="104"/>
      <c r="N27" s="104"/>
      <c r="O27" s="105"/>
      <c r="P27" s="116">
        <f>+O27</f>
        <v>0</v>
      </c>
    </row>
    <row r="28" spans="1:16" ht="15.75" thickBot="1" x14ac:dyDescent="0.25"/>
    <row r="29" spans="1:16" ht="16.5" thickBot="1" x14ac:dyDescent="0.3">
      <c r="M29" s="134" t="s">
        <v>79</v>
      </c>
      <c r="N29" s="135"/>
      <c r="O29" s="136"/>
      <c r="P29" s="80">
        <f>SUM(P4:P27)</f>
        <v>0</v>
      </c>
    </row>
    <row r="30" spans="1:16" ht="16.5" thickBot="1" x14ac:dyDescent="0.3">
      <c r="M30" s="77"/>
      <c r="N30" s="77"/>
      <c r="O30" s="77"/>
      <c r="P30" s="77"/>
    </row>
    <row r="31" spans="1:16" ht="16.5" thickBot="1" x14ac:dyDescent="0.3">
      <c r="M31" s="122" t="s">
        <v>2</v>
      </c>
      <c r="N31" s="123"/>
      <c r="O31" s="124"/>
      <c r="P31" s="78">
        <f>+N13*O13+N14*O14+N20*O20+N22*O22+N23*O23+N24*O24</f>
        <v>0</v>
      </c>
    </row>
    <row r="32" spans="1:16" ht="16.5" thickBot="1" x14ac:dyDescent="0.3">
      <c r="M32" s="119" t="s">
        <v>3</v>
      </c>
      <c r="N32" s="120"/>
      <c r="O32" s="121"/>
      <c r="P32" s="78">
        <f>+P29-P31-P33</f>
        <v>0</v>
      </c>
    </row>
    <row r="33" spans="13:16" ht="16.5" thickBot="1" x14ac:dyDescent="0.3">
      <c r="M33" s="119" t="s">
        <v>81</v>
      </c>
      <c r="N33" s="120"/>
      <c r="O33" s="121"/>
      <c r="P33" s="109">
        <f>+P25+P26+P27</f>
        <v>0</v>
      </c>
    </row>
  </sheetData>
  <mergeCells count="29">
    <mergeCell ref="J4:K4"/>
    <mergeCell ref="J3:K3"/>
    <mergeCell ref="J5:K5"/>
    <mergeCell ref="J15:K15"/>
    <mergeCell ref="J24:K24"/>
    <mergeCell ref="J6:K6"/>
    <mergeCell ref="J22:K22"/>
    <mergeCell ref="J20:K20"/>
    <mergeCell ref="J18:K18"/>
    <mergeCell ref="J16:K16"/>
    <mergeCell ref="J23:K23"/>
    <mergeCell ref="J7:K7"/>
    <mergeCell ref="J9:K9"/>
    <mergeCell ref="J8:K8"/>
    <mergeCell ref="J17:K17"/>
    <mergeCell ref="J19:K19"/>
    <mergeCell ref="J21:K21"/>
    <mergeCell ref="J11:K11"/>
    <mergeCell ref="J12:K12"/>
    <mergeCell ref="J14:K14"/>
    <mergeCell ref="J13:K13"/>
    <mergeCell ref="J10:K10"/>
    <mergeCell ref="M32:O32"/>
    <mergeCell ref="M33:O33"/>
    <mergeCell ref="M31:O31"/>
    <mergeCell ref="J25:K25"/>
    <mergeCell ref="J26:K26"/>
    <mergeCell ref="J27:K27"/>
    <mergeCell ref="M29:O29"/>
  </mergeCells>
  <phoneticPr fontId="11" type="noConversion"/>
  <pageMargins left="0.7" right="0.7" top="0.78740157499999996" bottom="0.78740157499999996" header="0.3" footer="0.3"/>
  <pageSetup paperSize="9" scale="2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3D25175581C40448E679115A058B004" ma:contentTypeVersion="18" ma:contentTypeDescription="Vytvoří nový dokument" ma:contentTypeScope="" ma:versionID="75217261969a980c49f5f981ef0d46bc">
  <xsd:schema xmlns:xsd="http://www.w3.org/2001/XMLSchema" xmlns:xs="http://www.w3.org/2001/XMLSchema" xmlns:p="http://schemas.microsoft.com/office/2006/metadata/properties" xmlns:ns2="315afb31-9db0-4d91-b7dd-7946c83e2e91" xmlns:ns3="d7ad7dcf-60d4-41d7-8b4a-6e95bfe7f3e0" targetNamespace="http://schemas.microsoft.com/office/2006/metadata/properties" ma:root="true" ma:fieldsID="0e2991f5277329029858bc4de096277a" ns2:_="" ns3:_="">
    <xsd:import namespace="315afb31-9db0-4d91-b7dd-7946c83e2e91"/>
    <xsd:import namespace="d7ad7dcf-60d4-41d7-8b4a-6e95bfe7f3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5afb31-9db0-4d91-b7dd-7946c83e2e91"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TaxCatchAll" ma:index="21" nillable="true" ma:displayName="Taxonomy Catch All Column" ma:hidden="true" ma:list="{e25f35e1-abf6-4fc7-8064-ee9df32849f5}" ma:internalName="TaxCatchAll" ma:showField="CatchAllData" ma:web="315afb31-9db0-4d91-b7dd-7946c83e2e9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7ad7dcf-60d4-41d7-8b4a-6e95bfe7f3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ů" ma:readOnly="false" ma:fieldId="{5cf76f15-5ced-4ddc-b409-7134ff3c332f}" ma:taxonomyMulti="true" ma:sspId="f1318ae7-f238-4090-adea-ccebf67dcc9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7ad7dcf-60d4-41d7-8b4a-6e95bfe7f3e0">
      <Terms xmlns="http://schemas.microsoft.com/office/infopath/2007/PartnerControls"/>
    </lcf76f155ced4ddcb4097134ff3c332f>
    <TaxCatchAll xmlns="315afb31-9db0-4d91-b7dd-7946c83e2e91" xsi:nil="true"/>
  </documentManagement>
</p:properties>
</file>

<file path=customXml/itemProps1.xml><?xml version="1.0" encoding="utf-8"?>
<ds:datastoreItem xmlns:ds="http://schemas.openxmlformats.org/officeDocument/2006/customXml" ds:itemID="{A784BD6B-817B-47EE-A08A-017875E8AA52}">
  <ds:schemaRefs>
    <ds:schemaRef ds:uri="http://schemas.microsoft.com/sharepoint/v3/contenttype/forms"/>
  </ds:schemaRefs>
</ds:datastoreItem>
</file>

<file path=customXml/itemProps2.xml><?xml version="1.0" encoding="utf-8"?>
<ds:datastoreItem xmlns:ds="http://schemas.openxmlformats.org/officeDocument/2006/customXml" ds:itemID="{4B13552B-9419-4922-AF3F-04984DA87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5afb31-9db0-4d91-b7dd-7946c83e2e91"/>
    <ds:schemaRef ds:uri="d7ad7dcf-60d4-41d7-8b4a-6e95bfe7f3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3B435D-1AA0-4380-91B8-E52F7887DBC8}">
  <ds:schemaRefs>
    <ds:schemaRef ds:uri="http://schemas.microsoft.com/office/2006/metadata/properties"/>
    <ds:schemaRef ds:uri="http://schemas.microsoft.com/office/infopath/2007/PartnerControls"/>
    <ds:schemaRef ds:uri="d7ad7dcf-60d4-41d7-8b4a-6e95bfe7f3e0"/>
    <ds:schemaRef ds:uri="315afb31-9db0-4d91-b7dd-7946c83e2e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Krycí list</vt:lpstr>
      <vt:lpstr>ŠS-položkový rozpočet</vt:lpstr>
      <vt:lpstr>'ŠS-položkový rozpočet'!Oblast_tisku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Krejčí, Aleš</dc:creator>
  <cp:keywords/>
  <dc:description/>
  <cp:lastModifiedBy>Michal Částek</cp:lastModifiedBy>
  <cp:revision/>
  <dcterms:created xsi:type="dcterms:W3CDTF">2025-09-08T11:19:09Z</dcterms:created>
  <dcterms:modified xsi:type="dcterms:W3CDTF">2025-09-29T10:31:57Z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0x010100A3D25175581C40448E679115A058B004</vt:lpwstr>
  </property>
  <property fmtid="{D5CDD505-2E9C-101B-9397-08002B2CF9AE}" pid="3" name="MediaServiceImageTags">
    <vt:lpwstr/>
  </property>
</Properties>
</file>