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110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<sst xmlns="http://schemas.openxmlformats.org/spreadsheetml/2006/main" count="595" uniqueCount="372">
  <si>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</si>
  <si>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</si>
  <si>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</si>
  <si>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</si>
  <si>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</si>
  <si>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</si>
  <si>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Krmiva</t>
  </si>
  <si>
    <t>Filtrační papír</t>
  </si>
  <si>
    <t>Zaměstnanecké oděvy, speciální pracovní oděvy a oděvní doplňky</t>
  </si>
  <si>
    <t>Ochranná obuv</t>
  </si>
  <si>
    <t>Elektrické strojní zařízení, přístroje, zařízení a spotřební materiál, osvětlení</t>
  </si>
  <si>
    <t>Telemetrické zařízení</t>
  </si>
  <si>
    <t>Zdravotnické přístroje, farmaceutika a prostředky pro osobní péči</t>
  </si>
  <si>
    <t>Ochranné a bezpečnostní oděvy</t>
  </si>
  <si>
    <t>Laboratorní, optické a přesné přístroje a zařízení (mimo skel)</t>
  </si>
  <si>
    <t>Laboratorní pumpy a příslušenství</t>
  </si>
  <si>
    <t>Laboratorní odstředivky a příslušenství</t>
  </si>
  <si>
    <t>Termostatické vodní lázně a příslušenství</t>
  </si>
  <si>
    <t>Nástroje a nářadí</t>
  </si>
  <si>
    <t>Drobné nádoby, zátky, vršky nádob, kádě a poklice</t>
  </si>
  <si>
    <t>Chemické výrobky</t>
  </si>
  <si>
    <t>požadovaný počet balení</t>
  </si>
  <si>
    <t>V případě, že zboží je dodáváno v jiném balení než požadovaném, provede uchazeč ocenění tak, aby bylo oceněno požadované množství jednotek (ks, kg, l, ml apod.).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</si>
  <si>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</si>
  <si>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</si>
  <si>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</si>
  <si>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</si>
  <si>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</si>
  <si>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</si>
  <si>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</si>
  <si>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</si>
  <si>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</si>
  <si>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</si>
  <si>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</si>
  <si>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</si>
  <si>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</si>
  <si>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</si>
  <si>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</si>
  <si>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dodavatel může nabídnout rovnocenné řešení.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</si>
  <si>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</si>
  <si>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</si>
  <si>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t>kg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</si>
  <si>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</si>
  <si>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</si>
  <si>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</si>
  <si>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</si>
  <si>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</si>
  <si>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</si>
  <si>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</si>
  <si>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</si>
  <si>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</si>
  <si>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</si>
  <si>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</si>
  <si>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</si>
  <si>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</si>
  <si>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</si>
  <si>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</si>
  <si>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https://www.p-lab.cz/katalog/papir-filtracni-pro-kvalitativni-analyzu_2642p</t>
  </si>
  <si>
    <t>ks</t>
  </si>
  <si>
    <t>FIAB jednorázová rukojeť, aktivní elektrody včetně kabelu a nožové elektrody, délka kabelu 320 cm</t>
  </si>
  <si>
    <t>DISCOFIX C-3CESTNÝ VENTIL OTOČNÝ, MODRÝ, Ventil pro infúzní soupravy a monitorování, 100 ks v balení</t>
  </si>
  <si>
    <t xml:space="preserve">ks </t>
  </si>
  <si>
    <t>EKG náplast Tyco health care / Elektrody H91SG</t>
  </si>
  <si>
    <t>Vacuette červené, 454071</t>
  </si>
  <si>
    <t>Vacuette modré</t>
  </si>
  <si>
    <t>Vacuette fialové, 454087</t>
  </si>
  <si>
    <t>Infuzní set</t>
  </si>
  <si>
    <t>Chladnička LIEBHERR FKv 4143</t>
  </si>
  <si>
    <t>https://www.helago-cz.cz/eshop-liebherr-fkv-4143-chladnicka-147989.html</t>
  </si>
  <si>
    <t>ml</t>
  </si>
  <si>
    <t>Infuzní pumpa s bolusem více než 100 ml</t>
  </si>
  <si>
    <t>Fentanyl Torrex 50 mg/ml inj. Sol. 5 x 10 ml</t>
  </si>
  <si>
    <t xml:space="preserve">Rocuronium 10 x 5 ml </t>
  </si>
  <si>
    <t>Heparin 50 tis. jednotek - 1 ampule v balení</t>
  </si>
  <si>
    <t xml:space="preserve">Zoletil 100 inj. auv </t>
  </si>
  <si>
    <t>mg/ ml</t>
  </si>
  <si>
    <t>990/ 5</t>
  </si>
  <si>
    <t>Propofol 2 % - 10 x 50 ml</t>
  </si>
  <si>
    <t>Nerfasin 10 %, 50 ml</t>
  </si>
  <si>
    <t>Atropin 10 x 1 ml/0,5mg</t>
  </si>
  <si>
    <t>Ringer Fundin BBraun, 10 x 1000 ml</t>
  </si>
  <si>
    <t xml:space="preserve">Glukóza 10 %, 10 x 500 ml </t>
  </si>
  <si>
    <t>Nacl 0,9 % 250 ml, 20 ks v balení</t>
  </si>
  <si>
    <t>Nacl 0,9 % 500 ml ve vaku, 10 ks v balení</t>
  </si>
  <si>
    <t>Nacl 0,9 % 1000 ml s uzávěrem, 10 ks v balení</t>
  </si>
  <si>
    <t>Capsaicin</t>
  </si>
  <si>
    <t>g</t>
  </si>
  <si>
    <t>N-Vanillylnonanamide, ≥97%, powder, 10 g</t>
  </si>
  <si>
    <t>Mikrozkumavky s graduací a ploškou k popisování (1,5 ml - růžová nebo zelená)</t>
  </si>
  <si>
    <t>https://www.verkon.cz/mikrozkumavka-pp/</t>
  </si>
  <si>
    <t>Hadička original perfurzor 150 cm</t>
  </si>
  <si>
    <t>Hadička Heidelberg 75 cm</t>
  </si>
  <si>
    <t>Hadička Heidelberg 30 cm</t>
  </si>
  <si>
    <t>Šicí materiál/ligatury 4/0, 3/0, 2/0 - 10 x 45 cm</t>
  </si>
  <si>
    <t>Šicí materiál/cévní sutura 3/0, 4/0, dvounávlek</t>
  </si>
  <si>
    <t>Šicí materiál/laparotomická sutura 1 loop, 150 cm</t>
  </si>
  <si>
    <t>Šicí materiál/kožní sutura 2/0, 3/0, délka 75 cm</t>
  </si>
  <si>
    <t xml:space="preserve">Jednorázový skalpel 22 </t>
  </si>
  <si>
    <t>Kontejner na nebezpečný odpad 2 l</t>
  </si>
  <si>
    <t>Pytle na odpad 100 mikronů, 120 l</t>
  </si>
  <si>
    <t>Absorpční podložky min. 60 x 90 cm / inkontineční</t>
  </si>
  <si>
    <t>Tampon prošívaný 45 x 45 cm s kontrastem, bal. po 5 ks</t>
  </si>
  <si>
    <t>Tampony sterilní 90 x 90 cm</t>
  </si>
  <si>
    <t>Tampony sterilní 20 x 20 cm</t>
  </si>
  <si>
    <t>Tampony sterilní 30 x 30 cm</t>
  </si>
  <si>
    <t>Laparotomická rouška 240 x 320 cm</t>
  </si>
  <si>
    <t xml:space="preserve">Flexily vasofix VASOFIX SAFETY G22, 0,9 X 25 MM (MODRÁ), s injekčním ventilem, 50 ks v balení </t>
  </si>
  <si>
    <t xml:space="preserve">Flexily vasofix VASOFIX SAFETY G20, 1,1 X 33 MM (Růžová), s injekčním ventilem, 50 ks v balení </t>
  </si>
  <si>
    <t>Jehly Sterican černé</t>
  </si>
  <si>
    <t xml:space="preserve">Jehly Sterican růžové </t>
  </si>
  <si>
    <t>Clot Catcher PRO, 100 ks v balení</t>
  </si>
  <si>
    <t>Stříkačka PICO50, Arterial Blood Sampler 2 ml á 100 ks</t>
  </si>
  <si>
    <t>Stříkačky 20 ml Luer Lock</t>
  </si>
  <si>
    <t>Stříkačky 50 ml Luer Lock</t>
  </si>
  <si>
    <t>Stříkačky 2 ml</t>
  </si>
  <si>
    <t>Stříkačky 5 ml</t>
  </si>
  <si>
    <t>Cobas b 123 Fluid Pack Coox (k. č. 05169992001), 1 ks v balení</t>
  </si>
  <si>
    <t>https://www.benu.cz/inj-jehla-sterican-23g-0-6x25mm-modra-ster-100ks?aw=1&amp;gclid=EAIaIQobChMI7Puxn9GH2wIVFijTCh3fZQKvEAQYASABEgLrhfD_BwE</t>
  </si>
  <si>
    <t>Injekční jehla 23 g</t>
  </si>
  <si>
    <t>Role z gázy</t>
  </si>
  <si>
    <t>https://www.benu.cz/gaza-hydr-role-90cmx10m-17niti-1ks-batist</t>
  </si>
  <si>
    <t>Tampon stáčený sterilní  9 x 9 cm/ 30 ks</t>
  </si>
  <si>
    <t>http://www.zdravotnicky-material-steriwund.cz/product.php?id_product=946</t>
  </si>
  <si>
    <t>Dafilon modrý DS24 3/0 (2) 75 cm (36)</t>
  </si>
  <si>
    <t>http://www.zelenahvezda.cz/zdravotnicke-potreby/dafilon-r</t>
  </si>
  <si>
    <t>Histoakryl 10 x 0,5 ml</t>
  </si>
  <si>
    <t>http://www.zelenahvezda.cz/zdravotnicke-potreby/histoacryl-r</t>
  </si>
  <si>
    <t>Vatové tyčinky</t>
  </si>
  <si>
    <t>Hygrovent S Filter/HME</t>
  </si>
  <si>
    <t>Spojka katétru/vrapovka</t>
  </si>
  <si>
    <t>Endotracheální kanyla s manžetou vel. 7</t>
  </si>
  <si>
    <t>Endotracheální kanyla s manžetou vel. 6,5</t>
  </si>
  <si>
    <t>Armovaná kanyla / Super Arrow Flex PSI set 5 Fr. X 4-3/8, 11cm</t>
  </si>
  <si>
    <t>Combitrans monitoring set 3-fach</t>
  </si>
  <si>
    <t>Intradyn set na kanylaci</t>
  </si>
  <si>
    <t>Termodiluční balónkový katetr pro měření srdečního výdeje a pro aplikaci infuzí a léků 7,5 F, BBraun</t>
  </si>
  <si>
    <t>Centrální žilní katétr, 3 lumen, adults např. CERTOFIX TRIO S 720, 10 ks v balení</t>
  </si>
  <si>
    <t>Dámská košile, vel. M</t>
  </si>
  <si>
    <t>Dámské kalhoty, vel. M</t>
  </si>
  <si>
    <t>Papír filtrační pro kvalitativní analýzu; průměr 185mm</t>
  </si>
  <si>
    <t>Stelivo pro laboratorní hlodavce, struktura kubický granulát o průměrné velikosti částic 1.4 - 2.5 mm s obsahem částic menších než 0.7 mm nejvýše 96 %, odprášená, určená pro bariérové chovy</t>
  </si>
  <si>
    <t>Krmivo pro selata, krmná směs pro selata ve váhové kategorii 35-50kg</t>
  </si>
  <si>
    <t>Betadin</t>
  </si>
  <si>
    <t>https://www.benu.cz/vatove-tycinky-linteo-satin-100ks-oop-sacek</t>
  </si>
  <si>
    <t>https://www.benu.cz/betadine-kozni-podani-roztok-1x1000ml</t>
  </si>
  <si>
    <t>Tachosil drm. Spo. 9,5 x 4,8 cm</t>
  </si>
  <si>
    <t>https://www.lekarna-doktorka.cz/9003638281767-tachosil-drm-spo-9-5x4-8cm</t>
  </si>
  <si>
    <t>Stojánek kombi "5 v 1" Flipper® typ 5  (modrá, červená, žlutá)</t>
  </si>
  <si>
    <t>https://www.p-lab.cz/katalog/stojanek-kombi-5-v-1-flipper-typ-5-ssi_3872p</t>
  </si>
  <si>
    <t>Mesocain 1 % 10 x 10 ml</t>
  </si>
  <si>
    <t>https://www.lekarna.cz/mesocain-1-10x10ml-1-injekcni-roztok/#vice-informaci</t>
  </si>
  <si>
    <t>Solution novikov</t>
  </si>
  <si>
    <t>https://www.e-laborator.cz/zbozi/solutio-novikov-45g</t>
  </si>
  <si>
    <t xml:space="preserve">Fyziologický roztok </t>
  </si>
  <si>
    <t>https://obchod.bio-nano.cz/index.php?id_product=473&amp;controller=product#/objem-1000ml</t>
  </si>
  <si>
    <t>https://www.benu.cz/vata-bunicita-prirezy-20x30cm-1kg?aw=1&amp;gclid=EAIaIQobChMIk4_E_tOH2wIVS9wZCh0vYQ_FEAQYBCABEgKp6_D_BwE</t>
  </si>
  <si>
    <t>Vata buničitá v přířezech 40 x 60 cm, 4 kg v balení</t>
  </si>
  <si>
    <t>Vata buničitá v přířezech 20 x 30 cm, 1 kg v balení</t>
  </si>
  <si>
    <t>Isofluran 6 x 100 ml</t>
  </si>
  <si>
    <t>Stříkačky 20 ml</t>
  </si>
  <si>
    <t>Stříkačky 10 ml</t>
  </si>
  <si>
    <t>Operační oděv jednorázový vel. M</t>
  </si>
  <si>
    <t>komplet</t>
  </si>
  <si>
    <t>Operační oděv jednorázový vel. L</t>
  </si>
  <si>
    <t>Operační plášť jednorázový, standard, vel. M</t>
  </si>
  <si>
    <t>Operační plášť jednorázový, standard, vel. L</t>
  </si>
  <si>
    <t>Operační rukavice Sensi touch vel. 7</t>
  </si>
  <si>
    <t>ks (pár)</t>
  </si>
  <si>
    <t>Operační rukavice Sensi touch vel. 7 1/2</t>
  </si>
  <si>
    <t>Operační rukavice Sensi touch vel. 8</t>
  </si>
  <si>
    <t>Rukavice vyšetřovací, nitrilové, vel. M</t>
  </si>
  <si>
    <t>Rukavice vyšetřovací, nitrilové, vel. L</t>
  </si>
  <si>
    <t>Rukavice vyšetřovací, nitrilové, vel. XL</t>
  </si>
  <si>
    <t>Rukavice vyšetřovací nitrilové Sempercare® Velvet, velikost S, P-LAB, kat. č. L934001.1</t>
  </si>
  <si>
    <t xml:space="preserve">https://www.p-lab.cz/katalog/rukavice-vysetrovaci-nitrilove-sempercare-velvet_11529p
</t>
  </si>
  <si>
    <t>Rukavice vyšetřovací nitrilové Sempercare® Velvet, velikost M, P-LAB, kat. č. L934002.1</t>
  </si>
  <si>
    <t xml:space="preserve">Rukavice vyšetřovací nitrilové Sempercare® Velvet, velikost L, P-LAB, kat. č. L934003.1 </t>
  </si>
  <si>
    <t xml:space="preserve">Rukavice vyšetřovací nitrilové Sempercare® Velvet, velikost XL, P-LAB, kat. č. L934004.1 </t>
  </si>
  <si>
    <t>https://www.p-lab.cz/katalog/rukavice-vysetrovaci-nitrilove-modre-dona-vulkan-medical_8984p</t>
  </si>
  <si>
    <t>Ústenky chirurgické, s gumičkou</t>
  </si>
  <si>
    <t>Návleky na boty pro čisté prostory VWR, maximum SF, vysoké, protiskuzové, vel. L, bílé</t>
  </si>
  <si>
    <t xml:space="preserve">Plášť návštěvnický - zelený </t>
  </si>
  <si>
    <t>Overal Tyvek Classic Xpert M</t>
  </si>
  <si>
    <t>Overal Tyvek Classic Xpert L</t>
  </si>
  <si>
    <t>Návleky na obuv z PE</t>
  </si>
  <si>
    <t>NanoLC column, 3 µm, ChromXP C18CL, 120Å, 15 cm x 75 µm</t>
  </si>
  <si>
    <t>AMEDIS, 805-00120</t>
  </si>
  <si>
    <t>Nano spray tip 360/20 um ID/OD,20pk</t>
  </si>
  <si>
    <t>AMEDIS, 910-00052</t>
  </si>
  <si>
    <t>NanoLC trap, 3 µm, ChromXP C18CL, 120Å 0.5 mm x 350 µm</t>
  </si>
  <si>
    <t>AMEDIS, 5016752</t>
  </si>
  <si>
    <t>Olympus U-F19011 UV/DAPI Longpass filter set for BX3/IX3</t>
  </si>
  <si>
    <t>E61MCH005</t>
  </si>
  <si>
    <t>Olympus OBM 1/100 STAGE MICROMETER</t>
  </si>
  <si>
    <t xml:space="preserve">U-POT POLARIZER FOR TRANSMITTED LIGHT </t>
  </si>
  <si>
    <t>kat. č. 37855 (v příloze cenová nabídka firmy Olympus)</t>
  </si>
  <si>
    <t xml:space="preserve">U-ANT ANALYSER FOR TRANSMITTED LIGHT </t>
  </si>
  <si>
    <t>kat. č. 37853 (v příloze cenová nabídka firmy Olympus)</t>
  </si>
  <si>
    <t>UPLFLN  10x -2  UNIVERSAL PLANFLUORITE OBJECTIVE 10x/0.30, w.d. 10mm</t>
  </si>
  <si>
    <t>kat. č. N2249200</t>
  </si>
  <si>
    <t>Perfusor® Compact_Lineární dávkovač pro použití v intenzivní medicíně (výrobce BBraun, dodavatel VWR International, s. r. o.)</t>
  </si>
  <si>
    <t>Kazeta, Q Path MacroStar II, víčko zvlášť, zelená</t>
  </si>
  <si>
    <t>kat. číslo 720-2225, 2000 ks/balení, dodavatel VWR</t>
  </si>
  <si>
    <t>kat. číslo 734-2762, 50 ks/balení, výrobce Corning, dodavatel VWR</t>
  </si>
  <si>
    <t>Pinzeta anatomická velmi jemná matovaná; 14,5 cm</t>
  </si>
  <si>
    <t>https://eshop.medin.cz/pinzeta-anatomicka-velmi-jemna-matovana-145-cm</t>
  </si>
  <si>
    <t>Pinzeta anatomická rovná jemná matovaná; 14,5 cm</t>
  </si>
  <si>
    <t>https://eshop.medin.cz/pinzeta-anatomicka-rovna-jemna-matovana-145-cm</t>
  </si>
  <si>
    <t xml:space="preserve">Chirlac braided violet, EP 2, USP 3/0, jehlový návlek DS 25, 1x0,75 m, </t>
  </si>
  <si>
    <t>https://www.chirmax.cz/chirmax_multi/index.php?stranka_id=31</t>
  </si>
  <si>
    <t>LED stereo lupa 01.5004 + 1, 2 x 1, 8 x 2, 5 x 3, 5 čočky</t>
  </si>
  <si>
    <t>https://www.dentamed.cz/e-shop/led-stereo-lupa-01-5004-1-2x1-8x2-5x3-5cocky_0081925.html</t>
  </si>
  <si>
    <t>Míchadlo magnetické OCTAGON; 25,4 mm modrá</t>
  </si>
  <si>
    <t>https://www.p-lab.cz/katalog/michadlo-magneticke-octagon_402p?vyhledane=míchadlo</t>
  </si>
  <si>
    <t>Míchadlo magnetické OCTAGON; 41,3 mm bílá</t>
  </si>
  <si>
    <t>Mikrotomové žiletky S35; JP-BS35 Bamed</t>
  </si>
  <si>
    <t>Mikrotomové žiletky N35HR; JP-BN35HR Bamed</t>
  </si>
  <si>
    <t>Langenbeck nůž amputační bříškatý,čepel 11,5 cm; 24,0 cm</t>
  </si>
  <si>
    <t>https://eshop.medin.cz/langenbeck-nuz-amputacni-briskaty-cepel-115-cm-240-cm</t>
  </si>
  <si>
    <t xml:space="preserve">Držák mopu FLIPPER 40 cm, magnetický </t>
  </si>
  <si>
    <t>Nerezový plošinový vozík</t>
  </si>
  <si>
    <t>Stojan VEKO IV – výška 1600 mm, šířka polic 565 mm</t>
  </si>
  <si>
    <t>https://www.p-lab.cz/katalog/kadinka-vysoka-s-vylevkou_802p</t>
  </si>
  <si>
    <t>Kádinka vysoká s výlevkou, objem 25 ml, P-LAB, kat.č. T100206</t>
  </si>
  <si>
    <t>LM2450 – 1.0 MICRO COVERGLASS; krycí skla Leica</t>
  </si>
  <si>
    <t>Barvící set - plastové kyvety POM bílé (1 ks); 35-2002-50/1 (Bamed)</t>
  </si>
  <si>
    <t>Barvící set - koš (1 ks) s plastovým držátkem; 47-3142-00/1 (Bamed)</t>
  </si>
  <si>
    <t>5ml Polystyrene Round Bottom Tube, kat. číslo 352054, výrobce Falcon, dodavatel ITA Intertact</t>
  </si>
  <si>
    <t>352054, ITA Intertact</t>
  </si>
  <si>
    <t>https://www.sigmaaldrich.com/catalog/product/sigma/z666548?lang=en&amp;region=CZ</t>
  </si>
  <si>
    <t>https://www.sigmaaldrich.com/catalog/product/sigma/z666521?lang=en&amp;region=CZ</t>
  </si>
  <si>
    <t>ep Dualfilter T.I.P.S.® LoRetention, PCR clean &amp; sterile, 0.1 – 10 µL</t>
  </si>
  <si>
    <t>https://online-shop.eppendorf.cz/CZ-cs/Manualni-manipulace-s-kapalinami-44563/Pipetovaci-spicky-44569/epT.I.P.S.LoRetention-PF-9244.html</t>
  </si>
  <si>
    <t>ep Dualfilter T.I.P.S.® LoRetention, PCR clean &amp; sterile, 20 – 300 µL</t>
  </si>
  <si>
    <t>ep Dualfilter T.I.P.S.® LoRetention, PCR clean &amp; sterile, 50 – 1000 µL</t>
  </si>
  <si>
    <t>POP-7™ Polymer for 3500/3500xL Genetic Analyzers</t>
  </si>
  <si>
    <t>https://www.thermofisher.com/order/catalog/product/4393708?SID=srch-srp-4393708</t>
  </si>
  <si>
    <t>BigDye™ Terminator v3.1 Cycle Sequencing Kit</t>
  </si>
  <si>
    <t>https://www.thermofisher.com/order/catalog/product/4337455?SID=srch-srp-4337455</t>
  </si>
  <si>
    <t>Kolona Kinetex® 2.6 µm Polar C18 100 Å LC kolona 50 x 2.1 mm</t>
  </si>
  <si>
    <t>(https://www.chromservis.eu/p/kinetex-2-6-m-polar-c18-100-lc-column-50-x-2-1-mm?lang=CZ</t>
  </si>
  <si>
    <t>Kleště Easy Grip pro uzavírání 11 mm krimp. víček, 1ks         </t>
  </si>
  <si>
    <t>https://www.chromservis.eu/p/11-mm-easy-grip-manual-crimper?lang=CZ</t>
  </si>
  <si>
    <t>Sada, zacvak. vialky a uzávěry, PTFE/silikon, 12 X 32 mm, 100 ks</t>
  </si>
  <si>
    <t>https://www.chromservis.eu/p/amber-i-d-snap-it-kit-ptfe-silicone-seal-12-x-32-mm-100-pk?lang=CZ</t>
  </si>
  <si>
    <t>Oasis HLB 1 cc Vac Cartridge, 30 mg Sorbent per Cartridge, 30 µm Particle Size, 100/pk</t>
  </si>
  <si>
    <t>http://www.waters.com/waters/partDetail.htm?partNumber=WAT094225</t>
  </si>
  <si>
    <t>Desprey sensitive / dezinfekce ploch postřikem</t>
  </si>
  <si>
    <t>Skinsept G / operační pole</t>
  </si>
  <si>
    <t>Manusept basic 5000ml / dezinfekce rukou</t>
  </si>
  <si>
    <t>Sekusept Aktiv 1,5 kg / dezinfekce instrumentaria</t>
  </si>
  <si>
    <t xml:space="preserve">Ethanol 96 % Dr. Kulich Pharma, 900 ml </t>
  </si>
  <si>
    <t>https://cz.vwr.com/store/catalog/product.jsp?product_id=826106</t>
  </si>
  <si>
    <t>Corning® Cell-Tak™ Cell and Tissue Adhesive, 1 MG, VWR, kat. č. 734-1081</t>
  </si>
  <si>
    <t>mg</t>
  </si>
  <si>
    <t>CAS Number: 50-99-7</t>
  </si>
  <si>
    <t>CAS Number: 497-19-8</t>
  </si>
  <si>
    <t>CAS Number: 154-17-6</t>
  </si>
  <si>
    <t xml:space="preserve">CAS Number 113-24-6 </t>
  </si>
  <si>
    <t>CAS Number: 328-42-7</t>
  </si>
  <si>
    <t>CAS Number: 13472-35-0</t>
  </si>
  <si>
    <t>CAS Number: 32140-51-5</t>
  </si>
  <si>
    <t>D-(+)-Glucose solution 45 % in H2O, sterile-filtered, BioXtra, suitable for cell culture (Sigma), kat. č G8769-100 ML</t>
  </si>
  <si>
    <t>2-Deoxy-D-glucose,  ≥ 99 % (GC), crystalline (Sigma), kat. č. D6134-1G</t>
  </si>
  <si>
    <t>Sodium carbonate, anhydrous, free-flowing, Redi-Dri™, ACS reagent, ≥ 99.5 % (Sigma-Aldrich)  kat. č. 791768-500G</t>
  </si>
  <si>
    <t>Sodium pyruvate, ReagentPlus®, ≥ 99 % (Sigma-Aldrich) , kat. č. P2256-25G</t>
  </si>
  <si>
    <t>Oxaloacetic acid, powder, BioReagent, suitable for cell culture, suitable for insect cell culture, ≥ 97 % (HPLC) (Sigma), kat. č. O7753-5G</t>
  </si>
  <si>
    <t>Sodium phosphate monobasic dihydrate, NaH2PO4.2H2O, BioUltra, for molecular biology, ≥ 99.0 % (T) (Sigma), kat. č. 71505-250G</t>
  </si>
  <si>
    <t xml:space="preserve">Acetyl coenzyme A trilithium salt,  ≥ 93 % (HPLC) (Sigma), kat. č. A2181-10MG </t>
  </si>
  <si>
    <t>Adenosine 5′-diphosphate monopotassium salt dihydrate, bacterial, ≥ 95 %, powder (Sigma), kat. č. A5285-1G</t>
  </si>
  <si>
    <t>CAS Number: 72696-48-1</t>
  </si>
  <si>
    <t>Cytochrome c from equine heart, ≥ 95 % based on Mol. Wt. 12,384 basis (Sigma), kat. č. C7752-100MG</t>
  </si>
  <si>
    <t>CAS Number: 9007-43-6</t>
  </si>
  <si>
    <t xml:space="preserve">Oligomycin from Streptomyces diastatochromogenes, ≥ 90 % total oligomycins basis (HPLC) (Sigma), kat. č. O4876-25MG </t>
  </si>
  <si>
    <t>CAS Number: 1404-19-9</t>
  </si>
  <si>
    <t>Carbonyl cyanide 4-(trifluoromethoxy)phenylhydrazone, FCCP, ≥98% (TLC), powder (Sigma), kat. č. C2920-10MG</t>
  </si>
  <si>
    <t>CAS Number: 370-86-5</t>
  </si>
  <si>
    <t>Sodium pyruvate solution, 100 mM, sterile-filtered, BioReagent, suitable for cell culture (Sigma), kat. č. S8636-100ML</t>
  </si>
  <si>
    <t>CAS Number 113-24-6</t>
  </si>
  <si>
    <t>Rotenone, ≥ 95 % (Sigma),  kat. č. R8875-1G</t>
  </si>
  <si>
    <t>CAS Number: 83-79-4</t>
  </si>
  <si>
    <t>Acetonitril HiPerSolv CHROMANORM® for LC-MS</t>
  </si>
  <si>
    <t xml:space="preserve">VWR, 83639.320 </t>
  </si>
  <si>
    <t>Methanol HiPerSolv CHROMANORM® for LC-MS</t>
  </si>
  <si>
    <t>VWR, 83638.290</t>
  </si>
  <si>
    <t>Voda, HiPerSolv CHROMANORM® for LC-MS</t>
  </si>
  <si>
    <t>VWR,  83645.290</t>
  </si>
  <si>
    <t>Opti-4CN Substrate Kit</t>
  </si>
  <si>
    <t>Bio-rad, 1708235</t>
  </si>
  <si>
    <t>kit</t>
  </si>
  <si>
    <t>Laminin</t>
  </si>
  <si>
    <t>https://www.sigmaaldrich.com/catalog/product/roche/11243217001?lang=en&amp;region=US</t>
  </si>
  <si>
    <t>Ethanol 96 % zkoušeno dle ČL</t>
  </si>
  <si>
    <t>https://www.pentachemicals.eu/ciste-laboratorni-chemikalie.php?id=2043&amp;subcat=5</t>
  </si>
  <si>
    <t>l</t>
  </si>
  <si>
    <t>Orcein pro mikroskopii Certistain-25G (Merck)</t>
  </si>
  <si>
    <t>https://www.mecomm.cz/catalog/Search.jsp</t>
  </si>
  <si>
    <t>Dircet Red 80; Sigma (Merck)</t>
  </si>
  <si>
    <t>CAS: 2610-10-8</t>
  </si>
  <si>
    <t>Kyselina jodistá p.a. 100 g (Penta)</t>
  </si>
  <si>
    <t>CAS: 10450-60-9</t>
  </si>
  <si>
    <t>Kyselina fosfowolframová hydrát (Penta)</t>
  </si>
  <si>
    <t>CAS: 12501-23-4</t>
  </si>
  <si>
    <t>Schiffovo činidlo pro mikroskopii (Merck) - 2,5 L; 1090332500</t>
  </si>
  <si>
    <t>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</t>
  </si>
  <si>
    <t>Xylen (směs izomerů) p.a.</t>
  </si>
  <si>
    <t>CAS: 1330-20-7</t>
  </si>
  <si>
    <t>Aceton p.a.</t>
  </si>
  <si>
    <t>CAS: 67-64-1</t>
  </si>
  <si>
    <t>N- Histofine Simple Stain MAX PO (MULTI)</t>
  </si>
  <si>
    <t>http://www.exbio.com/produkty/imunohistochemie/</t>
  </si>
  <si>
    <t>Biotinylated Ricinus communis Agglutinin I; 5 mg</t>
  </si>
  <si>
    <t>https://eshop.baria.cz/z1416454-biotinylated-ricinus-communis-i-120-agglutinin-5mg</t>
  </si>
  <si>
    <t>Isopropylalkohol p.a.</t>
  </si>
  <si>
    <t>67-63-0</t>
  </si>
  <si>
    <t>Dulbecco's Modified Eagle Medium (DMEM), low glucose, pyruvate, no glutamine, no phenol red, kat. číslo 11880036, ThermoFisher Scientific, Lifetechnologies</t>
  </si>
  <si>
    <t>5000 (10x500)</t>
  </si>
  <si>
    <t>153 (9x17)</t>
  </si>
  <si>
    <t>Corticosterone ELISA kit, 1 x 96 test, výrobce Abcam, kat. č. ab108821</t>
  </si>
  <si>
    <t>FD Rapid GolgiStain™ Kit (large), výrobce FD Neurotechnologies, Inc., kat. č. PK401</t>
  </si>
  <si>
    <t>FD NeuroSilver™ Kit II (large),  výrobce FD Neurotechnologies, Inc., kat. č. PK301</t>
  </si>
  <si>
    <t>FD Rapid MultiStain™ Kit, výrobce FD Neurotechnologies, Inc., kat. č. PK501</t>
  </si>
  <si>
    <t>ABN78 Anti-NeuN antibody (Millipore)</t>
  </si>
  <si>
    <t>µg</t>
  </si>
  <si>
    <t xml:space="preserve">Iba 234003 rabbit (výrobce: Synaptic system) </t>
  </si>
  <si>
    <t>GFAP z0334 rabbit (výrobce: DAKO)</t>
  </si>
  <si>
    <t>Protilátka AP187SA6 cy5, Goat Anti-Rabbit IgG, Millipore, kat. č. AP187SA6</t>
  </si>
  <si>
    <t>CAS 10049-04-4</t>
  </si>
  <si>
    <t>Desam Extra 5 kg</t>
  </si>
  <si>
    <t>Desam solid sáček (7,5 g)</t>
  </si>
  <si>
    <t>CAS 7173-51-5 + CAS 68424-85-1 + CAS 2372-82-9</t>
  </si>
  <si>
    <t>Ethanol euro denatured 96 % (5 l)</t>
  </si>
  <si>
    <t>CAS 64-17-5</t>
  </si>
  <si>
    <t>Mycí chemie - ECOLAB - LD 25</t>
  </si>
  <si>
    <t>CAS  1310-73-2</t>
  </si>
  <si>
    <t>Oplachová chemie - ECOLAB - RA 10</t>
  </si>
  <si>
    <t>CAS 111-30-8</t>
  </si>
  <si>
    <t>Desprej SENSITIVE 5l</t>
  </si>
  <si>
    <t>CAS 2372-82-9 + CAS 27083-27-8 + CAS 112-00-5</t>
  </si>
  <si>
    <t>VWR, 83640.320E</t>
  </si>
  <si>
    <t>Methanol ≥ 99.9 %, HiPerSolv CHROMANORM® for LC-MS</t>
  </si>
  <si>
    <t>VWR, 83638.320E</t>
  </si>
  <si>
    <t>Acetonitrile ≥ 99.9 %, HiPerSolv CHROMANORM® for LC-MS, suitable for UPLC/UHPLC instruments</t>
  </si>
  <si>
    <t>Dýchací okruh pro dospělé 120 cm</t>
  </si>
  <si>
    <t>Cobas b 123 Sensor Cart BG/ISE/GLU/LAC (k. č. 05170478001), 1 ks v balení</t>
  </si>
  <si>
    <t>Cobas b 123 AUTOQC PACK, TRI-LEVEL, 24 ks v balení (k. č. 05169933001)</t>
  </si>
  <si>
    <t>špičky 1200 µl, 1000 ks v sáčku, autoklávovatelné, kompatibilní s pipetami Eppendorf</t>
  </si>
  <si>
    <t>špičky 200 µl, 1000 ks v sáčku, autoklávovatelné, kompatibilní s pipetami Eppendorf</t>
  </si>
  <si>
    <t>špičky 10 µl, 1000 ks v sáčku, autoklávovatelné, kompatibilní s pipetami Eppendorf</t>
  </si>
  <si>
    <t>Buněčná sítka 100 µm</t>
  </si>
  <si>
    <t>LoBind Tubes - mikrozkumavky, DNA/RNA, 1,5 mL</t>
  </si>
  <si>
    <t>LoBind Tubes - mikrozkumavky, DNA/RNA, 0,5 mL</t>
  </si>
  <si>
    <t>Synergi 4μm Polar-RP 80A HPLC kolona 250 x 4.6 mm</t>
  </si>
  <si>
    <t>https://www.chromservis.eu/p/synergi-4-m-polar-rp-80a-hplc-column-250-x-4-6-mm?lang=CZ</t>
  </si>
  <si>
    <t>Předkolonky pro SecurityGuard, POLAR-RP 4 x 3 mm, 10 ks</t>
  </si>
  <si>
    <t>https://www.chromservis.eu/p/securityguard-cartridges-polar-rp-4-x-3-mm-10-pk?lang=SK</t>
  </si>
  <si>
    <t>SecurityGuard - patronový systém ochrany HPLC kolon</t>
  </si>
  <si>
    <t>https://www.chromservis.eu/p/securityguard-guard-holder-kit?lang=CZ</t>
  </si>
  <si>
    <t>Stelivo pro laboratorní hlodavce Lignocel Select Fine</t>
  </si>
  <si>
    <t>Krmivo ST-1</t>
  </si>
  <si>
    <t>Odprášená podestýlka pro laboratorní hlodavce JELUXYL SAWI, výrobce JELU-WERK 15kg</t>
  </si>
  <si>
    <t>Rukavice vyšetřovací nitrilové modré DONA®, bez pudru; vel. M</t>
  </si>
  <si>
    <t>Rukavice vyšetřovací nitrilové modré DONA®, bez pudru; vel. S</t>
  </si>
  <si>
    <t>Rukavice vyšetřovací nitrilové, bez pudru, nesterilní, modré, velikost M</t>
  </si>
  <si>
    <t>Rukavice vyšetřovací nitrilové, bez pudru, nesterilní, modré, velikost S</t>
  </si>
  <si>
    <t>Rukavice vyšetřovací nitrilové, bez pudru, nesterilní, modré, velikost L</t>
  </si>
  <si>
    <t>Krém na ruce Silonda sensitive</t>
  </si>
  <si>
    <t>zboží z této skupiny v této veřejné zakázce není poptáváno</t>
  </si>
  <si>
    <t>Uchazeč vyplní pouze všechny žlutě podbarvené buňky v tabulce níže, a to pouze pro část, do které podává nabídku.</t>
  </si>
  <si>
    <t>Podpis osoby oprávněné jednat jménem či za dodavatele:</t>
  </si>
  <si>
    <t>………………………………………………………………………………………………………………………….</t>
  </si>
  <si>
    <r>
      <rPr>
        <sz val="11"/>
        <color rgb="FFFF0000"/>
        <rFont val="Calibri"/>
        <family val="2"/>
        <scheme val="minor"/>
      </rPr>
      <t>Formalín</t>
    </r>
    <r>
      <rPr>
        <sz val="11"/>
        <color theme="1"/>
        <rFont val="Calibri"/>
        <family val="2"/>
        <scheme val="minor"/>
      </rPr>
      <t xml:space="preserve"> 10 %, 120 ml, 24 ks v balení / fixace vzorků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</si>
</sst>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center" indent="1"/>
    </xf>
    <xf numFmtId="0" fontId="0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indent="1"/>
    </xf>
    <xf numFmtId="4" fontId="0" fillId="2" borderId="3" xfId="0" applyNumberFormat="1" applyFont="1" applyFill="1" applyBorder="1" applyAlignment="1">
      <alignment horizontal="right" vertical="center" inden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1" fillId="0" borderId="0" xfId="0" applyFont="1"/>
    <xf numFmtId="164" fontId="6" fillId="0" borderId="0" xfId="0" applyNumberFormat="1" applyFont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textRotation="90"/>
    </xf>
    <xf numFmtId="3" fontId="6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indent="1"/>
    </xf>
    <xf numFmtId="4" fontId="3" fillId="2" borderId="9" xfId="0" applyNumberFormat="1" applyFont="1" applyFill="1" applyBorder="1" applyAlignment="1">
      <alignment horizontal="right" vertical="center" indent="1"/>
    </xf>
    <xf numFmtId="0" fontId="6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4" fillId="0" borderId="3" xfId="2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justify"/>
    </xf>
    <xf numFmtId="0" fontId="14" fillId="0" borderId="0" xfId="21" applyAlignment="1">
      <alignment wrapText="1"/>
    </xf>
    <xf numFmtId="0" fontId="14" fillId="0" borderId="7" xfId="21" applyFill="1" applyBorder="1" applyAlignment="1">
      <alignment vertical="justify"/>
    </xf>
    <xf numFmtId="0" fontId="0" fillId="0" borderId="0" xfId="0"/>
    <xf numFmtId="4" fontId="0" fillId="2" borderId="1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center" indent="1"/>
    </xf>
    <xf numFmtId="0" fontId="0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5" fillId="0" borderId="3" xfId="21" applyFont="1" applyFill="1" applyBorder="1" applyAlignment="1">
      <alignment vertical="justify"/>
    </xf>
    <xf numFmtId="0" fontId="14" fillId="0" borderId="3" xfId="21" applyFill="1" applyBorder="1" applyAlignment="1">
      <alignment vertical="justify"/>
    </xf>
    <xf numFmtId="0" fontId="15" fillId="0" borderId="3" xfId="21" applyFont="1" applyFill="1" applyBorder="1" applyAlignment="1">
      <alignment horizontal="left" vertical="center"/>
    </xf>
    <xf numFmtId="0" fontId="15" fillId="0" borderId="3" xfId="21" applyFont="1" applyFill="1" applyBorder="1" applyAlignment="1">
      <alignment horizontal="left" vertical="justify"/>
    </xf>
    <xf numFmtId="0" fontId="1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4" fillId="0" borderId="10" xfId="21" applyFill="1" applyBorder="1" applyAlignment="1">
      <alignment vertical="justify"/>
    </xf>
    <xf numFmtId="0" fontId="15" fillId="0" borderId="10" xfId="21" applyFont="1" applyFill="1" applyBorder="1" applyAlignment="1">
      <alignment vertical="justify"/>
    </xf>
    <xf numFmtId="0" fontId="6" fillId="0" borderId="7" xfId="0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14" fillId="0" borderId="3" xfId="21" applyFont="1" applyFill="1" applyBorder="1"/>
    <xf numFmtId="0" fontId="0" fillId="0" borderId="3" xfId="21" applyFont="1" applyFill="1" applyBorder="1" applyAlignment="1">
      <alignment vertical="center" wrapText="1"/>
    </xf>
    <xf numFmtId="0" fontId="0" fillId="0" borderId="3" xfId="21" applyFont="1" applyBorder="1" applyAlignment="1">
      <alignment horizontal="left" vertical="center" wrapText="1"/>
    </xf>
    <xf numFmtId="0" fontId="0" fillId="0" borderId="7" xfId="21" applyFont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4" fillId="0" borderId="3" xfId="21" applyFill="1" applyBorder="1" applyAlignment="1">
      <alignment wrapText="1"/>
    </xf>
    <xf numFmtId="0" fontId="15" fillId="0" borderId="3" xfId="2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5" fillId="0" borderId="3" xfId="21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3" fontId="0" fillId="5" borderId="3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justify" vertical="center" wrapText="1"/>
    </xf>
    <xf numFmtId="0" fontId="15" fillId="5" borderId="3" xfId="21" applyFont="1" applyFill="1" applyBorder="1" applyAlignment="1">
      <alignment horizontal="justify" vertical="justify"/>
    </xf>
    <xf numFmtId="0" fontId="6" fillId="5" borderId="3" xfId="0" applyFont="1" applyFill="1" applyBorder="1" applyAlignment="1">
      <alignment horizontal="left" vertical="center" wrapText="1"/>
    </xf>
    <xf numFmtId="0" fontId="14" fillId="5" borderId="3" xfId="21" applyFill="1" applyBorder="1" applyAlignment="1">
      <alignment vertical="justify" wrapText="1"/>
    </xf>
    <xf numFmtId="0" fontId="14" fillId="5" borderId="3" xfId="21" applyFill="1" applyBorder="1" applyAlignment="1">
      <alignment vertical="justify"/>
    </xf>
    <xf numFmtId="0" fontId="15" fillId="5" borderId="3" xfId="21" applyFont="1" applyFill="1" applyBorder="1" applyAlignment="1">
      <alignment vertical="justify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5" fillId="5" borderId="3" xfId="21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right" vertical="center" indent="1"/>
    </xf>
    <xf numFmtId="4" fontId="0" fillId="0" borderId="1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indent="1"/>
    </xf>
    <xf numFmtId="0" fontId="0" fillId="2" borderId="0" xfId="0" applyFill="1"/>
    <xf numFmtId="0" fontId="7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textRotation="90"/>
    </xf>
    <xf numFmtId="0" fontId="9" fillId="2" borderId="0" xfId="0" applyFont="1" applyFill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279</xdr:row>
      <xdr:rowOff>0</xdr:rowOff>
    </xdr:from>
    <xdr:to>
      <xdr:col>1</xdr:col>
      <xdr:colOff>247650</xdr:colOff>
      <xdr:row>291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7072312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0</xdr:rowOff>
    </xdr:from>
    <xdr:to>
      <xdr:col>1</xdr:col>
      <xdr:colOff>228600</xdr:colOff>
      <xdr:row>283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7130415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282</xdr:row>
      <xdr:rowOff>0</xdr:rowOff>
    </xdr:from>
    <xdr:to>
      <xdr:col>1</xdr:col>
      <xdr:colOff>200025</xdr:colOff>
      <xdr:row>284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7130415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282</xdr:row>
      <xdr:rowOff>0</xdr:rowOff>
    </xdr:from>
    <xdr:to>
      <xdr:col>1</xdr:col>
      <xdr:colOff>200025</xdr:colOff>
      <xdr:row>287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7130415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0</xdr:rowOff>
    </xdr:from>
    <xdr:to>
      <xdr:col>1</xdr:col>
      <xdr:colOff>180975</xdr:colOff>
      <xdr:row>283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7130415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282</xdr:row>
      <xdr:rowOff>0</xdr:rowOff>
    </xdr:from>
    <xdr:to>
      <xdr:col>1</xdr:col>
      <xdr:colOff>200025</xdr:colOff>
      <xdr:row>284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7130415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282</xdr:row>
      <xdr:rowOff>0</xdr:rowOff>
    </xdr:from>
    <xdr:to>
      <xdr:col>1</xdr:col>
      <xdr:colOff>190500</xdr:colOff>
      <xdr:row>284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7130415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282</xdr:row>
      <xdr:rowOff>0</xdr:rowOff>
    </xdr:from>
    <xdr:to>
      <xdr:col>1</xdr:col>
      <xdr:colOff>200025</xdr:colOff>
      <xdr:row>285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7130415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282</xdr:row>
      <xdr:rowOff>0</xdr:rowOff>
    </xdr:from>
    <xdr:to>
      <xdr:col>1</xdr:col>
      <xdr:colOff>209550</xdr:colOff>
      <xdr:row>284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7130415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-lab.cz/katalog/papir-filtracni-pro-kvalitativni-analyzu_2642p" TargetMode="External" /><Relationship Id="rId2" Type="http://schemas.openxmlformats.org/officeDocument/2006/relationships/hyperlink" Target="https://www.helago-cz.cz/eshop-liebherr-fkv-4143-chladnicka-147989.html" TargetMode="External" /><Relationship Id="rId3" Type="http://schemas.openxmlformats.org/officeDocument/2006/relationships/hyperlink" Target="https://www.verkon.cz/mikrozkumavka-pp/" TargetMode="External" /><Relationship Id="rId4" Type="http://schemas.openxmlformats.org/officeDocument/2006/relationships/hyperlink" Target="https://www.benu.cz/inj-jehla-sterican-23g-0-6x25mm-modra-ster-100ks?aw=1&amp;gclid=EAIaIQobChMI7Puxn9GH2wIVFijTCh3fZQKvEAQYASABEgLrhfD_BwE" TargetMode="External" /><Relationship Id="rId5" Type="http://schemas.openxmlformats.org/officeDocument/2006/relationships/hyperlink" Target="https://www.benu.cz/gaza-hydr-role-90cmx10m-17niti-1ks-batist" TargetMode="External" /><Relationship Id="rId6" Type="http://schemas.openxmlformats.org/officeDocument/2006/relationships/hyperlink" Target="http://www.zdravotnicky-material-steriwund.cz/product.php?id_product=946" TargetMode="External" /><Relationship Id="rId7" Type="http://schemas.openxmlformats.org/officeDocument/2006/relationships/hyperlink" Target="http://www.zelenahvezda.cz/zdravotnicke-potreby/dafilon-r" TargetMode="External" /><Relationship Id="rId8" Type="http://schemas.openxmlformats.org/officeDocument/2006/relationships/hyperlink" Target="http://www.zelenahvezda.cz/zdravotnicke-potreby/histoacryl-r" TargetMode="External" /><Relationship Id="rId9" Type="http://schemas.openxmlformats.org/officeDocument/2006/relationships/hyperlink" Target="https://www.lekarna-doktorka.cz/9003638281767-tachosil-drm-spo-9-5x4-8cm" TargetMode="External" /><Relationship Id="rId10" Type="http://schemas.openxmlformats.org/officeDocument/2006/relationships/hyperlink" Target="https://www.p-lab.cz/katalog/stojanek-kombi-5-v-1-flipper-typ-5-ssi_3872p" TargetMode="External" /><Relationship Id="rId11" Type="http://schemas.openxmlformats.org/officeDocument/2006/relationships/hyperlink" Target="https://www.lekarna.cz/mesocain-1-10x10ml-1-injekcni-roztok/#vice-informaci" TargetMode="External" /><Relationship Id="rId12" Type="http://schemas.openxmlformats.org/officeDocument/2006/relationships/hyperlink" Target="https://www.p-lab.cz/katalog/rukavice-vysetrovaci-nitrilove-sempercare-velvet_11529p" TargetMode="External" /><Relationship Id="rId13" Type="http://schemas.openxmlformats.org/officeDocument/2006/relationships/hyperlink" Target="https://www.p-lab.cz/katalog/rukavice-vysetrovaci-nitrilove-sempercare-velvet_11529p" TargetMode="External" /><Relationship Id="rId14" Type="http://schemas.openxmlformats.org/officeDocument/2006/relationships/hyperlink" Target="https://www.p-lab.cz/katalog/rukavice-vysetrovaci-nitrilove-sempercare-velvet_11529p" TargetMode="External" /><Relationship Id="rId15" Type="http://schemas.openxmlformats.org/officeDocument/2006/relationships/hyperlink" Target="https://www.p-lab.cz/katalog/rukavice-vysetrovaci-nitrilove-sempercare-velvet_11529p" TargetMode="External" /><Relationship Id="rId16" Type="http://schemas.openxmlformats.org/officeDocument/2006/relationships/hyperlink" Target="https://www.p-lab.cz/katalog/rukavice-vysetrovaci-nitrilove-modre-dona-vulkan-medical_8984p" TargetMode="External" /><Relationship Id="rId17" Type="http://schemas.openxmlformats.org/officeDocument/2006/relationships/hyperlink" Target="https://eshop.medin.cz/pinzeta-anatomicka-velmi-jemna-matovana-145-cm" TargetMode="External" /><Relationship Id="rId18" Type="http://schemas.openxmlformats.org/officeDocument/2006/relationships/hyperlink" Target="https://eshop.medin.cz/pinzeta-anatomicka-rovna-jemna-matovana-145-cm" TargetMode="External" /><Relationship Id="rId19" Type="http://schemas.openxmlformats.org/officeDocument/2006/relationships/hyperlink" Target="https://www.chirmax.cz/chirmax_multi/index.php?stranka_id=31" TargetMode="External" /><Relationship Id="rId20" Type="http://schemas.openxmlformats.org/officeDocument/2006/relationships/hyperlink" Target="https://www.dentamed.cz/e-shop/led-stereo-lupa-01-5004-1-2x1-8x2-5x3-5cocky_0081925.html" TargetMode="External" /><Relationship Id="rId21" Type="http://schemas.openxmlformats.org/officeDocument/2006/relationships/hyperlink" Target="https://www.p-lab.cz/katalog/kadinka-vysoka-s-vylevkou_802p" TargetMode="External" /><Relationship Id="rId22" Type="http://schemas.openxmlformats.org/officeDocument/2006/relationships/hyperlink" Target="https://www.sigmaaldrich.com/catalog/product/sigma/z666548?lang=en&amp;region=CZ" TargetMode="External" /><Relationship Id="rId23" Type="http://schemas.openxmlformats.org/officeDocument/2006/relationships/hyperlink" Target="https://www.sigmaaldrich.com/catalog/product/sigma/z666521?lang=en&amp;region=CZ" TargetMode="External" /><Relationship Id="rId24" Type="http://schemas.openxmlformats.org/officeDocument/2006/relationships/hyperlink" Target="https://online-shop.eppendorf.cz/CZ-cs/Manualni-manipulace-s-kapalinami-44563/Pipetovaci-spicky-44569/epT.I.P.S.LoRetention-PF-9244.html" TargetMode="External" /><Relationship Id="rId25" Type="http://schemas.openxmlformats.org/officeDocument/2006/relationships/hyperlink" Target="https://online-shop.eppendorf.cz/CZ-cs/Manualni-manipulace-s-kapalinami-44563/Pipetovaci-spicky-44569/epT.I.P.S.LoRetention-PF-9244.html" TargetMode="External" /><Relationship Id="rId26" Type="http://schemas.openxmlformats.org/officeDocument/2006/relationships/hyperlink" Target="https://www.thermofisher.com/order/catalog/product/4393708?SID=srch-srp-4393708" TargetMode="External" /><Relationship Id="rId27" Type="http://schemas.openxmlformats.org/officeDocument/2006/relationships/hyperlink" Target="https://www.thermofisher.com/order/catalog/product/4337455?SID=srch-srp-4337455" TargetMode="External" /><Relationship Id="rId28" Type="http://schemas.openxmlformats.org/officeDocument/2006/relationships/hyperlink" Target="https://www.chromservis.eu/p/kinetex-2-6-m-polar-c18-100-lc-column-50-x-2-1-mm?lang=CZ" TargetMode="External" /><Relationship Id="rId29" Type="http://schemas.openxmlformats.org/officeDocument/2006/relationships/hyperlink" Target="https://www.chromservis.eu/p/11-mm-easy-grip-manual-crimper?lang=CZ" TargetMode="External" /><Relationship Id="rId30" Type="http://schemas.openxmlformats.org/officeDocument/2006/relationships/hyperlink" Target="https://www.chromservis.eu/p/amber-i-d-snap-it-kit-ptfe-silicone-seal-12-x-32-mm-100-pk?lang=CZ" TargetMode="External" /><Relationship Id="rId31" Type="http://schemas.openxmlformats.org/officeDocument/2006/relationships/hyperlink" Target="http://www.waters.com/waters/partDetail.htm?partNumber=WAT094225" TargetMode="External" /><Relationship Id="rId32" Type="http://schemas.openxmlformats.org/officeDocument/2006/relationships/hyperlink" Target="https://cz.vwr.com/store/catalog/product.jsp?product_id=826106" TargetMode="External" /><Relationship Id="rId33" Type="http://schemas.openxmlformats.org/officeDocument/2006/relationships/hyperlink" Target="https://www.sigmaaldrich.com/catalog/product/roche/11243217001?lang=en&amp;region=US" TargetMode="External" /><Relationship Id="rId34" Type="http://schemas.openxmlformats.org/officeDocument/2006/relationships/hyperlink" Target="https://www.pentachemicals.eu/ciste-laboratorni-chemikalie.php?id=2043&amp;subcat=5" TargetMode="External" /><Relationship Id="rId35" Type="http://schemas.openxmlformats.org/officeDocument/2006/relationships/hyperlink" Target="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2"/>
  <sheetViews>
    <sheetView tabSelected="1" zoomScale="80" zoomScaleNormal="80" workbookViewId="0" topLeftCell="A1">
      <pane ySplit="10" topLeftCell="A212" activePane="bottomLeft" state="frozen"/>
      <selection pane="bottomLeft" activeCell="C226" sqref="C226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0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15" customHeight="1">
      <c r="A4" s="99" t="s">
        <v>22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5" customHeight="1">
      <c r="A5" s="111" t="s">
        <v>368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ht="15.75" thickBot="1"/>
    <row r="7" spans="1:24" ht="15" customHeight="1">
      <c r="A7" s="108" t="s">
        <v>5</v>
      </c>
      <c r="B7" s="100" t="s">
        <v>4</v>
      </c>
      <c r="C7" s="100" t="s">
        <v>39</v>
      </c>
      <c r="D7" s="103" t="s">
        <v>1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 t="s">
        <v>2</v>
      </c>
      <c r="T7" s="104"/>
      <c r="U7" s="1"/>
      <c r="V7" s="1"/>
      <c r="W7" s="1"/>
      <c r="X7" s="1"/>
    </row>
    <row r="8" spans="1:24" ht="15">
      <c r="A8" s="109"/>
      <c r="B8" s="101"/>
      <c r="C8" s="106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5"/>
      <c r="U8" s="1"/>
      <c r="V8" s="1"/>
      <c r="W8" s="1"/>
      <c r="X8" s="1"/>
    </row>
    <row r="9" spans="1:24" ht="18.75">
      <c r="A9" s="110"/>
      <c r="B9" s="102"/>
      <c r="C9" s="107"/>
      <c r="D9" s="107" t="s">
        <v>43</v>
      </c>
      <c r="E9" s="107" t="s">
        <v>42</v>
      </c>
      <c r="F9" s="106" t="s">
        <v>21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13" t="s">
        <v>44</v>
      </c>
      <c r="T9" s="115" t="s">
        <v>0</v>
      </c>
      <c r="U9" s="1"/>
      <c r="V9" s="1"/>
      <c r="W9" s="1"/>
      <c r="X9" s="1"/>
    </row>
    <row r="10" spans="1:24" ht="113.25" customHeight="1" thickBot="1">
      <c r="A10" s="110"/>
      <c r="B10" s="102"/>
      <c r="C10" s="107"/>
      <c r="D10" s="112"/>
      <c r="E10" s="112"/>
      <c r="F10" s="23" t="s">
        <v>50</v>
      </c>
      <c r="G10" s="23" t="s">
        <v>51</v>
      </c>
      <c r="H10" s="23" t="s">
        <v>45</v>
      </c>
      <c r="I10" s="23" t="s">
        <v>52</v>
      </c>
      <c r="J10" s="23" t="s">
        <v>53</v>
      </c>
      <c r="K10" s="23" t="s">
        <v>54</v>
      </c>
      <c r="L10" s="23" t="s">
        <v>55</v>
      </c>
      <c r="M10" s="23" t="s">
        <v>56</v>
      </c>
      <c r="N10" s="23" t="s">
        <v>46</v>
      </c>
      <c r="O10" s="23" t="s">
        <v>47</v>
      </c>
      <c r="P10" s="23" t="s">
        <v>48</v>
      </c>
      <c r="Q10" s="23" t="s">
        <v>49</v>
      </c>
      <c r="R10" s="22" t="s">
        <v>40</v>
      </c>
      <c r="S10" s="114"/>
      <c r="T10" s="116"/>
      <c r="U10" s="2"/>
      <c r="V10" s="1"/>
      <c r="W10" s="1"/>
      <c r="X10" s="1"/>
    </row>
    <row r="11" spans="1:20" ht="18.75">
      <c r="A11" s="19" t="s">
        <v>23</v>
      </c>
      <c r="B11" s="20" t="s">
        <v>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</row>
    <row r="12" spans="1:20" ht="15.75" customHeight="1">
      <c r="A12" s="6">
        <v>1</v>
      </c>
      <c r="B12" s="8" t="s">
        <v>141</v>
      </c>
      <c r="C12" s="8"/>
      <c r="D12" s="34" t="s">
        <v>41</v>
      </c>
      <c r="E12" s="34">
        <v>50</v>
      </c>
      <c r="F12" s="35">
        <v>20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4">
        <f>SUM(F12:Q12)</f>
        <v>20</v>
      </c>
      <c r="S12" s="7"/>
      <c r="T12" s="5">
        <f>R12*S12</f>
        <v>0</v>
      </c>
    </row>
    <row r="13" spans="1:20" ht="45">
      <c r="A13" s="10">
        <f>1+A12</f>
        <v>2</v>
      </c>
      <c r="B13" s="74" t="s">
        <v>140</v>
      </c>
      <c r="C13" s="75" t="s">
        <v>358</v>
      </c>
      <c r="D13" s="71" t="s">
        <v>41</v>
      </c>
      <c r="E13" s="72">
        <v>10</v>
      </c>
      <c r="F13" s="72"/>
      <c r="G13" s="72"/>
      <c r="H13" s="72"/>
      <c r="I13" s="72"/>
      <c r="J13" s="72"/>
      <c r="K13" s="72">
        <v>200</v>
      </c>
      <c r="L13" s="72"/>
      <c r="M13" s="72"/>
      <c r="N13" s="72"/>
      <c r="O13" s="72">
        <v>72</v>
      </c>
      <c r="P13" s="72"/>
      <c r="Q13" s="72"/>
      <c r="R13" s="73">
        <f aca="true" t="shared" si="0" ref="R13:R16">SUM(F13:Q13)</f>
        <v>272</v>
      </c>
      <c r="S13" s="7"/>
      <c r="T13" s="5">
        <f aca="true" t="shared" si="1" ref="T13:T16">R13*S13</f>
        <v>0</v>
      </c>
    </row>
    <row r="14" spans="1:20" ht="15">
      <c r="A14" s="43">
        <v>3</v>
      </c>
      <c r="B14" s="8" t="s">
        <v>359</v>
      </c>
      <c r="C14" s="8"/>
      <c r="D14" s="27" t="s">
        <v>41</v>
      </c>
      <c r="E14" s="25">
        <v>20</v>
      </c>
      <c r="F14" s="25"/>
      <c r="G14" s="25"/>
      <c r="H14" s="25"/>
      <c r="I14" s="25"/>
      <c r="J14" s="25"/>
      <c r="K14" s="25"/>
      <c r="L14" s="25"/>
      <c r="M14" s="25"/>
      <c r="N14" s="25"/>
      <c r="O14" s="25">
        <v>50</v>
      </c>
      <c r="P14" s="25"/>
      <c r="Q14" s="25"/>
      <c r="R14" s="24">
        <f t="shared" si="0"/>
        <v>50</v>
      </c>
      <c r="S14" s="7"/>
      <c r="T14" s="5">
        <f t="shared" si="1"/>
        <v>0</v>
      </c>
    </row>
    <row r="15" spans="1:20" ht="30">
      <c r="A15" s="46">
        <f aca="true" t="shared" si="2" ref="A15">1+A14</f>
        <v>4</v>
      </c>
      <c r="B15" s="76" t="s">
        <v>360</v>
      </c>
      <c r="C15" s="62"/>
      <c r="D15" s="71" t="s">
        <v>41</v>
      </c>
      <c r="E15" s="72">
        <v>15</v>
      </c>
      <c r="F15" s="72"/>
      <c r="G15" s="72"/>
      <c r="H15" s="72"/>
      <c r="I15" s="72"/>
      <c r="J15" s="72">
        <v>100</v>
      </c>
      <c r="K15" s="72"/>
      <c r="L15" s="72"/>
      <c r="M15" s="72"/>
      <c r="N15" s="72"/>
      <c r="O15" s="72">
        <v>35</v>
      </c>
      <c r="P15" s="72"/>
      <c r="Q15" s="72"/>
      <c r="R15" s="73">
        <f t="shared" si="0"/>
        <v>135</v>
      </c>
      <c r="S15" s="7"/>
      <c r="T15" s="5">
        <f t="shared" si="1"/>
        <v>0</v>
      </c>
    </row>
    <row r="16" spans="1:20" ht="15">
      <c r="A16" s="43">
        <v>5</v>
      </c>
      <c r="B16" s="8"/>
      <c r="C16" s="8"/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>
        <f t="shared" si="0"/>
        <v>0</v>
      </c>
      <c r="S16" s="7"/>
      <c r="T16" s="5">
        <f t="shared" si="1"/>
        <v>0</v>
      </c>
    </row>
    <row r="17" spans="1:20" ht="15.75" thickBot="1">
      <c r="A17" s="117" t="s">
        <v>40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28">
        <f>SUM(T12:T16)</f>
        <v>0</v>
      </c>
    </row>
    <row r="18" spans="1:20" ht="18.75">
      <c r="A18" s="19" t="s">
        <v>24</v>
      </c>
      <c r="B18" s="20" t="s">
        <v>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1:20" ht="30">
      <c r="A19" s="6">
        <v>1</v>
      </c>
      <c r="B19" s="36" t="s">
        <v>139</v>
      </c>
      <c r="C19" s="37" t="s">
        <v>57</v>
      </c>
      <c r="D19" s="27" t="s">
        <v>58</v>
      </c>
      <c r="E19" s="25">
        <v>250</v>
      </c>
      <c r="F19" s="25"/>
      <c r="G19" s="25"/>
      <c r="H19" s="25"/>
      <c r="I19" s="25"/>
      <c r="J19" s="25"/>
      <c r="K19" s="25"/>
      <c r="L19" s="25"/>
      <c r="M19" s="25"/>
      <c r="N19" s="25">
        <v>6</v>
      </c>
      <c r="O19" s="25"/>
      <c r="P19" s="25"/>
      <c r="Q19" s="25"/>
      <c r="R19" s="24">
        <f>SUM(F19:Q19)</f>
        <v>6</v>
      </c>
      <c r="S19" s="7"/>
      <c r="T19" s="5">
        <f aca="true" t="shared" si="3" ref="T19:T20">R19*S19</f>
        <v>0</v>
      </c>
    </row>
    <row r="20" spans="1:20" ht="15">
      <c r="A20" s="43">
        <v>2</v>
      </c>
      <c r="B20" s="8"/>
      <c r="C20" s="8"/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>
        <f aca="true" t="shared" si="4" ref="R20">SUM(F20:Q20)</f>
        <v>0</v>
      </c>
      <c r="S20" s="7"/>
      <c r="T20" s="5">
        <f t="shared" si="3"/>
        <v>0</v>
      </c>
    </row>
    <row r="21" spans="1:20" ht="15.75" thickBot="1">
      <c r="A21" s="117" t="s">
        <v>40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28">
        <f>SUM(T19:T20)</f>
        <v>0</v>
      </c>
    </row>
    <row r="22" spans="1:20" ht="17.25" customHeight="1">
      <c r="A22" s="19" t="s">
        <v>25</v>
      </c>
      <c r="B22" s="20" t="s">
        <v>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</row>
    <row r="23" spans="1:20" ht="15">
      <c r="A23" s="6">
        <v>1</v>
      </c>
      <c r="B23" s="36" t="s">
        <v>138</v>
      </c>
      <c r="C23" s="8"/>
      <c r="D23" s="27" t="s">
        <v>58</v>
      </c>
      <c r="E23" s="25">
        <v>1</v>
      </c>
      <c r="F23" s="25"/>
      <c r="G23" s="25"/>
      <c r="H23" s="25"/>
      <c r="I23" s="25"/>
      <c r="J23" s="25"/>
      <c r="K23" s="25"/>
      <c r="L23" s="25"/>
      <c r="M23" s="25"/>
      <c r="N23" s="25"/>
      <c r="O23" s="25">
        <v>6</v>
      </c>
      <c r="P23" s="25"/>
      <c r="Q23" s="25"/>
      <c r="R23" s="24">
        <f>SUM(F23:Q23)</f>
        <v>6</v>
      </c>
      <c r="S23" s="7"/>
      <c r="T23" s="5">
        <f aca="true" t="shared" si="5" ref="T23:T25">R23*S23</f>
        <v>0</v>
      </c>
    </row>
    <row r="24" spans="1:20" ht="15">
      <c r="A24" s="10">
        <v>2</v>
      </c>
      <c r="B24" s="38" t="s">
        <v>137</v>
      </c>
      <c r="C24" s="8"/>
      <c r="D24" s="27" t="s">
        <v>58</v>
      </c>
      <c r="E24" s="25">
        <v>1</v>
      </c>
      <c r="F24" s="25"/>
      <c r="G24" s="25"/>
      <c r="H24" s="25"/>
      <c r="I24" s="25"/>
      <c r="J24" s="25"/>
      <c r="K24" s="25"/>
      <c r="L24" s="25"/>
      <c r="M24" s="25"/>
      <c r="N24" s="25"/>
      <c r="O24" s="25">
        <v>6</v>
      </c>
      <c r="P24" s="25"/>
      <c r="Q24" s="25"/>
      <c r="R24" s="24">
        <f aca="true" t="shared" si="6" ref="R24:R25">SUM(F24:Q24)</f>
        <v>6</v>
      </c>
      <c r="S24" s="7"/>
      <c r="T24" s="5">
        <f t="shared" si="5"/>
        <v>0</v>
      </c>
    </row>
    <row r="25" spans="1:20" ht="15">
      <c r="A25" s="43">
        <v>3</v>
      </c>
      <c r="B25" s="8"/>
      <c r="C25" s="8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>
        <f t="shared" si="6"/>
        <v>0</v>
      </c>
      <c r="S25" s="7"/>
      <c r="T25" s="5">
        <f t="shared" si="5"/>
        <v>0</v>
      </c>
    </row>
    <row r="26" spans="1:20" ht="15.75" thickBot="1">
      <c r="A26" s="117" t="s">
        <v>40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28">
        <f>SUM(T23:T25)</f>
        <v>0</v>
      </c>
    </row>
    <row r="27" spans="1:20" ht="19.5" customHeight="1">
      <c r="A27" s="19" t="s">
        <v>26</v>
      </c>
      <c r="B27" s="20" t="s">
        <v>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</row>
    <row r="28" spans="1:20" s="41" customFormat="1" ht="15">
      <c r="A28" s="91">
        <v>1</v>
      </c>
      <c r="B28" s="92" t="s">
        <v>367</v>
      </c>
      <c r="C28" s="92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87">
        <f aca="true" t="shared" si="7" ref="R28:R29">SUM(F28:Q28)</f>
        <v>0</v>
      </c>
      <c r="S28" s="95"/>
      <c r="T28" s="89">
        <f aca="true" t="shared" si="8" ref="T28:T210">R28*S28</f>
        <v>0</v>
      </c>
    </row>
    <row r="29" spans="1:20" ht="15">
      <c r="A29" s="86">
        <v>2</v>
      </c>
      <c r="B29" s="45"/>
      <c r="C29" s="45"/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87">
        <f t="shared" si="7"/>
        <v>0</v>
      </c>
      <c r="S29" s="88"/>
      <c r="T29" s="89">
        <f t="shared" si="8"/>
        <v>0</v>
      </c>
    </row>
    <row r="30" spans="1:20" ht="15.75" thickBot="1">
      <c r="A30" s="119" t="s">
        <v>40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90">
        <f>SUM(T28:T29)</f>
        <v>0</v>
      </c>
    </row>
    <row r="31" spans="1:20" ht="18.75" customHeight="1">
      <c r="A31" s="19" t="s">
        <v>27</v>
      </c>
      <c r="B31" s="20" t="s">
        <v>10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  <row r="32" spans="1:20" ht="35.25" customHeight="1">
      <c r="A32" s="6">
        <v>1</v>
      </c>
      <c r="B32" s="8" t="s">
        <v>136</v>
      </c>
      <c r="C32" s="8"/>
      <c r="D32" s="27" t="s">
        <v>58</v>
      </c>
      <c r="E32" s="25">
        <v>10</v>
      </c>
      <c r="F32" s="25">
        <v>3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4">
        <f>SUM(F32:Q32)</f>
        <v>3</v>
      </c>
      <c r="S32" s="12"/>
      <c r="T32" s="5">
        <f t="shared" si="8"/>
        <v>0</v>
      </c>
    </row>
    <row r="33" spans="1:20" ht="30.75" customHeight="1">
      <c r="A33" s="10">
        <v>2</v>
      </c>
      <c r="B33" s="8" t="s">
        <v>135</v>
      </c>
      <c r="C33" s="8"/>
      <c r="D33" s="27" t="s">
        <v>58</v>
      </c>
      <c r="E33" s="25">
        <v>5</v>
      </c>
      <c r="F33" s="25">
        <v>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4">
        <f aca="true" t="shared" si="9" ref="R33:R81">SUM(F33:Q33)</f>
        <v>2</v>
      </c>
      <c r="S33" s="12"/>
      <c r="T33" s="5">
        <f t="shared" si="8"/>
        <v>0</v>
      </c>
    </row>
    <row r="34" spans="1:20" ht="15" customHeight="1">
      <c r="A34" s="10">
        <v>3</v>
      </c>
      <c r="B34" s="8" t="s">
        <v>134</v>
      </c>
      <c r="C34" s="8"/>
      <c r="D34" s="27" t="s">
        <v>58</v>
      </c>
      <c r="E34" s="25">
        <v>10</v>
      </c>
      <c r="F34" s="25">
        <v>1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4">
        <f t="shared" si="9"/>
        <v>1</v>
      </c>
      <c r="S34" s="12"/>
      <c r="T34" s="5">
        <f t="shared" si="8"/>
        <v>0</v>
      </c>
    </row>
    <row r="35" spans="1:20" ht="15" customHeight="1">
      <c r="A35" s="6">
        <v>4</v>
      </c>
      <c r="B35" s="8" t="s">
        <v>133</v>
      </c>
      <c r="C35" s="8"/>
      <c r="D35" s="27" t="s">
        <v>58</v>
      </c>
      <c r="E35" s="25">
        <v>10</v>
      </c>
      <c r="F35" s="25">
        <v>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>
        <f t="shared" si="9"/>
        <v>1</v>
      </c>
      <c r="S35" s="12"/>
      <c r="T35" s="5">
        <f t="shared" si="8"/>
        <v>0</v>
      </c>
    </row>
    <row r="36" spans="1:20" ht="15" customHeight="1">
      <c r="A36" s="10">
        <v>5</v>
      </c>
      <c r="B36" s="8" t="s">
        <v>132</v>
      </c>
      <c r="C36" s="8"/>
      <c r="D36" s="27" t="s">
        <v>58</v>
      </c>
      <c r="E36" s="25">
        <v>10</v>
      </c>
      <c r="F36" s="25">
        <v>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4">
        <f t="shared" si="9"/>
        <v>2</v>
      </c>
      <c r="S36" s="12"/>
      <c r="T36" s="5">
        <f t="shared" si="8"/>
        <v>0</v>
      </c>
    </row>
    <row r="37" spans="1:20" ht="15" customHeight="1">
      <c r="A37" s="10">
        <v>6</v>
      </c>
      <c r="B37" s="8" t="s">
        <v>343</v>
      </c>
      <c r="C37" s="8"/>
      <c r="D37" s="27" t="s">
        <v>58</v>
      </c>
      <c r="E37" s="25">
        <v>20</v>
      </c>
      <c r="F37" s="25">
        <v>1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4">
        <f t="shared" si="9"/>
        <v>1</v>
      </c>
      <c r="S37" s="12"/>
      <c r="T37" s="5">
        <f t="shared" si="8"/>
        <v>0</v>
      </c>
    </row>
    <row r="38" spans="1:20" ht="15" customHeight="1">
      <c r="A38" s="6">
        <v>7</v>
      </c>
      <c r="B38" s="8" t="s">
        <v>131</v>
      </c>
      <c r="C38" s="8"/>
      <c r="D38" s="27" t="s">
        <v>58</v>
      </c>
      <c r="E38" s="25">
        <v>10</v>
      </c>
      <c r="F38" s="25">
        <v>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4">
        <f t="shared" si="9"/>
        <v>2</v>
      </c>
      <c r="S38" s="12"/>
      <c r="T38" s="5">
        <f t="shared" si="8"/>
        <v>0</v>
      </c>
    </row>
    <row r="39" spans="1:20" ht="15" customHeight="1">
      <c r="A39" s="10">
        <v>8</v>
      </c>
      <c r="B39" s="8" t="s">
        <v>130</v>
      </c>
      <c r="C39" s="8"/>
      <c r="D39" s="27" t="s">
        <v>58</v>
      </c>
      <c r="E39" s="25">
        <v>10</v>
      </c>
      <c r="F39" s="25">
        <v>2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4">
        <f t="shared" si="9"/>
        <v>2</v>
      </c>
      <c r="S39" s="12"/>
      <c r="T39" s="5">
        <f t="shared" si="8"/>
        <v>0</v>
      </c>
    </row>
    <row r="40" spans="1:20" ht="15" customHeight="1">
      <c r="A40" s="10">
        <v>9</v>
      </c>
      <c r="B40" s="8" t="s">
        <v>129</v>
      </c>
      <c r="C40" s="8"/>
      <c r="D40" s="27" t="s">
        <v>58</v>
      </c>
      <c r="E40" s="25">
        <v>50</v>
      </c>
      <c r="F40" s="25">
        <v>1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>
        <f t="shared" si="9"/>
        <v>1</v>
      </c>
      <c r="S40" s="12"/>
      <c r="T40" s="5">
        <f t="shared" si="8"/>
        <v>0</v>
      </c>
    </row>
    <row r="41" spans="1:20" ht="15" customHeight="1">
      <c r="A41" s="6">
        <v>10</v>
      </c>
      <c r="B41" s="8" t="s">
        <v>128</v>
      </c>
      <c r="C41" s="8"/>
      <c r="D41" s="27" t="s">
        <v>58</v>
      </c>
      <c r="E41" s="25">
        <v>50</v>
      </c>
      <c r="F41" s="25">
        <v>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>
        <f t="shared" si="9"/>
        <v>1</v>
      </c>
      <c r="S41" s="12"/>
      <c r="T41" s="5">
        <f t="shared" si="8"/>
        <v>0</v>
      </c>
    </row>
    <row r="42" spans="1:20" ht="34.5" customHeight="1">
      <c r="A42" s="10">
        <v>11</v>
      </c>
      <c r="B42" s="8" t="s">
        <v>59</v>
      </c>
      <c r="C42" s="8"/>
      <c r="D42" s="27" t="s">
        <v>58</v>
      </c>
      <c r="E42" s="25">
        <v>50</v>
      </c>
      <c r="F42" s="25">
        <v>1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>
        <f t="shared" si="9"/>
        <v>1</v>
      </c>
      <c r="S42" s="12"/>
      <c r="T42" s="5">
        <f t="shared" si="8"/>
        <v>0</v>
      </c>
    </row>
    <row r="43" spans="1:20" ht="15" customHeight="1">
      <c r="A43" s="10">
        <v>12</v>
      </c>
      <c r="B43" s="8" t="s">
        <v>159</v>
      </c>
      <c r="C43" s="8"/>
      <c r="D43" s="27" t="s">
        <v>58</v>
      </c>
      <c r="E43" s="25">
        <v>100</v>
      </c>
      <c r="F43" s="25">
        <v>10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>
        <f t="shared" si="9"/>
        <v>10</v>
      </c>
      <c r="S43" s="12"/>
      <c r="T43" s="5">
        <f t="shared" si="8"/>
        <v>0</v>
      </c>
    </row>
    <row r="44" spans="1:20" ht="15" customHeight="1">
      <c r="A44" s="6">
        <v>13</v>
      </c>
      <c r="B44" s="8" t="s">
        <v>160</v>
      </c>
      <c r="C44" s="8"/>
      <c r="D44" s="27" t="s">
        <v>58</v>
      </c>
      <c r="E44" s="25">
        <v>100</v>
      </c>
      <c r="F44" s="25">
        <v>10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>
        <f t="shared" si="9"/>
        <v>10</v>
      </c>
      <c r="S44" s="12"/>
      <c r="T44" s="5">
        <f t="shared" si="8"/>
        <v>0</v>
      </c>
    </row>
    <row r="45" spans="1:20" ht="15" customHeight="1">
      <c r="A45" s="10">
        <v>14</v>
      </c>
      <c r="B45" s="8" t="s">
        <v>115</v>
      </c>
      <c r="C45" s="8"/>
      <c r="D45" s="27" t="s">
        <v>58</v>
      </c>
      <c r="E45" s="25">
        <v>100</v>
      </c>
      <c r="F45" s="25">
        <v>10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>
        <f t="shared" si="9"/>
        <v>10</v>
      </c>
      <c r="S45" s="12"/>
      <c r="T45" s="5">
        <f t="shared" si="8"/>
        <v>0</v>
      </c>
    </row>
    <row r="46" spans="1:20" ht="15" customHeight="1">
      <c r="A46" s="10">
        <v>15</v>
      </c>
      <c r="B46" s="8" t="s">
        <v>114</v>
      </c>
      <c r="C46" s="8"/>
      <c r="D46" s="27" t="s">
        <v>58</v>
      </c>
      <c r="E46" s="25">
        <v>100</v>
      </c>
      <c r="F46" s="25">
        <v>10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>
        <f t="shared" si="9"/>
        <v>10</v>
      </c>
      <c r="S46" s="12"/>
      <c r="T46" s="5">
        <f t="shared" si="8"/>
        <v>0</v>
      </c>
    </row>
    <row r="47" spans="1:20" ht="15" customHeight="1">
      <c r="A47" s="6">
        <v>16</v>
      </c>
      <c r="B47" s="8" t="s">
        <v>113</v>
      </c>
      <c r="C47" s="8"/>
      <c r="D47" s="27" t="s">
        <v>58</v>
      </c>
      <c r="E47" s="25">
        <v>100</v>
      </c>
      <c r="F47" s="25">
        <v>2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>
        <f t="shared" si="9"/>
        <v>2</v>
      </c>
      <c r="S47" s="12"/>
      <c r="T47" s="5">
        <f t="shared" si="8"/>
        <v>0</v>
      </c>
    </row>
    <row r="48" spans="1:20" ht="15" customHeight="1">
      <c r="A48" s="10">
        <v>17</v>
      </c>
      <c r="B48" s="8" t="s">
        <v>112</v>
      </c>
      <c r="C48" s="8"/>
      <c r="D48" s="27" t="s">
        <v>58</v>
      </c>
      <c r="E48" s="25">
        <v>100</v>
      </c>
      <c r="F48" s="25">
        <v>5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>
        <f t="shared" si="9"/>
        <v>5</v>
      </c>
      <c r="S48" s="12"/>
      <c r="T48" s="5">
        <f t="shared" si="8"/>
        <v>0</v>
      </c>
    </row>
    <row r="49" spans="1:20" ht="15" customHeight="1">
      <c r="A49" s="10">
        <v>18</v>
      </c>
      <c r="B49" s="8" t="s">
        <v>111</v>
      </c>
      <c r="C49" s="8"/>
      <c r="D49" s="27" t="s">
        <v>58</v>
      </c>
      <c r="E49" s="25">
        <v>100</v>
      </c>
      <c r="F49" s="25">
        <v>5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>
        <f t="shared" si="9"/>
        <v>5</v>
      </c>
      <c r="S49" s="12"/>
      <c r="T49" s="5">
        <f t="shared" si="8"/>
        <v>0</v>
      </c>
    </row>
    <row r="50" spans="1:20" ht="15" customHeight="1">
      <c r="A50" s="61">
        <v>19</v>
      </c>
      <c r="B50" s="62" t="s">
        <v>116</v>
      </c>
      <c r="C50" s="8"/>
      <c r="D50" s="27" t="s">
        <v>58</v>
      </c>
      <c r="E50" s="25">
        <v>1</v>
      </c>
      <c r="F50" s="25">
        <v>10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4">
        <f t="shared" si="9"/>
        <v>10</v>
      </c>
      <c r="S50" s="12"/>
      <c r="T50" s="5">
        <f t="shared" si="8"/>
        <v>0</v>
      </c>
    </row>
    <row r="51" spans="1:20" ht="15" customHeight="1">
      <c r="A51" s="63">
        <v>20</v>
      </c>
      <c r="B51" s="62" t="s">
        <v>344</v>
      </c>
      <c r="C51" s="8"/>
      <c r="D51" s="27" t="s">
        <v>58</v>
      </c>
      <c r="E51" s="25">
        <v>1</v>
      </c>
      <c r="F51" s="25">
        <v>20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4">
        <f t="shared" si="9"/>
        <v>20</v>
      </c>
      <c r="S51" s="12"/>
      <c r="T51" s="5">
        <f t="shared" si="8"/>
        <v>0</v>
      </c>
    </row>
    <row r="52" spans="1:20" ht="15" customHeight="1">
      <c r="A52" s="63">
        <v>21</v>
      </c>
      <c r="B52" s="62" t="s">
        <v>345</v>
      </c>
      <c r="C52" s="8"/>
      <c r="D52" s="27" t="s">
        <v>58</v>
      </c>
      <c r="E52" s="25">
        <v>1</v>
      </c>
      <c r="F52" s="25">
        <v>5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4">
        <f t="shared" si="9"/>
        <v>5</v>
      </c>
      <c r="S52" s="12"/>
      <c r="T52" s="5">
        <f t="shared" si="8"/>
        <v>0</v>
      </c>
    </row>
    <row r="53" spans="1:20" ht="15" customHeight="1">
      <c r="A53" s="6">
        <v>22</v>
      </c>
      <c r="B53" s="8" t="s">
        <v>110</v>
      </c>
      <c r="C53" s="8"/>
      <c r="D53" s="27" t="s">
        <v>58</v>
      </c>
      <c r="E53" s="25">
        <v>100</v>
      </c>
      <c r="F53" s="25">
        <v>10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4">
        <f t="shared" si="9"/>
        <v>10</v>
      </c>
      <c r="S53" s="12"/>
      <c r="T53" s="5">
        <f t="shared" si="8"/>
        <v>0</v>
      </c>
    </row>
    <row r="54" spans="1:20" ht="15" customHeight="1">
      <c r="A54" s="10">
        <v>23</v>
      </c>
      <c r="B54" s="8" t="s">
        <v>109</v>
      </c>
      <c r="C54" s="8"/>
      <c r="D54" s="27" t="s">
        <v>58</v>
      </c>
      <c r="E54" s="25">
        <v>100</v>
      </c>
      <c r="F54" s="25">
        <v>10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4">
        <f t="shared" si="9"/>
        <v>10</v>
      </c>
      <c r="S54" s="12"/>
      <c r="T54" s="5">
        <f t="shared" si="8"/>
        <v>0</v>
      </c>
    </row>
    <row r="55" spans="1:20" ht="15" customHeight="1">
      <c r="A55" s="10">
        <v>24</v>
      </c>
      <c r="B55" s="8" t="s">
        <v>108</v>
      </c>
      <c r="C55" s="8"/>
      <c r="D55" s="27" t="s">
        <v>58</v>
      </c>
      <c r="E55" s="25">
        <v>100</v>
      </c>
      <c r="F55" s="25">
        <v>10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4">
        <f t="shared" si="9"/>
        <v>10</v>
      </c>
      <c r="S55" s="12"/>
      <c r="T55" s="5">
        <f t="shared" si="8"/>
        <v>0</v>
      </c>
    </row>
    <row r="56" spans="1:20" ht="30.75" customHeight="1">
      <c r="A56" s="6">
        <v>25</v>
      </c>
      <c r="B56" s="8" t="s">
        <v>107</v>
      </c>
      <c r="C56" s="8"/>
      <c r="D56" s="27" t="s">
        <v>58</v>
      </c>
      <c r="E56" s="25">
        <v>50</v>
      </c>
      <c r="F56" s="25">
        <v>2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4">
        <f t="shared" si="9"/>
        <v>2</v>
      </c>
      <c r="S56" s="12"/>
      <c r="T56" s="5">
        <f t="shared" si="8"/>
        <v>0</v>
      </c>
    </row>
    <row r="57" spans="1:20" ht="28.5" customHeight="1">
      <c r="A57" s="10">
        <v>26</v>
      </c>
      <c r="B57" s="8" t="s">
        <v>106</v>
      </c>
      <c r="C57" s="8"/>
      <c r="D57" s="27" t="s">
        <v>58</v>
      </c>
      <c r="E57" s="25">
        <v>50</v>
      </c>
      <c r="F57" s="25">
        <v>2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4">
        <f t="shared" si="9"/>
        <v>2</v>
      </c>
      <c r="S57" s="12"/>
      <c r="T57" s="5">
        <f t="shared" si="8"/>
        <v>0</v>
      </c>
    </row>
    <row r="58" spans="1:20" ht="34.5" customHeight="1">
      <c r="A58" s="10">
        <v>27</v>
      </c>
      <c r="B58" s="8" t="s">
        <v>60</v>
      </c>
      <c r="C58" s="8"/>
      <c r="D58" s="27" t="s">
        <v>58</v>
      </c>
      <c r="E58" s="25">
        <v>100</v>
      </c>
      <c r="F58" s="25">
        <v>5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4">
        <f t="shared" si="9"/>
        <v>5</v>
      </c>
      <c r="S58" s="12"/>
      <c r="T58" s="5">
        <f t="shared" si="8"/>
        <v>0</v>
      </c>
    </row>
    <row r="59" spans="1:20" ht="15" customHeight="1">
      <c r="A59" s="6">
        <v>28</v>
      </c>
      <c r="B59" s="8" t="s">
        <v>105</v>
      </c>
      <c r="C59" s="8"/>
      <c r="D59" s="27" t="s">
        <v>58</v>
      </c>
      <c r="E59" s="25">
        <v>10</v>
      </c>
      <c r="F59" s="25">
        <v>4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4">
        <f t="shared" si="9"/>
        <v>4</v>
      </c>
      <c r="S59" s="12"/>
      <c r="T59" s="5">
        <f t="shared" si="8"/>
        <v>0</v>
      </c>
    </row>
    <row r="60" spans="1:20" ht="15" customHeight="1">
      <c r="A60" s="10">
        <v>29</v>
      </c>
      <c r="B60" s="8" t="s">
        <v>104</v>
      </c>
      <c r="C60" s="8"/>
      <c r="D60" s="27" t="s">
        <v>58</v>
      </c>
      <c r="E60" s="25">
        <v>50</v>
      </c>
      <c r="F60" s="25">
        <v>2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>
        <f t="shared" si="9"/>
        <v>2</v>
      </c>
      <c r="S60" s="12"/>
      <c r="T60" s="5">
        <f t="shared" si="8"/>
        <v>0</v>
      </c>
    </row>
    <row r="61" spans="1:20" ht="15" customHeight="1">
      <c r="A61" s="10">
        <v>30</v>
      </c>
      <c r="B61" s="8" t="s">
        <v>103</v>
      </c>
      <c r="C61" s="8"/>
      <c r="D61" s="27" t="s">
        <v>61</v>
      </c>
      <c r="E61" s="25">
        <v>50</v>
      </c>
      <c r="F61" s="25">
        <v>2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4">
        <f t="shared" si="9"/>
        <v>2</v>
      </c>
      <c r="S61" s="12"/>
      <c r="T61" s="5">
        <f t="shared" si="8"/>
        <v>0</v>
      </c>
    </row>
    <row r="62" spans="1:20" ht="15" customHeight="1">
      <c r="A62" s="10">
        <v>31</v>
      </c>
      <c r="B62" s="8" t="s">
        <v>102</v>
      </c>
      <c r="C62" s="8"/>
      <c r="D62" s="27" t="s">
        <v>58</v>
      </c>
      <c r="E62" s="25">
        <v>50</v>
      </c>
      <c r="F62" s="25">
        <v>1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4">
        <f t="shared" si="9"/>
        <v>1</v>
      </c>
      <c r="S62" s="12"/>
      <c r="T62" s="5">
        <f t="shared" si="8"/>
        <v>0</v>
      </c>
    </row>
    <row r="63" spans="1:20" ht="15" customHeight="1">
      <c r="A63" s="10">
        <v>32</v>
      </c>
      <c r="B63" s="8" t="s">
        <v>101</v>
      </c>
      <c r="C63" s="8"/>
      <c r="D63" s="27" t="s">
        <v>58</v>
      </c>
      <c r="E63" s="25">
        <v>50</v>
      </c>
      <c r="F63" s="25">
        <v>2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4">
        <f t="shared" si="9"/>
        <v>2</v>
      </c>
      <c r="S63" s="12"/>
      <c r="T63" s="5">
        <f t="shared" si="8"/>
        <v>0</v>
      </c>
    </row>
    <row r="64" spans="1:20" ht="15" customHeight="1">
      <c r="A64" s="10">
        <v>33</v>
      </c>
      <c r="B64" s="8" t="s">
        <v>100</v>
      </c>
      <c r="C64" s="8"/>
      <c r="D64" s="27" t="s">
        <v>61</v>
      </c>
      <c r="E64" s="25">
        <v>10</v>
      </c>
      <c r="F64" s="25">
        <v>5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4">
        <f t="shared" si="9"/>
        <v>5</v>
      </c>
      <c r="S64" s="12"/>
      <c r="T64" s="5">
        <f t="shared" si="8"/>
        <v>0</v>
      </c>
    </row>
    <row r="65" spans="1:20" ht="15" customHeight="1">
      <c r="A65" s="10">
        <v>34</v>
      </c>
      <c r="B65" s="8" t="s">
        <v>62</v>
      </c>
      <c r="C65" s="8"/>
      <c r="D65" s="27" t="s">
        <v>58</v>
      </c>
      <c r="E65" s="25">
        <v>500</v>
      </c>
      <c r="F65" s="25">
        <v>1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4">
        <f t="shared" si="9"/>
        <v>1</v>
      </c>
      <c r="S65" s="12"/>
      <c r="T65" s="5">
        <f t="shared" si="8"/>
        <v>0</v>
      </c>
    </row>
    <row r="66" spans="1:20" ht="15" customHeight="1">
      <c r="A66" s="10">
        <v>35</v>
      </c>
      <c r="B66" s="8" t="s">
        <v>99</v>
      </c>
      <c r="C66" s="8"/>
      <c r="D66" s="27" t="s">
        <v>58</v>
      </c>
      <c r="E66" s="25">
        <v>150</v>
      </c>
      <c r="F66" s="25">
        <v>2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4">
        <f t="shared" si="9"/>
        <v>2</v>
      </c>
      <c r="S66" s="12"/>
      <c r="T66" s="5">
        <f t="shared" si="8"/>
        <v>0</v>
      </c>
    </row>
    <row r="67" spans="1:20" ht="15" customHeight="1">
      <c r="A67" s="10">
        <v>36</v>
      </c>
      <c r="B67" s="8" t="s">
        <v>98</v>
      </c>
      <c r="C67" s="8"/>
      <c r="D67" s="27" t="s">
        <v>58</v>
      </c>
      <c r="E67" s="25">
        <v>1</v>
      </c>
      <c r="F67" s="25">
        <v>100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4">
        <f t="shared" si="9"/>
        <v>100</v>
      </c>
      <c r="S67" s="12"/>
      <c r="T67" s="5">
        <f t="shared" si="8"/>
        <v>0</v>
      </c>
    </row>
    <row r="68" spans="1:20" ht="15" customHeight="1">
      <c r="A68" s="10">
        <v>37</v>
      </c>
      <c r="B68" s="8" t="s">
        <v>97</v>
      </c>
      <c r="C68" s="8"/>
      <c r="D68" s="27" t="s">
        <v>58</v>
      </c>
      <c r="E68" s="25">
        <v>200</v>
      </c>
      <c r="F68" s="25">
        <v>1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4">
        <f t="shared" si="9"/>
        <v>1</v>
      </c>
      <c r="S68" s="12"/>
      <c r="T68" s="5">
        <f t="shared" si="8"/>
        <v>0</v>
      </c>
    </row>
    <row r="69" spans="1:20" ht="15" customHeight="1">
      <c r="A69" s="10">
        <v>38</v>
      </c>
      <c r="B69" s="8" t="s">
        <v>63</v>
      </c>
      <c r="C69" s="8"/>
      <c r="D69" s="27" t="s">
        <v>58</v>
      </c>
      <c r="E69" s="25">
        <v>50</v>
      </c>
      <c r="F69" s="25">
        <v>4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4">
        <f t="shared" si="9"/>
        <v>4</v>
      </c>
      <c r="S69" s="12"/>
      <c r="T69" s="5">
        <f t="shared" si="8"/>
        <v>0</v>
      </c>
    </row>
    <row r="70" spans="1:20" ht="15" customHeight="1">
      <c r="A70" s="10">
        <v>39</v>
      </c>
      <c r="B70" s="8" t="s">
        <v>64</v>
      </c>
      <c r="C70" s="8"/>
      <c r="D70" s="27" t="s">
        <v>58</v>
      </c>
      <c r="E70" s="25">
        <v>50</v>
      </c>
      <c r="F70" s="25">
        <v>4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4">
        <f t="shared" si="9"/>
        <v>4</v>
      </c>
      <c r="S70" s="12"/>
      <c r="T70" s="5">
        <f t="shared" si="8"/>
        <v>0</v>
      </c>
    </row>
    <row r="71" spans="1:20" ht="15" customHeight="1">
      <c r="A71" s="10">
        <v>40</v>
      </c>
      <c r="B71" s="8" t="s">
        <v>65</v>
      </c>
      <c r="C71" s="8"/>
      <c r="D71" s="27" t="s">
        <v>58</v>
      </c>
      <c r="E71" s="25">
        <v>50</v>
      </c>
      <c r="F71" s="25">
        <v>4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4">
        <f t="shared" si="9"/>
        <v>4</v>
      </c>
      <c r="S71" s="12"/>
      <c r="T71" s="5">
        <f t="shared" si="8"/>
        <v>0</v>
      </c>
    </row>
    <row r="72" spans="1:20" ht="15" customHeight="1">
      <c r="A72" s="10">
        <v>41</v>
      </c>
      <c r="B72" s="8" t="s">
        <v>96</v>
      </c>
      <c r="C72" s="8"/>
      <c r="D72" s="27" t="s">
        <v>58</v>
      </c>
      <c r="E72" s="25">
        <v>36</v>
      </c>
      <c r="F72" s="25">
        <v>2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4">
        <f t="shared" si="9"/>
        <v>2</v>
      </c>
      <c r="S72" s="12"/>
      <c r="T72" s="5">
        <f t="shared" si="8"/>
        <v>0</v>
      </c>
    </row>
    <row r="73" spans="1:20" ht="15" customHeight="1">
      <c r="A73" s="10">
        <v>42</v>
      </c>
      <c r="B73" s="8" t="s">
        <v>95</v>
      </c>
      <c r="C73" s="8"/>
      <c r="D73" s="27" t="s">
        <v>58</v>
      </c>
      <c r="E73" s="25">
        <v>36</v>
      </c>
      <c r="F73" s="25">
        <v>2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4">
        <f t="shared" si="9"/>
        <v>2</v>
      </c>
      <c r="S73" s="12"/>
      <c r="T73" s="5">
        <f t="shared" si="8"/>
        <v>0</v>
      </c>
    </row>
    <row r="74" spans="1:20" ht="15" customHeight="1">
      <c r="A74" s="10">
        <v>43</v>
      </c>
      <c r="B74" s="8" t="s">
        <v>94</v>
      </c>
      <c r="C74" s="8"/>
      <c r="D74" s="27" t="s">
        <v>58</v>
      </c>
      <c r="E74" s="25">
        <v>36</v>
      </c>
      <c r="F74" s="25">
        <v>2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4">
        <f t="shared" si="9"/>
        <v>2</v>
      </c>
      <c r="S74" s="12"/>
      <c r="T74" s="5">
        <f t="shared" si="8"/>
        <v>0</v>
      </c>
    </row>
    <row r="75" spans="1:20" ht="15" customHeight="1">
      <c r="A75" s="10">
        <v>44</v>
      </c>
      <c r="B75" s="8" t="s">
        <v>93</v>
      </c>
      <c r="C75" s="8"/>
      <c r="D75" s="27" t="s">
        <v>58</v>
      </c>
      <c r="E75" s="25">
        <v>36</v>
      </c>
      <c r="F75" s="25">
        <v>3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4">
        <f t="shared" si="9"/>
        <v>3</v>
      </c>
      <c r="S75" s="12"/>
      <c r="T75" s="5">
        <f t="shared" si="8"/>
        <v>0</v>
      </c>
    </row>
    <row r="76" spans="1:20" ht="15" customHeight="1">
      <c r="A76" s="10">
        <v>45</v>
      </c>
      <c r="B76" s="8" t="s">
        <v>92</v>
      </c>
      <c r="C76" s="8"/>
      <c r="D76" s="27" t="s">
        <v>58</v>
      </c>
      <c r="E76" s="25">
        <v>100</v>
      </c>
      <c r="F76" s="25">
        <v>2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4">
        <f t="shared" si="9"/>
        <v>2</v>
      </c>
      <c r="S76" s="12"/>
      <c r="T76" s="5">
        <f t="shared" si="8"/>
        <v>0</v>
      </c>
    </row>
    <row r="77" spans="1:20" ht="15" customHeight="1">
      <c r="A77" s="10">
        <v>46</v>
      </c>
      <c r="B77" s="8" t="s">
        <v>91</v>
      </c>
      <c r="C77" s="8"/>
      <c r="D77" s="27" t="s">
        <v>58</v>
      </c>
      <c r="E77" s="25">
        <v>100</v>
      </c>
      <c r="F77" s="25">
        <v>2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4">
        <f t="shared" si="9"/>
        <v>2</v>
      </c>
      <c r="S77" s="12"/>
      <c r="T77" s="5">
        <f t="shared" si="8"/>
        <v>0</v>
      </c>
    </row>
    <row r="78" spans="1:20" ht="15" customHeight="1">
      <c r="A78" s="10">
        <v>47</v>
      </c>
      <c r="B78" s="8" t="s">
        <v>90</v>
      </c>
      <c r="C78" s="8"/>
      <c r="D78" s="27" t="s">
        <v>58</v>
      </c>
      <c r="E78" s="25">
        <v>100</v>
      </c>
      <c r="F78" s="25">
        <v>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4">
        <f t="shared" si="9"/>
        <v>1</v>
      </c>
      <c r="S78" s="12"/>
      <c r="T78" s="5">
        <f t="shared" si="8"/>
        <v>0</v>
      </c>
    </row>
    <row r="79" spans="1:20" ht="15" customHeight="1">
      <c r="A79" s="10">
        <v>48</v>
      </c>
      <c r="B79" s="8" t="s">
        <v>66</v>
      </c>
      <c r="C79" s="8"/>
      <c r="D79" s="27" t="s">
        <v>58</v>
      </c>
      <c r="E79" s="25">
        <v>200</v>
      </c>
      <c r="F79" s="25">
        <v>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4">
        <f t="shared" si="9"/>
        <v>2</v>
      </c>
      <c r="S79" s="12"/>
      <c r="T79" s="5">
        <f t="shared" si="8"/>
        <v>0</v>
      </c>
    </row>
    <row r="80" spans="1:20" ht="31.5" customHeight="1">
      <c r="A80" s="10">
        <v>49</v>
      </c>
      <c r="B80" s="8" t="s">
        <v>67</v>
      </c>
      <c r="C80" s="39" t="s">
        <v>68</v>
      </c>
      <c r="D80" s="27" t="s">
        <v>58</v>
      </c>
      <c r="E80" s="25">
        <v>1</v>
      </c>
      <c r="F80" s="25"/>
      <c r="G80" s="25"/>
      <c r="H80" s="25"/>
      <c r="I80" s="25"/>
      <c r="J80" s="25"/>
      <c r="K80" s="25"/>
      <c r="L80" s="25"/>
      <c r="M80" s="25"/>
      <c r="N80" s="25">
        <v>1</v>
      </c>
      <c r="O80" s="25"/>
      <c r="P80" s="25"/>
      <c r="Q80" s="25"/>
      <c r="R80" s="24">
        <f t="shared" si="9"/>
        <v>1</v>
      </c>
      <c r="S80" s="12"/>
      <c r="T80" s="5">
        <f t="shared" si="8"/>
        <v>0</v>
      </c>
    </row>
    <row r="81" spans="1:20" ht="15" customHeight="1">
      <c r="A81" s="10">
        <v>50</v>
      </c>
      <c r="B81" s="8"/>
      <c r="C81" s="8"/>
      <c r="D81" s="2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4">
        <f t="shared" si="9"/>
        <v>0</v>
      </c>
      <c r="S81" s="7"/>
      <c r="T81" s="5">
        <f t="shared" si="8"/>
        <v>0</v>
      </c>
    </row>
    <row r="82" spans="1:20" ht="15" customHeight="1" thickBot="1">
      <c r="A82" s="119" t="s">
        <v>40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28">
        <f>SUM(T32:T81)</f>
        <v>0</v>
      </c>
    </row>
    <row r="83" spans="1:20" ht="17.25" customHeight="1">
      <c r="A83" s="19" t="s">
        <v>28</v>
      </c>
      <c r="B83" s="20" t="s">
        <v>11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1"/>
    </row>
    <row r="84" spans="1:20" ht="15">
      <c r="A84" s="86">
        <v>1</v>
      </c>
      <c r="B84" s="45" t="s">
        <v>367</v>
      </c>
      <c r="C84" s="45"/>
      <c r="D84" s="2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87">
        <f>SUM(F84:Q84)</f>
        <v>0</v>
      </c>
      <c r="S84" s="88"/>
      <c r="T84" s="89">
        <f t="shared" si="8"/>
        <v>0</v>
      </c>
    </row>
    <row r="85" spans="1:20" ht="15">
      <c r="A85" s="86">
        <v>2</v>
      </c>
      <c r="B85" s="45"/>
      <c r="C85" s="45"/>
      <c r="D85" s="2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87">
        <f aca="true" t="shared" si="10" ref="R85">SUM(F85:Q85)</f>
        <v>0</v>
      </c>
      <c r="S85" s="88"/>
      <c r="T85" s="89">
        <f t="shared" si="8"/>
        <v>0</v>
      </c>
    </row>
    <row r="86" spans="1:20" ht="15.75" thickBot="1">
      <c r="A86" s="119" t="s">
        <v>40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90">
        <f>SUM(T84:T85)</f>
        <v>0</v>
      </c>
    </row>
    <row r="87" spans="1:20" ht="17.25" customHeight="1">
      <c r="A87" s="19" t="s">
        <v>29</v>
      </c>
      <c r="B87" s="20" t="s">
        <v>12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1"/>
    </row>
    <row r="88" spans="1:20" ht="15">
      <c r="A88" s="6">
        <v>1</v>
      </c>
      <c r="B88" s="8" t="s">
        <v>70</v>
      </c>
      <c r="C88" s="8"/>
      <c r="D88" s="27" t="s">
        <v>58</v>
      </c>
      <c r="E88" s="25">
        <v>1</v>
      </c>
      <c r="F88" s="25">
        <v>1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4">
        <f>SUM(F88:Q88)</f>
        <v>1</v>
      </c>
      <c r="S88" s="7"/>
      <c r="T88" s="5">
        <f t="shared" si="8"/>
        <v>0</v>
      </c>
    </row>
    <row r="89" spans="1:20" ht="15">
      <c r="A89" s="10">
        <v>2</v>
      </c>
      <c r="B89" s="8" t="s">
        <v>77</v>
      </c>
      <c r="C89" s="8"/>
      <c r="D89" s="27" t="s">
        <v>69</v>
      </c>
      <c r="E89" s="25">
        <v>500</v>
      </c>
      <c r="F89" s="25">
        <v>40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4">
        <f aca="true" t="shared" si="11" ref="R89:R119">SUM(F89:Q89)</f>
        <v>40</v>
      </c>
      <c r="S89" s="7"/>
      <c r="T89" s="5">
        <f t="shared" si="8"/>
        <v>0</v>
      </c>
    </row>
    <row r="90" spans="1:20" ht="15">
      <c r="A90" s="10">
        <v>3</v>
      </c>
      <c r="B90" s="8" t="s">
        <v>71</v>
      </c>
      <c r="C90" s="8"/>
      <c r="D90" s="27" t="s">
        <v>69</v>
      </c>
      <c r="E90" s="25">
        <v>50</v>
      </c>
      <c r="F90" s="25">
        <v>160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4">
        <f t="shared" si="11"/>
        <v>160</v>
      </c>
      <c r="S90" s="7"/>
      <c r="T90" s="5">
        <f t="shared" si="8"/>
        <v>0</v>
      </c>
    </row>
    <row r="91" spans="1:20" ht="15">
      <c r="A91" s="6">
        <v>4</v>
      </c>
      <c r="B91" s="8" t="s">
        <v>72</v>
      </c>
      <c r="C91" s="8"/>
      <c r="D91" s="27" t="s">
        <v>69</v>
      </c>
      <c r="E91" s="25">
        <v>50</v>
      </c>
      <c r="F91" s="25">
        <v>20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4">
        <f t="shared" si="11"/>
        <v>20</v>
      </c>
      <c r="S91" s="7"/>
      <c r="T91" s="5">
        <f t="shared" si="8"/>
        <v>0</v>
      </c>
    </row>
    <row r="92" spans="1:20" ht="15">
      <c r="A92" s="10">
        <v>5</v>
      </c>
      <c r="B92" s="8" t="s">
        <v>73</v>
      </c>
      <c r="C92" s="8"/>
      <c r="D92" s="27" t="s">
        <v>69</v>
      </c>
      <c r="E92" s="25">
        <v>10</v>
      </c>
      <c r="F92" s="25">
        <v>10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4">
        <f t="shared" si="11"/>
        <v>10</v>
      </c>
      <c r="S92" s="7"/>
      <c r="T92" s="5">
        <f t="shared" si="8"/>
        <v>0</v>
      </c>
    </row>
    <row r="93" spans="1:20" ht="15">
      <c r="A93" s="10">
        <v>6</v>
      </c>
      <c r="B93" s="8" t="s">
        <v>74</v>
      </c>
      <c r="C93" s="8"/>
      <c r="D93" s="27" t="s">
        <v>75</v>
      </c>
      <c r="E93" s="25" t="s">
        <v>76</v>
      </c>
      <c r="F93" s="25">
        <v>10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4">
        <f t="shared" si="11"/>
        <v>10</v>
      </c>
      <c r="S93" s="7"/>
      <c r="T93" s="5">
        <f t="shared" si="8"/>
        <v>0</v>
      </c>
    </row>
    <row r="94" spans="1:20" ht="15">
      <c r="A94" s="6">
        <v>7</v>
      </c>
      <c r="B94" s="8" t="s">
        <v>78</v>
      </c>
      <c r="C94" s="8"/>
      <c r="D94" s="27" t="s">
        <v>69</v>
      </c>
      <c r="E94" s="25">
        <v>50</v>
      </c>
      <c r="F94" s="25">
        <v>8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4">
        <f t="shared" si="11"/>
        <v>8</v>
      </c>
      <c r="S94" s="7"/>
      <c r="T94" s="5">
        <f t="shared" si="8"/>
        <v>0</v>
      </c>
    </row>
    <row r="95" spans="1:20" ht="15">
      <c r="A95" s="10">
        <v>8</v>
      </c>
      <c r="B95" s="8" t="s">
        <v>79</v>
      </c>
      <c r="C95" s="8"/>
      <c r="D95" s="27" t="s">
        <v>69</v>
      </c>
      <c r="E95" s="25">
        <v>10</v>
      </c>
      <c r="F95" s="25">
        <v>5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4">
        <f t="shared" si="11"/>
        <v>5</v>
      </c>
      <c r="S95" s="7"/>
      <c r="T95" s="5">
        <f t="shared" si="8"/>
        <v>0</v>
      </c>
    </row>
    <row r="96" spans="1:20" ht="15">
      <c r="A96" s="10">
        <v>9</v>
      </c>
      <c r="B96" s="8" t="s">
        <v>80</v>
      </c>
      <c r="C96" s="8"/>
      <c r="D96" s="27" t="s">
        <v>69</v>
      </c>
      <c r="E96" s="25">
        <v>10000</v>
      </c>
      <c r="F96" s="25">
        <v>25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4">
        <f t="shared" si="11"/>
        <v>25</v>
      </c>
      <c r="S96" s="7"/>
      <c r="T96" s="5">
        <f t="shared" si="8"/>
        <v>0</v>
      </c>
    </row>
    <row r="97" spans="1:20" ht="15">
      <c r="A97" s="6">
        <v>10</v>
      </c>
      <c r="B97" s="8" t="s">
        <v>81</v>
      </c>
      <c r="C97" s="8"/>
      <c r="D97" s="27" t="s">
        <v>69</v>
      </c>
      <c r="E97" s="25">
        <v>5000</v>
      </c>
      <c r="F97" s="25">
        <v>3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4">
        <f t="shared" si="11"/>
        <v>3</v>
      </c>
      <c r="S97" s="7"/>
      <c r="T97" s="5">
        <f t="shared" si="8"/>
        <v>0</v>
      </c>
    </row>
    <row r="98" spans="1:20" ht="15">
      <c r="A98" s="10">
        <v>11</v>
      </c>
      <c r="B98" s="8" t="s">
        <v>82</v>
      </c>
      <c r="C98" s="8"/>
      <c r="D98" s="27" t="s">
        <v>69</v>
      </c>
      <c r="E98" s="25">
        <v>5000</v>
      </c>
      <c r="F98" s="25">
        <v>2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4">
        <f t="shared" si="11"/>
        <v>2</v>
      </c>
      <c r="S98" s="7"/>
      <c r="T98" s="5">
        <f t="shared" si="8"/>
        <v>0</v>
      </c>
    </row>
    <row r="99" spans="1:20" ht="15">
      <c r="A99" s="10">
        <v>12</v>
      </c>
      <c r="B99" s="8" t="s">
        <v>83</v>
      </c>
      <c r="C99" s="8"/>
      <c r="D99" s="27" t="s">
        <v>69</v>
      </c>
      <c r="E99" s="25">
        <v>5000</v>
      </c>
      <c r="F99" s="25">
        <v>4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4">
        <f t="shared" si="11"/>
        <v>4</v>
      </c>
      <c r="S99" s="7"/>
      <c r="T99" s="5">
        <f t="shared" si="8"/>
        <v>0</v>
      </c>
    </row>
    <row r="100" spans="1:20" ht="15">
      <c r="A100" s="6">
        <v>13</v>
      </c>
      <c r="B100" s="8" t="s">
        <v>84</v>
      </c>
      <c r="C100" s="8"/>
      <c r="D100" s="27" t="s">
        <v>69</v>
      </c>
      <c r="E100" s="25">
        <v>10000</v>
      </c>
      <c r="F100" s="25">
        <v>4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4">
        <f t="shared" si="11"/>
        <v>4</v>
      </c>
      <c r="S100" s="7"/>
      <c r="T100" s="5">
        <f t="shared" si="8"/>
        <v>0</v>
      </c>
    </row>
    <row r="101" spans="1:20" ht="15">
      <c r="A101" s="10">
        <v>14</v>
      </c>
      <c r="B101" s="8" t="s">
        <v>85</v>
      </c>
      <c r="C101" s="8"/>
      <c r="D101" s="27" t="s">
        <v>86</v>
      </c>
      <c r="E101" s="25">
        <v>1</v>
      </c>
      <c r="F101" s="25">
        <v>5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4">
        <f t="shared" si="11"/>
        <v>5</v>
      </c>
      <c r="S101" s="7"/>
      <c r="T101" s="5">
        <f t="shared" si="8"/>
        <v>0</v>
      </c>
    </row>
    <row r="102" spans="1:20" ht="15">
      <c r="A102" s="10">
        <v>15</v>
      </c>
      <c r="B102" s="8" t="s">
        <v>87</v>
      </c>
      <c r="C102" s="8"/>
      <c r="D102" s="27" t="s">
        <v>86</v>
      </c>
      <c r="E102" s="25">
        <v>10</v>
      </c>
      <c r="F102" s="25">
        <v>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4">
        <f t="shared" si="11"/>
        <v>1</v>
      </c>
      <c r="S102" s="7"/>
      <c r="T102" s="5">
        <f t="shared" si="8"/>
        <v>0</v>
      </c>
    </row>
    <row r="103" spans="1:20" ht="35.25" customHeight="1">
      <c r="A103" s="6">
        <v>16</v>
      </c>
      <c r="B103" s="8" t="s">
        <v>88</v>
      </c>
      <c r="C103" s="37" t="s">
        <v>89</v>
      </c>
      <c r="D103" s="27" t="s">
        <v>58</v>
      </c>
      <c r="E103" s="25">
        <v>1000</v>
      </c>
      <c r="F103" s="25"/>
      <c r="G103" s="25"/>
      <c r="H103" s="25"/>
      <c r="I103" s="25">
        <v>1</v>
      </c>
      <c r="J103" s="25"/>
      <c r="K103" s="25"/>
      <c r="L103" s="25"/>
      <c r="M103" s="25"/>
      <c r="N103" s="25"/>
      <c r="O103" s="25"/>
      <c r="P103" s="25"/>
      <c r="Q103" s="25"/>
      <c r="R103" s="24">
        <f t="shared" si="11"/>
        <v>1</v>
      </c>
      <c r="S103" s="7"/>
      <c r="T103" s="5">
        <f t="shared" si="8"/>
        <v>0</v>
      </c>
    </row>
    <row r="104" spans="1:20" ht="45">
      <c r="A104" s="10">
        <v>17</v>
      </c>
      <c r="B104" s="8" t="s">
        <v>118</v>
      </c>
      <c r="C104" s="40" t="s">
        <v>117</v>
      </c>
      <c r="D104" s="27" t="s">
        <v>58</v>
      </c>
      <c r="E104" s="25">
        <v>100</v>
      </c>
      <c r="F104" s="25"/>
      <c r="G104" s="25"/>
      <c r="H104" s="25"/>
      <c r="I104" s="25">
        <v>3</v>
      </c>
      <c r="J104" s="25"/>
      <c r="K104" s="25"/>
      <c r="L104" s="25"/>
      <c r="M104" s="25"/>
      <c r="N104" s="25"/>
      <c r="O104" s="25"/>
      <c r="P104" s="25"/>
      <c r="Q104" s="25"/>
      <c r="R104" s="24">
        <f t="shared" si="11"/>
        <v>3</v>
      </c>
      <c r="S104" s="7"/>
      <c r="T104" s="5">
        <f t="shared" si="8"/>
        <v>0</v>
      </c>
    </row>
    <row r="105" spans="1:20" ht="15">
      <c r="A105" s="10">
        <v>18</v>
      </c>
      <c r="B105" s="45" t="s">
        <v>119</v>
      </c>
      <c r="C105" s="40" t="s">
        <v>120</v>
      </c>
      <c r="D105" s="27" t="s">
        <v>58</v>
      </c>
      <c r="E105" s="25">
        <v>1</v>
      </c>
      <c r="F105" s="25"/>
      <c r="G105" s="25"/>
      <c r="H105" s="25"/>
      <c r="I105" s="25">
        <v>1</v>
      </c>
      <c r="J105" s="25"/>
      <c r="K105" s="25"/>
      <c r="L105" s="25"/>
      <c r="M105" s="25"/>
      <c r="N105" s="25"/>
      <c r="O105" s="25"/>
      <c r="P105" s="25"/>
      <c r="Q105" s="25"/>
      <c r="R105" s="24">
        <f t="shared" si="11"/>
        <v>1</v>
      </c>
      <c r="S105" s="7"/>
      <c r="T105" s="5">
        <f t="shared" si="8"/>
        <v>0</v>
      </c>
    </row>
    <row r="106" spans="1:20" ht="30">
      <c r="A106" s="6">
        <v>19</v>
      </c>
      <c r="B106" s="45" t="s">
        <v>121</v>
      </c>
      <c r="C106" s="40" t="s">
        <v>122</v>
      </c>
      <c r="D106" s="27" t="s">
        <v>58</v>
      </c>
      <c r="E106" s="25">
        <v>30</v>
      </c>
      <c r="F106" s="25"/>
      <c r="G106" s="25"/>
      <c r="H106" s="25"/>
      <c r="I106" s="25">
        <v>10</v>
      </c>
      <c r="J106" s="25"/>
      <c r="K106" s="25"/>
      <c r="L106" s="25"/>
      <c r="M106" s="25"/>
      <c r="N106" s="25"/>
      <c r="O106" s="25"/>
      <c r="P106" s="25"/>
      <c r="Q106" s="25"/>
      <c r="R106" s="24">
        <f t="shared" si="11"/>
        <v>10</v>
      </c>
      <c r="S106" s="7"/>
      <c r="T106" s="5">
        <f t="shared" si="8"/>
        <v>0</v>
      </c>
    </row>
    <row r="107" spans="1:20" ht="15">
      <c r="A107" s="10">
        <v>20</v>
      </c>
      <c r="B107" s="45" t="s">
        <v>123</v>
      </c>
      <c r="C107" s="40" t="s">
        <v>124</v>
      </c>
      <c r="D107" s="27" t="s">
        <v>58</v>
      </c>
      <c r="E107" s="25">
        <v>36</v>
      </c>
      <c r="F107" s="25"/>
      <c r="G107" s="25"/>
      <c r="H107" s="25"/>
      <c r="I107" s="25">
        <v>3</v>
      </c>
      <c r="J107" s="25"/>
      <c r="K107" s="25"/>
      <c r="L107" s="25"/>
      <c r="M107" s="25"/>
      <c r="N107" s="25"/>
      <c r="O107" s="25"/>
      <c r="P107" s="25"/>
      <c r="Q107" s="25"/>
      <c r="R107" s="24">
        <f t="shared" si="11"/>
        <v>3</v>
      </c>
      <c r="S107" s="7"/>
      <c r="T107" s="5">
        <f t="shared" si="8"/>
        <v>0</v>
      </c>
    </row>
    <row r="108" spans="1:20" ht="15">
      <c r="A108" s="10">
        <v>21</v>
      </c>
      <c r="B108" s="45" t="s">
        <v>125</v>
      </c>
      <c r="C108" s="40" t="s">
        <v>126</v>
      </c>
      <c r="D108" s="27" t="s">
        <v>58</v>
      </c>
      <c r="E108" s="25">
        <v>10</v>
      </c>
      <c r="F108" s="25"/>
      <c r="G108" s="25"/>
      <c r="H108" s="25"/>
      <c r="I108" s="25">
        <v>1</v>
      </c>
      <c r="J108" s="25"/>
      <c r="K108" s="25"/>
      <c r="L108" s="25"/>
      <c r="M108" s="25"/>
      <c r="N108" s="25"/>
      <c r="O108" s="25"/>
      <c r="P108" s="25"/>
      <c r="Q108" s="25"/>
      <c r="R108" s="24">
        <f t="shared" si="11"/>
        <v>1</v>
      </c>
      <c r="S108" s="7"/>
      <c r="T108" s="5">
        <f t="shared" si="8"/>
        <v>0</v>
      </c>
    </row>
    <row r="109" spans="1:20" ht="15">
      <c r="A109" s="6">
        <v>22</v>
      </c>
      <c r="B109" s="45" t="s">
        <v>127</v>
      </c>
      <c r="C109" s="40" t="s">
        <v>143</v>
      </c>
      <c r="D109" s="27" t="s">
        <v>58</v>
      </c>
      <c r="E109" s="25">
        <v>100</v>
      </c>
      <c r="F109" s="25"/>
      <c r="G109" s="25"/>
      <c r="H109" s="25"/>
      <c r="I109" s="25">
        <v>4</v>
      </c>
      <c r="J109" s="25"/>
      <c r="K109" s="25"/>
      <c r="L109" s="25"/>
      <c r="M109" s="25"/>
      <c r="N109" s="25"/>
      <c r="O109" s="25"/>
      <c r="P109" s="25"/>
      <c r="Q109" s="25"/>
      <c r="R109" s="24">
        <f t="shared" si="11"/>
        <v>4</v>
      </c>
      <c r="S109" s="7"/>
      <c r="T109" s="5">
        <f t="shared" si="8"/>
        <v>0</v>
      </c>
    </row>
    <row r="110" spans="1:20" ht="15">
      <c r="A110" s="10">
        <v>23</v>
      </c>
      <c r="B110" s="45" t="s">
        <v>142</v>
      </c>
      <c r="C110" s="40" t="s">
        <v>144</v>
      </c>
      <c r="D110" s="27" t="s">
        <v>69</v>
      </c>
      <c r="E110" s="25">
        <v>1000</v>
      </c>
      <c r="F110" s="25"/>
      <c r="G110" s="25"/>
      <c r="H110" s="25"/>
      <c r="I110" s="25">
        <v>2</v>
      </c>
      <c r="J110" s="25"/>
      <c r="K110" s="25"/>
      <c r="L110" s="25"/>
      <c r="M110" s="25"/>
      <c r="N110" s="25"/>
      <c r="O110" s="25"/>
      <c r="P110" s="25"/>
      <c r="Q110" s="25"/>
      <c r="R110" s="24">
        <f t="shared" si="11"/>
        <v>2</v>
      </c>
      <c r="S110" s="7"/>
      <c r="T110" s="5">
        <f t="shared" si="8"/>
        <v>0</v>
      </c>
    </row>
    <row r="111" spans="1:20" ht="30">
      <c r="A111" s="10">
        <v>24</v>
      </c>
      <c r="B111" s="45" t="s">
        <v>145</v>
      </c>
      <c r="C111" s="40" t="s">
        <v>146</v>
      </c>
      <c r="D111" s="27" t="s">
        <v>58</v>
      </c>
      <c r="E111" s="25">
        <v>1</v>
      </c>
      <c r="F111" s="25"/>
      <c r="G111" s="25"/>
      <c r="H111" s="25"/>
      <c r="I111" s="25">
        <v>2</v>
      </c>
      <c r="J111" s="25"/>
      <c r="K111" s="25"/>
      <c r="L111" s="25"/>
      <c r="M111" s="25"/>
      <c r="N111" s="25"/>
      <c r="O111" s="25"/>
      <c r="P111" s="25"/>
      <c r="Q111" s="25"/>
      <c r="R111" s="24">
        <f t="shared" si="11"/>
        <v>2</v>
      </c>
      <c r="S111" s="7"/>
      <c r="T111" s="5">
        <f t="shared" si="8"/>
        <v>0</v>
      </c>
    </row>
    <row r="112" spans="1:20" ht="30">
      <c r="A112" s="6">
        <v>25</v>
      </c>
      <c r="B112" s="45" t="s">
        <v>147</v>
      </c>
      <c r="C112" s="40" t="s">
        <v>148</v>
      </c>
      <c r="D112" s="27" t="s">
        <v>58</v>
      </c>
      <c r="E112" s="25">
        <v>1</v>
      </c>
      <c r="F112" s="25"/>
      <c r="G112" s="25"/>
      <c r="H112" s="25"/>
      <c r="I112" s="25">
        <v>3</v>
      </c>
      <c r="J112" s="25"/>
      <c r="K112" s="25"/>
      <c r="L112" s="25"/>
      <c r="M112" s="25"/>
      <c r="N112" s="25"/>
      <c r="O112" s="25"/>
      <c r="P112" s="25"/>
      <c r="Q112" s="25"/>
      <c r="R112" s="24">
        <f t="shared" si="11"/>
        <v>3</v>
      </c>
      <c r="S112" s="7"/>
      <c r="T112" s="5">
        <f t="shared" si="8"/>
        <v>0</v>
      </c>
    </row>
    <row r="113" spans="1:20" ht="30">
      <c r="A113" s="10">
        <v>26</v>
      </c>
      <c r="B113" s="45" t="s">
        <v>149</v>
      </c>
      <c r="C113" s="40" t="s">
        <v>150</v>
      </c>
      <c r="D113" s="27" t="s">
        <v>69</v>
      </c>
      <c r="E113" s="25">
        <v>100</v>
      </c>
      <c r="F113" s="25"/>
      <c r="G113" s="25"/>
      <c r="H113" s="25"/>
      <c r="I113" s="25">
        <v>1</v>
      </c>
      <c r="J113" s="25"/>
      <c r="K113" s="25"/>
      <c r="L113" s="25"/>
      <c r="M113" s="25"/>
      <c r="N113" s="25"/>
      <c r="O113" s="25"/>
      <c r="P113" s="25"/>
      <c r="Q113" s="25"/>
      <c r="R113" s="24">
        <f t="shared" si="11"/>
        <v>1</v>
      </c>
      <c r="S113" s="7"/>
      <c r="T113" s="5">
        <f t="shared" si="8"/>
        <v>0</v>
      </c>
    </row>
    <row r="114" spans="1:20" s="41" customFormat="1" ht="15">
      <c r="A114" s="43">
        <v>27</v>
      </c>
      <c r="B114" s="45" t="s">
        <v>151</v>
      </c>
      <c r="C114" s="40" t="s">
        <v>152</v>
      </c>
      <c r="D114" s="27" t="s">
        <v>69</v>
      </c>
      <c r="E114" s="25">
        <v>40</v>
      </c>
      <c r="F114" s="25"/>
      <c r="G114" s="25"/>
      <c r="H114" s="25"/>
      <c r="I114" s="25">
        <v>2</v>
      </c>
      <c r="J114" s="25"/>
      <c r="K114" s="25"/>
      <c r="L114" s="25"/>
      <c r="M114" s="25"/>
      <c r="N114" s="25"/>
      <c r="O114" s="25"/>
      <c r="P114" s="25"/>
      <c r="Q114" s="25"/>
      <c r="R114" s="24">
        <f t="shared" si="11"/>
        <v>2</v>
      </c>
      <c r="S114" s="44"/>
      <c r="T114" s="42">
        <f t="shared" si="8"/>
        <v>0</v>
      </c>
    </row>
    <row r="115" spans="1:20" s="41" customFormat="1" ht="30">
      <c r="A115" s="46">
        <v>28</v>
      </c>
      <c r="B115" s="45" t="s">
        <v>153</v>
      </c>
      <c r="C115" s="40" t="s">
        <v>154</v>
      </c>
      <c r="D115" s="27" t="s">
        <v>69</v>
      </c>
      <c r="E115" s="25">
        <v>1000</v>
      </c>
      <c r="F115" s="25"/>
      <c r="G115" s="25"/>
      <c r="H115" s="25"/>
      <c r="I115" s="25">
        <v>5</v>
      </c>
      <c r="J115" s="25"/>
      <c r="K115" s="25"/>
      <c r="L115" s="25"/>
      <c r="M115" s="25"/>
      <c r="N115" s="25"/>
      <c r="O115" s="25"/>
      <c r="P115" s="25"/>
      <c r="Q115" s="25"/>
      <c r="R115" s="24">
        <f t="shared" si="11"/>
        <v>5</v>
      </c>
      <c r="S115" s="44"/>
      <c r="T115" s="42">
        <f t="shared" si="8"/>
        <v>0</v>
      </c>
    </row>
    <row r="116" spans="1:20" s="26" customFormat="1" ht="45">
      <c r="A116" s="80">
        <v>29</v>
      </c>
      <c r="B116" s="36" t="s">
        <v>157</v>
      </c>
      <c r="C116" s="40" t="s">
        <v>155</v>
      </c>
      <c r="D116" s="81" t="s">
        <v>41</v>
      </c>
      <c r="E116" s="82">
        <v>1</v>
      </c>
      <c r="F116" s="82"/>
      <c r="G116" s="82"/>
      <c r="H116" s="82"/>
      <c r="I116" s="82">
        <v>5</v>
      </c>
      <c r="J116" s="82"/>
      <c r="K116" s="82">
        <v>25</v>
      </c>
      <c r="L116" s="82"/>
      <c r="M116" s="82"/>
      <c r="N116" s="82"/>
      <c r="O116" s="82"/>
      <c r="P116" s="82"/>
      <c r="Q116" s="82"/>
      <c r="R116" s="24">
        <f t="shared" si="11"/>
        <v>30</v>
      </c>
      <c r="S116" s="44"/>
      <c r="T116" s="11">
        <f t="shared" si="8"/>
        <v>0</v>
      </c>
    </row>
    <row r="117" spans="1:20" s="41" customFormat="1" ht="15">
      <c r="A117" s="46">
        <v>30</v>
      </c>
      <c r="B117" s="45" t="s">
        <v>156</v>
      </c>
      <c r="C117" s="45"/>
      <c r="D117" s="27" t="s">
        <v>41</v>
      </c>
      <c r="E117" s="25">
        <v>4</v>
      </c>
      <c r="F117" s="25"/>
      <c r="G117" s="25"/>
      <c r="H117" s="25"/>
      <c r="I117" s="25"/>
      <c r="J117" s="25"/>
      <c r="K117" s="25">
        <v>20</v>
      </c>
      <c r="L117" s="25"/>
      <c r="M117" s="25"/>
      <c r="N117" s="25"/>
      <c r="O117" s="25"/>
      <c r="P117" s="25"/>
      <c r="Q117" s="25"/>
      <c r="R117" s="24">
        <f t="shared" si="11"/>
        <v>20</v>
      </c>
      <c r="S117" s="44"/>
      <c r="T117" s="42">
        <f t="shared" si="8"/>
        <v>0</v>
      </c>
    </row>
    <row r="118" spans="1:20" s="41" customFormat="1" ht="15">
      <c r="A118" s="80">
        <v>31</v>
      </c>
      <c r="B118" s="45" t="s">
        <v>158</v>
      </c>
      <c r="C118" s="45"/>
      <c r="D118" s="27" t="s">
        <v>69</v>
      </c>
      <c r="E118" s="25">
        <v>600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>
        <v>2</v>
      </c>
      <c r="P118" s="25"/>
      <c r="Q118" s="25"/>
      <c r="R118" s="24">
        <f t="shared" si="11"/>
        <v>2</v>
      </c>
      <c r="S118" s="44"/>
      <c r="T118" s="42">
        <f t="shared" si="8"/>
        <v>0</v>
      </c>
    </row>
    <row r="119" spans="1:20" ht="15">
      <c r="A119" s="46">
        <v>32</v>
      </c>
      <c r="B119" s="8"/>
      <c r="C119" s="8"/>
      <c r="D119" s="27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4">
        <f t="shared" si="11"/>
        <v>0</v>
      </c>
      <c r="S119" s="7"/>
      <c r="T119" s="5">
        <f t="shared" si="8"/>
        <v>0</v>
      </c>
    </row>
    <row r="120" spans="1:20" ht="15.75" thickBot="1">
      <c r="A120" s="117" t="s">
        <v>40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28">
        <f>SUM(T88:T119)</f>
        <v>0</v>
      </c>
    </row>
    <row r="121" spans="1:20" ht="18.75">
      <c r="A121" s="19" t="s">
        <v>30</v>
      </c>
      <c r="B121" s="20" t="s">
        <v>13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1"/>
    </row>
    <row r="122" spans="1:20" ht="15">
      <c r="A122" s="6">
        <v>1</v>
      </c>
      <c r="B122" s="45" t="s">
        <v>161</v>
      </c>
      <c r="C122" s="8"/>
      <c r="D122" s="27" t="s">
        <v>162</v>
      </c>
      <c r="E122" s="25">
        <v>10</v>
      </c>
      <c r="F122" s="25">
        <v>10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4">
        <f>SUM(F122:Q122)</f>
        <v>10</v>
      </c>
      <c r="S122" s="7"/>
      <c r="T122" s="5">
        <f t="shared" si="8"/>
        <v>0</v>
      </c>
    </row>
    <row r="123" spans="1:20" ht="15">
      <c r="A123" s="10">
        <v>2</v>
      </c>
      <c r="B123" s="45" t="s">
        <v>163</v>
      </c>
      <c r="C123" s="8"/>
      <c r="D123" s="27" t="s">
        <v>162</v>
      </c>
      <c r="E123" s="25">
        <v>10</v>
      </c>
      <c r="F123" s="25">
        <v>10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4">
        <f aca="true" t="shared" si="12" ref="R123:R147">SUM(F123:Q123)</f>
        <v>10</v>
      </c>
      <c r="S123" s="7"/>
      <c r="T123" s="5">
        <f t="shared" si="8"/>
        <v>0</v>
      </c>
    </row>
    <row r="124" spans="1:20" ht="15">
      <c r="A124" s="10">
        <v>3</v>
      </c>
      <c r="B124" s="45" t="s">
        <v>164</v>
      </c>
      <c r="C124" s="8"/>
      <c r="D124" s="27" t="s">
        <v>58</v>
      </c>
      <c r="E124" s="25">
        <v>15</v>
      </c>
      <c r="F124" s="25">
        <v>5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4">
        <f t="shared" si="12"/>
        <v>5</v>
      </c>
      <c r="S124" s="7"/>
      <c r="T124" s="5">
        <f t="shared" si="8"/>
        <v>0</v>
      </c>
    </row>
    <row r="125" spans="1:20" s="41" customFormat="1" ht="15">
      <c r="A125" s="43">
        <v>4</v>
      </c>
      <c r="B125" s="45" t="s">
        <v>165</v>
      </c>
      <c r="C125" s="45"/>
      <c r="D125" s="27" t="s">
        <v>58</v>
      </c>
      <c r="E125" s="25">
        <v>15</v>
      </c>
      <c r="F125" s="25">
        <v>5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4">
        <f t="shared" si="12"/>
        <v>5</v>
      </c>
      <c r="S125" s="44"/>
      <c r="T125" s="42">
        <f t="shared" si="8"/>
        <v>0</v>
      </c>
    </row>
    <row r="126" spans="1:20" s="41" customFormat="1" ht="15">
      <c r="A126" s="46">
        <v>5</v>
      </c>
      <c r="B126" s="36" t="s">
        <v>166</v>
      </c>
      <c r="C126" s="45"/>
      <c r="D126" s="27" t="s">
        <v>167</v>
      </c>
      <c r="E126" s="25">
        <v>40</v>
      </c>
      <c r="F126" s="25">
        <v>2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4">
        <f t="shared" si="12"/>
        <v>2</v>
      </c>
      <c r="S126" s="44"/>
      <c r="T126" s="42">
        <f t="shared" si="8"/>
        <v>0</v>
      </c>
    </row>
    <row r="127" spans="1:20" s="41" customFormat="1" ht="15">
      <c r="A127" s="46">
        <v>6</v>
      </c>
      <c r="B127" s="36" t="s">
        <v>168</v>
      </c>
      <c r="C127" s="45"/>
      <c r="D127" s="27" t="s">
        <v>167</v>
      </c>
      <c r="E127" s="25">
        <v>40</v>
      </c>
      <c r="F127" s="25">
        <v>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4">
        <f t="shared" si="12"/>
        <v>2</v>
      </c>
      <c r="S127" s="44"/>
      <c r="T127" s="42">
        <f t="shared" si="8"/>
        <v>0</v>
      </c>
    </row>
    <row r="128" spans="1:20" s="41" customFormat="1" ht="15">
      <c r="A128" s="43">
        <v>7</v>
      </c>
      <c r="B128" s="36" t="s">
        <v>169</v>
      </c>
      <c r="C128" s="45"/>
      <c r="D128" s="27" t="s">
        <v>167</v>
      </c>
      <c r="E128" s="25">
        <v>40</v>
      </c>
      <c r="F128" s="25">
        <v>2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4">
        <f t="shared" si="12"/>
        <v>2</v>
      </c>
      <c r="S128" s="44"/>
      <c r="T128" s="42">
        <f t="shared" si="8"/>
        <v>0</v>
      </c>
    </row>
    <row r="129" spans="1:20" s="41" customFormat="1" ht="15">
      <c r="A129" s="63">
        <v>8</v>
      </c>
      <c r="B129" s="76" t="s">
        <v>170</v>
      </c>
      <c r="C129" s="62"/>
      <c r="D129" s="71" t="s">
        <v>167</v>
      </c>
      <c r="E129" s="72">
        <v>200</v>
      </c>
      <c r="F129" s="72">
        <v>5</v>
      </c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3">
        <f t="shared" si="12"/>
        <v>5</v>
      </c>
      <c r="S129" s="44"/>
      <c r="T129" s="42">
        <f t="shared" si="8"/>
        <v>0</v>
      </c>
    </row>
    <row r="130" spans="1:20" s="41" customFormat="1" ht="15">
      <c r="A130" s="63">
        <v>9</v>
      </c>
      <c r="B130" s="76" t="s">
        <v>171</v>
      </c>
      <c r="C130" s="62"/>
      <c r="D130" s="71" t="s">
        <v>167</v>
      </c>
      <c r="E130" s="72">
        <v>200</v>
      </c>
      <c r="F130" s="72">
        <v>5</v>
      </c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3">
        <f t="shared" si="12"/>
        <v>5</v>
      </c>
      <c r="S130" s="44"/>
      <c r="T130" s="42">
        <f t="shared" si="8"/>
        <v>0</v>
      </c>
    </row>
    <row r="131" spans="1:20" s="41" customFormat="1" ht="15">
      <c r="A131" s="61">
        <v>10</v>
      </c>
      <c r="B131" s="76" t="s">
        <v>172</v>
      </c>
      <c r="C131" s="62"/>
      <c r="D131" s="71" t="s">
        <v>167</v>
      </c>
      <c r="E131" s="72">
        <v>200</v>
      </c>
      <c r="F131" s="72">
        <v>5</v>
      </c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>
        <f t="shared" si="12"/>
        <v>5</v>
      </c>
      <c r="S131" s="44"/>
      <c r="T131" s="42">
        <f t="shared" si="8"/>
        <v>0</v>
      </c>
    </row>
    <row r="132" spans="1:20" s="41" customFormat="1" ht="28.5" customHeight="1">
      <c r="A132" s="63">
        <v>11</v>
      </c>
      <c r="B132" s="76" t="s">
        <v>173</v>
      </c>
      <c r="C132" s="77" t="s">
        <v>174</v>
      </c>
      <c r="D132" s="71" t="s">
        <v>167</v>
      </c>
      <c r="E132" s="72">
        <v>200</v>
      </c>
      <c r="F132" s="72"/>
      <c r="G132" s="72"/>
      <c r="H132" s="72"/>
      <c r="I132" s="72"/>
      <c r="J132" s="72"/>
      <c r="K132" s="72"/>
      <c r="L132" s="72">
        <v>4</v>
      </c>
      <c r="M132" s="72"/>
      <c r="N132" s="72"/>
      <c r="O132" s="72"/>
      <c r="P132" s="72"/>
      <c r="Q132" s="72"/>
      <c r="R132" s="73">
        <f t="shared" si="12"/>
        <v>4</v>
      </c>
      <c r="S132" s="44"/>
      <c r="T132" s="42">
        <f t="shared" si="8"/>
        <v>0</v>
      </c>
    </row>
    <row r="133" spans="1:20" s="41" customFormat="1" ht="34.5" customHeight="1">
      <c r="A133" s="63">
        <v>12</v>
      </c>
      <c r="B133" s="76" t="s">
        <v>175</v>
      </c>
      <c r="C133" s="77" t="s">
        <v>174</v>
      </c>
      <c r="D133" s="71" t="s">
        <v>167</v>
      </c>
      <c r="E133" s="72">
        <v>200</v>
      </c>
      <c r="F133" s="72"/>
      <c r="G133" s="72"/>
      <c r="H133" s="72"/>
      <c r="I133" s="72"/>
      <c r="J133" s="72"/>
      <c r="K133" s="72"/>
      <c r="L133" s="72">
        <v>3</v>
      </c>
      <c r="M133" s="72"/>
      <c r="N133" s="72"/>
      <c r="O133" s="72"/>
      <c r="P133" s="72"/>
      <c r="Q133" s="72"/>
      <c r="R133" s="73">
        <f t="shared" si="12"/>
        <v>3</v>
      </c>
      <c r="S133" s="44"/>
      <c r="T133" s="42">
        <f t="shared" si="8"/>
        <v>0</v>
      </c>
    </row>
    <row r="134" spans="1:20" s="41" customFormat="1" ht="30" customHeight="1">
      <c r="A134" s="61">
        <v>13</v>
      </c>
      <c r="B134" s="76" t="s">
        <v>176</v>
      </c>
      <c r="C134" s="77" t="s">
        <v>174</v>
      </c>
      <c r="D134" s="71" t="s">
        <v>167</v>
      </c>
      <c r="E134" s="72">
        <v>200</v>
      </c>
      <c r="F134" s="72"/>
      <c r="G134" s="72"/>
      <c r="H134" s="72"/>
      <c r="I134" s="72"/>
      <c r="J134" s="72"/>
      <c r="K134" s="72"/>
      <c r="L134" s="72">
        <v>3</v>
      </c>
      <c r="M134" s="72"/>
      <c r="N134" s="72"/>
      <c r="O134" s="72"/>
      <c r="P134" s="72"/>
      <c r="Q134" s="72"/>
      <c r="R134" s="73">
        <f t="shared" si="12"/>
        <v>3</v>
      </c>
      <c r="S134" s="44"/>
      <c r="T134" s="42">
        <f t="shared" si="8"/>
        <v>0</v>
      </c>
    </row>
    <row r="135" spans="1:20" s="41" customFormat="1" ht="30" customHeight="1">
      <c r="A135" s="63">
        <v>14</v>
      </c>
      <c r="B135" s="76" t="s">
        <v>177</v>
      </c>
      <c r="C135" s="77" t="s">
        <v>174</v>
      </c>
      <c r="D135" s="71" t="s">
        <v>167</v>
      </c>
      <c r="E135" s="72">
        <v>180</v>
      </c>
      <c r="F135" s="72"/>
      <c r="G135" s="72"/>
      <c r="H135" s="72"/>
      <c r="I135" s="72"/>
      <c r="J135" s="72"/>
      <c r="K135" s="72"/>
      <c r="L135" s="72">
        <v>2</v>
      </c>
      <c r="M135" s="72"/>
      <c r="N135" s="72"/>
      <c r="O135" s="72"/>
      <c r="P135" s="72"/>
      <c r="Q135" s="72"/>
      <c r="R135" s="73">
        <f t="shared" si="12"/>
        <v>2</v>
      </c>
      <c r="S135" s="44"/>
      <c r="T135" s="42">
        <f t="shared" si="8"/>
        <v>0</v>
      </c>
    </row>
    <row r="136" spans="1:20" s="41" customFormat="1" ht="30">
      <c r="A136" s="63">
        <v>15</v>
      </c>
      <c r="B136" s="76" t="s">
        <v>362</v>
      </c>
      <c r="C136" s="78" t="s">
        <v>178</v>
      </c>
      <c r="D136" s="71" t="s">
        <v>167</v>
      </c>
      <c r="E136" s="72">
        <v>100</v>
      </c>
      <c r="F136" s="72"/>
      <c r="G136" s="72"/>
      <c r="H136" s="72"/>
      <c r="I136" s="72"/>
      <c r="J136" s="72"/>
      <c r="K136" s="72"/>
      <c r="L136" s="72"/>
      <c r="M136" s="72"/>
      <c r="N136" s="72">
        <v>14</v>
      </c>
      <c r="O136" s="72"/>
      <c r="P136" s="72"/>
      <c r="Q136" s="72"/>
      <c r="R136" s="73">
        <f t="shared" si="12"/>
        <v>14</v>
      </c>
      <c r="S136" s="44"/>
      <c r="T136" s="42">
        <f t="shared" si="8"/>
        <v>0</v>
      </c>
    </row>
    <row r="137" spans="1:20" s="41" customFormat="1" ht="30">
      <c r="A137" s="61">
        <v>16</v>
      </c>
      <c r="B137" s="76" t="s">
        <v>361</v>
      </c>
      <c r="C137" s="79" t="s">
        <v>178</v>
      </c>
      <c r="D137" s="71" t="s">
        <v>167</v>
      </c>
      <c r="E137" s="72">
        <v>100</v>
      </c>
      <c r="F137" s="72"/>
      <c r="G137" s="72"/>
      <c r="H137" s="72"/>
      <c r="I137" s="72"/>
      <c r="J137" s="72"/>
      <c r="K137" s="72"/>
      <c r="L137" s="72"/>
      <c r="M137" s="72"/>
      <c r="N137" s="72">
        <v>8</v>
      </c>
      <c r="O137" s="72"/>
      <c r="P137" s="72"/>
      <c r="Q137" s="72"/>
      <c r="R137" s="73">
        <f t="shared" si="12"/>
        <v>8</v>
      </c>
      <c r="S137" s="44"/>
      <c r="T137" s="42">
        <f t="shared" si="8"/>
        <v>0</v>
      </c>
    </row>
    <row r="138" spans="1:20" s="41" customFormat="1" ht="15">
      <c r="A138" s="63">
        <v>17</v>
      </c>
      <c r="B138" s="76" t="s">
        <v>363</v>
      </c>
      <c r="C138" s="62"/>
      <c r="D138" s="71" t="s">
        <v>167</v>
      </c>
      <c r="E138" s="72">
        <v>200</v>
      </c>
      <c r="F138" s="72"/>
      <c r="G138" s="72"/>
      <c r="H138" s="72"/>
      <c r="I138" s="72"/>
      <c r="J138" s="72"/>
      <c r="K138" s="72">
        <v>5</v>
      </c>
      <c r="L138" s="72"/>
      <c r="M138" s="72"/>
      <c r="N138" s="72"/>
      <c r="O138" s="72">
        <v>20</v>
      </c>
      <c r="P138" s="72"/>
      <c r="Q138" s="72"/>
      <c r="R138" s="73">
        <f t="shared" si="12"/>
        <v>25</v>
      </c>
      <c r="S138" s="44"/>
      <c r="T138" s="42">
        <f t="shared" si="8"/>
        <v>0</v>
      </c>
    </row>
    <row r="139" spans="1:20" s="41" customFormat="1" ht="15">
      <c r="A139" s="63">
        <v>18</v>
      </c>
      <c r="B139" s="76" t="s">
        <v>364</v>
      </c>
      <c r="C139" s="62"/>
      <c r="D139" s="71" t="s">
        <v>167</v>
      </c>
      <c r="E139" s="72">
        <v>200</v>
      </c>
      <c r="F139" s="72"/>
      <c r="G139" s="72"/>
      <c r="H139" s="72"/>
      <c r="I139" s="72"/>
      <c r="J139" s="72"/>
      <c r="K139" s="72">
        <v>15</v>
      </c>
      <c r="L139" s="72"/>
      <c r="M139" s="72"/>
      <c r="N139" s="72"/>
      <c r="O139" s="72"/>
      <c r="P139" s="72"/>
      <c r="Q139" s="72"/>
      <c r="R139" s="73">
        <f t="shared" si="12"/>
        <v>15</v>
      </c>
      <c r="S139" s="44"/>
      <c r="T139" s="42">
        <f t="shared" si="8"/>
        <v>0</v>
      </c>
    </row>
    <row r="140" spans="1:20" s="41" customFormat="1" ht="15">
      <c r="A140" s="61">
        <v>19</v>
      </c>
      <c r="B140" s="76" t="s">
        <v>365</v>
      </c>
      <c r="C140" s="62"/>
      <c r="D140" s="71" t="s">
        <v>167</v>
      </c>
      <c r="E140" s="72">
        <v>200</v>
      </c>
      <c r="F140" s="72"/>
      <c r="G140" s="72"/>
      <c r="H140" s="72"/>
      <c r="I140" s="72"/>
      <c r="J140" s="72"/>
      <c r="K140" s="72">
        <v>15</v>
      </c>
      <c r="L140" s="72"/>
      <c r="M140" s="72"/>
      <c r="N140" s="72"/>
      <c r="O140" s="72">
        <v>20</v>
      </c>
      <c r="P140" s="72"/>
      <c r="Q140" s="72"/>
      <c r="R140" s="73">
        <f t="shared" si="12"/>
        <v>35</v>
      </c>
      <c r="S140" s="44"/>
      <c r="T140" s="42">
        <f t="shared" si="8"/>
        <v>0</v>
      </c>
    </row>
    <row r="141" spans="1:20" s="41" customFormat="1" ht="15">
      <c r="A141" s="63">
        <v>20</v>
      </c>
      <c r="B141" s="36" t="s">
        <v>179</v>
      </c>
      <c r="C141" s="45"/>
      <c r="D141" s="27" t="s">
        <v>58</v>
      </c>
      <c r="E141" s="25">
        <v>50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>
        <v>100</v>
      </c>
      <c r="P141" s="25"/>
      <c r="Q141" s="25"/>
      <c r="R141" s="24">
        <f t="shared" si="12"/>
        <v>100</v>
      </c>
      <c r="S141" s="44"/>
      <c r="T141" s="42">
        <f t="shared" si="8"/>
        <v>0</v>
      </c>
    </row>
    <row r="142" spans="1:20" s="41" customFormat="1" ht="30">
      <c r="A142" s="61">
        <v>21</v>
      </c>
      <c r="B142" s="36" t="s">
        <v>180</v>
      </c>
      <c r="C142" s="45"/>
      <c r="D142" s="27" t="s">
        <v>58</v>
      </c>
      <c r="E142" s="25">
        <v>100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>
        <v>200</v>
      </c>
      <c r="P142" s="25"/>
      <c r="Q142" s="25"/>
      <c r="R142" s="24">
        <f t="shared" si="12"/>
        <v>200</v>
      </c>
      <c r="S142" s="44"/>
      <c r="T142" s="42">
        <f t="shared" si="8"/>
        <v>0</v>
      </c>
    </row>
    <row r="143" spans="1:20" s="41" customFormat="1" ht="15">
      <c r="A143" s="63">
        <v>22</v>
      </c>
      <c r="B143" s="45" t="s">
        <v>181</v>
      </c>
      <c r="C143" s="45"/>
      <c r="D143" s="27" t="s">
        <v>58</v>
      </c>
      <c r="E143" s="25">
        <v>100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>
        <v>3</v>
      </c>
      <c r="P143" s="25"/>
      <c r="Q143" s="25"/>
      <c r="R143" s="24">
        <f t="shared" si="12"/>
        <v>3</v>
      </c>
      <c r="S143" s="44"/>
      <c r="T143" s="42">
        <f t="shared" si="8"/>
        <v>0</v>
      </c>
    </row>
    <row r="144" spans="1:20" s="41" customFormat="1" ht="15">
      <c r="A144" s="61">
        <v>23</v>
      </c>
      <c r="B144" s="45" t="s">
        <v>182</v>
      </c>
      <c r="C144" s="45"/>
      <c r="D144" s="27" t="s">
        <v>58</v>
      </c>
      <c r="E144" s="25">
        <v>10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>
        <v>15</v>
      </c>
      <c r="P144" s="25"/>
      <c r="Q144" s="25"/>
      <c r="R144" s="24">
        <f t="shared" si="12"/>
        <v>15</v>
      </c>
      <c r="S144" s="44"/>
      <c r="T144" s="42">
        <f t="shared" si="8"/>
        <v>0</v>
      </c>
    </row>
    <row r="145" spans="1:20" s="41" customFormat="1" ht="15">
      <c r="A145" s="63">
        <v>24</v>
      </c>
      <c r="B145" s="45" t="s">
        <v>183</v>
      </c>
      <c r="C145" s="45"/>
      <c r="D145" s="27" t="s">
        <v>58</v>
      </c>
      <c r="E145" s="25">
        <v>10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>
        <v>10</v>
      </c>
      <c r="P145" s="25"/>
      <c r="Q145" s="25"/>
      <c r="R145" s="24">
        <f t="shared" si="12"/>
        <v>10</v>
      </c>
      <c r="S145" s="44"/>
      <c r="T145" s="42">
        <f t="shared" si="8"/>
        <v>0</v>
      </c>
    </row>
    <row r="146" spans="1:20" s="41" customFormat="1" ht="15">
      <c r="A146" s="61">
        <v>25</v>
      </c>
      <c r="B146" s="45" t="s">
        <v>184</v>
      </c>
      <c r="C146" s="45"/>
      <c r="D146" s="27" t="s">
        <v>58</v>
      </c>
      <c r="E146" s="25">
        <v>1000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>
        <v>2</v>
      </c>
      <c r="P146" s="25"/>
      <c r="Q146" s="25"/>
      <c r="R146" s="24">
        <f t="shared" si="12"/>
        <v>2</v>
      </c>
      <c r="S146" s="44"/>
      <c r="T146" s="42">
        <f t="shared" si="8"/>
        <v>0</v>
      </c>
    </row>
    <row r="147" spans="1:20" ht="15">
      <c r="A147" s="63">
        <v>26</v>
      </c>
      <c r="B147" s="8"/>
      <c r="C147" s="8"/>
      <c r="D147" s="27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4">
        <f t="shared" si="12"/>
        <v>0</v>
      </c>
      <c r="S147" s="7"/>
      <c r="T147" s="5">
        <f t="shared" si="8"/>
        <v>0</v>
      </c>
    </row>
    <row r="148" spans="1:20" ht="15.75" thickBot="1">
      <c r="A148" s="117" t="s">
        <v>40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28">
        <f>SUM(T122:T147)</f>
        <v>0</v>
      </c>
    </row>
    <row r="149" spans="1:20" ht="18.75">
      <c r="A149" s="19" t="s">
        <v>31</v>
      </c>
      <c r="B149" s="20" t="s">
        <v>14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1"/>
    </row>
    <row r="150" spans="1:20" ht="15">
      <c r="A150" s="6">
        <v>1</v>
      </c>
      <c r="B150" s="45" t="s">
        <v>185</v>
      </c>
      <c r="C150" s="47" t="s">
        <v>186</v>
      </c>
      <c r="D150" s="27" t="s">
        <v>58</v>
      </c>
      <c r="E150" s="25">
        <v>1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>
        <v>2</v>
      </c>
      <c r="Q150" s="25"/>
      <c r="R150" s="24">
        <f>SUM(F150:Q150)</f>
        <v>2</v>
      </c>
      <c r="S150" s="7"/>
      <c r="T150" s="5">
        <f aca="true" t="shared" si="13" ref="T150:T161">R150*S150</f>
        <v>0</v>
      </c>
    </row>
    <row r="151" spans="1:20" ht="15">
      <c r="A151" s="10">
        <v>2</v>
      </c>
      <c r="B151" s="45" t="s">
        <v>187</v>
      </c>
      <c r="C151" s="47" t="s">
        <v>188</v>
      </c>
      <c r="D151" s="27" t="s">
        <v>58</v>
      </c>
      <c r="E151" s="25">
        <v>1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>
        <v>1</v>
      </c>
      <c r="Q151" s="25"/>
      <c r="R151" s="24">
        <f aca="true" t="shared" si="14" ref="R151:R161">SUM(F151:Q151)</f>
        <v>1</v>
      </c>
      <c r="S151" s="7"/>
      <c r="T151" s="5">
        <f t="shared" si="13"/>
        <v>0</v>
      </c>
    </row>
    <row r="152" spans="1:20" ht="15">
      <c r="A152" s="10">
        <v>3</v>
      </c>
      <c r="B152" s="45" t="s">
        <v>189</v>
      </c>
      <c r="C152" s="47" t="s">
        <v>190</v>
      </c>
      <c r="D152" s="27" t="s">
        <v>58</v>
      </c>
      <c r="E152" s="25">
        <v>1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v>2</v>
      </c>
      <c r="Q152" s="25"/>
      <c r="R152" s="24">
        <f t="shared" si="14"/>
        <v>2</v>
      </c>
      <c r="S152" s="7"/>
      <c r="T152" s="5">
        <f t="shared" si="13"/>
        <v>0</v>
      </c>
    </row>
    <row r="153" spans="1:20" s="41" customFormat="1" ht="15">
      <c r="A153" s="46">
        <v>4</v>
      </c>
      <c r="B153" s="45" t="s">
        <v>191</v>
      </c>
      <c r="C153" s="49" t="s">
        <v>192</v>
      </c>
      <c r="D153" s="27" t="s">
        <v>58</v>
      </c>
      <c r="E153" s="25">
        <v>1</v>
      </c>
      <c r="F153" s="25"/>
      <c r="G153" s="25"/>
      <c r="H153" s="25"/>
      <c r="I153" s="25">
        <v>1</v>
      </c>
      <c r="J153" s="25"/>
      <c r="K153" s="25"/>
      <c r="L153" s="25"/>
      <c r="M153" s="25"/>
      <c r="N153" s="25"/>
      <c r="O153" s="25"/>
      <c r="P153" s="25"/>
      <c r="Q153" s="25"/>
      <c r="R153" s="24">
        <f>SUM(F153:Q153)</f>
        <v>1</v>
      </c>
      <c r="S153" s="44"/>
      <c r="T153" s="42">
        <f t="shared" si="13"/>
        <v>0</v>
      </c>
    </row>
    <row r="154" spans="1:20" s="41" customFormat="1" ht="15">
      <c r="A154" s="46">
        <v>5</v>
      </c>
      <c r="B154" s="45" t="s">
        <v>193</v>
      </c>
      <c r="C154" s="50">
        <v>35037</v>
      </c>
      <c r="D154" s="27" t="s">
        <v>58</v>
      </c>
      <c r="E154" s="25">
        <v>1</v>
      </c>
      <c r="F154" s="25"/>
      <c r="G154" s="25"/>
      <c r="H154" s="25"/>
      <c r="I154" s="25">
        <v>1</v>
      </c>
      <c r="J154" s="25"/>
      <c r="K154" s="25"/>
      <c r="L154" s="25"/>
      <c r="M154" s="25"/>
      <c r="N154" s="25"/>
      <c r="O154" s="25"/>
      <c r="P154" s="25"/>
      <c r="Q154" s="25"/>
      <c r="R154" s="24">
        <f t="shared" si="14"/>
        <v>1</v>
      </c>
      <c r="S154" s="44"/>
      <c r="T154" s="42">
        <f t="shared" si="13"/>
        <v>0</v>
      </c>
    </row>
    <row r="155" spans="1:20" s="41" customFormat="1" ht="15">
      <c r="A155" s="46">
        <v>6</v>
      </c>
      <c r="B155" s="45" t="s">
        <v>194</v>
      </c>
      <c r="C155" s="47" t="s">
        <v>195</v>
      </c>
      <c r="D155" s="27" t="s">
        <v>58</v>
      </c>
      <c r="E155" s="25">
        <v>1</v>
      </c>
      <c r="F155" s="25"/>
      <c r="G155" s="25"/>
      <c r="H155" s="25"/>
      <c r="I155" s="25"/>
      <c r="J155" s="25"/>
      <c r="K155" s="25"/>
      <c r="L155" s="25"/>
      <c r="M155" s="25"/>
      <c r="N155" s="25">
        <v>1</v>
      </c>
      <c r="O155" s="25"/>
      <c r="P155" s="25"/>
      <c r="Q155" s="25"/>
      <c r="R155" s="24">
        <f t="shared" si="14"/>
        <v>1</v>
      </c>
      <c r="S155" s="44"/>
      <c r="T155" s="42">
        <f t="shared" si="13"/>
        <v>0</v>
      </c>
    </row>
    <row r="156" spans="1:20" s="41" customFormat="1" ht="15">
      <c r="A156" s="46">
        <v>7</v>
      </c>
      <c r="B156" s="45" t="s">
        <v>196</v>
      </c>
      <c r="C156" s="47" t="s">
        <v>197</v>
      </c>
      <c r="D156" s="27" t="s">
        <v>58</v>
      </c>
      <c r="E156" s="25">
        <v>1</v>
      </c>
      <c r="F156" s="25"/>
      <c r="G156" s="25"/>
      <c r="H156" s="25"/>
      <c r="I156" s="25"/>
      <c r="J156" s="25"/>
      <c r="K156" s="25"/>
      <c r="L156" s="25"/>
      <c r="M156" s="25"/>
      <c r="N156" s="25">
        <v>1</v>
      </c>
      <c r="O156" s="25"/>
      <c r="P156" s="25"/>
      <c r="Q156" s="25"/>
      <c r="R156" s="24">
        <f t="shared" si="14"/>
        <v>1</v>
      </c>
      <c r="S156" s="44"/>
      <c r="T156" s="42">
        <f t="shared" si="13"/>
        <v>0</v>
      </c>
    </row>
    <row r="157" spans="1:20" s="41" customFormat="1" ht="15">
      <c r="A157" s="46">
        <v>8</v>
      </c>
      <c r="B157" s="45" t="s">
        <v>198</v>
      </c>
      <c r="C157" s="47" t="s">
        <v>199</v>
      </c>
      <c r="D157" s="27" t="s">
        <v>58</v>
      </c>
      <c r="E157" s="25">
        <v>1</v>
      </c>
      <c r="F157" s="25"/>
      <c r="G157" s="25"/>
      <c r="H157" s="25"/>
      <c r="I157" s="25"/>
      <c r="J157" s="25"/>
      <c r="K157" s="25"/>
      <c r="L157" s="25"/>
      <c r="M157" s="25"/>
      <c r="N157" s="25">
        <v>1</v>
      </c>
      <c r="O157" s="25"/>
      <c r="P157" s="25"/>
      <c r="Q157" s="25"/>
      <c r="R157" s="24">
        <f t="shared" si="14"/>
        <v>1</v>
      </c>
      <c r="S157" s="44"/>
      <c r="T157" s="42">
        <f t="shared" si="13"/>
        <v>0</v>
      </c>
    </row>
    <row r="158" spans="1:20" s="41" customFormat="1" ht="30">
      <c r="A158" s="46">
        <v>9</v>
      </c>
      <c r="B158" s="45" t="s">
        <v>346</v>
      </c>
      <c r="C158" s="47"/>
      <c r="D158" s="27" t="s">
        <v>58</v>
      </c>
      <c r="E158" s="25">
        <v>1000</v>
      </c>
      <c r="F158" s="25"/>
      <c r="G158" s="25"/>
      <c r="H158" s="25"/>
      <c r="I158" s="25"/>
      <c r="J158" s="25"/>
      <c r="K158" s="25">
        <v>1</v>
      </c>
      <c r="L158" s="25"/>
      <c r="M158" s="25"/>
      <c r="N158" s="25"/>
      <c r="O158" s="25"/>
      <c r="P158" s="25"/>
      <c r="Q158" s="25"/>
      <c r="R158" s="24">
        <f t="shared" si="14"/>
        <v>1</v>
      </c>
      <c r="S158" s="44"/>
      <c r="T158" s="42">
        <f t="shared" si="13"/>
        <v>0</v>
      </c>
    </row>
    <row r="159" spans="1:20" s="41" customFormat="1" ht="36" customHeight="1">
      <c r="A159" s="46">
        <v>10</v>
      </c>
      <c r="B159" s="45" t="s">
        <v>347</v>
      </c>
      <c r="C159" s="47"/>
      <c r="D159" s="27" t="s">
        <v>58</v>
      </c>
      <c r="E159" s="25">
        <v>1000</v>
      </c>
      <c r="F159" s="25"/>
      <c r="G159" s="25"/>
      <c r="H159" s="25"/>
      <c r="I159" s="25"/>
      <c r="J159" s="25"/>
      <c r="K159" s="25">
        <v>1</v>
      </c>
      <c r="L159" s="25"/>
      <c r="M159" s="25"/>
      <c r="N159" s="25"/>
      <c r="O159" s="25"/>
      <c r="P159" s="25"/>
      <c r="Q159" s="25"/>
      <c r="R159" s="24">
        <f t="shared" si="14"/>
        <v>1</v>
      </c>
      <c r="S159" s="44"/>
      <c r="T159" s="42">
        <f t="shared" si="13"/>
        <v>0</v>
      </c>
    </row>
    <row r="160" spans="1:20" s="41" customFormat="1" ht="30.75" customHeight="1">
      <c r="A160" s="46">
        <v>11</v>
      </c>
      <c r="B160" s="45" t="s">
        <v>348</v>
      </c>
      <c r="C160" s="47"/>
      <c r="D160" s="27" t="s">
        <v>58</v>
      </c>
      <c r="E160" s="25">
        <v>1000</v>
      </c>
      <c r="F160" s="25"/>
      <c r="G160" s="25"/>
      <c r="H160" s="25"/>
      <c r="I160" s="25"/>
      <c r="J160" s="25"/>
      <c r="K160" s="25">
        <v>1</v>
      </c>
      <c r="L160" s="25"/>
      <c r="M160" s="25"/>
      <c r="N160" s="25"/>
      <c r="O160" s="25"/>
      <c r="P160" s="25"/>
      <c r="Q160" s="25"/>
      <c r="R160" s="24">
        <f t="shared" si="14"/>
        <v>1</v>
      </c>
      <c r="S160" s="44"/>
      <c r="T160" s="42">
        <f t="shared" si="13"/>
        <v>0</v>
      </c>
    </row>
    <row r="161" spans="1:20" ht="15">
      <c r="A161" s="46">
        <v>12</v>
      </c>
      <c r="B161" s="8"/>
      <c r="C161" s="8"/>
      <c r="D161" s="27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4">
        <f t="shared" si="14"/>
        <v>0</v>
      </c>
      <c r="S161" s="7"/>
      <c r="T161" s="42">
        <f t="shared" si="13"/>
        <v>0</v>
      </c>
    </row>
    <row r="162" spans="1:20" ht="15.75" thickBot="1">
      <c r="A162" s="117" t="s">
        <v>40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28">
        <f>SUM(T150:T161)</f>
        <v>0</v>
      </c>
    </row>
    <row r="163" spans="1:20" ht="18.75">
      <c r="A163" s="19" t="s">
        <v>32</v>
      </c>
      <c r="B163" s="20" t="s">
        <v>15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1"/>
    </row>
    <row r="164" spans="1:20" ht="32.25" customHeight="1">
      <c r="A164" s="6">
        <v>1</v>
      </c>
      <c r="B164" s="45" t="s">
        <v>200</v>
      </c>
      <c r="C164" s="8"/>
      <c r="D164" s="27" t="s">
        <v>58</v>
      </c>
      <c r="E164" s="25">
        <v>1</v>
      </c>
      <c r="F164" s="25"/>
      <c r="G164" s="25"/>
      <c r="H164" s="25"/>
      <c r="I164" s="25">
        <v>2</v>
      </c>
      <c r="J164" s="25"/>
      <c r="K164" s="25"/>
      <c r="L164" s="25"/>
      <c r="M164" s="25"/>
      <c r="N164" s="25"/>
      <c r="O164" s="25"/>
      <c r="P164" s="25"/>
      <c r="Q164" s="25"/>
      <c r="R164" s="24">
        <f>SUM(F164:Q164)</f>
        <v>2</v>
      </c>
      <c r="S164" s="7"/>
      <c r="T164" s="5">
        <f aca="true" t="shared" si="15" ref="T164:T165">R164*S164</f>
        <v>0</v>
      </c>
    </row>
    <row r="165" spans="1:20" ht="15">
      <c r="A165" s="6">
        <v>2</v>
      </c>
      <c r="B165" s="8"/>
      <c r="C165" s="8"/>
      <c r="D165" s="27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4">
        <f aca="true" t="shared" si="16" ref="R165">SUM(F165:Q165)</f>
        <v>0</v>
      </c>
      <c r="S165" s="44"/>
      <c r="T165" s="5">
        <f t="shared" si="15"/>
        <v>0</v>
      </c>
    </row>
    <row r="166" spans="1:20" ht="15.75" thickBot="1">
      <c r="A166" s="117" t="s">
        <v>40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28">
        <f>SUM(T164:T165)</f>
        <v>0</v>
      </c>
    </row>
    <row r="167" spans="1:20" ht="18.75">
      <c r="A167" s="19" t="s">
        <v>33</v>
      </c>
      <c r="B167" s="20" t="s">
        <v>16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1"/>
    </row>
    <row r="168" spans="1:20" ht="15">
      <c r="A168" s="6">
        <v>1</v>
      </c>
      <c r="B168" s="45" t="s">
        <v>201</v>
      </c>
      <c r="C168" s="52" t="s">
        <v>202</v>
      </c>
      <c r="D168" s="27" t="s">
        <v>58</v>
      </c>
      <c r="E168" s="25">
        <v>2000</v>
      </c>
      <c r="F168" s="25"/>
      <c r="G168" s="25"/>
      <c r="H168" s="25"/>
      <c r="I168" s="25"/>
      <c r="J168" s="25"/>
      <c r="K168" s="25"/>
      <c r="L168" s="25"/>
      <c r="M168" s="25">
        <v>1</v>
      </c>
      <c r="N168" s="25"/>
      <c r="O168" s="25"/>
      <c r="P168" s="25"/>
      <c r="Q168" s="25"/>
      <c r="R168" s="24">
        <f>SUM(F168:Q168)</f>
        <v>1</v>
      </c>
      <c r="S168" s="44"/>
      <c r="T168" s="5">
        <f aca="true" t="shared" si="17" ref="T168:T170">R168*S168</f>
        <v>0</v>
      </c>
    </row>
    <row r="169" spans="1:20" ht="15">
      <c r="A169" s="10">
        <v>2</v>
      </c>
      <c r="B169" s="45" t="s">
        <v>349</v>
      </c>
      <c r="C169" s="51" t="s">
        <v>203</v>
      </c>
      <c r="D169" s="27" t="s">
        <v>58</v>
      </c>
      <c r="E169" s="25">
        <v>50</v>
      </c>
      <c r="F169" s="25"/>
      <c r="G169" s="25"/>
      <c r="H169" s="25"/>
      <c r="I169" s="25"/>
      <c r="J169" s="25"/>
      <c r="K169" s="25"/>
      <c r="L169" s="25"/>
      <c r="M169" s="25">
        <v>2</v>
      </c>
      <c r="N169" s="25"/>
      <c r="O169" s="25"/>
      <c r="P169" s="25"/>
      <c r="Q169" s="25"/>
      <c r="R169" s="24">
        <f aca="true" t="shared" si="18" ref="R169:R170">SUM(F169:Q169)</f>
        <v>2</v>
      </c>
      <c r="S169" s="44"/>
      <c r="T169" s="5">
        <f t="shared" si="17"/>
        <v>0</v>
      </c>
    </row>
    <row r="170" spans="1:20" ht="15">
      <c r="A170" s="43">
        <v>3</v>
      </c>
      <c r="B170" s="8"/>
      <c r="C170" s="8"/>
      <c r="D170" s="27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4">
        <f t="shared" si="18"/>
        <v>0</v>
      </c>
      <c r="S170" s="44"/>
      <c r="T170" s="5">
        <f t="shared" si="17"/>
        <v>0</v>
      </c>
    </row>
    <row r="171" spans="1:20" ht="15.75" thickBot="1">
      <c r="A171" s="117" t="s">
        <v>40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28">
        <f>SUM(T168:T170)</f>
        <v>0</v>
      </c>
    </row>
    <row r="172" spans="1:20" ht="18.75">
      <c r="A172" s="19" t="s">
        <v>34</v>
      </c>
      <c r="B172" s="20" t="s">
        <v>17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1"/>
    </row>
    <row r="173" spans="1:20" s="41" customFormat="1" ht="15">
      <c r="A173" s="91">
        <v>1</v>
      </c>
      <c r="B173" s="92" t="s">
        <v>367</v>
      </c>
      <c r="C173" s="92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87">
        <f>SUM(F173:Q173)</f>
        <v>0</v>
      </c>
      <c r="S173" s="95"/>
      <c r="T173" s="89">
        <f aca="true" t="shared" si="19" ref="T173:T174">R173*S173</f>
        <v>0</v>
      </c>
    </row>
    <row r="174" spans="1:20" ht="15">
      <c r="A174" s="86">
        <v>2</v>
      </c>
      <c r="B174" s="45"/>
      <c r="C174" s="45"/>
      <c r="D174" s="27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87">
        <f>SUM(F174:Q174)</f>
        <v>0</v>
      </c>
      <c r="S174" s="88"/>
      <c r="T174" s="89">
        <f t="shared" si="19"/>
        <v>0</v>
      </c>
    </row>
    <row r="175" spans="1:20" ht="15.75" thickBot="1">
      <c r="A175" s="119" t="s">
        <v>40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90">
        <f>SUM(T173:T174)</f>
        <v>0</v>
      </c>
    </row>
    <row r="176" spans="1:20" ht="18.75">
      <c r="A176" s="19" t="s">
        <v>35</v>
      </c>
      <c r="B176" s="20" t="s">
        <v>18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1"/>
    </row>
    <row r="177" spans="1:20" ht="30">
      <c r="A177" s="6">
        <v>1</v>
      </c>
      <c r="B177" s="45" t="s">
        <v>204</v>
      </c>
      <c r="C177" s="48" t="s">
        <v>205</v>
      </c>
      <c r="D177" s="27" t="s">
        <v>58</v>
      </c>
      <c r="E177" s="25">
        <v>1</v>
      </c>
      <c r="F177" s="25"/>
      <c r="G177" s="25"/>
      <c r="H177" s="25"/>
      <c r="I177" s="25">
        <v>1</v>
      </c>
      <c r="J177" s="25"/>
      <c r="K177" s="25"/>
      <c r="L177" s="25"/>
      <c r="M177" s="25"/>
      <c r="N177" s="25"/>
      <c r="O177" s="25"/>
      <c r="P177" s="25"/>
      <c r="Q177" s="25"/>
      <c r="R177" s="24">
        <f>SUM(F177:Q177)</f>
        <v>1</v>
      </c>
      <c r="S177" s="7"/>
      <c r="T177" s="5">
        <f aca="true" t="shared" si="20" ref="T177:T189">R177*S177</f>
        <v>0</v>
      </c>
    </row>
    <row r="178" spans="1:20" ht="30">
      <c r="A178" s="10">
        <v>2</v>
      </c>
      <c r="B178" s="45" t="s">
        <v>206</v>
      </c>
      <c r="C178" s="48" t="s">
        <v>207</v>
      </c>
      <c r="D178" s="27" t="s">
        <v>58</v>
      </c>
      <c r="E178" s="25">
        <v>1</v>
      </c>
      <c r="F178" s="25"/>
      <c r="G178" s="25"/>
      <c r="H178" s="25"/>
      <c r="I178" s="25">
        <v>1</v>
      </c>
      <c r="J178" s="25"/>
      <c r="K178" s="25"/>
      <c r="L178" s="25"/>
      <c r="M178" s="25"/>
      <c r="N178" s="25"/>
      <c r="O178" s="25"/>
      <c r="P178" s="25"/>
      <c r="Q178" s="25"/>
      <c r="R178" s="24">
        <f aca="true" t="shared" si="21" ref="R178:R189">SUM(F178:Q178)</f>
        <v>1</v>
      </c>
      <c r="S178" s="7"/>
      <c r="T178" s="5">
        <f t="shared" si="20"/>
        <v>0</v>
      </c>
    </row>
    <row r="179" spans="1:20" s="41" customFormat="1" ht="15">
      <c r="A179" s="43">
        <v>3</v>
      </c>
      <c r="B179" s="45" t="s">
        <v>208</v>
      </c>
      <c r="C179" s="48" t="s">
        <v>209</v>
      </c>
      <c r="D179" s="27" t="s">
        <v>58</v>
      </c>
      <c r="E179" s="25">
        <v>1</v>
      </c>
      <c r="F179" s="25"/>
      <c r="G179" s="25"/>
      <c r="H179" s="25"/>
      <c r="I179" s="25">
        <v>2</v>
      </c>
      <c r="J179" s="25"/>
      <c r="K179" s="25"/>
      <c r="L179" s="25"/>
      <c r="M179" s="25"/>
      <c r="N179" s="25"/>
      <c r="O179" s="25"/>
      <c r="P179" s="25"/>
      <c r="Q179" s="25"/>
      <c r="R179" s="24">
        <f t="shared" si="21"/>
        <v>2</v>
      </c>
      <c r="S179" s="44"/>
      <c r="T179" s="42">
        <f t="shared" si="20"/>
        <v>0</v>
      </c>
    </row>
    <row r="180" spans="1:20" s="41" customFormat="1" ht="30.75" thickBot="1">
      <c r="A180" s="46">
        <v>4</v>
      </c>
      <c r="B180" s="45" t="s">
        <v>210</v>
      </c>
      <c r="C180" s="53" t="s">
        <v>211</v>
      </c>
      <c r="D180" s="27" t="s">
        <v>58</v>
      </c>
      <c r="E180" s="25">
        <v>1</v>
      </c>
      <c r="F180" s="25"/>
      <c r="G180" s="25"/>
      <c r="H180" s="25"/>
      <c r="I180" s="25">
        <v>1</v>
      </c>
      <c r="J180" s="25"/>
      <c r="K180" s="25"/>
      <c r="L180" s="25"/>
      <c r="M180" s="25"/>
      <c r="N180" s="25"/>
      <c r="O180" s="25"/>
      <c r="P180" s="25"/>
      <c r="Q180" s="25"/>
      <c r="R180" s="24">
        <f t="shared" si="21"/>
        <v>1</v>
      </c>
      <c r="S180" s="44"/>
      <c r="T180" s="42">
        <f t="shared" si="20"/>
        <v>0</v>
      </c>
    </row>
    <row r="181" spans="1:20" s="41" customFormat="1" ht="30">
      <c r="A181" s="43">
        <v>5</v>
      </c>
      <c r="B181" s="45" t="s">
        <v>212</v>
      </c>
      <c r="C181" s="47" t="s">
        <v>213</v>
      </c>
      <c r="D181" s="27" t="s">
        <v>58</v>
      </c>
      <c r="E181" s="25">
        <v>1</v>
      </c>
      <c r="F181" s="25"/>
      <c r="G181" s="25"/>
      <c r="H181" s="25"/>
      <c r="I181" s="25"/>
      <c r="J181" s="25"/>
      <c r="K181" s="25"/>
      <c r="L181" s="25"/>
      <c r="M181" s="25"/>
      <c r="N181" s="25">
        <v>2</v>
      </c>
      <c r="O181" s="25"/>
      <c r="P181" s="25"/>
      <c r="Q181" s="25"/>
      <c r="R181" s="24">
        <f t="shared" si="21"/>
        <v>2</v>
      </c>
      <c r="S181" s="44"/>
      <c r="T181" s="42">
        <f t="shared" si="20"/>
        <v>0</v>
      </c>
    </row>
    <row r="182" spans="1:20" s="41" customFormat="1" ht="30">
      <c r="A182" s="46">
        <v>6</v>
      </c>
      <c r="B182" s="45" t="s">
        <v>214</v>
      </c>
      <c r="C182" s="47" t="s">
        <v>213</v>
      </c>
      <c r="D182" s="27" t="s">
        <v>58</v>
      </c>
      <c r="E182" s="25">
        <v>1</v>
      </c>
      <c r="F182" s="25"/>
      <c r="G182" s="25"/>
      <c r="H182" s="25"/>
      <c r="I182" s="25"/>
      <c r="J182" s="25"/>
      <c r="K182" s="25"/>
      <c r="L182" s="25"/>
      <c r="M182" s="25"/>
      <c r="N182" s="25">
        <v>2</v>
      </c>
      <c r="O182" s="25"/>
      <c r="P182" s="25"/>
      <c r="Q182" s="25"/>
      <c r="R182" s="24">
        <f t="shared" si="21"/>
        <v>2</v>
      </c>
      <c r="S182" s="44"/>
      <c r="T182" s="42">
        <f t="shared" si="20"/>
        <v>0</v>
      </c>
    </row>
    <row r="183" spans="1:20" s="41" customFormat="1" ht="15">
      <c r="A183" s="43">
        <v>7</v>
      </c>
      <c r="B183" s="45" t="s">
        <v>215</v>
      </c>
      <c r="C183" s="45"/>
      <c r="D183" s="27" t="s">
        <v>58</v>
      </c>
      <c r="E183" s="25">
        <v>50</v>
      </c>
      <c r="F183" s="25"/>
      <c r="G183" s="25"/>
      <c r="H183" s="25"/>
      <c r="I183" s="25"/>
      <c r="J183" s="25"/>
      <c r="K183" s="25"/>
      <c r="L183" s="25"/>
      <c r="M183" s="25"/>
      <c r="N183" s="25">
        <v>6</v>
      </c>
      <c r="O183" s="25"/>
      <c r="P183" s="25"/>
      <c r="Q183" s="25"/>
      <c r="R183" s="24">
        <f t="shared" si="21"/>
        <v>6</v>
      </c>
      <c r="S183" s="44"/>
      <c r="T183" s="42">
        <f t="shared" si="20"/>
        <v>0</v>
      </c>
    </row>
    <row r="184" spans="1:20" s="41" customFormat="1" ht="15">
      <c r="A184" s="46">
        <v>8</v>
      </c>
      <c r="B184" s="45" t="s">
        <v>216</v>
      </c>
      <c r="C184" s="45"/>
      <c r="D184" s="27" t="s">
        <v>58</v>
      </c>
      <c r="E184" s="25">
        <v>50</v>
      </c>
      <c r="F184" s="25"/>
      <c r="G184" s="25"/>
      <c r="H184" s="25"/>
      <c r="I184" s="25"/>
      <c r="J184" s="25"/>
      <c r="K184" s="25"/>
      <c r="L184" s="25"/>
      <c r="M184" s="25"/>
      <c r="N184" s="25">
        <v>6</v>
      </c>
      <c r="O184" s="25"/>
      <c r="P184" s="25"/>
      <c r="Q184" s="25"/>
      <c r="R184" s="24">
        <f t="shared" si="21"/>
        <v>6</v>
      </c>
      <c r="S184" s="44"/>
      <c r="T184" s="42">
        <f t="shared" si="20"/>
        <v>0</v>
      </c>
    </row>
    <row r="185" spans="1:20" s="41" customFormat="1" ht="30.75" thickBot="1">
      <c r="A185" s="43">
        <v>9</v>
      </c>
      <c r="B185" s="45" t="s">
        <v>217</v>
      </c>
      <c r="C185" s="54" t="s">
        <v>218</v>
      </c>
      <c r="D185" s="27" t="s">
        <v>58</v>
      </c>
      <c r="E185" s="25">
        <v>1</v>
      </c>
      <c r="F185" s="25"/>
      <c r="G185" s="25"/>
      <c r="H185" s="25"/>
      <c r="I185" s="25"/>
      <c r="J185" s="25"/>
      <c r="K185" s="25"/>
      <c r="L185" s="25"/>
      <c r="M185" s="25"/>
      <c r="N185" s="25">
        <v>2</v>
      </c>
      <c r="O185" s="25"/>
      <c r="P185" s="25"/>
      <c r="Q185" s="25"/>
      <c r="R185" s="24">
        <f t="shared" si="21"/>
        <v>2</v>
      </c>
      <c r="S185" s="44"/>
      <c r="T185" s="42">
        <f t="shared" si="20"/>
        <v>0</v>
      </c>
    </row>
    <row r="186" spans="1:20" s="41" customFormat="1" ht="15">
      <c r="A186" s="46">
        <v>10</v>
      </c>
      <c r="B186" s="45" t="s">
        <v>219</v>
      </c>
      <c r="C186" s="45"/>
      <c r="D186" s="27" t="s">
        <v>58</v>
      </c>
      <c r="E186" s="25">
        <v>1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>
        <v>5</v>
      </c>
      <c r="P186" s="25"/>
      <c r="Q186" s="25"/>
      <c r="R186" s="24">
        <f t="shared" si="21"/>
        <v>5</v>
      </c>
      <c r="S186" s="44"/>
      <c r="T186" s="42">
        <f t="shared" si="20"/>
        <v>0</v>
      </c>
    </row>
    <row r="187" spans="1:20" s="41" customFormat="1" ht="15">
      <c r="A187" s="46">
        <v>11</v>
      </c>
      <c r="B187" s="45" t="s">
        <v>220</v>
      </c>
      <c r="C187" s="45"/>
      <c r="D187" s="27" t="s">
        <v>58</v>
      </c>
      <c r="E187" s="25">
        <v>1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>
        <v>2</v>
      </c>
      <c r="P187" s="25"/>
      <c r="Q187" s="25"/>
      <c r="R187" s="24">
        <f t="shared" si="21"/>
        <v>2</v>
      </c>
      <c r="S187" s="44"/>
      <c r="T187" s="42">
        <f t="shared" si="20"/>
        <v>0</v>
      </c>
    </row>
    <row r="188" spans="1:20" s="41" customFormat="1" ht="15">
      <c r="A188" s="43">
        <v>12</v>
      </c>
      <c r="B188" s="45" t="s">
        <v>221</v>
      </c>
      <c r="C188" s="45"/>
      <c r="D188" s="27" t="s">
        <v>58</v>
      </c>
      <c r="E188" s="25">
        <v>1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>
        <v>1</v>
      </c>
      <c r="P188" s="25"/>
      <c r="Q188" s="25"/>
      <c r="R188" s="24">
        <f t="shared" si="21"/>
        <v>1</v>
      </c>
      <c r="S188" s="44"/>
      <c r="T188" s="42">
        <f t="shared" si="20"/>
        <v>0</v>
      </c>
    </row>
    <row r="189" spans="1:20" ht="15">
      <c r="A189" s="46">
        <v>13</v>
      </c>
      <c r="B189" s="8"/>
      <c r="C189" s="8"/>
      <c r="D189" s="27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4">
        <f t="shared" si="21"/>
        <v>0</v>
      </c>
      <c r="S189" s="7"/>
      <c r="T189" s="5">
        <f t="shared" si="20"/>
        <v>0</v>
      </c>
    </row>
    <row r="190" spans="1:20" ht="15.75" thickBot="1">
      <c r="A190" s="117" t="s">
        <v>40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28">
        <f>SUM(T177:T189)</f>
        <v>0</v>
      </c>
    </row>
    <row r="191" spans="1:20" ht="18.75">
      <c r="A191" s="19" t="s">
        <v>36</v>
      </c>
      <c r="B191" s="20" t="s">
        <v>19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1"/>
    </row>
    <row r="192" spans="1:20" ht="15">
      <c r="A192" s="6">
        <v>1</v>
      </c>
      <c r="B192" s="45" t="s">
        <v>223</v>
      </c>
      <c r="C192" s="48" t="s">
        <v>222</v>
      </c>
      <c r="D192" s="27" t="s">
        <v>58</v>
      </c>
      <c r="E192" s="25">
        <v>1</v>
      </c>
      <c r="F192" s="25"/>
      <c r="G192" s="25"/>
      <c r="H192" s="25"/>
      <c r="I192" s="25"/>
      <c r="J192" s="25"/>
      <c r="K192" s="25"/>
      <c r="L192" s="25">
        <v>10</v>
      </c>
      <c r="M192" s="25"/>
      <c r="N192" s="25"/>
      <c r="O192" s="25"/>
      <c r="P192" s="25"/>
      <c r="Q192" s="25"/>
      <c r="R192" s="24">
        <f>SUM(F192:Q192)</f>
        <v>10</v>
      </c>
      <c r="S192" s="7"/>
      <c r="T192" s="5">
        <f t="shared" si="8"/>
        <v>0</v>
      </c>
    </row>
    <row r="193" spans="1:20" ht="15">
      <c r="A193" s="10">
        <v>2</v>
      </c>
      <c r="B193" s="45" t="s">
        <v>224</v>
      </c>
      <c r="C193" s="8"/>
      <c r="D193" s="27" t="s">
        <v>58</v>
      </c>
      <c r="E193" s="25">
        <v>1000</v>
      </c>
      <c r="F193" s="25"/>
      <c r="G193" s="25"/>
      <c r="H193" s="25"/>
      <c r="I193" s="25"/>
      <c r="J193" s="25"/>
      <c r="K193" s="25"/>
      <c r="L193" s="25"/>
      <c r="M193" s="25"/>
      <c r="N193" s="25">
        <v>7</v>
      </c>
      <c r="O193" s="25"/>
      <c r="P193" s="25"/>
      <c r="Q193" s="25"/>
      <c r="R193" s="24">
        <f aca="true" t="shared" si="22" ref="R193:R211">SUM(F193:Q193)</f>
        <v>7</v>
      </c>
      <c r="S193" s="7"/>
      <c r="T193" s="5">
        <f t="shared" si="8"/>
        <v>0</v>
      </c>
    </row>
    <row r="194" spans="1:20" s="41" customFormat="1" ht="15">
      <c r="A194" s="43">
        <v>3</v>
      </c>
      <c r="B194" s="45" t="s">
        <v>225</v>
      </c>
      <c r="C194" s="45"/>
      <c r="D194" s="27" t="s">
        <v>58</v>
      </c>
      <c r="E194" s="25">
        <v>1</v>
      </c>
      <c r="F194" s="25"/>
      <c r="G194" s="25"/>
      <c r="H194" s="25"/>
      <c r="I194" s="25"/>
      <c r="J194" s="25"/>
      <c r="K194" s="25"/>
      <c r="L194" s="25"/>
      <c r="M194" s="25"/>
      <c r="N194" s="25">
        <v>6</v>
      </c>
      <c r="O194" s="25"/>
      <c r="P194" s="25"/>
      <c r="Q194" s="25"/>
      <c r="R194" s="24">
        <f t="shared" si="22"/>
        <v>6</v>
      </c>
      <c r="S194" s="44"/>
      <c r="T194" s="42">
        <f t="shared" si="8"/>
        <v>0</v>
      </c>
    </row>
    <row r="195" spans="1:20" s="41" customFormat="1" ht="15">
      <c r="A195" s="46">
        <v>4</v>
      </c>
      <c r="B195" s="45" t="s">
        <v>226</v>
      </c>
      <c r="C195" s="45"/>
      <c r="D195" s="27" t="s">
        <v>58</v>
      </c>
      <c r="E195" s="25">
        <v>1</v>
      </c>
      <c r="F195" s="25"/>
      <c r="G195" s="25"/>
      <c r="H195" s="25"/>
      <c r="I195" s="25"/>
      <c r="J195" s="25"/>
      <c r="K195" s="25"/>
      <c r="L195" s="25"/>
      <c r="M195" s="25"/>
      <c r="N195" s="25">
        <v>4</v>
      </c>
      <c r="O195" s="25"/>
      <c r="P195" s="25"/>
      <c r="Q195" s="25"/>
      <c r="R195" s="24">
        <f t="shared" si="22"/>
        <v>4</v>
      </c>
      <c r="S195" s="44"/>
      <c r="T195" s="42">
        <f t="shared" si="8"/>
        <v>0</v>
      </c>
    </row>
    <row r="196" spans="1:20" s="41" customFormat="1" ht="33.75" customHeight="1">
      <c r="A196" s="43">
        <v>5</v>
      </c>
      <c r="B196" s="45" t="s">
        <v>227</v>
      </c>
      <c r="C196" s="50" t="s">
        <v>228</v>
      </c>
      <c r="D196" s="27" t="s">
        <v>58</v>
      </c>
      <c r="E196" s="25">
        <v>1000</v>
      </c>
      <c r="F196" s="25"/>
      <c r="G196" s="25"/>
      <c r="H196" s="25"/>
      <c r="I196" s="25"/>
      <c r="J196" s="25"/>
      <c r="K196" s="25"/>
      <c r="L196" s="25"/>
      <c r="M196" s="25">
        <v>3</v>
      </c>
      <c r="N196" s="25"/>
      <c r="O196" s="25"/>
      <c r="P196" s="25"/>
      <c r="Q196" s="25"/>
      <c r="R196" s="24">
        <f t="shared" si="22"/>
        <v>3</v>
      </c>
      <c r="S196" s="44"/>
      <c r="T196" s="42">
        <f t="shared" si="8"/>
        <v>0</v>
      </c>
    </row>
    <row r="197" spans="1:20" s="41" customFormat="1" ht="33.75" customHeight="1">
      <c r="A197" s="46">
        <v>6</v>
      </c>
      <c r="B197" s="45" t="s">
        <v>350</v>
      </c>
      <c r="C197" s="48" t="s">
        <v>229</v>
      </c>
      <c r="D197" s="27" t="s">
        <v>58</v>
      </c>
      <c r="E197" s="25">
        <v>250</v>
      </c>
      <c r="F197" s="25"/>
      <c r="G197" s="25">
        <v>10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4">
        <f t="shared" si="22"/>
        <v>10</v>
      </c>
      <c r="S197" s="44"/>
      <c r="T197" s="42">
        <f t="shared" si="8"/>
        <v>0</v>
      </c>
    </row>
    <row r="198" spans="1:20" s="41" customFormat="1" ht="33.75" customHeight="1">
      <c r="A198" s="43">
        <v>7</v>
      </c>
      <c r="B198" s="45" t="s">
        <v>351</v>
      </c>
      <c r="C198" s="48" t="s">
        <v>230</v>
      </c>
      <c r="D198" s="27" t="s">
        <v>58</v>
      </c>
      <c r="E198" s="25">
        <v>250</v>
      </c>
      <c r="F198" s="25"/>
      <c r="G198" s="25">
        <v>10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4">
        <f t="shared" si="22"/>
        <v>10</v>
      </c>
      <c r="S198" s="44"/>
      <c r="T198" s="42">
        <f t="shared" si="8"/>
        <v>0</v>
      </c>
    </row>
    <row r="199" spans="1:20" s="41" customFormat="1" ht="33.75" customHeight="1">
      <c r="A199" s="46">
        <v>8</v>
      </c>
      <c r="B199" s="45" t="s">
        <v>231</v>
      </c>
      <c r="C199" s="47" t="s">
        <v>232</v>
      </c>
      <c r="D199" s="27" t="s">
        <v>58</v>
      </c>
      <c r="E199" s="25">
        <v>960</v>
      </c>
      <c r="F199" s="25"/>
      <c r="G199" s="25">
        <v>5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4">
        <f t="shared" si="22"/>
        <v>5</v>
      </c>
      <c r="S199" s="44"/>
      <c r="T199" s="42">
        <f t="shared" si="8"/>
        <v>0</v>
      </c>
    </row>
    <row r="200" spans="1:20" s="41" customFormat="1" ht="33.75" customHeight="1">
      <c r="A200" s="43">
        <v>9</v>
      </c>
      <c r="B200" s="45" t="s">
        <v>233</v>
      </c>
      <c r="C200" s="40" t="s">
        <v>232</v>
      </c>
      <c r="D200" s="27" t="s">
        <v>58</v>
      </c>
      <c r="E200" s="25">
        <v>960</v>
      </c>
      <c r="F200" s="25"/>
      <c r="G200" s="25">
        <v>5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4">
        <f t="shared" si="22"/>
        <v>5</v>
      </c>
      <c r="S200" s="44"/>
      <c r="T200" s="42">
        <f t="shared" si="8"/>
        <v>0</v>
      </c>
    </row>
    <row r="201" spans="1:20" s="41" customFormat="1" ht="33.75" customHeight="1">
      <c r="A201" s="46">
        <v>10</v>
      </c>
      <c r="B201" s="55" t="s">
        <v>234</v>
      </c>
      <c r="C201" s="40" t="s">
        <v>232</v>
      </c>
      <c r="D201" s="27" t="s">
        <v>58</v>
      </c>
      <c r="E201" s="25">
        <v>960</v>
      </c>
      <c r="F201" s="25"/>
      <c r="G201" s="25">
        <v>5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4">
        <f t="shared" si="22"/>
        <v>5</v>
      </c>
      <c r="S201" s="44"/>
      <c r="T201" s="42">
        <f t="shared" si="8"/>
        <v>0</v>
      </c>
    </row>
    <row r="202" spans="1:20" s="41" customFormat="1" ht="30">
      <c r="A202" s="43">
        <v>11</v>
      </c>
      <c r="B202" s="45" t="s">
        <v>235</v>
      </c>
      <c r="C202" s="40" t="s">
        <v>236</v>
      </c>
      <c r="D202" s="27" t="s">
        <v>58</v>
      </c>
      <c r="E202" s="25">
        <v>960</v>
      </c>
      <c r="F202" s="25"/>
      <c r="G202" s="25">
        <v>1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4">
        <f t="shared" si="22"/>
        <v>1</v>
      </c>
      <c r="S202" s="44"/>
      <c r="T202" s="42">
        <f t="shared" si="8"/>
        <v>0</v>
      </c>
    </row>
    <row r="203" spans="1:20" s="41" customFormat="1" ht="30">
      <c r="A203" s="46">
        <v>12</v>
      </c>
      <c r="B203" s="45" t="s">
        <v>237</v>
      </c>
      <c r="C203" s="40" t="s">
        <v>238</v>
      </c>
      <c r="D203" s="27" t="s">
        <v>58</v>
      </c>
      <c r="E203" s="25">
        <v>100</v>
      </c>
      <c r="F203" s="25"/>
      <c r="G203" s="25">
        <v>1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4">
        <f t="shared" si="22"/>
        <v>1</v>
      </c>
      <c r="S203" s="44"/>
      <c r="T203" s="42">
        <f t="shared" si="8"/>
        <v>0</v>
      </c>
    </row>
    <row r="204" spans="1:20" s="41" customFormat="1" ht="30">
      <c r="A204" s="43">
        <v>13</v>
      </c>
      <c r="B204" s="45" t="s">
        <v>352</v>
      </c>
      <c r="C204" s="40" t="s">
        <v>353</v>
      </c>
      <c r="D204" s="27" t="s">
        <v>58</v>
      </c>
      <c r="E204" s="25">
        <v>1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>
        <v>1</v>
      </c>
      <c r="R204" s="25">
        <v>1</v>
      </c>
      <c r="S204" s="44"/>
      <c r="T204" s="42">
        <f>R204*S204</f>
        <v>0</v>
      </c>
    </row>
    <row r="205" spans="1:20" s="41" customFormat="1" ht="30">
      <c r="A205" s="46">
        <v>14</v>
      </c>
      <c r="B205" s="45" t="s">
        <v>354</v>
      </c>
      <c r="C205" s="40" t="s">
        <v>355</v>
      </c>
      <c r="D205" s="27" t="s">
        <v>58</v>
      </c>
      <c r="E205" s="25">
        <v>10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>
        <v>1</v>
      </c>
      <c r="R205" s="25">
        <v>1</v>
      </c>
      <c r="S205" s="44"/>
      <c r="T205" s="42">
        <f>R205*S205</f>
        <v>0</v>
      </c>
    </row>
    <row r="206" spans="1:20" s="41" customFormat="1" ht="15">
      <c r="A206" s="43">
        <v>15</v>
      </c>
      <c r="B206" s="45" t="s">
        <v>356</v>
      </c>
      <c r="C206" s="40" t="s">
        <v>357</v>
      </c>
      <c r="D206" s="27" t="s">
        <v>58</v>
      </c>
      <c r="E206" s="25">
        <v>1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>
        <v>1</v>
      </c>
      <c r="R206" s="25">
        <v>1</v>
      </c>
      <c r="S206" s="44"/>
      <c r="T206" s="42">
        <f>R206*S206</f>
        <v>0</v>
      </c>
    </row>
    <row r="207" spans="1:20" s="41" customFormat="1" ht="30" customHeight="1">
      <c r="A207" s="46">
        <v>16</v>
      </c>
      <c r="B207" s="41" t="s">
        <v>239</v>
      </c>
      <c r="C207" s="40" t="s">
        <v>240</v>
      </c>
      <c r="D207" s="27" t="s">
        <v>58</v>
      </c>
      <c r="E207" s="25">
        <v>1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>
        <v>2</v>
      </c>
      <c r="R207" s="24">
        <f t="shared" si="22"/>
        <v>2</v>
      </c>
      <c r="S207" s="44"/>
      <c r="T207" s="42">
        <f t="shared" si="8"/>
        <v>0</v>
      </c>
    </row>
    <row r="208" spans="1:20" s="41" customFormat="1" ht="36" customHeight="1">
      <c r="A208" s="43">
        <v>17</v>
      </c>
      <c r="B208" s="45" t="s">
        <v>241</v>
      </c>
      <c r="C208" s="39" t="s">
        <v>242</v>
      </c>
      <c r="D208" s="27" t="s">
        <v>58</v>
      </c>
      <c r="E208" s="25">
        <v>1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>
        <v>1</v>
      </c>
      <c r="R208" s="24">
        <f t="shared" si="22"/>
        <v>1</v>
      </c>
      <c r="S208" s="44"/>
      <c r="T208" s="42">
        <f t="shared" si="8"/>
        <v>0</v>
      </c>
    </row>
    <row r="209" spans="1:20" s="41" customFormat="1" ht="33" customHeight="1">
      <c r="A209" s="46">
        <v>18</v>
      </c>
      <c r="B209" s="45" t="s">
        <v>243</v>
      </c>
      <c r="C209" s="39" t="s">
        <v>244</v>
      </c>
      <c r="D209" s="27" t="s">
        <v>58</v>
      </c>
      <c r="E209" s="25">
        <v>1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>
        <v>5</v>
      </c>
      <c r="R209" s="24">
        <f t="shared" si="22"/>
        <v>5</v>
      </c>
      <c r="S209" s="44"/>
      <c r="T209" s="42">
        <f t="shared" si="8"/>
        <v>0</v>
      </c>
    </row>
    <row r="210" spans="1:20" s="41" customFormat="1" ht="30">
      <c r="A210" s="43">
        <v>19</v>
      </c>
      <c r="B210" s="45" t="s">
        <v>245</v>
      </c>
      <c r="C210" s="39" t="s">
        <v>246</v>
      </c>
      <c r="D210" s="27" t="s">
        <v>58</v>
      </c>
      <c r="E210" s="25">
        <v>1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>
        <v>2</v>
      </c>
      <c r="R210" s="24">
        <f t="shared" si="22"/>
        <v>2</v>
      </c>
      <c r="S210" s="44"/>
      <c r="T210" s="42">
        <f t="shared" si="8"/>
        <v>0</v>
      </c>
    </row>
    <row r="211" spans="1:20" ht="15">
      <c r="A211" s="43">
        <v>17</v>
      </c>
      <c r="B211" s="8"/>
      <c r="C211" s="8"/>
      <c r="D211" s="27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4">
        <f t="shared" si="22"/>
        <v>0</v>
      </c>
      <c r="S211" s="7"/>
      <c r="T211" s="5">
        <f aca="true" t="shared" si="23" ref="T211">R211*S211</f>
        <v>0</v>
      </c>
    </row>
    <row r="212" spans="1:20" ht="15.75" thickBot="1">
      <c r="A212" s="121" t="s">
        <v>40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28">
        <f>SUM(T192:T211)</f>
        <v>0</v>
      </c>
    </row>
    <row r="213" spans="1:20" ht="18.75">
      <c r="A213" s="19" t="s">
        <v>37</v>
      </c>
      <c r="B213" s="20" t="s">
        <v>20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1"/>
    </row>
    <row r="214" spans="1:28" ht="15.75">
      <c r="A214" s="6">
        <v>1</v>
      </c>
      <c r="B214" s="45" t="s">
        <v>247</v>
      </c>
      <c r="C214" s="8"/>
      <c r="D214" s="27" t="s">
        <v>69</v>
      </c>
      <c r="E214" s="25">
        <v>500</v>
      </c>
      <c r="F214" s="25">
        <v>20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4">
        <f>SUM(F214:Q214)</f>
        <v>20</v>
      </c>
      <c r="S214" s="7"/>
      <c r="T214" s="5">
        <f aca="true" t="shared" si="24" ref="T214:T268">R214*S214</f>
        <v>0</v>
      </c>
      <c r="U214" s="16"/>
      <c r="V214" s="16"/>
      <c r="W214" s="16"/>
      <c r="X214" s="17"/>
      <c r="Y214" s="16"/>
      <c r="Z214" s="16"/>
      <c r="AA214" s="16"/>
      <c r="AB214" s="16"/>
    </row>
    <row r="215" spans="1:28" ht="15.75">
      <c r="A215" s="10">
        <v>2</v>
      </c>
      <c r="B215" s="45" t="s">
        <v>248</v>
      </c>
      <c r="C215" s="8"/>
      <c r="D215" s="27" t="s">
        <v>69</v>
      </c>
      <c r="E215" s="25">
        <v>12000</v>
      </c>
      <c r="F215" s="25">
        <v>1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4">
        <f>SUM(F215:Q215)</f>
        <v>1</v>
      </c>
      <c r="S215" s="7"/>
      <c r="T215" s="5">
        <f t="shared" si="24"/>
        <v>0</v>
      </c>
      <c r="U215" s="16"/>
      <c r="V215" s="16"/>
      <c r="W215" s="16"/>
      <c r="X215" s="17"/>
      <c r="Y215" s="16"/>
      <c r="Z215" s="16"/>
      <c r="AA215" s="16"/>
      <c r="AB215" s="16"/>
    </row>
    <row r="216" spans="1:28" s="41" customFormat="1" ht="15.75">
      <c r="A216" s="43">
        <v>3</v>
      </c>
      <c r="B216" s="45" t="s">
        <v>249</v>
      </c>
      <c r="C216" s="45"/>
      <c r="D216" s="27" t="s">
        <v>69</v>
      </c>
      <c r="E216" s="25">
        <v>5000</v>
      </c>
      <c r="F216" s="25">
        <v>2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4">
        <f aca="true" t="shared" si="25" ref="R216:R268">SUM(F216:Q216)</f>
        <v>2</v>
      </c>
      <c r="S216" s="44"/>
      <c r="T216" s="11">
        <f t="shared" si="24"/>
        <v>0</v>
      </c>
      <c r="U216" s="16"/>
      <c r="V216" s="16"/>
      <c r="W216" s="16"/>
      <c r="X216" s="17"/>
      <c r="Y216" s="16"/>
      <c r="Z216" s="16"/>
      <c r="AA216" s="16"/>
      <c r="AB216" s="16"/>
    </row>
    <row r="217" spans="1:28" s="41" customFormat="1" ht="15.75">
      <c r="A217" s="46">
        <v>4</v>
      </c>
      <c r="B217" s="55" t="s">
        <v>250</v>
      </c>
      <c r="C217" s="45"/>
      <c r="D217" s="27" t="s">
        <v>41</v>
      </c>
      <c r="E217" s="56">
        <v>1.5</v>
      </c>
      <c r="F217" s="25">
        <v>4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4">
        <f t="shared" si="25"/>
        <v>4</v>
      </c>
      <c r="S217" s="44"/>
      <c r="T217" s="11">
        <f t="shared" si="24"/>
        <v>0</v>
      </c>
      <c r="U217" s="16"/>
      <c r="V217" s="16"/>
      <c r="W217" s="16"/>
      <c r="X217" s="17"/>
      <c r="Y217" s="16"/>
      <c r="Z217" s="16"/>
      <c r="AA217" s="16"/>
      <c r="AB217" s="16"/>
    </row>
    <row r="218" spans="1:28" s="41" customFormat="1" ht="15.75">
      <c r="A218" s="43">
        <v>5</v>
      </c>
      <c r="B218" s="45" t="s">
        <v>366</v>
      </c>
      <c r="C218" s="45"/>
      <c r="D218" s="27" t="s">
        <v>58</v>
      </c>
      <c r="E218" s="25">
        <v>1</v>
      </c>
      <c r="F218" s="25">
        <v>10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4">
        <f t="shared" si="25"/>
        <v>10</v>
      </c>
      <c r="S218" s="44"/>
      <c r="T218" s="11">
        <f t="shared" si="24"/>
        <v>0</v>
      </c>
      <c r="U218" s="16"/>
      <c r="V218" s="16"/>
      <c r="W218" s="16"/>
      <c r="X218" s="17"/>
      <c r="Y218" s="16"/>
      <c r="Z218" s="16"/>
      <c r="AA218" s="16"/>
      <c r="AB218" s="16"/>
    </row>
    <row r="219" spans="1:28" s="41" customFormat="1" ht="15.75">
      <c r="A219" s="46">
        <v>6</v>
      </c>
      <c r="B219" s="45" t="s">
        <v>371</v>
      </c>
      <c r="C219" s="45"/>
      <c r="D219" s="27" t="s">
        <v>69</v>
      </c>
      <c r="E219" s="25">
        <v>2880</v>
      </c>
      <c r="F219" s="25">
        <v>2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4">
        <f t="shared" si="25"/>
        <v>2</v>
      </c>
      <c r="S219" s="44"/>
      <c r="T219" s="11">
        <f t="shared" si="24"/>
        <v>0</v>
      </c>
      <c r="U219" s="16"/>
      <c r="V219" s="16"/>
      <c r="W219" s="16"/>
      <c r="X219" s="17"/>
      <c r="Y219" s="16"/>
      <c r="Z219" s="16"/>
      <c r="AA219" s="16"/>
      <c r="AB219" s="16"/>
    </row>
    <row r="220" spans="1:28" s="41" customFormat="1" ht="15.75">
      <c r="A220" s="43">
        <v>7</v>
      </c>
      <c r="B220" s="45" t="s">
        <v>251</v>
      </c>
      <c r="C220" s="45"/>
      <c r="D220" s="27" t="s">
        <v>69</v>
      </c>
      <c r="E220" s="25">
        <v>900</v>
      </c>
      <c r="F220" s="25">
        <v>10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4">
        <f t="shared" si="25"/>
        <v>10</v>
      </c>
      <c r="S220" s="44"/>
      <c r="T220" s="11">
        <f t="shared" si="24"/>
        <v>0</v>
      </c>
      <c r="U220" s="16"/>
      <c r="V220" s="16"/>
      <c r="W220" s="16"/>
      <c r="X220" s="17"/>
      <c r="Y220" s="16"/>
      <c r="Z220" s="16"/>
      <c r="AA220" s="16"/>
      <c r="AB220" s="16"/>
    </row>
    <row r="221" spans="1:28" s="41" customFormat="1" ht="15.75">
      <c r="A221" s="46">
        <v>8</v>
      </c>
      <c r="B221" s="45" t="s">
        <v>253</v>
      </c>
      <c r="C221" s="57" t="s">
        <v>252</v>
      </c>
      <c r="D221" s="27" t="s">
        <v>254</v>
      </c>
      <c r="E221" s="25">
        <v>1</v>
      </c>
      <c r="F221" s="25"/>
      <c r="G221" s="25"/>
      <c r="H221" s="25"/>
      <c r="I221" s="25"/>
      <c r="J221" s="25"/>
      <c r="K221" s="25"/>
      <c r="L221" s="25">
        <v>1</v>
      </c>
      <c r="M221" s="25"/>
      <c r="N221" s="25"/>
      <c r="O221" s="25"/>
      <c r="P221" s="25"/>
      <c r="Q221" s="25"/>
      <c r="R221" s="24">
        <f t="shared" si="25"/>
        <v>1</v>
      </c>
      <c r="S221" s="44"/>
      <c r="T221" s="11">
        <f t="shared" si="24"/>
        <v>0</v>
      </c>
      <c r="U221" s="16"/>
      <c r="V221" s="16"/>
      <c r="W221" s="16"/>
      <c r="X221" s="17"/>
      <c r="Y221" s="16"/>
      <c r="Z221" s="16"/>
      <c r="AA221" s="16"/>
      <c r="AB221" s="16"/>
    </row>
    <row r="222" spans="1:28" s="41" customFormat="1" ht="33" customHeight="1">
      <c r="A222" s="43">
        <v>9</v>
      </c>
      <c r="B222" s="45" t="s">
        <v>262</v>
      </c>
      <c r="C222" s="58" t="s">
        <v>255</v>
      </c>
      <c r="D222" s="27" t="s">
        <v>69</v>
      </c>
      <c r="E222" s="25">
        <v>100</v>
      </c>
      <c r="F222" s="25"/>
      <c r="G222" s="25"/>
      <c r="H222" s="25"/>
      <c r="I222" s="25"/>
      <c r="J222" s="25"/>
      <c r="K222" s="25"/>
      <c r="L222" s="25">
        <v>1</v>
      </c>
      <c r="M222" s="25"/>
      <c r="N222" s="25"/>
      <c r="O222" s="25"/>
      <c r="P222" s="25"/>
      <c r="Q222" s="25"/>
      <c r="R222" s="24">
        <f t="shared" si="25"/>
        <v>1</v>
      </c>
      <c r="S222" s="44"/>
      <c r="T222" s="11">
        <f t="shared" si="24"/>
        <v>0</v>
      </c>
      <c r="U222" s="16"/>
      <c r="V222" s="16"/>
      <c r="W222" s="16"/>
      <c r="X222" s="17"/>
      <c r="Y222" s="16"/>
      <c r="Z222" s="16"/>
      <c r="AA222" s="16"/>
      <c r="AB222" s="16"/>
    </row>
    <row r="223" spans="1:28" s="41" customFormat="1" ht="33.75" customHeight="1">
      <c r="A223" s="46">
        <v>10</v>
      </c>
      <c r="B223" s="45" t="s">
        <v>264</v>
      </c>
      <c r="C223" s="59" t="s">
        <v>256</v>
      </c>
      <c r="D223" s="27" t="s">
        <v>86</v>
      </c>
      <c r="E223" s="25">
        <v>500</v>
      </c>
      <c r="F223" s="25"/>
      <c r="G223" s="25"/>
      <c r="H223" s="25"/>
      <c r="I223" s="25"/>
      <c r="J223" s="25"/>
      <c r="K223" s="25"/>
      <c r="L223" s="25">
        <v>1</v>
      </c>
      <c r="M223" s="25"/>
      <c r="N223" s="25"/>
      <c r="O223" s="25"/>
      <c r="P223" s="25"/>
      <c r="Q223" s="25"/>
      <c r="R223" s="24">
        <f t="shared" si="25"/>
        <v>1</v>
      </c>
      <c r="S223" s="44"/>
      <c r="T223" s="11">
        <f t="shared" si="24"/>
        <v>0</v>
      </c>
      <c r="U223" s="16"/>
      <c r="V223" s="16"/>
      <c r="W223" s="16"/>
      <c r="X223" s="17"/>
      <c r="Y223" s="16"/>
      <c r="Z223" s="16"/>
      <c r="AA223" s="16"/>
      <c r="AB223" s="16"/>
    </row>
    <row r="224" spans="1:28" s="41" customFormat="1" ht="15.75">
      <c r="A224" s="43">
        <v>11</v>
      </c>
      <c r="B224" s="45" t="s">
        <v>263</v>
      </c>
      <c r="C224" s="45" t="s">
        <v>257</v>
      </c>
      <c r="D224" s="27" t="s">
        <v>86</v>
      </c>
      <c r="E224" s="25">
        <v>1</v>
      </c>
      <c r="F224" s="25"/>
      <c r="G224" s="25"/>
      <c r="H224" s="25"/>
      <c r="I224" s="25"/>
      <c r="J224" s="25"/>
      <c r="K224" s="25"/>
      <c r="L224" s="25">
        <v>1</v>
      </c>
      <c r="M224" s="25"/>
      <c r="N224" s="25"/>
      <c r="O224" s="25"/>
      <c r="P224" s="25"/>
      <c r="Q224" s="25"/>
      <c r="R224" s="24">
        <f t="shared" si="25"/>
        <v>1</v>
      </c>
      <c r="S224" s="44"/>
      <c r="T224" s="11">
        <f t="shared" si="24"/>
        <v>0</v>
      </c>
      <c r="U224" s="16"/>
      <c r="V224" s="16"/>
      <c r="W224" s="16"/>
      <c r="X224" s="17"/>
      <c r="Y224" s="16"/>
      <c r="Z224" s="16"/>
      <c r="AA224" s="16"/>
      <c r="AB224" s="16"/>
    </row>
    <row r="225" spans="1:28" s="41" customFormat="1" ht="15.75">
      <c r="A225" s="46">
        <v>12</v>
      </c>
      <c r="B225" s="45" t="s">
        <v>265</v>
      </c>
      <c r="C225" s="60" t="s">
        <v>258</v>
      </c>
      <c r="D225" s="27" t="s">
        <v>86</v>
      </c>
      <c r="E225" s="25">
        <v>25</v>
      </c>
      <c r="F225" s="25"/>
      <c r="G225" s="25"/>
      <c r="H225" s="25"/>
      <c r="I225" s="25"/>
      <c r="J225" s="25"/>
      <c r="K225" s="25"/>
      <c r="L225" s="25">
        <v>1</v>
      </c>
      <c r="M225" s="25"/>
      <c r="N225" s="25"/>
      <c r="O225" s="25"/>
      <c r="P225" s="25"/>
      <c r="Q225" s="25"/>
      <c r="R225" s="24">
        <f t="shared" si="25"/>
        <v>1</v>
      </c>
      <c r="S225" s="44"/>
      <c r="T225" s="11">
        <f t="shared" si="24"/>
        <v>0</v>
      </c>
      <c r="U225" s="16"/>
      <c r="V225" s="16"/>
      <c r="W225" s="16"/>
      <c r="X225" s="17"/>
      <c r="Y225" s="16"/>
      <c r="Z225" s="16"/>
      <c r="AA225" s="16"/>
      <c r="AB225" s="16"/>
    </row>
    <row r="226" spans="1:28" s="41" customFormat="1" ht="30" customHeight="1">
      <c r="A226" s="43">
        <v>13</v>
      </c>
      <c r="B226" s="45" t="s">
        <v>266</v>
      </c>
      <c r="C226" s="45" t="s">
        <v>259</v>
      </c>
      <c r="D226" s="27" t="s">
        <v>86</v>
      </c>
      <c r="E226" s="25">
        <v>5</v>
      </c>
      <c r="F226" s="25"/>
      <c r="G226" s="25"/>
      <c r="H226" s="25"/>
      <c r="I226" s="25"/>
      <c r="J226" s="25"/>
      <c r="K226" s="25"/>
      <c r="L226" s="25">
        <v>1</v>
      </c>
      <c r="M226" s="25"/>
      <c r="N226" s="25"/>
      <c r="O226" s="25"/>
      <c r="P226" s="25"/>
      <c r="Q226" s="25"/>
      <c r="R226" s="24">
        <f t="shared" si="25"/>
        <v>1</v>
      </c>
      <c r="S226" s="44"/>
      <c r="T226" s="11">
        <f t="shared" si="24"/>
        <v>0</v>
      </c>
      <c r="U226" s="16"/>
      <c r="V226" s="16"/>
      <c r="W226" s="16"/>
      <c r="X226" s="17"/>
      <c r="Y226" s="16"/>
      <c r="Z226" s="16"/>
      <c r="AA226" s="16"/>
      <c r="AB226" s="16"/>
    </row>
    <row r="227" spans="1:28" ht="30.75" customHeight="1">
      <c r="A227" s="46">
        <v>14</v>
      </c>
      <c r="B227" s="45" t="s">
        <v>267</v>
      </c>
      <c r="C227" s="60" t="s">
        <v>260</v>
      </c>
      <c r="D227" s="27" t="s">
        <v>86</v>
      </c>
      <c r="E227" s="25">
        <v>250</v>
      </c>
      <c r="F227" s="25"/>
      <c r="G227" s="25"/>
      <c r="H227" s="25"/>
      <c r="I227" s="25"/>
      <c r="J227" s="25"/>
      <c r="K227" s="25"/>
      <c r="L227" s="25">
        <v>1</v>
      </c>
      <c r="M227" s="25"/>
      <c r="N227" s="25"/>
      <c r="O227" s="25"/>
      <c r="P227" s="25"/>
      <c r="Q227" s="25"/>
      <c r="R227" s="24">
        <f t="shared" si="25"/>
        <v>1</v>
      </c>
      <c r="S227" s="7"/>
      <c r="T227" s="11">
        <f t="shared" si="24"/>
        <v>0</v>
      </c>
      <c r="U227" s="16"/>
      <c r="V227" s="16"/>
      <c r="W227" s="16"/>
      <c r="X227" s="17"/>
      <c r="Y227" s="16"/>
      <c r="Z227" s="16"/>
      <c r="AA227" s="16"/>
      <c r="AB227" s="16"/>
    </row>
    <row r="228" spans="1:28" s="41" customFormat="1" ht="15.75">
      <c r="A228" s="43">
        <v>15</v>
      </c>
      <c r="B228" s="45" t="s">
        <v>268</v>
      </c>
      <c r="C228" s="60" t="s">
        <v>261</v>
      </c>
      <c r="D228" s="27" t="s">
        <v>254</v>
      </c>
      <c r="E228" s="25">
        <v>10</v>
      </c>
      <c r="F228" s="25"/>
      <c r="G228" s="25"/>
      <c r="H228" s="25"/>
      <c r="I228" s="25"/>
      <c r="J228" s="25"/>
      <c r="K228" s="25"/>
      <c r="L228" s="25">
        <v>1</v>
      </c>
      <c r="M228" s="25"/>
      <c r="N228" s="25"/>
      <c r="O228" s="25"/>
      <c r="P228" s="25"/>
      <c r="Q228" s="25"/>
      <c r="R228" s="24">
        <f t="shared" si="25"/>
        <v>1</v>
      </c>
      <c r="S228" s="44"/>
      <c r="T228" s="11">
        <f t="shared" si="24"/>
        <v>0</v>
      </c>
      <c r="U228" s="16"/>
      <c r="V228" s="16"/>
      <c r="W228" s="16"/>
      <c r="X228" s="17"/>
      <c r="Y228" s="16"/>
      <c r="Z228" s="16"/>
      <c r="AA228" s="16"/>
      <c r="AB228" s="16"/>
    </row>
    <row r="229" spans="1:28" s="41" customFormat="1" ht="34.5" customHeight="1">
      <c r="A229" s="46">
        <v>16</v>
      </c>
      <c r="B229" s="45" t="s">
        <v>269</v>
      </c>
      <c r="C229" s="60" t="s">
        <v>270</v>
      </c>
      <c r="D229" s="27" t="s">
        <v>86</v>
      </c>
      <c r="E229" s="25">
        <v>1</v>
      </c>
      <c r="F229" s="25"/>
      <c r="G229" s="25"/>
      <c r="H229" s="25"/>
      <c r="I229" s="25"/>
      <c r="J229" s="25"/>
      <c r="K229" s="25"/>
      <c r="L229" s="25">
        <v>2</v>
      </c>
      <c r="M229" s="25"/>
      <c r="N229" s="25"/>
      <c r="O229" s="25"/>
      <c r="P229" s="25"/>
      <c r="Q229" s="25"/>
      <c r="R229" s="24">
        <f t="shared" si="25"/>
        <v>2</v>
      </c>
      <c r="S229" s="44"/>
      <c r="T229" s="11">
        <f t="shared" si="24"/>
        <v>0</v>
      </c>
      <c r="U229" s="16"/>
      <c r="V229" s="16"/>
      <c r="W229" s="16"/>
      <c r="X229" s="17"/>
      <c r="Y229" s="16"/>
      <c r="Z229" s="16"/>
      <c r="AA229" s="16"/>
      <c r="AB229" s="16"/>
    </row>
    <row r="230" spans="1:28" s="41" customFormat="1" ht="31.5" customHeight="1">
      <c r="A230" s="43">
        <v>17</v>
      </c>
      <c r="B230" s="45" t="s">
        <v>271</v>
      </c>
      <c r="C230" s="60" t="s">
        <v>272</v>
      </c>
      <c r="D230" s="27" t="s">
        <v>254</v>
      </c>
      <c r="E230" s="25">
        <v>100</v>
      </c>
      <c r="F230" s="25"/>
      <c r="G230" s="25"/>
      <c r="H230" s="25"/>
      <c r="I230" s="25"/>
      <c r="J230" s="25"/>
      <c r="K230" s="25"/>
      <c r="L230" s="25">
        <v>1</v>
      </c>
      <c r="M230" s="25"/>
      <c r="N230" s="25"/>
      <c r="O230" s="25"/>
      <c r="P230" s="25"/>
      <c r="Q230" s="25"/>
      <c r="R230" s="24">
        <f t="shared" si="25"/>
        <v>1</v>
      </c>
      <c r="S230" s="44"/>
      <c r="T230" s="11">
        <f t="shared" si="24"/>
        <v>0</v>
      </c>
      <c r="U230" s="16"/>
      <c r="V230" s="16"/>
      <c r="W230" s="16"/>
      <c r="X230" s="17"/>
      <c r="Y230" s="16"/>
      <c r="Z230" s="16"/>
      <c r="AA230" s="16"/>
      <c r="AB230" s="16"/>
    </row>
    <row r="231" spans="1:28" s="41" customFormat="1" ht="27.75" customHeight="1">
      <c r="A231" s="46">
        <v>18</v>
      </c>
      <c r="B231" s="45" t="s">
        <v>273</v>
      </c>
      <c r="C231" s="60" t="s">
        <v>274</v>
      </c>
      <c r="D231" s="27" t="s">
        <v>254</v>
      </c>
      <c r="E231" s="25">
        <v>25</v>
      </c>
      <c r="F231" s="25"/>
      <c r="G231" s="25"/>
      <c r="H231" s="25"/>
      <c r="I231" s="25"/>
      <c r="J231" s="25"/>
      <c r="K231" s="25"/>
      <c r="L231" s="25">
        <v>1</v>
      </c>
      <c r="M231" s="25"/>
      <c r="N231" s="25"/>
      <c r="O231" s="25"/>
      <c r="P231" s="25"/>
      <c r="Q231" s="25"/>
      <c r="R231" s="24">
        <f t="shared" si="25"/>
        <v>1</v>
      </c>
      <c r="S231" s="44"/>
      <c r="T231" s="11">
        <f t="shared" si="24"/>
        <v>0</v>
      </c>
      <c r="U231" s="16"/>
      <c r="V231" s="16"/>
      <c r="W231" s="16"/>
      <c r="X231" s="17"/>
      <c r="Y231" s="16"/>
      <c r="Z231" s="16"/>
      <c r="AA231" s="16"/>
      <c r="AB231" s="16"/>
    </row>
    <row r="232" spans="1:28" s="41" customFormat="1" ht="31.5" customHeight="1">
      <c r="A232" s="43">
        <v>19</v>
      </c>
      <c r="B232" s="45" t="s">
        <v>275</v>
      </c>
      <c r="C232" s="45" t="s">
        <v>276</v>
      </c>
      <c r="D232" s="27" t="s">
        <v>254</v>
      </c>
      <c r="E232" s="25">
        <v>10</v>
      </c>
      <c r="F232" s="25"/>
      <c r="G232" s="25"/>
      <c r="H232" s="25"/>
      <c r="I232" s="25"/>
      <c r="J232" s="25"/>
      <c r="K232" s="25"/>
      <c r="L232" s="25">
        <v>1</v>
      </c>
      <c r="M232" s="25"/>
      <c r="N232" s="25"/>
      <c r="O232" s="25"/>
      <c r="P232" s="25"/>
      <c r="Q232" s="25"/>
      <c r="R232" s="24">
        <f t="shared" si="25"/>
        <v>1</v>
      </c>
      <c r="S232" s="44"/>
      <c r="T232" s="11">
        <f t="shared" si="24"/>
        <v>0</v>
      </c>
      <c r="U232" s="16"/>
      <c r="V232" s="16"/>
      <c r="W232" s="16"/>
      <c r="X232" s="17"/>
      <c r="Y232" s="16"/>
      <c r="Z232" s="16"/>
      <c r="AA232" s="16"/>
      <c r="AB232" s="16"/>
    </row>
    <row r="233" spans="1:28" s="41" customFormat="1" ht="29.25" customHeight="1">
      <c r="A233" s="46">
        <v>20</v>
      </c>
      <c r="B233" s="45" t="s">
        <v>277</v>
      </c>
      <c r="C233" s="45" t="s">
        <v>278</v>
      </c>
      <c r="D233" s="27" t="s">
        <v>69</v>
      </c>
      <c r="E233" s="25">
        <v>100</v>
      </c>
      <c r="F233" s="25"/>
      <c r="G233" s="25"/>
      <c r="H233" s="25"/>
      <c r="I233" s="25"/>
      <c r="J233" s="25"/>
      <c r="K233" s="25"/>
      <c r="L233" s="25">
        <v>1</v>
      </c>
      <c r="M233" s="25"/>
      <c r="N233" s="25"/>
      <c r="O233" s="25"/>
      <c r="P233" s="25"/>
      <c r="Q233" s="25"/>
      <c r="R233" s="24">
        <f t="shared" si="25"/>
        <v>1</v>
      </c>
      <c r="S233" s="44"/>
      <c r="T233" s="11">
        <f t="shared" si="24"/>
        <v>0</v>
      </c>
      <c r="U233" s="16"/>
      <c r="V233" s="16"/>
      <c r="W233" s="16"/>
      <c r="X233" s="17"/>
      <c r="Y233" s="16"/>
      <c r="Z233" s="16"/>
      <c r="AA233" s="16"/>
      <c r="AB233" s="16"/>
    </row>
    <row r="234" spans="1:28" s="41" customFormat="1" ht="15.75">
      <c r="A234" s="43">
        <v>21</v>
      </c>
      <c r="B234" s="45" t="s">
        <v>279</v>
      </c>
      <c r="C234" s="64" t="s">
        <v>280</v>
      </c>
      <c r="D234" s="27" t="s">
        <v>86</v>
      </c>
      <c r="E234" s="25">
        <v>1</v>
      </c>
      <c r="F234" s="25"/>
      <c r="G234" s="25"/>
      <c r="H234" s="25"/>
      <c r="I234" s="25"/>
      <c r="J234" s="25"/>
      <c r="K234" s="25"/>
      <c r="L234" s="25">
        <v>1</v>
      </c>
      <c r="M234" s="25"/>
      <c r="N234" s="25"/>
      <c r="O234" s="25"/>
      <c r="P234" s="25"/>
      <c r="Q234" s="25"/>
      <c r="R234" s="24">
        <f t="shared" si="25"/>
        <v>1</v>
      </c>
      <c r="S234" s="44"/>
      <c r="T234" s="11">
        <f t="shared" si="24"/>
        <v>0</v>
      </c>
      <c r="U234" s="16"/>
      <c r="V234" s="16"/>
      <c r="W234" s="16"/>
      <c r="X234" s="17"/>
      <c r="Y234" s="16"/>
      <c r="Z234" s="16"/>
      <c r="AA234" s="16"/>
      <c r="AB234" s="16"/>
    </row>
    <row r="235" spans="1:28" s="41" customFormat="1" ht="15.75">
      <c r="A235" s="43">
        <v>22</v>
      </c>
      <c r="B235" s="62" t="s">
        <v>281</v>
      </c>
      <c r="C235" s="62" t="s">
        <v>282</v>
      </c>
      <c r="D235" s="71" t="s">
        <v>58</v>
      </c>
      <c r="E235" s="72">
        <v>1</v>
      </c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>
        <v>2</v>
      </c>
      <c r="Q235" s="72"/>
      <c r="R235" s="73">
        <f t="shared" si="25"/>
        <v>2</v>
      </c>
      <c r="S235" s="44"/>
      <c r="T235" s="11">
        <f t="shared" si="24"/>
        <v>0</v>
      </c>
      <c r="U235" s="16"/>
      <c r="V235" s="16"/>
      <c r="W235" s="16"/>
      <c r="X235" s="17"/>
      <c r="Y235" s="16"/>
      <c r="Z235" s="16"/>
      <c r="AA235" s="16"/>
      <c r="AB235" s="16"/>
    </row>
    <row r="236" spans="1:28" s="41" customFormat="1" ht="15.75">
      <c r="A236" s="46">
        <v>23</v>
      </c>
      <c r="B236" s="62" t="s">
        <v>283</v>
      </c>
      <c r="C236" s="83" t="s">
        <v>284</v>
      </c>
      <c r="D236" s="71" t="s">
        <v>58</v>
      </c>
      <c r="E236" s="72">
        <v>1</v>
      </c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>
        <v>6</v>
      </c>
      <c r="Q236" s="72"/>
      <c r="R236" s="73">
        <f t="shared" si="25"/>
        <v>6</v>
      </c>
      <c r="S236" s="44"/>
      <c r="T236" s="11">
        <f t="shared" si="24"/>
        <v>0</v>
      </c>
      <c r="U236" s="16"/>
      <c r="V236" s="16"/>
      <c r="W236" s="16"/>
      <c r="X236" s="17"/>
      <c r="Y236" s="16"/>
      <c r="Z236" s="16"/>
      <c r="AA236" s="16"/>
      <c r="AB236" s="16"/>
    </row>
    <row r="237" spans="1:28" s="41" customFormat="1" ht="15.75">
      <c r="A237" s="43">
        <v>24</v>
      </c>
      <c r="B237" s="45" t="s">
        <v>285</v>
      </c>
      <c r="C237" s="65" t="s">
        <v>286</v>
      </c>
      <c r="D237" s="27" t="s">
        <v>58</v>
      </c>
      <c r="E237" s="25">
        <v>1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>
        <v>4</v>
      </c>
      <c r="Q237" s="25"/>
      <c r="R237" s="24">
        <f t="shared" si="25"/>
        <v>4</v>
      </c>
      <c r="S237" s="44"/>
      <c r="T237" s="11">
        <f t="shared" si="24"/>
        <v>0</v>
      </c>
      <c r="U237" s="16"/>
      <c r="V237" s="16"/>
      <c r="W237" s="16"/>
      <c r="X237" s="17"/>
      <c r="Y237" s="16"/>
      <c r="Z237" s="16"/>
      <c r="AA237" s="16"/>
      <c r="AB237" s="16"/>
    </row>
    <row r="238" spans="1:28" s="41" customFormat="1" ht="15.75">
      <c r="A238" s="46">
        <v>25</v>
      </c>
      <c r="B238" s="45" t="s">
        <v>287</v>
      </c>
      <c r="C238" s="45" t="s">
        <v>288</v>
      </c>
      <c r="D238" s="27" t="s">
        <v>58</v>
      </c>
      <c r="E238" s="25">
        <v>1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>
        <v>1</v>
      </c>
      <c r="Q238" s="25"/>
      <c r="R238" s="24">
        <f t="shared" si="25"/>
        <v>1</v>
      </c>
      <c r="S238" s="44"/>
      <c r="T238" s="11">
        <f t="shared" si="24"/>
        <v>0</v>
      </c>
      <c r="U238" s="16"/>
      <c r="V238" s="16"/>
      <c r="W238" s="16"/>
      <c r="X238" s="17"/>
      <c r="Y238" s="16"/>
      <c r="Z238" s="16"/>
      <c r="AA238" s="16"/>
      <c r="AB238" s="16"/>
    </row>
    <row r="239" spans="1:28" s="41" customFormat="1" ht="33.75" customHeight="1">
      <c r="A239" s="43">
        <v>26</v>
      </c>
      <c r="B239" s="45" t="s">
        <v>290</v>
      </c>
      <c r="C239" s="66" t="s">
        <v>291</v>
      </c>
      <c r="D239" s="27" t="s">
        <v>254</v>
      </c>
      <c r="E239" s="25">
        <v>1</v>
      </c>
      <c r="F239" s="25"/>
      <c r="G239" s="25"/>
      <c r="H239" s="25"/>
      <c r="I239" s="25">
        <v>3</v>
      </c>
      <c r="J239" s="25"/>
      <c r="K239" s="25"/>
      <c r="L239" s="25"/>
      <c r="M239" s="25"/>
      <c r="N239" s="25"/>
      <c r="O239" s="25"/>
      <c r="P239" s="25"/>
      <c r="Q239" s="25"/>
      <c r="R239" s="24">
        <f t="shared" si="25"/>
        <v>3</v>
      </c>
      <c r="S239" s="44"/>
      <c r="T239" s="11">
        <f t="shared" si="24"/>
        <v>0</v>
      </c>
      <c r="U239" s="16"/>
      <c r="V239" s="16"/>
      <c r="W239" s="16"/>
      <c r="X239" s="17"/>
      <c r="Y239" s="16"/>
      <c r="Z239" s="16"/>
      <c r="AA239" s="16"/>
      <c r="AB239" s="16"/>
    </row>
    <row r="240" spans="1:28" s="41" customFormat="1" ht="30">
      <c r="A240" s="46">
        <v>27</v>
      </c>
      <c r="B240" s="45" t="s">
        <v>292</v>
      </c>
      <c r="C240" s="66" t="s">
        <v>293</v>
      </c>
      <c r="D240" s="27" t="s">
        <v>294</v>
      </c>
      <c r="E240" s="56">
        <v>2.5</v>
      </c>
      <c r="F240" s="25"/>
      <c r="G240" s="25"/>
      <c r="H240" s="25"/>
      <c r="I240" s="25">
        <v>4</v>
      </c>
      <c r="J240" s="25"/>
      <c r="K240" s="25"/>
      <c r="L240" s="25"/>
      <c r="M240" s="25"/>
      <c r="N240" s="25"/>
      <c r="O240" s="25"/>
      <c r="P240" s="25"/>
      <c r="Q240" s="25"/>
      <c r="R240" s="24">
        <f t="shared" si="25"/>
        <v>4</v>
      </c>
      <c r="S240" s="44"/>
      <c r="T240" s="11">
        <f t="shared" si="24"/>
        <v>0</v>
      </c>
      <c r="U240" s="16"/>
      <c r="V240" s="16"/>
      <c r="W240" s="16"/>
      <c r="X240" s="17"/>
      <c r="Y240" s="16"/>
      <c r="Z240" s="16"/>
      <c r="AA240" s="16"/>
      <c r="AB240" s="16"/>
    </row>
    <row r="241" spans="1:28" s="41" customFormat="1" ht="15.75">
      <c r="A241" s="43">
        <v>28</v>
      </c>
      <c r="B241" s="45" t="s">
        <v>295</v>
      </c>
      <c r="C241" s="67" t="s">
        <v>296</v>
      </c>
      <c r="D241" s="27" t="s">
        <v>86</v>
      </c>
      <c r="E241" s="25">
        <v>25</v>
      </c>
      <c r="F241" s="25"/>
      <c r="G241" s="25"/>
      <c r="H241" s="25"/>
      <c r="I241" s="25"/>
      <c r="J241" s="25"/>
      <c r="K241" s="25"/>
      <c r="L241" s="25"/>
      <c r="M241" s="25"/>
      <c r="N241" s="25">
        <v>2</v>
      </c>
      <c r="O241" s="25"/>
      <c r="P241" s="25"/>
      <c r="Q241" s="25"/>
      <c r="R241" s="24">
        <f t="shared" si="25"/>
        <v>2</v>
      </c>
      <c r="S241" s="44"/>
      <c r="T241" s="11">
        <f t="shared" si="24"/>
        <v>0</v>
      </c>
      <c r="U241" s="16"/>
      <c r="V241" s="16"/>
      <c r="W241" s="16"/>
      <c r="X241" s="17"/>
      <c r="Y241" s="16"/>
      <c r="Z241" s="16"/>
      <c r="AA241" s="16"/>
      <c r="AB241" s="16"/>
    </row>
    <row r="242" spans="1:28" s="41" customFormat="1" ht="15.75">
      <c r="A242" s="46">
        <v>29</v>
      </c>
      <c r="B242" s="45" t="s">
        <v>297</v>
      </c>
      <c r="C242" s="68" t="s">
        <v>298</v>
      </c>
      <c r="D242" s="27" t="s">
        <v>86</v>
      </c>
      <c r="E242" s="25">
        <v>25</v>
      </c>
      <c r="F242" s="25"/>
      <c r="G242" s="25"/>
      <c r="H242" s="25"/>
      <c r="I242" s="25"/>
      <c r="J242" s="25"/>
      <c r="K242" s="25"/>
      <c r="L242" s="25"/>
      <c r="M242" s="25"/>
      <c r="N242" s="25">
        <v>1</v>
      </c>
      <c r="O242" s="25"/>
      <c r="P242" s="25"/>
      <c r="Q242" s="25"/>
      <c r="R242" s="24">
        <f t="shared" si="25"/>
        <v>1</v>
      </c>
      <c r="S242" s="44"/>
      <c r="T242" s="11">
        <f t="shared" si="24"/>
        <v>0</v>
      </c>
      <c r="U242" s="16"/>
      <c r="V242" s="16"/>
      <c r="W242" s="16"/>
      <c r="X242" s="17"/>
      <c r="Y242" s="16"/>
      <c r="Z242" s="16"/>
      <c r="AA242" s="16"/>
      <c r="AB242" s="16"/>
    </row>
    <row r="243" spans="1:28" s="41" customFormat="1" ht="15.75">
      <c r="A243" s="43">
        <v>30</v>
      </c>
      <c r="B243" s="45" t="s">
        <v>299</v>
      </c>
      <c r="C243" s="68" t="s">
        <v>300</v>
      </c>
      <c r="D243" s="27" t="s">
        <v>86</v>
      </c>
      <c r="E243" s="25">
        <v>100</v>
      </c>
      <c r="F243" s="25"/>
      <c r="G243" s="25"/>
      <c r="H243" s="25"/>
      <c r="I243" s="25"/>
      <c r="J243" s="25"/>
      <c r="K243" s="25"/>
      <c r="L243" s="25"/>
      <c r="M243" s="25"/>
      <c r="N243" s="25">
        <v>2</v>
      </c>
      <c r="O243" s="25"/>
      <c r="P243" s="25"/>
      <c r="Q243" s="25"/>
      <c r="R243" s="24">
        <f t="shared" si="25"/>
        <v>2</v>
      </c>
      <c r="S243" s="44"/>
      <c r="T243" s="11">
        <f t="shared" si="24"/>
        <v>0</v>
      </c>
      <c r="U243" s="16"/>
      <c r="V243" s="16"/>
      <c r="W243" s="16"/>
      <c r="X243" s="17"/>
      <c r="Y243" s="16"/>
      <c r="Z243" s="16"/>
      <c r="AA243" s="16"/>
      <c r="AB243" s="16"/>
    </row>
    <row r="244" spans="1:28" s="41" customFormat="1" ht="15.75">
      <c r="A244" s="46">
        <v>31</v>
      </c>
      <c r="B244" s="45" t="s">
        <v>301</v>
      </c>
      <c r="C244" s="68" t="s">
        <v>302</v>
      </c>
      <c r="D244" s="27" t="s">
        <v>86</v>
      </c>
      <c r="E244" s="25">
        <v>50</v>
      </c>
      <c r="F244" s="25"/>
      <c r="G244" s="25"/>
      <c r="H244" s="25"/>
      <c r="I244" s="25"/>
      <c r="J244" s="25"/>
      <c r="K244" s="25"/>
      <c r="L244" s="25"/>
      <c r="M244" s="25"/>
      <c r="N244" s="25">
        <v>4</v>
      </c>
      <c r="O244" s="25"/>
      <c r="P244" s="25"/>
      <c r="Q244" s="25"/>
      <c r="R244" s="24">
        <f t="shared" si="25"/>
        <v>4</v>
      </c>
      <c r="S244" s="44"/>
      <c r="T244" s="11">
        <f t="shared" si="24"/>
        <v>0</v>
      </c>
      <c r="U244" s="16"/>
      <c r="V244" s="16"/>
      <c r="W244" s="16"/>
      <c r="X244" s="17"/>
      <c r="Y244" s="16"/>
      <c r="Z244" s="16"/>
      <c r="AA244" s="16"/>
      <c r="AB244" s="16"/>
    </row>
    <row r="245" spans="1:28" s="41" customFormat="1" ht="60">
      <c r="A245" s="43">
        <v>32</v>
      </c>
      <c r="B245" s="45" t="s">
        <v>303</v>
      </c>
      <c r="C245" s="66" t="s">
        <v>304</v>
      </c>
      <c r="D245" s="27" t="s">
        <v>69</v>
      </c>
      <c r="E245" s="25">
        <v>2500</v>
      </c>
      <c r="F245" s="25"/>
      <c r="G245" s="25"/>
      <c r="H245" s="25"/>
      <c r="I245" s="25"/>
      <c r="J245" s="25"/>
      <c r="K245" s="25"/>
      <c r="L245" s="25"/>
      <c r="M245" s="25"/>
      <c r="N245" s="25">
        <v>1</v>
      </c>
      <c r="O245" s="25"/>
      <c r="P245" s="25"/>
      <c r="Q245" s="25"/>
      <c r="R245" s="24">
        <f t="shared" si="25"/>
        <v>1</v>
      </c>
      <c r="S245" s="44"/>
      <c r="T245" s="11">
        <f t="shared" si="24"/>
        <v>0</v>
      </c>
      <c r="U245" s="16"/>
      <c r="V245" s="16"/>
      <c r="W245" s="16"/>
      <c r="X245" s="17"/>
      <c r="Y245" s="16"/>
      <c r="Z245" s="16"/>
      <c r="AA245" s="16"/>
      <c r="AB245" s="16"/>
    </row>
    <row r="246" spans="1:28" s="41" customFormat="1" ht="15.75">
      <c r="A246" s="46">
        <v>33</v>
      </c>
      <c r="B246" s="45" t="s">
        <v>305</v>
      </c>
      <c r="C246" s="45" t="s">
        <v>306</v>
      </c>
      <c r="D246" s="27" t="s">
        <v>69</v>
      </c>
      <c r="E246" s="25">
        <v>1000</v>
      </c>
      <c r="F246" s="25"/>
      <c r="G246" s="25"/>
      <c r="H246" s="25"/>
      <c r="I246" s="25"/>
      <c r="J246" s="25"/>
      <c r="K246" s="25"/>
      <c r="L246" s="25"/>
      <c r="M246" s="25"/>
      <c r="N246" s="25">
        <v>18</v>
      </c>
      <c r="O246" s="25"/>
      <c r="P246" s="25"/>
      <c r="Q246" s="25"/>
      <c r="R246" s="24">
        <f t="shared" si="25"/>
        <v>18</v>
      </c>
      <c r="S246" s="44"/>
      <c r="T246" s="11">
        <f t="shared" si="24"/>
        <v>0</v>
      </c>
      <c r="U246" s="16"/>
      <c r="V246" s="16"/>
      <c r="W246" s="16"/>
      <c r="X246" s="17"/>
      <c r="Y246" s="16"/>
      <c r="Z246" s="16"/>
      <c r="AA246" s="16"/>
      <c r="AB246" s="16"/>
    </row>
    <row r="247" spans="1:28" s="41" customFormat="1" ht="15.75">
      <c r="A247" s="43">
        <v>34</v>
      </c>
      <c r="B247" s="45" t="s">
        <v>307</v>
      </c>
      <c r="C247" s="45" t="s">
        <v>308</v>
      </c>
      <c r="D247" s="27" t="s">
        <v>69</v>
      </c>
      <c r="E247" s="25">
        <v>1000</v>
      </c>
      <c r="F247" s="25"/>
      <c r="G247" s="25"/>
      <c r="H247" s="25"/>
      <c r="I247" s="25"/>
      <c r="J247" s="25"/>
      <c r="K247" s="25"/>
      <c r="L247" s="25"/>
      <c r="M247" s="25"/>
      <c r="N247" s="25">
        <v>18</v>
      </c>
      <c r="O247" s="25"/>
      <c r="P247" s="25"/>
      <c r="Q247" s="25"/>
      <c r="R247" s="24">
        <f t="shared" si="25"/>
        <v>18</v>
      </c>
      <c r="S247" s="44"/>
      <c r="T247" s="11">
        <f t="shared" si="24"/>
        <v>0</v>
      </c>
      <c r="U247" s="16"/>
      <c r="V247" s="16"/>
      <c r="W247" s="16"/>
      <c r="X247" s="17"/>
      <c r="Y247" s="16"/>
      <c r="Z247" s="16"/>
      <c r="AA247" s="16"/>
      <c r="AB247" s="16"/>
    </row>
    <row r="248" spans="1:28" s="41" customFormat="1" ht="15.75">
      <c r="A248" s="46">
        <v>35</v>
      </c>
      <c r="B248" s="45" t="s">
        <v>309</v>
      </c>
      <c r="C248" s="45" t="s">
        <v>310</v>
      </c>
      <c r="D248" s="27" t="s">
        <v>69</v>
      </c>
      <c r="E248" s="25" t="s">
        <v>317</v>
      </c>
      <c r="F248" s="25"/>
      <c r="G248" s="25"/>
      <c r="H248" s="25"/>
      <c r="I248" s="25"/>
      <c r="J248" s="25"/>
      <c r="K248" s="25"/>
      <c r="L248" s="25"/>
      <c r="M248" s="25"/>
      <c r="N248" s="25">
        <v>3</v>
      </c>
      <c r="O248" s="25"/>
      <c r="P248" s="25"/>
      <c r="Q248" s="25"/>
      <c r="R248" s="24">
        <f t="shared" si="25"/>
        <v>3</v>
      </c>
      <c r="S248" s="44"/>
      <c r="T248" s="11">
        <f t="shared" si="24"/>
        <v>0</v>
      </c>
      <c r="U248" s="16"/>
      <c r="V248" s="16"/>
      <c r="W248" s="16"/>
      <c r="X248" s="17"/>
      <c r="Y248" s="16"/>
      <c r="Z248" s="16"/>
      <c r="AA248" s="16"/>
      <c r="AB248" s="16"/>
    </row>
    <row r="249" spans="1:28" s="41" customFormat="1" ht="30">
      <c r="A249" s="43">
        <v>36</v>
      </c>
      <c r="B249" s="45" t="s">
        <v>311</v>
      </c>
      <c r="C249" s="68" t="s">
        <v>312</v>
      </c>
      <c r="D249" s="27" t="s">
        <v>254</v>
      </c>
      <c r="E249" s="25">
        <v>5</v>
      </c>
      <c r="F249" s="25"/>
      <c r="G249" s="25"/>
      <c r="H249" s="25"/>
      <c r="I249" s="25"/>
      <c r="J249" s="25"/>
      <c r="K249" s="25"/>
      <c r="L249" s="25"/>
      <c r="M249" s="25"/>
      <c r="N249" s="25">
        <v>2</v>
      </c>
      <c r="O249" s="25"/>
      <c r="P249" s="25"/>
      <c r="Q249" s="25"/>
      <c r="R249" s="24">
        <f t="shared" si="25"/>
        <v>2</v>
      </c>
      <c r="S249" s="44"/>
      <c r="T249" s="11">
        <f t="shared" si="24"/>
        <v>0</v>
      </c>
      <c r="U249" s="16"/>
      <c r="V249" s="16"/>
      <c r="W249" s="16"/>
      <c r="X249" s="17"/>
      <c r="Y249" s="16"/>
      <c r="Z249" s="16"/>
      <c r="AA249" s="16"/>
      <c r="AB249" s="16"/>
    </row>
    <row r="250" spans="1:28" s="41" customFormat="1" ht="15.75">
      <c r="A250" s="46">
        <v>37</v>
      </c>
      <c r="B250" s="45" t="s">
        <v>313</v>
      </c>
      <c r="C250" s="69" t="s">
        <v>314</v>
      </c>
      <c r="D250" s="27" t="s">
        <v>294</v>
      </c>
      <c r="E250" s="25">
        <v>5</v>
      </c>
      <c r="F250" s="25"/>
      <c r="G250" s="25"/>
      <c r="H250" s="25"/>
      <c r="I250" s="25"/>
      <c r="J250" s="25"/>
      <c r="K250" s="25"/>
      <c r="L250" s="25"/>
      <c r="M250" s="25">
        <v>1</v>
      </c>
      <c r="N250" s="25"/>
      <c r="O250" s="25"/>
      <c r="P250" s="25"/>
      <c r="Q250" s="25"/>
      <c r="R250" s="24">
        <f t="shared" si="25"/>
        <v>1</v>
      </c>
      <c r="S250" s="44"/>
      <c r="T250" s="11">
        <f t="shared" si="24"/>
        <v>0</v>
      </c>
      <c r="U250" s="16"/>
      <c r="V250" s="16"/>
      <c r="W250" s="16"/>
      <c r="X250" s="17"/>
      <c r="Y250" s="16"/>
      <c r="Z250" s="16"/>
      <c r="AA250" s="16"/>
      <c r="AB250" s="16"/>
    </row>
    <row r="251" spans="1:28" s="41" customFormat="1" ht="48.75" customHeight="1">
      <c r="A251" s="43">
        <v>38</v>
      </c>
      <c r="B251" s="45" t="s">
        <v>315</v>
      </c>
      <c r="C251" s="45"/>
      <c r="D251" s="27" t="s">
        <v>69</v>
      </c>
      <c r="E251" s="25" t="s">
        <v>316</v>
      </c>
      <c r="F251" s="25"/>
      <c r="G251" s="25"/>
      <c r="H251" s="25"/>
      <c r="I251" s="25"/>
      <c r="J251" s="25"/>
      <c r="K251" s="25"/>
      <c r="L251" s="25"/>
      <c r="M251" s="25">
        <v>1</v>
      </c>
      <c r="N251" s="25"/>
      <c r="O251" s="25"/>
      <c r="P251" s="25"/>
      <c r="Q251" s="25"/>
      <c r="R251" s="24">
        <f t="shared" si="25"/>
        <v>1</v>
      </c>
      <c r="S251" s="44"/>
      <c r="T251" s="11">
        <f t="shared" si="24"/>
        <v>0</v>
      </c>
      <c r="U251" s="16"/>
      <c r="V251" s="16"/>
      <c r="W251" s="16"/>
      <c r="X251" s="17"/>
      <c r="Y251" s="16"/>
      <c r="Z251" s="16"/>
      <c r="AA251" s="16"/>
      <c r="AB251" s="16"/>
    </row>
    <row r="252" spans="1:28" s="41" customFormat="1" ht="15.75">
      <c r="A252" s="43">
        <v>39</v>
      </c>
      <c r="B252" s="45" t="s">
        <v>318</v>
      </c>
      <c r="C252" s="45"/>
      <c r="D252" s="27" t="s">
        <v>289</v>
      </c>
      <c r="E252" s="25">
        <v>1</v>
      </c>
      <c r="F252" s="25"/>
      <c r="G252" s="25"/>
      <c r="H252" s="25"/>
      <c r="I252" s="25"/>
      <c r="J252" s="25"/>
      <c r="K252" s="25">
        <v>1</v>
      </c>
      <c r="L252" s="25"/>
      <c r="M252" s="25"/>
      <c r="N252" s="25"/>
      <c r="O252" s="25"/>
      <c r="P252" s="25"/>
      <c r="Q252" s="25"/>
      <c r="R252" s="24">
        <f t="shared" si="25"/>
        <v>1</v>
      </c>
      <c r="S252" s="44"/>
      <c r="T252" s="11">
        <f t="shared" si="24"/>
        <v>0</v>
      </c>
      <c r="U252" s="16"/>
      <c r="V252" s="16"/>
      <c r="W252" s="16"/>
      <c r="X252" s="17"/>
      <c r="Y252" s="16"/>
      <c r="Z252" s="16"/>
      <c r="AA252" s="16"/>
      <c r="AB252" s="16"/>
    </row>
    <row r="253" spans="1:28" s="41" customFormat="1" ht="27" customHeight="1">
      <c r="A253" s="46">
        <v>40</v>
      </c>
      <c r="B253" s="45" t="s">
        <v>319</v>
      </c>
      <c r="C253" s="45"/>
      <c r="D253" s="27" t="s">
        <v>289</v>
      </c>
      <c r="E253" s="25">
        <v>1</v>
      </c>
      <c r="F253" s="25"/>
      <c r="G253" s="25"/>
      <c r="H253" s="25"/>
      <c r="I253" s="25"/>
      <c r="J253" s="25">
        <v>1</v>
      </c>
      <c r="K253" s="25"/>
      <c r="L253" s="25"/>
      <c r="M253" s="25"/>
      <c r="N253" s="25"/>
      <c r="O253" s="25"/>
      <c r="P253" s="25"/>
      <c r="Q253" s="25"/>
      <c r="R253" s="24">
        <f t="shared" si="25"/>
        <v>1</v>
      </c>
      <c r="S253" s="44"/>
      <c r="T253" s="11">
        <f t="shared" si="24"/>
        <v>0</v>
      </c>
      <c r="U253" s="16"/>
      <c r="V253" s="16"/>
      <c r="W253" s="16"/>
      <c r="X253" s="17"/>
      <c r="Y253" s="16"/>
      <c r="Z253" s="16"/>
      <c r="AA253" s="16"/>
      <c r="AB253" s="16"/>
    </row>
    <row r="254" spans="1:28" s="41" customFormat="1" ht="28.5" customHeight="1">
      <c r="A254" s="43">
        <v>41</v>
      </c>
      <c r="B254" s="45" t="s">
        <v>320</v>
      </c>
      <c r="C254" s="45"/>
      <c r="D254" s="27" t="s">
        <v>289</v>
      </c>
      <c r="E254" s="25">
        <v>1</v>
      </c>
      <c r="F254" s="25"/>
      <c r="G254" s="25"/>
      <c r="H254" s="25"/>
      <c r="I254" s="25"/>
      <c r="J254" s="25">
        <v>1</v>
      </c>
      <c r="K254" s="25"/>
      <c r="L254" s="25"/>
      <c r="M254" s="25"/>
      <c r="N254" s="25"/>
      <c r="O254" s="25"/>
      <c r="P254" s="25"/>
      <c r="Q254" s="25"/>
      <c r="R254" s="24">
        <f t="shared" si="25"/>
        <v>1</v>
      </c>
      <c r="S254" s="44"/>
      <c r="T254" s="11">
        <f t="shared" si="24"/>
        <v>0</v>
      </c>
      <c r="U254" s="16"/>
      <c r="V254" s="16"/>
      <c r="W254" s="16"/>
      <c r="X254" s="17"/>
      <c r="Y254" s="16"/>
      <c r="Z254" s="16"/>
      <c r="AA254" s="16"/>
      <c r="AB254" s="16"/>
    </row>
    <row r="255" spans="1:28" s="41" customFormat="1" ht="15.75">
      <c r="A255" s="46">
        <v>42</v>
      </c>
      <c r="B255" s="45" t="s">
        <v>321</v>
      </c>
      <c r="C255" s="45"/>
      <c r="D255" s="27" t="s">
        <v>289</v>
      </c>
      <c r="E255" s="25">
        <v>1</v>
      </c>
      <c r="F255" s="25"/>
      <c r="G255" s="25"/>
      <c r="H255" s="25"/>
      <c r="I255" s="25"/>
      <c r="J255" s="25">
        <v>1</v>
      </c>
      <c r="K255" s="25"/>
      <c r="L255" s="25"/>
      <c r="M255" s="25"/>
      <c r="N255" s="25"/>
      <c r="O255" s="25"/>
      <c r="P255" s="25"/>
      <c r="Q255" s="25"/>
      <c r="R255" s="24">
        <f t="shared" si="25"/>
        <v>1</v>
      </c>
      <c r="S255" s="44"/>
      <c r="T255" s="11">
        <f t="shared" si="24"/>
        <v>0</v>
      </c>
      <c r="U255" s="16"/>
      <c r="V255" s="16"/>
      <c r="W255" s="16"/>
      <c r="X255" s="17"/>
      <c r="Y255" s="16"/>
      <c r="Z255" s="16"/>
      <c r="AA255" s="16"/>
      <c r="AB255" s="16"/>
    </row>
    <row r="256" spans="1:28" s="41" customFormat="1" ht="15.75">
      <c r="A256" s="43">
        <v>43</v>
      </c>
      <c r="B256" s="45" t="s">
        <v>322</v>
      </c>
      <c r="C256" s="45"/>
      <c r="D256" s="70" t="s">
        <v>323</v>
      </c>
      <c r="E256" s="25">
        <v>100</v>
      </c>
      <c r="F256" s="25"/>
      <c r="G256" s="25"/>
      <c r="H256" s="25"/>
      <c r="I256" s="25"/>
      <c r="J256" s="25">
        <v>1</v>
      </c>
      <c r="K256" s="25"/>
      <c r="L256" s="25"/>
      <c r="M256" s="25"/>
      <c r="N256" s="25"/>
      <c r="O256" s="25"/>
      <c r="P256" s="25"/>
      <c r="Q256" s="25"/>
      <c r="R256" s="24">
        <f t="shared" si="25"/>
        <v>1</v>
      </c>
      <c r="S256" s="44"/>
      <c r="T256" s="11">
        <f t="shared" si="24"/>
        <v>0</v>
      </c>
      <c r="U256" s="16"/>
      <c r="V256" s="16"/>
      <c r="W256" s="16"/>
      <c r="X256" s="17"/>
      <c r="Y256" s="16"/>
      <c r="Z256" s="16"/>
      <c r="AA256" s="16"/>
      <c r="AB256" s="16"/>
    </row>
    <row r="257" spans="1:28" s="41" customFormat="1" ht="15.75">
      <c r="A257" s="46">
        <v>44</v>
      </c>
      <c r="B257" s="45" t="s">
        <v>324</v>
      </c>
      <c r="C257" s="45"/>
      <c r="D257" s="70" t="s">
        <v>323</v>
      </c>
      <c r="E257" s="25">
        <v>50</v>
      </c>
      <c r="F257" s="25"/>
      <c r="G257" s="25"/>
      <c r="H257" s="25"/>
      <c r="I257" s="25"/>
      <c r="J257" s="25">
        <v>1</v>
      </c>
      <c r="K257" s="25"/>
      <c r="L257" s="25"/>
      <c r="M257" s="25"/>
      <c r="N257" s="25"/>
      <c r="O257" s="25"/>
      <c r="P257" s="25"/>
      <c r="Q257" s="25"/>
      <c r="R257" s="24">
        <f t="shared" si="25"/>
        <v>1</v>
      </c>
      <c r="S257" s="44"/>
      <c r="T257" s="11">
        <f t="shared" si="24"/>
        <v>0</v>
      </c>
      <c r="U257" s="16"/>
      <c r="V257" s="16"/>
      <c r="W257" s="16"/>
      <c r="X257" s="17"/>
      <c r="Y257" s="16"/>
      <c r="Z257" s="16"/>
      <c r="AA257" s="16"/>
      <c r="AB257" s="16"/>
    </row>
    <row r="258" spans="1:28" s="41" customFormat="1" ht="15.75">
      <c r="A258" s="43">
        <v>45</v>
      </c>
      <c r="B258" s="45" t="s">
        <v>325</v>
      </c>
      <c r="C258" s="45"/>
      <c r="D258" s="70" t="s">
        <v>323</v>
      </c>
      <c r="E258" s="25">
        <v>100</v>
      </c>
      <c r="F258" s="25"/>
      <c r="G258" s="25"/>
      <c r="H258" s="25"/>
      <c r="I258" s="25"/>
      <c r="J258" s="25">
        <v>1</v>
      </c>
      <c r="K258" s="25"/>
      <c r="L258" s="25"/>
      <c r="M258" s="25"/>
      <c r="N258" s="25"/>
      <c r="O258" s="25"/>
      <c r="P258" s="25"/>
      <c r="Q258" s="25"/>
      <c r="R258" s="24">
        <f t="shared" si="25"/>
        <v>1</v>
      </c>
      <c r="S258" s="44"/>
      <c r="T258" s="11">
        <f t="shared" si="24"/>
        <v>0</v>
      </c>
      <c r="U258" s="16"/>
      <c r="V258" s="16"/>
      <c r="W258" s="16"/>
      <c r="X258" s="17"/>
      <c r="Y258" s="16"/>
      <c r="Z258" s="16"/>
      <c r="AA258" s="16"/>
      <c r="AB258" s="16"/>
    </row>
    <row r="259" spans="1:28" s="41" customFormat="1" ht="15.75">
      <c r="A259" s="63">
        <v>46</v>
      </c>
      <c r="B259" s="62" t="s">
        <v>326</v>
      </c>
      <c r="C259" s="62"/>
      <c r="D259" s="71" t="s">
        <v>254</v>
      </c>
      <c r="E259" s="72">
        <v>1</v>
      </c>
      <c r="F259" s="72"/>
      <c r="G259" s="72"/>
      <c r="H259" s="72"/>
      <c r="I259" s="72"/>
      <c r="J259" s="72">
        <v>1</v>
      </c>
      <c r="K259" s="72"/>
      <c r="L259" s="72"/>
      <c r="M259" s="72"/>
      <c r="N259" s="72"/>
      <c r="O259" s="72"/>
      <c r="P259" s="72"/>
      <c r="Q259" s="72"/>
      <c r="R259" s="73">
        <f t="shared" si="25"/>
        <v>1</v>
      </c>
      <c r="S259" s="44"/>
      <c r="T259" s="11">
        <f t="shared" si="24"/>
        <v>0</v>
      </c>
      <c r="U259" s="16"/>
      <c r="V259" s="16"/>
      <c r="W259" s="16"/>
      <c r="X259" s="17"/>
      <c r="Y259" s="16"/>
      <c r="Z259" s="16"/>
      <c r="AA259" s="16"/>
      <c r="AB259" s="16"/>
    </row>
    <row r="260" spans="1:28" s="41" customFormat="1" ht="15.75">
      <c r="A260" s="43">
        <v>47</v>
      </c>
      <c r="B260" s="45" t="s">
        <v>329</v>
      </c>
      <c r="C260" s="60" t="s">
        <v>327</v>
      </c>
      <c r="D260" s="27" t="s">
        <v>86</v>
      </c>
      <c r="E260" s="56">
        <v>7.5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>
        <v>100</v>
      </c>
      <c r="P260" s="25"/>
      <c r="Q260" s="25"/>
      <c r="R260" s="24">
        <f t="shared" si="25"/>
        <v>100</v>
      </c>
      <c r="S260" s="44"/>
      <c r="T260" s="11">
        <f t="shared" si="24"/>
        <v>0</v>
      </c>
      <c r="U260" s="16"/>
      <c r="V260" s="16"/>
      <c r="W260" s="16"/>
      <c r="X260" s="17"/>
      <c r="Y260" s="16"/>
      <c r="Z260" s="16"/>
      <c r="AA260" s="16"/>
      <c r="AB260" s="16"/>
    </row>
    <row r="261" spans="1:28" s="41" customFormat="1" ht="15.75">
      <c r="A261" s="46">
        <v>48</v>
      </c>
      <c r="B261" s="45" t="s">
        <v>328</v>
      </c>
      <c r="C261" s="60" t="s">
        <v>330</v>
      </c>
      <c r="D261" s="27" t="s">
        <v>41</v>
      </c>
      <c r="E261" s="25">
        <v>5</v>
      </c>
      <c r="F261" s="25"/>
      <c r="G261" s="25"/>
      <c r="H261" s="25"/>
      <c r="I261" s="25"/>
      <c r="J261" s="25"/>
      <c r="K261" s="25"/>
      <c r="L261" s="25"/>
      <c r="M261" s="25"/>
      <c r="N261" s="25"/>
      <c r="O261" s="25">
        <v>5</v>
      </c>
      <c r="P261" s="25"/>
      <c r="Q261" s="25"/>
      <c r="R261" s="24">
        <f t="shared" si="25"/>
        <v>5</v>
      </c>
      <c r="S261" s="44"/>
      <c r="T261" s="11">
        <f t="shared" si="24"/>
        <v>0</v>
      </c>
      <c r="U261" s="16"/>
      <c r="V261" s="16"/>
      <c r="W261" s="16"/>
      <c r="X261" s="17"/>
      <c r="Y261" s="16"/>
      <c r="Z261" s="16"/>
      <c r="AA261" s="16"/>
      <c r="AB261" s="16"/>
    </row>
    <row r="262" spans="1:28" s="41" customFormat="1" ht="15.75">
      <c r="A262" s="43">
        <v>49</v>
      </c>
      <c r="B262" s="45" t="s">
        <v>331</v>
      </c>
      <c r="C262" s="45" t="s">
        <v>332</v>
      </c>
      <c r="D262" s="27" t="s">
        <v>294</v>
      </c>
      <c r="E262" s="25">
        <v>5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>
        <v>10</v>
      </c>
      <c r="P262" s="25"/>
      <c r="Q262" s="25"/>
      <c r="R262" s="24">
        <f t="shared" si="25"/>
        <v>10</v>
      </c>
      <c r="S262" s="44"/>
      <c r="T262" s="11">
        <f t="shared" si="24"/>
        <v>0</v>
      </c>
      <c r="U262" s="16"/>
      <c r="V262" s="16"/>
      <c r="W262" s="16"/>
      <c r="X262" s="17"/>
      <c r="Y262" s="16"/>
      <c r="Z262" s="16"/>
      <c r="AA262" s="16"/>
      <c r="AB262" s="16"/>
    </row>
    <row r="263" spans="1:28" s="41" customFormat="1" ht="15.75">
      <c r="A263" s="46">
        <v>50</v>
      </c>
      <c r="B263" s="45" t="s">
        <v>333</v>
      </c>
      <c r="C263" s="45" t="s">
        <v>334</v>
      </c>
      <c r="D263" s="27" t="s">
        <v>294</v>
      </c>
      <c r="E263" s="25">
        <v>25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>
        <v>3</v>
      </c>
      <c r="P263" s="25"/>
      <c r="Q263" s="25"/>
      <c r="R263" s="24">
        <f t="shared" si="25"/>
        <v>3</v>
      </c>
      <c r="S263" s="44"/>
      <c r="T263" s="11">
        <f t="shared" si="24"/>
        <v>0</v>
      </c>
      <c r="U263" s="16"/>
      <c r="V263" s="16"/>
      <c r="W263" s="16"/>
      <c r="X263" s="17"/>
      <c r="Y263" s="16"/>
      <c r="Z263" s="16"/>
      <c r="AA263" s="16"/>
      <c r="AB263" s="16"/>
    </row>
    <row r="264" spans="1:28" s="41" customFormat="1" ht="15.75">
      <c r="A264" s="43">
        <v>51</v>
      </c>
      <c r="B264" s="55" t="s">
        <v>335</v>
      </c>
      <c r="C264" s="45" t="s">
        <v>336</v>
      </c>
      <c r="D264" s="27" t="s">
        <v>294</v>
      </c>
      <c r="E264" s="25">
        <v>10</v>
      </c>
      <c r="F264" s="25"/>
      <c r="G264" s="25"/>
      <c r="H264" s="25"/>
      <c r="I264" s="25"/>
      <c r="J264" s="25"/>
      <c r="K264" s="25"/>
      <c r="L264" s="25"/>
      <c r="M264" s="25"/>
      <c r="N264" s="25"/>
      <c r="O264" s="25">
        <v>5</v>
      </c>
      <c r="P264" s="25"/>
      <c r="Q264" s="25"/>
      <c r="R264" s="24">
        <f t="shared" si="25"/>
        <v>5</v>
      </c>
      <c r="S264" s="44"/>
      <c r="T264" s="11">
        <f t="shared" si="24"/>
        <v>0</v>
      </c>
      <c r="U264" s="16"/>
      <c r="V264" s="16"/>
      <c r="W264" s="16"/>
      <c r="X264" s="17"/>
      <c r="Y264" s="16"/>
      <c r="Z264" s="16"/>
      <c r="AA264" s="16"/>
      <c r="AB264" s="16"/>
    </row>
    <row r="265" spans="1:28" s="41" customFormat="1" ht="15.75">
      <c r="A265" s="46">
        <v>52</v>
      </c>
      <c r="B265" s="45" t="s">
        <v>337</v>
      </c>
      <c r="C265" s="59" t="s">
        <v>338</v>
      </c>
      <c r="D265" s="27" t="s">
        <v>294</v>
      </c>
      <c r="E265" s="25">
        <v>5</v>
      </c>
      <c r="F265" s="25"/>
      <c r="G265" s="25"/>
      <c r="H265" s="25"/>
      <c r="I265" s="25"/>
      <c r="J265" s="25"/>
      <c r="K265" s="25"/>
      <c r="L265" s="25"/>
      <c r="M265" s="25"/>
      <c r="N265" s="25"/>
      <c r="O265" s="25">
        <v>5</v>
      </c>
      <c r="P265" s="25"/>
      <c r="Q265" s="25"/>
      <c r="R265" s="24">
        <f t="shared" si="25"/>
        <v>5</v>
      </c>
      <c r="S265" s="44"/>
      <c r="T265" s="11">
        <f t="shared" si="24"/>
        <v>0</v>
      </c>
      <c r="U265" s="16"/>
      <c r="V265" s="16"/>
      <c r="W265" s="16"/>
      <c r="X265" s="17"/>
      <c r="Y265" s="16"/>
      <c r="Z265" s="16"/>
      <c r="AA265" s="16"/>
      <c r="AB265" s="16"/>
    </row>
    <row r="266" spans="1:28" s="41" customFormat="1" ht="27.75" customHeight="1">
      <c r="A266" s="61">
        <v>53</v>
      </c>
      <c r="B266" s="62" t="s">
        <v>342</v>
      </c>
      <c r="C266" s="84" t="s">
        <v>339</v>
      </c>
      <c r="D266" s="71" t="s">
        <v>58</v>
      </c>
      <c r="E266" s="72">
        <v>1</v>
      </c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>
        <v>5</v>
      </c>
      <c r="R266" s="73">
        <f t="shared" si="25"/>
        <v>5</v>
      </c>
      <c r="S266" s="44"/>
      <c r="T266" s="11">
        <f t="shared" si="24"/>
        <v>0</v>
      </c>
      <c r="U266" s="16"/>
      <c r="V266" s="16"/>
      <c r="W266" s="16"/>
      <c r="X266" s="17"/>
      <c r="Y266" s="16"/>
      <c r="Z266" s="16"/>
      <c r="AA266" s="16"/>
      <c r="AB266" s="16"/>
    </row>
    <row r="267" spans="1:28" s="41" customFormat="1" ht="15.75">
      <c r="A267" s="63">
        <v>54</v>
      </c>
      <c r="B267" s="62" t="s">
        <v>340</v>
      </c>
      <c r="C267" s="85" t="s">
        <v>341</v>
      </c>
      <c r="D267" s="71" t="s">
        <v>58</v>
      </c>
      <c r="E267" s="72">
        <v>1</v>
      </c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>
        <v>5</v>
      </c>
      <c r="R267" s="73">
        <f t="shared" si="25"/>
        <v>5</v>
      </c>
      <c r="S267" s="44"/>
      <c r="T267" s="11">
        <f t="shared" si="24"/>
        <v>0</v>
      </c>
      <c r="U267" s="16"/>
      <c r="V267" s="16"/>
      <c r="W267" s="16"/>
      <c r="X267" s="17"/>
      <c r="Y267" s="16"/>
      <c r="Z267" s="16"/>
      <c r="AA267" s="16"/>
      <c r="AB267" s="16"/>
    </row>
    <row r="268" spans="1:28" ht="15">
      <c r="A268" s="43">
        <v>55</v>
      </c>
      <c r="B268" s="8"/>
      <c r="C268" s="8"/>
      <c r="D268" s="27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4">
        <f t="shared" si="25"/>
        <v>0</v>
      </c>
      <c r="S268" s="7"/>
      <c r="T268" s="11">
        <f t="shared" si="24"/>
        <v>0</v>
      </c>
      <c r="U268" s="16"/>
      <c r="V268" s="16"/>
      <c r="W268" s="16"/>
      <c r="X268" s="16"/>
      <c r="Y268" s="16"/>
      <c r="Z268" s="16"/>
      <c r="AA268" s="16"/>
      <c r="AB268" s="16"/>
    </row>
    <row r="269" spans="1:28" ht="16.5" thickBot="1">
      <c r="A269" s="123" t="s">
        <v>40</v>
      </c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29">
        <f>SUM(T214:T268)</f>
        <v>0</v>
      </c>
      <c r="U269" s="18"/>
      <c r="V269" s="16"/>
      <c r="W269" s="16"/>
      <c r="X269" s="16"/>
      <c r="Y269" s="16"/>
      <c r="Z269" s="16"/>
      <c r="AA269" s="16"/>
      <c r="AB269" s="16"/>
    </row>
    <row r="271" spans="1:21" ht="15">
      <c r="A271" s="30"/>
      <c r="B271" s="31"/>
      <c r="C271" s="32"/>
      <c r="D271" s="3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4"/>
      <c r="U271" s="13"/>
    </row>
    <row r="272" spans="1:21" s="41" customFormat="1" ht="15">
      <c r="A272" s="30"/>
      <c r="B272" s="31"/>
      <c r="C272" s="32"/>
      <c r="D272" s="3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4"/>
      <c r="U272" s="13"/>
    </row>
    <row r="273" spans="1:21" s="41" customFormat="1" ht="15">
      <c r="A273" s="30"/>
      <c r="B273" s="31"/>
      <c r="C273" s="32"/>
      <c r="D273" s="3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4"/>
      <c r="U273" s="13"/>
    </row>
    <row r="274" spans="1:21" s="41" customFormat="1" ht="15">
      <c r="A274" s="30"/>
      <c r="B274" s="31"/>
      <c r="C274" s="32"/>
      <c r="D274" s="3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4"/>
      <c r="U274" s="13"/>
    </row>
    <row r="275" spans="1:21" s="41" customFormat="1" ht="15">
      <c r="A275" s="30"/>
      <c r="B275" s="31"/>
      <c r="C275" s="32"/>
      <c r="D275" s="30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4"/>
      <c r="U275" s="13"/>
    </row>
    <row r="276" spans="1:21" s="41" customFormat="1" ht="15">
      <c r="A276" s="30"/>
      <c r="B276" s="31"/>
      <c r="C276" s="32"/>
      <c r="D276" s="3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4"/>
      <c r="U276" s="13"/>
    </row>
    <row r="277" spans="1:21" ht="15">
      <c r="A277" s="41" t="s">
        <v>369</v>
      </c>
      <c r="B277" s="41"/>
      <c r="C277" s="96" t="s">
        <v>370</v>
      </c>
      <c r="D277" s="30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4"/>
      <c r="U277" s="13"/>
    </row>
    <row r="278" spans="1:21" ht="15">
      <c r="A278" s="30"/>
      <c r="B278" s="31"/>
      <c r="C278" s="30"/>
      <c r="D278" s="3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4"/>
      <c r="U278" s="13"/>
    </row>
    <row r="279" spans="1:21" ht="15">
      <c r="A279" s="30"/>
      <c r="B279" s="31"/>
      <c r="C279" s="30"/>
      <c r="D279" s="3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4"/>
      <c r="U279" s="13"/>
    </row>
    <row r="280" spans="1:21" ht="15">
      <c r="A280" s="30"/>
      <c r="B280" s="30"/>
      <c r="C280" s="33"/>
      <c r="D280" s="3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4"/>
      <c r="U280" s="13"/>
    </row>
    <row r="281" spans="1:21" ht="15.75">
      <c r="A281" s="30"/>
      <c r="B281" s="30"/>
      <c r="C281" s="30"/>
      <c r="D281" s="30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5"/>
      <c r="T281" s="14"/>
      <c r="U281" s="13"/>
    </row>
    <row r="282" spans="4:21" ht="15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4"/>
      <c r="U282" s="13"/>
    </row>
    <row r="283" ht="15"/>
    <row r="284" ht="15"/>
    <row r="285" ht="15"/>
    <row r="286" ht="15"/>
    <row r="287" ht="15"/>
    <row r="288" ht="15"/>
    <row r="289" ht="15"/>
    <row r="290" ht="15"/>
    <row r="291" ht="15"/>
  </sheetData>
  <mergeCells count="29">
    <mergeCell ref="A171:S171"/>
    <mergeCell ref="A175:S175"/>
    <mergeCell ref="A190:S190"/>
    <mergeCell ref="A212:S212"/>
    <mergeCell ref="A269:S269"/>
    <mergeCell ref="A86:S86"/>
    <mergeCell ref="A120:S120"/>
    <mergeCell ref="A148:S148"/>
    <mergeCell ref="A162:S162"/>
    <mergeCell ref="A166:S166"/>
    <mergeCell ref="A17:S17"/>
    <mergeCell ref="A21:S21"/>
    <mergeCell ref="A26:S26"/>
    <mergeCell ref="A30:S30"/>
    <mergeCell ref="A82:S82"/>
    <mergeCell ref="A1:T1"/>
    <mergeCell ref="A3:T3"/>
    <mergeCell ref="A4:T4"/>
    <mergeCell ref="B7:B10"/>
    <mergeCell ref="D7:R8"/>
    <mergeCell ref="S7:T8"/>
    <mergeCell ref="C7:C10"/>
    <mergeCell ref="A7:A10"/>
    <mergeCell ref="A5:T5"/>
    <mergeCell ref="D9:D10"/>
    <mergeCell ref="E9:E10"/>
    <mergeCell ref="F9:R9"/>
    <mergeCell ref="S9:S10"/>
    <mergeCell ref="T9:T10"/>
  </mergeCells>
  <dataValidations count="1">
    <dataValidation type="list" allowBlank="1" showInputMessage="1" showErrorMessage="1" sqref="C279">
      <formula1>#REF!</formula1>
    </dataValidation>
  </dataValidations>
  <hyperlinks>
    <hyperlink ref="C19" r:id="rId1" display="https://www.p-lab.cz/katalog/papir-filtracni-pro-kvalitativni-analyzu_2642p"/>
    <hyperlink ref="C80" r:id="rId2" display="https://www.helago-cz.cz/eshop-liebherr-fkv-4143-chladnicka-147989.html"/>
    <hyperlink ref="C103" r:id="rId3" display="https://www.verkon.cz/mikrozkumavka-pp/"/>
    <hyperlink ref="C104" r:id="rId4" display="https://www.benu.cz/inj-jehla-sterican-23g-0-6x25mm-modra-ster-100ks?aw=1&amp;gclid=EAIaIQobChMI7Puxn9GH2wIVFijTCh3fZQKvEAQYASABEgLrhfD_BwE"/>
    <hyperlink ref="C105" r:id="rId5" display="https://www.benu.cz/gaza-hydr-role-90cmx10m-17niti-1ks-batist"/>
    <hyperlink ref="C106" r:id="rId6" display="http://www.zdravotnicky-material-steriwund.cz/product.php?id_product=946"/>
    <hyperlink ref="C107" r:id="rId7" display="http://www.zelenahvezda.cz/zdravotnicke-potreby/dafilon-r"/>
    <hyperlink ref="C108" r:id="rId8" display="http://www.zelenahvezda.cz/zdravotnicke-potreby/histoacryl-r"/>
    <hyperlink ref="C111" r:id="rId9" display="https://www.lekarna-doktorka.cz/9003638281767-tachosil-drm-spo-9-5x4-8cm"/>
    <hyperlink ref="C112" r:id="rId10" display="https://www.p-lab.cz/katalog/stojanek-kombi-5-v-1-flipper-typ-5-ssi_3872p"/>
    <hyperlink ref="C113" r:id="rId11" display="https://www.lekarna.cz/mesocain-1-10x10ml-1-injekcni-roztok/#vice-informaci"/>
    <hyperlink ref="C132" r:id="rId12" display="https://www.p-lab.cz/katalog/rukavice-vysetrovaci-nitrilove-sempercare-velvet_11529p"/>
    <hyperlink ref="C133" r:id="rId13" display="https://www.p-lab.cz/katalog/rukavice-vysetrovaci-nitrilove-sempercare-velvet_11529p"/>
    <hyperlink ref="C134" r:id="rId14" display="https://www.p-lab.cz/katalog/rukavice-vysetrovaci-nitrilove-sempercare-velvet_11529p"/>
    <hyperlink ref="C135" r:id="rId15" display="https://www.p-lab.cz/katalog/rukavice-vysetrovaci-nitrilove-sempercare-velvet_11529p"/>
    <hyperlink ref="C136" r:id="rId16" display="https://www.p-lab.cz/katalog/rukavice-vysetrovaci-nitrilove-modre-dona-vulkan-medical_8984p"/>
    <hyperlink ref="C177" r:id="rId17" display="https://eshop.medin.cz/pinzeta-anatomicka-velmi-jemna-matovana-145-cm"/>
    <hyperlink ref="C178" r:id="rId18" display="https://eshop.medin.cz/pinzeta-anatomicka-rovna-jemna-matovana-145-cm"/>
    <hyperlink ref="C179" r:id="rId19" display="https://www.chirmax.cz/chirmax_multi/index.php?stranka_id=31"/>
    <hyperlink ref="C180" r:id="rId20" display="https://www.dentamed.cz/e-shop/led-stereo-lupa-01-5004-1-2x1-8x2-5x3-5cocky_0081925.html"/>
    <hyperlink ref="C192" r:id="rId21" display="https://www.p-lab.cz/katalog/kadinka-vysoka-s-vylevkou_802p"/>
    <hyperlink ref="C197" r:id="rId22" display="https://www.sigmaaldrich.com/catalog/product/sigma/z666548?lang=en&amp;region=CZ"/>
    <hyperlink ref="C198" r:id="rId23" display="https://www.sigmaaldrich.com/catalog/product/sigma/z666521?lang=en&amp;region=CZ"/>
    <hyperlink ref="C200" r:id="rId24" display="https://online-shop.eppendorf.cz/CZ-cs/Manualni-manipulace-s-kapalinami-44563/Pipetovaci-spicky-44569/epT.I.P.S.LoRetention-PF-9244.html"/>
    <hyperlink ref="C201" r:id="rId25" display="https://online-shop.eppendorf.cz/CZ-cs/Manualni-manipulace-s-kapalinami-44563/Pipetovaci-spicky-44569/epT.I.P.S.LoRetention-PF-9244.html"/>
    <hyperlink ref="C202" r:id="rId26" display="https://www.thermofisher.com/order/catalog/product/4393708?SID=srch-srp-4393708"/>
    <hyperlink ref="C203" r:id="rId27" display="https://www.thermofisher.com/order/catalog/product/4337455?SID=srch-srp-4337455"/>
    <hyperlink ref="C207" r:id="rId28" display="https://www.chromservis.eu/p/kinetex-2-6-m-polar-c18-100-lc-column-50-x-2-1-mm?lang=CZ"/>
    <hyperlink ref="C208" r:id="rId29" display="https://www.chromservis.eu/p/11-mm-easy-grip-manual-crimper?lang=CZ"/>
    <hyperlink ref="C209" r:id="rId30" display="https://www.chromservis.eu/p/amber-i-d-snap-it-kit-ptfe-silicone-seal-12-x-32-mm-100-pk?lang=CZ"/>
    <hyperlink ref="C210" r:id="rId31" display="http://www.waters.com/waters/partDetail.htm?partNumber=WAT094225"/>
    <hyperlink ref="C221" r:id="rId32" display="https://cz.vwr.com/store/catalog/product.jsp?product_id=826106"/>
    <hyperlink ref="C239" r:id="rId33" display="https://www.sigmaaldrich.com/catalog/product/roche/11243217001?lang=en&amp;region=US"/>
    <hyperlink ref="C240" r:id="rId34" display="https://www.pentachemicals.eu/ciste-laboratorni-chemikalie.php?id=2043&amp;subcat=5"/>
    <hyperlink ref="C245" r:id="rId35" display="https://www.mecomm.cz/catalog/Search.jsp?cmd=Details&amp;ProdCode=109033&amp;Keyword=109033&amp;Brand=null&amp;Screen=null&amp;hdnMerckRef=null&amp;ParentWindow=null&amp;Criteria=PC&amp;IsCompleteDelivery=null&amp;IsAttestCOA=null&amp;IsUrgent=null&amp;hdnOfferID=null&amp;OfferType=null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37"/>
  <ignoredErrors>
    <ignoredError sqref="R12:R13 R19 R23:R24 R32:R80 R88:R92 R94:R117 R122:R140 R150:R160 R164 R168:R169 R177:R188 R207:R210 R214:R234 R249:R250 R252:R267 R192:R203 R16 R15 R141:R146 R118 R235:R238 R239:R247" formulaRange="1"/>
    <ignoredError sqref="R14" evalError="1" formulaRange="1"/>
    <ignoredError sqref="B14:Q14 T14:XFD14" evalError="1"/>
  </ignoredError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2018-08-06T12:11:20Z</cp:lastPrinted>
  <dcterms:created xsi:type="dcterms:W3CDTF">2017-02-09T08:34:34Z</dcterms:created>
  <dcterms:modified xsi:type="dcterms:W3CDTF">2018-08-09T12:29:49Z</dcterms:modified>
  <cp:category/>
  <cp:version/>
  <cp:contentType/>
  <cp:contentStatus/>
</cp:coreProperties>
</file>