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8485" windowWidth="20715" windowHeight="1332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<sst xmlns="http://schemas.openxmlformats.org/spreadsheetml/2006/main" count="82" uniqueCount="55">
  <si>
    <t>celková</t>
  </si>
  <si>
    <t>Množství</t>
  </si>
  <si>
    <t>Cena bez DPH (Kč)</t>
  </si>
  <si>
    <t>Specifikace zboží</t>
  </si>
  <si>
    <t>Název položky (specifikace - druh, materiál, barva, určení apod.)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</si>
  <si>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</si>
  <si>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</si>
  <si>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</si>
  <si>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</si>
  <si>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</si>
  <si>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</si>
  <si>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</si>
  <si>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</si>
  <si>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</si>
  <si>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</si>
  <si>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</si>
  <si>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</si>
  <si>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</si>
  <si>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</si>
  <si>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</si>
  <si>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</si>
  <si>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</si>
  <si>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</si>
  <si>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</si>
  <si>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komplet</t>
  </si>
  <si>
    <t>Operační plášť jednorázový, standard, vel. M</t>
  </si>
  <si>
    <t>Operační plášť jednorázový, standard, vel. L</t>
  </si>
  <si>
    <t>Operační rukavice Sensi touch vel. 7</t>
  </si>
  <si>
    <t>ks (pár)</t>
  </si>
  <si>
    <t>Operační rukavice Sensi touch vel. 7 1/2</t>
  </si>
  <si>
    <t>Operační rukavice Sensi touch vel. 8</t>
  </si>
  <si>
    <t>Rukavice vyšetřovací, nitrilové, vel. M</t>
  </si>
  <si>
    <t>Rukavice vyšetřovací, nitrilové, vel. L</t>
  </si>
  <si>
    <t>Rukavice vyšetřovací, nitrilové, vel. XL</t>
  </si>
  <si>
    <t>Rukavice vyšetřovací nitrilové Sempercare® Velvet, velikost S, P-LAB, kat. č. L934001.1</t>
  </si>
  <si>
    <t xml:space="preserve">https://www.p-lab.cz/katalog/rukavice-vysetrovaci-nitrilove-sempercare-velvet_11529p
</t>
  </si>
  <si>
    <t>Rukavice vyšetřovací nitrilové Sempercare® Velvet, velikost M, P-LAB, kat. č. L934002.1</t>
  </si>
  <si>
    <t xml:space="preserve">Rukavice vyšetřovací nitrilové Sempercare® Velvet, velikost L, P-LAB, kat. č. L934003.1 </t>
  </si>
  <si>
    <t xml:space="preserve">Rukavice vyšetřovací nitrilové Sempercare® Velvet, velikost XL, P-LAB, kat. č. L934004.1 </t>
  </si>
  <si>
    <t>Rukavice vyšetřovací nitrilové modré DONA®, bez pudru; vel. S</t>
  </si>
  <si>
    <t>https://www.p-lab.cz/katalog/rukavice-vysetrovaci-nitrilove-modre-dona-vulkan-medical_8984p</t>
  </si>
  <si>
    <t>Rukavice vyšetřovací nitrilové modré DONA®, bez pudru; vel. M</t>
  </si>
  <si>
    <t>Rukavice vyšetřovací nitrilové, bez pudru, nesterilní, modré, velikost M</t>
  </si>
  <si>
    <t>Rukavice vyšetřovací nitrilové, bez pudru, nesterilní, modré, velikost S</t>
  </si>
  <si>
    <t>Rukavice vyšetřovací nitrilové, bez pudru, nesterilní, modré, velikost L</t>
  </si>
  <si>
    <t>Ústenky chirurgické, s gumičkou</t>
  </si>
  <si>
    <t>Návleky na boty pro čisté prostory VWR, maximum SF, vysoké, protiskuzové, vel. L, bílé</t>
  </si>
  <si>
    <t xml:space="preserve">Plášť návštěvnický - zelený </t>
  </si>
  <si>
    <t>Overal Tyvek Classic Xpert M</t>
  </si>
  <si>
    <t>Overal Tyvek Classic Xpert L</t>
  </si>
  <si>
    <t>Návleky na obuv z PE</t>
  </si>
  <si>
    <t>Jednorázové operační oděvy a pomůcky</t>
  </si>
  <si>
    <t>Část/položka č.</t>
  </si>
  <si>
    <t>Operační oděv jednorázový vel. M (kompletní set - halena s krátkým rukávem a kalhoty, modrá barva)</t>
  </si>
  <si>
    <t>Operační oděv jednorázový vel. L (kompletní set - halena s krátkým rukávem a kalhoty, modrá barva)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</si>
</sst>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textRotation="90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/>
    <xf numFmtId="0" fontId="0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 indent="1"/>
    </xf>
    <xf numFmtId="49" fontId="5" fillId="4" borderId="4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49" fontId="0" fillId="4" borderId="4" xfId="0" applyNumberFormat="1" applyFont="1" applyFill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vertical="center" wrapText="1"/>
    </xf>
    <xf numFmtId="4" fontId="5" fillId="5" borderId="4" xfId="0" applyNumberFormat="1" applyFont="1" applyFill="1" applyBorder="1" applyAlignment="1">
      <alignment horizontal="right" vertical="center" indent="1"/>
    </xf>
    <xf numFmtId="4" fontId="0" fillId="5" borderId="6" xfId="0" applyNumberFormat="1" applyFont="1" applyFill="1" applyBorder="1" applyAlignment="1">
      <alignment horizontal="right" vertical="center" indent="1"/>
    </xf>
    <xf numFmtId="0" fontId="9" fillId="4" borderId="4" xfId="21" applyFill="1" applyBorder="1" applyAlignment="1">
      <alignment vertical="justify" wrapText="1"/>
    </xf>
    <xf numFmtId="0" fontId="9" fillId="4" borderId="4" xfId="21" applyFill="1" applyBorder="1" applyAlignment="1">
      <alignment vertical="justify"/>
    </xf>
    <xf numFmtId="0" fontId="10" fillId="4" borderId="4" xfId="21" applyFont="1" applyFill="1" applyBorder="1" applyAlignment="1">
      <alignment vertical="justify"/>
    </xf>
    <xf numFmtId="4" fontId="0" fillId="0" borderId="7" xfId="0" applyNumberFormat="1" applyFont="1" applyFill="1" applyBorder="1" applyAlignment="1">
      <alignment horizontal="right" vertical="center" indent="1"/>
    </xf>
    <xf numFmtId="4" fontId="2" fillId="5" borderId="8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3" xfId="0" applyFont="1" applyFill="1" applyBorder="1" applyAlignment="1">
      <alignment horizontal="center" vertical="center" textRotation="90"/>
    </xf>
    <xf numFmtId="0" fontId="7" fillId="3" borderId="14" xfId="0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35</xdr:row>
      <xdr:rowOff>0</xdr:rowOff>
    </xdr:from>
    <xdr:to>
      <xdr:col>1</xdr:col>
      <xdr:colOff>247650</xdr:colOff>
      <xdr:row>47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1070610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228600</xdr:colOff>
      <xdr:row>37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896600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200025</xdr:colOff>
      <xdr:row>38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896600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200025</xdr:colOff>
      <xdr:row>41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896600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36</xdr:row>
      <xdr:rowOff>0</xdr:rowOff>
    </xdr:from>
    <xdr:to>
      <xdr:col>1</xdr:col>
      <xdr:colOff>180975</xdr:colOff>
      <xdr:row>37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10896600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36</xdr:row>
      <xdr:rowOff>0</xdr:rowOff>
    </xdr:from>
    <xdr:to>
      <xdr:col>1</xdr:col>
      <xdr:colOff>200025</xdr:colOff>
      <xdr:row>38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10896600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0</xdr:rowOff>
    </xdr:from>
    <xdr:to>
      <xdr:col>1</xdr:col>
      <xdr:colOff>190500</xdr:colOff>
      <xdr:row>38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896600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36</xdr:row>
      <xdr:rowOff>0</xdr:rowOff>
    </xdr:from>
    <xdr:to>
      <xdr:col>1</xdr:col>
      <xdr:colOff>200025</xdr:colOff>
      <xdr:row>39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10896600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36</xdr:row>
      <xdr:rowOff>0</xdr:rowOff>
    </xdr:from>
    <xdr:to>
      <xdr:col>1</xdr:col>
      <xdr:colOff>209550</xdr:colOff>
      <xdr:row>38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10896600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-lab.cz/katalog/rukavice-vysetrovaci-nitrilove-sempercare-velvet_11529p" TargetMode="External" /><Relationship Id="rId2" Type="http://schemas.openxmlformats.org/officeDocument/2006/relationships/hyperlink" Target="https://www.p-lab.cz/katalog/rukavice-vysetrovaci-nitrilove-sempercare-velvet_11529p" TargetMode="External" /><Relationship Id="rId3" Type="http://schemas.openxmlformats.org/officeDocument/2006/relationships/hyperlink" Target="https://www.p-lab.cz/katalog/rukavice-vysetrovaci-nitrilove-sempercare-velvet_11529p" TargetMode="External" /><Relationship Id="rId4" Type="http://schemas.openxmlformats.org/officeDocument/2006/relationships/hyperlink" Target="https://www.p-lab.cz/katalog/rukavice-vysetrovaci-nitrilove-sempercare-velvet_11529p" TargetMode="External" /><Relationship Id="rId5" Type="http://schemas.openxmlformats.org/officeDocument/2006/relationships/hyperlink" Target="https://www.p-lab.cz/katalog/rukavice-vysetrovaci-nitrilove-modre-dona-vulkan-medical_8984p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zoomScale="80" zoomScaleNormal="80" workbookViewId="0" topLeftCell="C1">
      <pane ySplit="7" topLeftCell="A20" activePane="bottomLeft" state="frozen"/>
      <selection pane="bottomLeft" activeCell="S38" sqref="S38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15.75" thickBot="1"/>
    <row r="4" spans="1:24" ht="15" customHeight="1">
      <c r="A4" s="50" t="s">
        <v>52</v>
      </c>
      <c r="B4" s="42" t="s">
        <v>4</v>
      </c>
      <c r="C4" s="42" t="s">
        <v>6</v>
      </c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 t="s">
        <v>2</v>
      </c>
      <c r="T4" s="46"/>
      <c r="U4" s="1"/>
      <c r="V4" s="1"/>
      <c r="W4" s="1"/>
      <c r="X4" s="1"/>
    </row>
    <row r="5" spans="1:24" ht="15">
      <c r="A5" s="51"/>
      <c r="B5" s="43"/>
      <c r="C5" s="48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7"/>
      <c r="U5" s="1"/>
      <c r="V5" s="1"/>
      <c r="W5" s="1"/>
      <c r="X5" s="1"/>
    </row>
    <row r="6" spans="1:24" ht="18.75">
      <c r="A6" s="52"/>
      <c r="B6" s="44"/>
      <c r="C6" s="49"/>
      <c r="D6" s="49" t="s">
        <v>9</v>
      </c>
      <c r="E6" s="49" t="s">
        <v>8</v>
      </c>
      <c r="F6" s="48" t="s">
        <v>5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4" t="s">
        <v>10</v>
      </c>
      <c r="T6" s="56" t="s">
        <v>0</v>
      </c>
      <c r="U6" s="1"/>
      <c r="V6" s="1"/>
      <c r="W6" s="1"/>
      <c r="X6" s="1"/>
    </row>
    <row r="7" spans="1:24" ht="113.25" customHeight="1" thickBot="1">
      <c r="A7" s="52"/>
      <c r="B7" s="44"/>
      <c r="C7" s="49"/>
      <c r="D7" s="53"/>
      <c r="E7" s="53"/>
      <c r="F7" s="11" t="s">
        <v>16</v>
      </c>
      <c r="G7" s="11" t="s">
        <v>17</v>
      </c>
      <c r="H7" s="11" t="s">
        <v>11</v>
      </c>
      <c r="I7" s="11" t="s">
        <v>18</v>
      </c>
      <c r="J7" s="11" t="s">
        <v>19</v>
      </c>
      <c r="K7" s="11" t="s">
        <v>20</v>
      </c>
      <c r="L7" s="11" t="s">
        <v>21</v>
      </c>
      <c r="M7" s="11" t="s">
        <v>22</v>
      </c>
      <c r="N7" s="11" t="s">
        <v>12</v>
      </c>
      <c r="O7" s="11" t="s">
        <v>13</v>
      </c>
      <c r="P7" s="11" t="s">
        <v>14</v>
      </c>
      <c r="Q7" s="11" t="s">
        <v>15</v>
      </c>
      <c r="R7" s="10" t="s">
        <v>7</v>
      </c>
      <c r="S7" s="55"/>
      <c r="T7" s="57"/>
      <c r="U7" s="2"/>
      <c r="V7" s="1"/>
      <c r="W7" s="1"/>
      <c r="X7" s="1"/>
    </row>
    <row r="8" spans="1:20" ht="18.75">
      <c r="A8" s="37">
        <v>9</v>
      </c>
      <c r="B8" s="36" t="s">
        <v>51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</row>
    <row r="9" spans="1:20" ht="30">
      <c r="A9" s="21">
        <v>1</v>
      </c>
      <c r="B9" s="14" t="s">
        <v>53</v>
      </c>
      <c r="C9" s="14"/>
      <c r="D9" s="19" t="s">
        <v>24</v>
      </c>
      <c r="E9" s="20">
        <v>10</v>
      </c>
      <c r="F9" s="12">
        <v>10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22">
        <f>SUM(F9:Q9)</f>
        <v>10</v>
      </c>
      <c r="S9" s="29">
        <v>480</v>
      </c>
      <c r="T9" s="30">
        <f aca="true" t="shared" si="0" ref="T9:T34">R9*S9</f>
        <v>4800</v>
      </c>
    </row>
    <row r="10" spans="1:20" s="15" customFormat="1" ht="30">
      <c r="A10" s="17">
        <f aca="true" t="shared" si="1" ref="A10:A34">A9+1</f>
        <v>2</v>
      </c>
      <c r="B10" s="14" t="s">
        <v>54</v>
      </c>
      <c r="C10" s="14"/>
      <c r="D10" s="19" t="s">
        <v>24</v>
      </c>
      <c r="E10" s="20">
        <v>10</v>
      </c>
      <c r="F10" s="12">
        <v>10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2">
        <f aca="true" t="shared" si="2" ref="R10:R33">SUM(F10:Q10)</f>
        <v>10</v>
      </c>
      <c r="S10" s="29">
        <v>444</v>
      </c>
      <c r="T10" s="30">
        <f t="shared" si="0"/>
        <v>4440</v>
      </c>
    </row>
    <row r="11" spans="1:20" s="15" customFormat="1" ht="15">
      <c r="A11" s="17">
        <f t="shared" si="1"/>
        <v>3</v>
      </c>
      <c r="B11" s="14" t="s">
        <v>25</v>
      </c>
      <c r="C11" s="14"/>
      <c r="D11" s="19" t="s">
        <v>23</v>
      </c>
      <c r="E11" s="20">
        <v>15</v>
      </c>
      <c r="F11" s="12">
        <v>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2">
        <f t="shared" si="2"/>
        <v>5</v>
      </c>
      <c r="S11" s="29">
        <v>1812</v>
      </c>
      <c r="T11" s="30">
        <f t="shared" si="0"/>
        <v>9060</v>
      </c>
    </row>
    <row r="12" spans="1:20" s="15" customFormat="1" ht="15">
      <c r="A12" s="17">
        <f t="shared" si="1"/>
        <v>4</v>
      </c>
      <c r="B12" s="14" t="s">
        <v>26</v>
      </c>
      <c r="C12" s="14"/>
      <c r="D12" s="19" t="s">
        <v>23</v>
      </c>
      <c r="E12" s="20">
        <v>15</v>
      </c>
      <c r="F12" s="12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2">
        <f t="shared" si="2"/>
        <v>5</v>
      </c>
      <c r="S12" s="29">
        <v>1770</v>
      </c>
      <c r="T12" s="30">
        <f t="shared" si="0"/>
        <v>8850</v>
      </c>
    </row>
    <row r="13" spans="1:20" s="15" customFormat="1" ht="15">
      <c r="A13" s="17">
        <f t="shared" si="1"/>
        <v>5</v>
      </c>
      <c r="B13" s="14" t="s">
        <v>27</v>
      </c>
      <c r="C13" s="14"/>
      <c r="D13" s="19" t="s">
        <v>28</v>
      </c>
      <c r="E13" s="20">
        <v>40</v>
      </c>
      <c r="F13" s="12">
        <v>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22">
        <f t="shared" si="2"/>
        <v>2</v>
      </c>
      <c r="S13" s="29">
        <v>650</v>
      </c>
      <c r="T13" s="30">
        <f t="shared" si="0"/>
        <v>1300</v>
      </c>
    </row>
    <row r="14" spans="1:20" s="15" customFormat="1" ht="15">
      <c r="A14" s="17">
        <f t="shared" si="1"/>
        <v>6</v>
      </c>
      <c r="B14" s="14" t="s">
        <v>29</v>
      </c>
      <c r="C14" s="14"/>
      <c r="D14" s="19" t="s">
        <v>28</v>
      </c>
      <c r="E14" s="20">
        <v>40</v>
      </c>
      <c r="F14" s="12">
        <v>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22">
        <f t="shared" si="2"/>
        <v>2</v>
      </c>
      <c r="S14" s="29">
        <v>650</v>
      </c>
      <c r="T14" s="30">
        <f t="shared" si="0"/>
        <v>1300</v>
      </c>
    </row>
    <row r="15" spans="1:20" s="15" customFormat="1" ht="15">
      <c r="A15" s="17">
        <f t="shared" si="1"/>
        <v>7</v>
      </c>
      <c r="B15" s="14" t="s">
        <v>30</v>
      </c>
      <c r="C15" s="14"/>
      <c r="D15" s="19" t="s">
        <v>28</v>
      </c>
      <c r="E15" s="20">
        <v>40</v>
      </c>
      <c r="F15" s="12">
        <v>2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2">
        <f t="shared" si="2"/>
        <v>2</v>
      </c>
      <c r="S15" s="29">
        <v>650</v>
      </c>
      <c r="T15" s="30">
        <f t="shared" si="0"/>
        <v>1300</v>
      </c>
    </row>
    <row r="16" spans="1:20" s="15" customFormat="1" ht="15">
      <c r="A16" s="17">
        <f t="shared" si="1"/>
        <v>8</v>
      </c>
      <c r="B16" s="18" t="s">
        <v>31</v>
      </c>
      <c r="C16" s="18"/>
      <c r="D16" s="24" t="s">
        <v>28</v>
      </c>
      <c r="E16" s="25">
        <v>200</v>
      </c>
      <c r="F16" s="27">
        <v>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2">
        <f t="shared" si="2"/>
        <v>5</v>
      </c>
      <c r="S16" s="29">
        <v>170</v>
      </c>
      <c r="T16" s="30">
        <f t="shared" si="0"/>
        <v>850</v>
      </c>
    </row>
    <row r="17" spans="1:20" s="15" customFormat="1" ht="15">
      <c r="A17" s="17">
        <f t="shared" si="1"/>
        <v>9</v>
      </c>
      <c r="B17" s="18" t="s">
        <v>32</v>
      </c>
      <c r="C17" s="28"/>
      <c r="D17" s="26" t="s">
        <v>23</v>
      </c>
      <c r="E17" s="27">
        <v>200</v>
      </c>
      <c r="F17" s="27">
        <v>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2">
        <f t="shared" si="2"/>
        <v>5</v>
      </c>
      <c r="S17" s="29">
        <v>170</v>
      </c>
      <c r="T17" s="30">
        <f t="shared" si="0"/>
        <v>850</v>
      </c>
    </row>
    <row r="18" spans="1:20" s="15" customFormat="1" ht="15">
      <c r="A18" s="17">
        <f t="shared" si="1"/>
        <v>10</v>
      </c>
      <c r="B18" s="18" t="s">
        <v>33</v>
      </c>
      <c r="C18" s="28"/>
      <c r="D18" s="26" t="s">
        <v>23</v>
      </c>
      <c r="E18" s="27">
        <v>200</v>
      </c>
      <c r="F18" s="27">
        <v>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2">
        <f t="shared" si="2"/>
        <v>5</v>
      </c>
      <c r="S18" s="29">
        <v>170</v>
      </c>
      <c r="T18" s="30">
        <f t="shared" si="0"/>
        <v>850</v>
      </c>
    </row>
    <row r="19" spans="1:20" s="15" customFormat="1" ht="45">
      <c r="A19" s="17">
        <f t="shared" si="1"/>
        <v>11</v>
      </c>
      <c r="B19" s="18" t="s">
        <v>34</v>
      </c>
      <c r="C19" s="31" t="s">
        <v>35</v>
      </c>
      <c r="D19" s="26" t="s">
        <v>23</v>
      </c>
      <c r="E19" s="27">
        <v>200</v>
      </c>
      <c r="F19" s="27"/>
      <c r="G19" s="27"/>
      <c r="H19" s="27"/>
      <c r="I19" s="27"/>
      <c r="J19" s="27"/>
      <c r="K19" s="27"/>
      <c r="L19" s="27">
        <v>4</v>
      </c>
      <c r="M19" s="27"/>
      <c r="N19" s="27"/>
      <c r="O19" s="27"/>
      <c r="P19" s="27"/>
      <c r="Q19" s="27"/>
      <c r="R19" s="22">
        <f t="shared" si="2"/>
        <v>4</v>
      </c>
      <c r="S19" s="29">
        <v>170</v>
      </c>
      <c r="T19" s="30">
        <f t="shared" si="0"/>
        <v>680</v>
      </c>
    </row>
    <row r="20" spans="1:20" s="15" customFormat="1" ht="45">
      <c r="A20" s="17">
        <f t="shared" si="1"/>
        <v>12</v>
      </c>
      <c r="B20" s="18" t="s">
        <v>36</v>
      </c>
      <c r="C20" s="31" t="s">
        <v>35</v>
      </c>
      <c r="D20" s="26" t="s">
        <v>23</v>
      </c>
      <c r="E20" s="27">
        <v>200</v>
      </c>
      <c r="F20" s="27"/>
      <c r="G20" s="27"/>
      <c r="H20" s="27"/>
      <c r="I20" s="27"/>
      <c r="J20" s="27"/>
      <c r="K20" s="27"/>
      <c r="L20" s="27">
        <v>3</v>
      </c>
      <c r="M20" s="27"/>
      <c r="N20" s="27"/>
      <c r="O20" s="27"/>
      <c r="P20" s="27"/>
      <c r="Q20" s="27"/>
      <c r="R20" s="22">
        <f t="shared" si="2"/>
        <v>3</v>
      </c>
      <c r="S20" s="29">
        <v>170</v>
      </c>
      <c r="T20" s="30">
        <f t="shared" si="0"/>
        <v>510</v>
      </c>
    </row>
    <row r="21" spans="1:20" s="15" customFormat="1" ht="45">
      <c r="A21" s="17">
        <f t="shared" si="1"/>
        <v>13</v>
      </c>
      <c r="B21" s="18" t="s">
        <v>37</v>
      </c>
      <c r="C21" s="31" t="s">
        <v>35</v>
      </c>
      <c r="D21" s="26" t="s">
        <v>23</v>
      </c>
      <c r="E21" s="27">
        <v>200</v>
      </c>
      <c r="F21" s="27"/>
      <c r="G21" s="27"/>
      <c r="H21" s="27"/>
      <c r="I21" s="27"/>
      <c r="J21" s="27"/>
      <c r="K21" s="27"/>
      <c r="L21" s="27">
        <v>3</v>
      </c>
      <c r="M21" s="27"/>
      <c r="N21" s="27"/>
      <c r="O21" s="27"/>
      <c r="P21" s="27"/>
      <c r="Q21" s="27"/>
      <c r="R21" s="22">
        <f t="shared" si="2"/>
        <v>3</v>
      </c>
      <c r="S21" s="29">
        <v>170</v>
      </c>
      <c r="T21" s="30">
        <f t="shared" si="0"/>
        <v>510</v>
      </c>
    </row>
    <row r="22" spans="1:20" s="15" customFormat="1" ht="45">
      <c r="A22" s="17">
        <f t="shared" si="1"/>
        <v>14</v>
      </c>
      <c r="B22" s="18" t="s">
        <v>38</v>
      </c>
      <c r="C22" s="31" t="s">
        <v>35</v>
      </c>
      <c r="D22" s="26" t="s">
        <v>23</v>
      </c>
      <c r="E22" s="27">
        <v>180</v>
      </c>
      <c r="F22" s="27"/>
      <c r="G22" s="27"/>
      <c r="H22" s="27"/>
      <c r="I22" s="27"/>
      <c r="J22" s="27"/>
      <c r="K22" s="27"/>
      <c r="L22" s="27">
        <v>2</v>
      </c>
      <c r="M22" s="27"/>
      <c r="N22" s="27"/>
      <c r="O22" s="27"/>
      <c r="P22" s="27"/>
      <c r="Q22" s="27"/>
      <c r="R22" s="22">
        <f t="shared" si="2"/>
        <v>2</v>
      </c>
      <c r="S22" s="29">
        <v>170</v>
      </c>
      <c r="T22" s="30">
        <f t="shared" si="0"/>
        <v>340</v>
      </c>
    </row>
    <row r="23" spans="1:20" s="15" customFormat="1" ht="30">
      <c r="A23" s="17">
        <f t="shared" si="1"/>
        <v>15</v>
      </c>
      <c r="B23" s="18" t="s">
        <v>39</v>
      </c>
      <c r="C23" s="32" t="s">
        <v>40</v>
      </c>
      <c r="D23" s="26" t="s">
        <v>23</v>
      </c>
      <c r="E23" s="27">
        <v>100</v>
      </c>
      <c r="F23" s="27"/>
      <c r="G23" s="27"/>
      <c r="H23" s="27"/>
      <c r="I23" s="27"/>
      <c r="J23" s="27"/>
      <c r="K23" s="27"/>
      <c r="L23" s="27"/>
      <c r="M23" s="27"/>
      <c r="N23" s="27">
        <v>14</v>
      </c>
      <c r="O23" s="27"/>
      <c r="P23" s="27"/>
      <c r="Q23" s="27"/>
      <c r="R23" s="22">
        <f t="shared" si="2"/>
        <v>14</v>
      </c>
      <c r="S23" s="29">
        <v>90</v>
      </c>
      <c r="T23" s="30">
        <f t="shared" si="0"/>
        <v>1260</v>
      </c>
    </row>
    <row r="24" spans="1:20" s="15" customFormat="1" ht="30">
      <c r="A24" s="17">
        <f t="shared" si="1"/>
        <v>16</v>
      </c>
      <c r="B24" s="18" t="s">
        <v>41</v>
      </c>
      <c r="C24" s="33" t="s">
        <v>40</v>
      </c>
      <c r="D24" s="26" t="s">
        <v>23</v>
      </c>
      <c r="E24" s="27">
        <v>100</v>
      </c>
      <c r="F24" s="27"/>
      <c r="G24" s="27"/>
      <c r="H24" s="27"/>
      <c r="I24" s="27"/>
      <c r="J24" s="27"/>
      <c r="K24" s="27"/>
      <c r="L24" s="27"/>
      <c r="M24" s="27"/>
      <c r="N24" s="27">
        <v>8</v>
      </c>
      <c r="O24" s="27"/>
      <c r="P24" s="27"/>
      <c r="Q24" s="27"/>
      <c r="R24" s="22">
        <f t="shared" si="2"/>
        <v>8</v>
      </c>
      <c r="S24" s="29">
        <v>90</v>
      </c>
      <c r="T24" s="30">
        <f t="shared" si="0"/>
        <v>720</v>
      </c>
    </row>
    <row r="25" spans="1:20" s="15" customFormat="1" ht="15">
      <c r="A25" s="17">
        <f t="shared" si="1"/>
        <v>17</v>
      </c>
      <c r="B25" s="18" t="s">
        <v>42</v>
      </c>
      <c r="C25" s="28"/>
      <c r="D25" s="26" t="s">
        <v>23</v>
      </c>
      <c r="E25" s="27">
        <v>200</v>
      </c>
      <c r="F25" s="27"/>
      <c r="G25" s="27"/>
      <c r="H25" s="27"/>
      <c r="I25" s="27"/>
      <c r="J25" s="27"/>
      <c r="K25" s="27">
        <v>5</v>
      </c>
      <c r="L25" s="27"/>
      <c r="M25" s="27"/>
      <c r="N25" s="27"/>
      <c r="O25" s="12">
        <v>20</v>
      </c>
      <c r="P25" s="27"/>
      <c r="Q25" s="27"/>
      <c r="R25" s="22">
        <f t="shared" si="2"/>
        <v>25</v>
      </c>
      <c r="S25" s="29">
        <v>180</v>
      </c>
      <c r="T25" s="30">
        <f t="shared" si="0"/>
        <v>4500</v>
      </c>
    </row>
    <row r="26" spans="1:20" s="15" customFormat="1" ht="15">
      <c r="A26" s="17">
        <f t="shared" si="1"/>
        <v>18</v>
      </c>
      <c r="B26" s="18" t="s">
        <v>43</v>
      </c>
      <c r="C26" s="28"/>
      <c r="D26" s="26" t="s">
        <v>23</v>
      </c>
      <c r="E26" s="27">
        <v>200</v>
      </c>
      <c r="F26" s="27"/>
      <c r="G26" s="27"/>
      <c r="H26" s="27"/>
      <c r="I26" s="27"/>
      <c r="J26" s="27"/>
      <c r="K26" s="27">
        <v>15</v>
      </c>
      <c r="L26" s="27"/>
      <c r="M26" s="27"/>
      <c r="N26" s="27"/>
      <c r="O26" s="27"/>
      <c r="P26" s="27"/>
      <c r="Q26" s="27"/>
      <c r="R26" s="22">
        <f t="shared" si="2"/>
        <v>15</v>
      </c>
      <c r="S26" s="29">
        <v>180</v>
      </c>
      <c r="T26" s="30">
        <f t="shared" si="0"/>
        <v>2700</v>
      </c>
    </row>
    <row r="27" spans="1:20" s="15" customFormat="1" ht="15">
      <c r="A27" s="17">
        <f t="shared" si="1"/>
        <v>19</v>
      </c>
      <c r="B27" s="18" t="s">
        <v>44</v>
      </c>
      <c r="C27" s="28"/>
      <c r="D27" s="26" t="s">
        <v>23</v>
      </c>
      <c r="E27" s="27">
        <v>200</v>
      </c>
      <c r="F27" s="27"/>
      <c r="G27" s="27"/>
      <c r="H27" s="27"/>
      <c r="I27" s="27"/>
      <c r="J27" s="27"/>
      <c r="K27" s="27">
        <v>15</v>
      </c>
      <c r="L27" s="27"/>
      <c r="M27" s="27"/>
      <c r="N27" s="27"/>
      <c r="O27" s="12">
        <v>20</v>
      </c>
      <c r="P27" s="27"/>
      <c r="Q27" s="27"/>
      <c r="R27" s="22">
        <f t="shared" si="2"/>
        <v>35</v>
      </c>
      <c r="S27" s="29">
        <v>180</v>
      </c>
      <c r="T27" s="30">
        <f t="shared" si="0"/>
        <v>6300</v>
      </c>
    </row>
    <row r="28" spans="1:20" s="15" customFormat="1" ht="15">
      <c r="A28" s="17">
        <f t="shared" si="1"/>
        <v>20</v>
      </c>
      <c r="B28" s="14" t="s">
        <v>45</v>
      </c>
      <c r="C28" s="16"/>
      <c r="D28" s="13" t="s">
        <v>23</v>
      </c>
      <c r="E28" s="12">
        <v>50</v>
      </c>
      <c r="F28" s="12"/>
      <c r="G28" s="12"/>
      <c r="H28" s="12"/>
      <c r="I28" s="12"/>
      <c r="J28" s="12"/>
      <c r="K28" s="12"/>
      <c r="L28" s="12"/>
      <c r="M28" s="12"/>
      <c r="N28" s="12"/>
      <c r="O28" s="12">
        <v>100</v>
      </c>
      <c r="P28" s="12"/>
      <c r="Q28" s="12"/>
      <c r="R28" s="22">
        <f t="shared" si="2"/>
        <v>100</v>
      </c>
      <c r="S28" s="29">
        <v>50</v>
      </c>
      <c r="T28" s="30">
        <f t="shared" si="0"/>
        <v>5000</v>
      </c>
    </row>
    <row r="29" spans="1:20" s="15" customFormat="1" ht="30">
      <c r="A29" s="17">
        <f t="shared" si="1"/>
        <v>21</v>
      </c>
      <c r="B29" s="14" t="s">
        <v>46</v>
      </c>
      <c r="C29" s="16"/>
      <c r="D29" s="13" t="s">
        <v>23</v>
      </c>
      <c r="E29" s="12">
        <v>100</v>
      </c>
      <c r="F29" s="12"/>
      <c r="G29" s="12"/>
      <c r="H29" s="12"/>
      <c r="I29" s="12"/>
      <c r="J29" s="12"/>
      <c r="K29" s="12"/>
      <c r="L29" s="12"/>
      <c r="M29" s="12"/>
      <c r="N29" s="12"/>
      <c r="O29" s="20">
        <v>4</v>
      </c>
      <c r="P29" s="12"/>
      <c r="Q29" s="12"/>
      <c r="R29" s="22">
        <f t="shared" si="2"/>
        <v>4</v>
      </c>
      <c r="S29" s="29">
        <v>2400</v>
      </c>
      <c r="T29" s="30">
        <f t="shared" si="0"/>
        <v>9600</v>
      </c>
    </row>
    <row r="30" spans="1:20" s="15" customFormat="1" ht="15">
      <c r="A30" s="17">
        <f t="shared" si="1"/>
        <v>22</v>
      </c>
      <c r="B30" s="16" t="s">
        <v>47</v>
      </c>
      <c r="C30" s="16"/>
      <c r="D30" s="13" t="s">
        <v>23</v>
      </c>
      <c r="E30" s="12">
        <v>100</v>
      </c>
      <c r="F30" s="12"/>
      <c r="G30" s="12"/>
      <c r="H30" s="12"/>
      <c r="I30" s="12"/>
      <c r="J30" s="12"/>
      <c r="K30" s="12"/>
      <c r="L30" s="12"/>
      <c r="M30" s="12"/>
      <c r="N30" s="12"/>
      <c r="O30" s="12">
        <v>3</v>
      </c>
      <c r="P30" s="12"/>
      <c r="Q30" s="12"/>
      <c r="R30" s="22">
        <f t="shared" si="2"/>
        <v>3</v>
      </c>
      <c r="S30" s="29">
        <v>980</v>
      </c>
      <c r="T30" s="30">
        <f t="shared" si="0"/>
        <v>2940</v>
      </c>
    </row>
    <row r="31" spans="1:20" s="15" customFormat="1" ht="15">
      <c r="A31" s="17">
        <f t="shared" si="1"/>
        <v>23</v>
      </c>
      <c r="B31" s="16" t="s">
        <v>48</v>
      </c>
      <c r="C31" s="16"/>
      <c r="D31" s="13" t="s">
        <v>23</v>
      </c>
      <c r="E31" s="12">
        <v>10</v>
      </c>
      <c r="F31" s="12"/>
      <c r="G31" s="12"/>
      <c r="H31" s="12"/>
      <c r="I31" s="12"/>
      <c r="J31" s="12"/>
      <c r="K31" s="12"/>
      <c r="L31" s="12"/>
      <c r="M31" s="12"/>
      <c r="N31" s="12"/>
      <c r="O31" s="12">
        <v>15</v>
      </c>
      <c r="P31" s="12"/>
      <c r="Q31" s="12"/>
      <c r="R31" s="22">
        <f t="shared" si="2"/>
        <v>15</v>
      </c>
      <c r="S31" s="29">
        <v>1240</v>
      </c>
      <c r="T31" s="30">
        <f t="shared" si="0"/>
        <v>18600</v>
      </c>
    </row>
    <row r="32" spans="1:20" s="15" customFormat="1" ht="15">
      <c r="A32" s="17">
        <f t="shared" si="1"/>
        <v>24</v>
      </c>
      <c r="B32" s="16" t="s">
        <v>49</v>
      </c>
      <c r="C32" s="16"/>
      <c r="D32" s="13" t="s">
        <v>23</v>
      </c>
      <c r="E32" s="12">
        <v>10</v>
      </c>
      <c r="F32" s="12"/>
      <c r="G32" s="12"/>
      <c r="H32" s="12"/>
      <c r="I32" s="12"/>
      <c r="J32" s="12"/>
      <c r="K32" s="12"/>
      <c r="L32" s="12"/>
      <c r="M32" s="12"/>
      <c r="N32" s="12"/>
      <c r="O32" s="12">
        <v>10</v>
      </c>
      <c r="P32" s="12"/>
      <c r="Q32" s="12"/>
      <c r="R32" s="22">
        <f t="shared" si="2"/>
        <v>10</v>
      </c>
      <c r="S32" s="29">
        <v>1240</v>
      </c>
      <c r="T32" s="30">
        <f t="shared" si="0"/>
        <v>12400</v>
      </c>
    </row>
    <row r="33" spans="1:20" s="15" customFormat="1" ht="15">
      <c r="A33" s="17">
        <f t="shared" si="1"/>
        <v>25</v>
      </c>
      <c r="B33" s="16" t="s">
        <v>50</v>
      </c>
      <c r="C33" s="16"/>
      <c r="D33" s="13" t="s">
        <v>23</v>
      </c>
      <c r="E33" s="12">
        <v>1000</v>
      </c>
      <c r="F33" s="12"/>
      <c r="G33" s="12"/>
      <c r="H33" s="12"/>
      <c r="I33" s="12"/>
      <c r="J33" s="12"/>
      <c r="K33" s="12"/>
      <c r="L33" s="12"/>
      <c r="M33" s="12"/>
      <c r="N33" s="12"/>
      <c r="O33" s="12">
        <v>2</v>
      </c>
      <c r="P33" s="12"/>
      <c r="Q33" s="12"/>
      <c r="R33" s="22">
        <f t="shared" si="2"/>
        <v>2</v>
      </c>
      <c r="S33" s="29">
        <v>345</v>
      </c>
      <c r="T33" s="30">
        <f t="shared" si="0"/>
        <v>690</v>
      </c>
    </row>
    <row r="34" spans="1:20" ht="15.75" thickBot="1">
      <c r="A34" s="17">
        <f t="shared" si="1"/>
        <v>26</v>
      </c>
      <c r="B34" s="16"/>
      <c r="C34" s="16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22">
        <f aca="true" t="shared" si="3" ref="R34">SUM(F34:Q34)</f>
        <v>0</v>
      </c>
      <c r="S34" s="23"/>
      <c r="T34" s="34">
        <f t="shared" si="0"/>
        <v>0</v>
      </c>
    </row>
    <row r="35" spans="1:20" ht="15.75" thickBot="1">
      <c r="A35" s="38" t="s">
        <v>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  <c r="T35" s="35">
        <f>SUM(T9:T34)</f>
        <v>100350</v>
      </c>
    </row>
    <row r="36" spans="4:21" ht="15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"/>
      <c r="U36" s="6"/>
    </row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</sheetData>
  <mergeCells count="12">
    <mergeCell ref="A35:S35"/>
    <mergeCell ref="A1:T1"/>
    <mergeCell ref="B4:B7"/>
    <mergeCell ref="D4:R5"/>
    <mergeCell ref="S4:T5"/>
    <mergeCell ref="C4:C7"/>
    <mergeCell ref="A4:A7"/>
    <mergeCell ref="D6:D7"/>
    <mergeCell ref="E6:E7"/>
    <mergeCell ref="F6:R6"/>
    <mergeCell ref="S6:S7"/>
    <mergeCell ref="T6:T7"/>
  </mergeCells>
  <hyperlinks>
    <hyperlink ref="C19" r:id="rId1" display="https://www.p-lab.cz/katalog/rukavice-vysetrovaci-nitrilove-sempercare-velvet_11529p"/>
    <hyperlink ref="C20" r:id="rId2" display="https://www.p-lab.cz/katalog/rukavice-vysetrovaci-nitrilove-sempercare-velvet_11529p"/>
    <hyperlink ref="C21" r:id="rId3" display="https://www.p-lab.cz/katalog/rukavice-vysetrovaci-nitrilove-sempercare-velvet_11529p"/>
    <hyperlink ref="C22" r:id="rId4" display="https://www.p-lab.cz/katalog/rukavice-vysetrovaci-nitrilove-sempercare-velvet_11529p"/>
    <hyperlink ref="C23" r:id="rId5" display="https://www.p-lab.cz/katalog/rukavice-vysetrovaci-nitrilove-modre-dona-vulkan-medical_8984p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7"/>
  <ignoredErrors>
    <ignoredError sqref="R9:R33" formulaRange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2018-09-20T14:02:53Z</cp:lastPrinted>
  <dcterms:created xsi:type="dcterms:W3CDTF">2017-02-09T08:34:34Z</dcterms:created>
  <dcterms:modified xsi:type="dcterms:W3CDTF">2018-10-17T11:23:18Z</dcterms:modified>
  <cp:category/>
  <cp:version/>
  <cp:contentType/>
  <cp:contentStatus/>
</cp:coreProperties>
</file>