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příloha 3 k výzvě" sheetId="1" r:id="rId1"/>
  </sheets>
  <definedNames/>
  <calcPr calcId="152511"/>
</workbook>
</file>

<file path=xl/sharedStrings.xml><?xml version="1.0" encoding="utf-8"?>
<sst xmlns="http://schemas.openxmlformats.org/spreadsheetml/2006/main" count="27" uniqueCount="23">
  <si>
    <t>bez DPH</t>
  </si>
  <si>
    <t>včetně DPH</t>
  </si>
  <si>
    <t>x</t>
  </si>
  <si>
    <t>CELKEM</t>
  </si>
  <si>
    <t>DPH v %</t>
  </si>
  <si>
    <t>DPH v Kč</t>
  </si>
  <si>
    <t>Poznámky: Ceny uveďte za realizaci předmětu plnění jako cenu konečnou a nepřekročitelnou zahrnující veškeré náklady vynaložené v souvislosti s plněním zakázky, a to s přesností na 2 desetinná místa! Uchazeč vyplní pouze buňky zvýrazněné zelenou barvou.</t>
  </si>
  <si>
    <t>Veřejná zakázka: Testování toxicity nejúčinnějších potenciálních antituberkulotik in vivo</t>
  </si>
  <si>
    <t>Cenová nabídka</t>
  </si>
  <si>
    <t>Projekt</t>
  </si>
  <si>
    <t>Nabídková cena za test</t>
  </si>
  <si>
    <t>Maximálně přípustná nabídková cena</t>
  </si>
  <si>
    <t>„Podpora pre-seed aktivit UK mimo Prahu“, reg. č. CZ.1.05/3.1.00/13.0284</t>
  </si>
  <si>
    <t>„Podpora pre-seed aktivit UK mimo Prahu II“, reg. č. CZ.1.05/3.1.00/14.0299</t>
  </si>
  <si>
    <t>Kč bez DPH</t>
  </si>
  <si>
    <t>Nabídková cena za požadovaný počet testů</t>
  </si>
  <si>
    <t xml:space="preserve">Požadovaný počet studií </t>
  </si>
  <si>
    <t>Požadovaná studie</t>
  </si>
  <si>
    <t>14-21 days repeated dose toxicity study (p.o,), podle pravidel OECD 407 v režimu SLP, látka T6053</t>
  </si>
  <si>
    <t>Acute Toxicity (p.o,), podle pokynů OECD 423 v režimu SLP, látka T6303 a látka T6478</t>
  </si>
  <si>
    <t>14-21 days repeated dose toxicity study (p.o,), podle pravidel OECD 407 v režimu SLP, látka T6303 a látka T6478 včetně společné kontroly</t>
  </si>
  <si>
    <t>Gene Mutation in Bacteria, podle pravidel OECD 471 v režimu SLP, látka T6303, látka T6478 a látka T6053B</t>
  </si>
  <si>
    <t>Mammalian Chromosome Aberration: In-vitro, podle pravidel OECD 473 v režimu SLP, látka T6053B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</si>
</sst>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 wrapText="1"/>
    </xf>
    <xf numFmtId="164" fontId="7" fillId="0" borderId="6" xfId="2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164" fontId="5" fillId="4" borderId="15" xfId="0" applyNumberFormat="1" applyFont="1" applyFill="1" applyBorder="1" applyAlignment="1">
      <alignment horizontal="center" wrapText="1"/>
    </xf>
    <xf numFmtId="164" fontId="7" fillId="0" borderId="16" xfId="2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 wrapText="1"/>
    </xf>
    <xf numFmtId="164" fontId="7" fillId="0" borderId="20" xfId="2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164" fontId="5" fillId="4" borderId="23" xfId="0" applyNumberFormat="1" applyFont="1" applyFill="1" applyBorder="1" applyAlignment="1">
      <alignment horizontal="center" wrapText="1"/>
    </xf>
    <xf numFmtId="164" fontId="7" fillId="0" borderId="24" xfId="20" applyNumberFormat="1" applyFont="1" applyFill="1" applyBorder="1" applyAlignment="1">
      <alignment horizontal="center"/>
    </xf>
    <xf numFmtId="164" fontId="5" fillId="0" borderId="25" xfId="0" applyNumberFormat="1" applyFont="1" applyBorder="1" applyAlignment="1">
      <alignment horizontal="center" wrapText="1"/>
    </xf>
    <xf numFmtId="3" fontId="5" fillId="4" borderId="16" xfId="0" applyNumberFormat="1" applyFont="1" applyFill="1" applyBorder="1" applyAlignment="1">
      <alignment horizontal="center" wrapText="1"/>
    </xf>
    <xf numFmtId="3" fontId="5" fillId="4" borderId="6" xfId="0" applyNumberFormat="1" applyFont="1" applyFill="1" applyBorder="1" applyAlignment="1">
      <alignment horizontal="center" wrapText="1"/>
    </xf>
    <xf numFmtId="3" fontId="5" fillId="4" borderId="20" xfId="0" applyNumberFormat="1" applyFont="1" applyFill="1" applyBorder="1" applyAlignment="1">
      <alignment horizontal="center" wrapText="1"/>
    </xf>
    <xf numFmtId="3" fontId="5" fillId="4" borderId="24" xfId="0" applyNumberFormat="1" applyFont="1" applyFill="1" applyBorder="1" applyAlignment="1">
      <alignment horizontal="center" wrapText="1"/>
    </xf>
    <xf numFmtId="164" fontId="8" fillId="3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wrapText="1"/>
    </xf>
    <xf numFmtId="164" fontId="5" fillId="0" borderId="27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5" borderId="28" xfId="0" applyNumberFormat="1" applyFont="1" applyFill="1" applyBorder="1" applyAlignment="1">
      <alignment horizontal="center" wrapText="1"/>
    </xf>
    <xf numFmtId="164" fontId="5" fillId="0" borderId="29" xfId="0" applyNumberFormat="1" applyFont="1" applyBorder="1" applyAlignment="1">
      <alignment horizontal="center" wrapText="1"/>
    </xf>
    <xf numFmtId="164" fontId="5" fillId="0" borderId="30" xfId="0" applyNumberFormat="1" applyFont="1" applyBorder="1" applyAlignment="1">
      <alignment horizontal="center" wrapText="1"/>
    </xf>
    <xf numFmtId="164" fontId="5" fillId="0" borderId="31" xfId="0" applyNumberFormat="1" applyFont="1" applyBorder="1" applyAlignment="1">
      <alignment horizontal="center" wrapText="1"/>
    </xf>
    <xf numFmtId="164" fontId="5" fillId="0" borderId="20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2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3" fontId="8" fillId="3" borderId="26" xfId="0" applyNumberFormat="1" applyFont="1" applyFill="1" applyBorder="1" applyAlignment="1">
      <alignment horizontal="center" wrapText="1"/>
    </xf>
    <xf numFmtId="3" fontId="8" fillId="3" borderId="32" xfId="0" applyNumberFormat="1" applyFont="1" applyFill="1" applyBorder="1" applyAlignment="1">
      <alignment horizontal="center" wrapText="1"/>
    </xf>
    <xf numFmtId="3" fontId="8" fillId="3" borderId="33" xfId="0" applyNumberFormat="1" applyFont="1" applyFill="1" applyBorder="1" applyAlignment="1">
      <alignment horizontal="center" wrapText="1"/>
    </xf>
    <xf numFmtId="3" fontId="8" fillId="3" borderId="34" xfId="0" applyNumberFormat="1" applyFont="1" applyFill="1" applyBorder="1" applyAlignment="1">
      <alignment horizontal="center" wrapText="1"/>
    </xf>
    <xf numFmtId="3" fontId="8" fillId="3" borderId="1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39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4" fontId="8" fillId="3" borderId="26" xfId="0" applyNumberFormat="1" applyFont="1" applyFill="1" applyBorder="1" applyAlignment="1">
      <alignment horizontal="center"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164" fontId="8" fillId="3" borderId="28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15</xdr:row>
      <xdr:rowOff>95250</xdr:rowOff>
    </xdr:from>
    <xdr:to>
      <xdr:col>6</xdr:col>
      <xdr:colOff>428625</xdr:colOff>
      <xdr:row>23</xdr:row>
      <xdr:rowOff>9525</xdr:rowOff>
    </xdr:to>
    <xdr:pic>
      <xdr:nvPicPr>
        <xdr:cNvPr id="3" name="Picture 2" descr="C:\Users\kalouskz\AppData\Local\Microsoft\Windows\Temporary Internet Files\Content.Outlook\JVHJUB2O\2 3loga 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7275" y="5391150"/>
          <a:ext cx="3648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 topLeftCell="A1">
      <selection activeCell="A22" sqref="A22"/>
    </sheetView>
  </sheetViews>
  <sheetFormatPr defaultColWidth="9.140625" defaultRowHeight="15"/>
  <cols>
    <col min="1" max="1" width="38.140625" style="1" customWidth="1"/>
    <col min="2" max="2" width="35.8515625" style="1" customWidth="1"/>
    <col min="3" max="3" width="13.421875" style="1" customWidth="1"/>
    <col min="4" max="4" width="9.140625" style="1" customWidth="1"/>
    <col min="5" max="5" width="11.8515625" style="1" customWidth="1"/>
    <col min="6" max="10" width="12.8515625" style="1" customWidth="1"/>
    <col min="11" max="11" width="19.8515625" style="1" customWidth="1"/>
    <col min="12" max="16384" width="9.140625" style="1" customWidth="1"/>
  </cols>
  <sheetData>
    <row r="1" spans="1:11" ht="15.75">
      <c r="A1" s="4" t="s">
        <v>8</v>
      </c>
      <c r="B1" s="4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4"/>
      <c r="B2" s="4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5" t="s">
        <v>7</v>
      </c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16.5" thickBot="1">
      <c r="A4" s="4"/>
      <c r="B4" s="4"/>
      <c r="C4" s="6"/>
      <c r="D4" s="6"/>
      <c r="E4" s="6"/>
      <c r="F4" s="6"/>
      <c r="G4" s="6"/>
      <c r="H4" s="6"/>
      <c r="I4" s="6"/>
      <c r="J4" s="6"/>
      <c r="K4" s="6"/>
    </row>
    <row r="5" spans="1:11" s="2" customFormat="1" ht="30" customHeight="1" thickBot="1">
      <c r="A5" s="65" t="s">
        <v>9</v>
      </c>
      <c r="B5" s="15"/>
      <c r="C5" s="67" t="s">
        <v>10</v>
      </c>
      <c r="D5" s="68"/>
      <c r="E5" s="68"/>
      <c r="F5" s="69"/>
      <c r="G5" s="65" t="s">
        <v>16</v>
      </c>
      <c r="H5" s="67" t="s">
        <v>15</v>
      </c>
      <c r="I5" s="68"/>
      <c r="J5" s="69"/>
      <c r="K5" s="18" t="s">
        <v>11</v>
      </c>
    </row>
    <row r="6" spans="1:11" s="3" customFormat="1" ht="39.75" customHeight="1" thickBot="1">
      <c r="A6" s="66"/>
      <c r="B6" s="16" t="s">
        <v>17</v>
      </c>
      <c r="C6" s="7" t="s">
        <v>0</v>
      </c>
      <c r="D6" s="8" t="s">
        <v>4</v>
      </c>
      <c r="E6" s="9" t="s">
        <v>5</v>
      </c>
      <c r="F6" s="10" t="s">
        <v>1</v>
      </c>
      <c r="G6" s="66"/>
      <c r="H6" s="41" t="s">
        <v>0</v>
      </c>
      <c r="I6" s="41" t="s">
        <v>5</v>
      </c>
      <c r="J6" s="41" t="s">
        <v>1</v>
      </c>
      <c r="K6" s="19" t="s">
        <v>14</v>
      </c>
    </row>
    <row r="7" spans="1:11" s="2" customFormat="1" ht="39" thickBot="1">
      <c r="A7" s="20" t="s">
        <v>12</v>
      </c>
      <c r="B7" s="58" t="s">
        <v>18</v>
      </c>
      <c r="C7" s="22"/>
      <c r="D7" s="33"/>
      <c r="E7" s="23">
        <f>C7*D7/100</f>
        <v>0</v>
      </c>
      <c r="F7" s="17">
        <f>C7+E7</f>
        <v>0</v>
      </c>
      <c r="G7" s="53">
        <v>1</v>
      </c>
      <c r="H7" s="39">
        <f>C7*G7</f>
        <v>0</v>
      </c>
      <c r="I7" s="39">
        <f>E7*G7</f>
        <v>0</v>
      </c>
      <c r="J7" s="39">
        <f>H7+I7</f>
        <v>0</v>
      </c>
      <c r="K7" s="37">
        <v>510000</v>
      </c>
    </row>
    <row r="8" spans="1:11" s="2" customFormat="1" ht="30" customHeight="1">
      <c r="A8" s="70" t="s">
        <v>13</v>
      </c>
      <c r="B8" s="59" t="s">
        <v>19</v>
      </c>
      <c r="C8" s="11"/>
      <c r="D8" s="34"/>
      <c r="E8" s="12">
        <f aca="true" t="shared" si="0" ref="E8:E11">C8*D8/100</f>
        <v>0</v>
      </c>
      <c r="F8" s="44">
        <f aca="true" t="shared" si="1" ref="F8:F11">C8+E8</f>
        <v>0</v>
      </c>
      <c r="G8" s="54">
        <v>2</v>
      </c>
      <c r="H8" s="50">
        <f aca="true" t="shared" si="2" ref="H8:H11">C8*G8</f>
        <v>0</v>
      </c>
      <c r="I8" s="48">
        <f aca="true" t="shared" si="3" ref="I8:I11">E8*G8</f>
        <v>0</v>
      </c>
      <c r="J8" s="13">
        <f aca="true" t="shared" si="4" ref="J8:J11">H8+I8</f>
        <v>0</v>
      </c>
      <c r="K8" s="73">
        <v>1460000</v>
      </c>
    </row>
    <row r="9" spans="1:13" s="2" customFormat="1" ht="45" customHeight="1">
      <c r="A9" s="71"/>
      <c r="B9" s="60" t="s">
        <v>20</v>
      </c>
      <c r="C9" s="28"/>
      <c r="D9" s="35"/>
      <c r="E9" s="27">
        <f t="shared" si="0"/>
        <v>0</v>
      </c>
      <c r="F9" s="45">
        <f t="shared" si="1"/>
        <v>0</v>
      </c>
      <c r="G9" s="55">
        <v>2</v>
      </c>
      <c r="H9" s="51">
        <f t="shared" si="2"/>
        <v>0</v>
      </c>
      <c r="I9" s="47">
        <f t="shared" si="3"/>
        <v>0</v>
      </c>
      <c r="J9" s="29">
        <f t="shared" si="4"/>
        <v>0</v>
      </c>
      <c r="K9" s="74"/>
      <c r="M9" s="38"/>
    </row>
    <row r="10" spans="1:11" s="2" customFormat="1" ht="39">
      <c r="A10" s="71"/>
      <c r="B10" s="60" t="s">
        <v>21</v>
      </c>
      <c r="C10" s="28"/>
      <c r="D10" s="35"/>
      <c r="E10" s="27">
        <f t="shared" si="0"/>
        <v>0</v>
      </c>
      <c r="F10" s="45">
        <f t="shared" si="1"/>
        <v>0</v>
      </c>
      <c r="G10" s="55">
        <v>3</v>
      </c>
      <c r="H10" s="51">
        <f t="shared" si="2"/>
        <v>0</v>
      </c>
      <c r="I10" s="47">
        <f t="shared" si="3"/>
        <v>0</v>
      </c>
      <c r="J10" s="29">
        <f t="shared" si="4"/>
        <v>0</v>
      </c>
      <c r="K10" s="74"/>
    </row>
    <row r="11" spans="1:11" s="2" customFormat="1" ht="39.75" thickBot="1">
      <c r="A11" s="72"/>
      <c r="B11" s="61" t="s">
        <v>22</v>
      </c>
      <c r="C11" s="30"/>
      <c r="D11" s="36"/>
      <c r="E11" s="31">
        <f t="shared" si="0"/>
        <v>0</v>
      </c>
      <c r="F11" s="46">
        <f t="shared" si="1"/>
        <v>0</v>
      </c>
      <c r="G11" s="56">
        <v>1</v>
      </c>
      <c r="H11" s="52">
        <f t="shared" si="2"/>
        <v>0</v>
      </c>
      <c r="I11" s="49">
        <f t="shared" si="3"/>
        <v>0</v>
      </c>
      <c r="J11" s="32">
        <f t="shared" si="4"/>
        <v>0</v>
      </c>
      <c r="K11" s="75"/>
    </row>
    <row r="12" spans="1:11" s="2" customFormat="1" ht="30" customHeight="1" thickBot="1">
      <c r="A12" s="14" t="s">
        <v>3</v>
      </c>
      <c r="B12" s="21" t="s">
        <v>2</v>
      </c>
      <c r="C12" s="42">
        <f>SUM(C7:C11)</f>
        <v>0</v>
      </c>
      <c r="D12" s="24" t="s">
        <v>2</v>
      </c>
      <c r="E12" s="25">
        <f aca="true" t="shared" si="5" ref="E12:J12">SUM(E7:E11)</f>
        <v>0</v>
      </c>
      <c r="F12" s="26">
        <f t="shared" si="5"/>
        <v>0</v>
      </c>
      <c r="G12" s="57">
        <f t="shared" si="5"/>
        <v>9</v>
      </c>
      <c r="H12" s="43">
        <f t="shared" si="5"/>
        <v>0</v>
      </c>
      <c r="I12" s="40">
        <f t="shared" si="5"/>
        <v>0</v>
      </c>
      <c r="J12" s="40">
        <f t="shared" si="5"/>
        <v>0</v>
      </c>
      <c r="K12" s="37">
        <f>SUM(K7:K8)</f>
        <v>1970000</v>
      </c>
    </row>
    <row r="13" spans="1:11" ht="30.75" customHeight="1" thickBot="1">
      <c r="A13" s="62" t="s">
        <v>6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</sheetData>
  <mergeCells count="7">
    <mergeCell ref="A13:K13"/>
    <mergeCell ref="A5:A6"/>
    <mergeCell ref="C5:F5"/>
    <mergeCell ref="A8:A11"/>
    <mergeCell ref="K8:K11"/>
    <mergeCell ref="G5:G6"/>
    <mergeCell ref="H5:J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Petra Benešová</cp:lastModifiedBy>
  <cp:lastPrinted>2014-08-11T09:38:37Z</cp:lastPrinted>
  <dcterms:created xsi:type="dcterms:W3CDTF">2013-01-17T18:35:17Z</dcterms:created>
  <dcterms:modified xsi:type="dcterms:W3CDTF">2014-08-12T07:06:47Z</dcterms:modified>
  <cp:category/>
  <cp:version/>
  <cp:contentType/>
  <cp:contentStatus/>
</cp:coreProperties>
</file>