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OP VVV a ITI\Verejne zakazky\AA 02 chemikalie atd (DNS)\VZ chemikalie 06-2018 (FIND)\"/>
    </mc:Choice>
  </mc:AlternateContent>
  <bookViews>
    <workbookView xWindow="480" yWindow="2565" windowWidth="23955" windowHeight="91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List1!$A$1:$T$296</definedName>
  </definedNames>
  <calcPr calcId="162913"/>
</workbook>
</file>

<file path=xl/calcChain.xml><?xml version="1.0" encoding="utf-8"?>
<calcChain xmlns="http://schemas.openxmlformats.org/spreadsheetml/2006/main">
  <c r="R99" i="1" l="1"/>
  <c r="R12" i="1"/>
  <c r="T12" i="1" l="1"/>
  <c r="R14" i="1"/>
  <c r="R15" i="1"/>
  <c r="R16" i="1"/>
  <c r="R22" i="1"/>
  <c r="T22" i="1" s="1"/>
  <c r="R21" i="1"/>
  <c r="R23" i="1"/>
  <c r="T23" i="1" s="1"/>
  <c r="R84" i="1"/>
  <c r="T84" i="1" s="1"/>
  <c r="T99" i="1"/>
  <c r="R89" i="1"/>
  <c r="T89" i="1" s="1"/>
  <c r="R117" i="1"/>
  <c r="T117" i="1" s="1"/>
  <c r="R121" i="1"/>
  <c r="T121" i="1" s="1"/>
  <c r="R122" i="1"/>
  <c r="T122" i="1" s="1"/>
  <c r="R123" i="1"/>
  <c r="T123" i="1" s="1"/>
  <c r="R124" i="1"/>
  <c r="T124" i="1" s="1"/>
  <c r="R125" i="1"/>
  <c r="T125" i="1" s="1"/>
  <c r="R126" i="1"/>
  <c r="T126" i="1" s="1"/>
  <c r="R127" i="1"/>
  <c r="T127" i="1" s="1"/>
  <c r="R128" i="1"/>
  <c r="T128" i="1" s="1"/>
  <c r="R129" i="1"/>
  <c r="T129" i="1" s="1"/>
  <c r="R130" i="1"/>
  <c r="T130" i="1" s="1"/>
  <c r="R133" i="1"/>
  <c r="T133" i="1" s="1"/>
  <c r="R134" i="1"/>
  <c r="T134" i="1" s="1"/>
  <c r="R135" i="1"/>
  <c r="R136" i="1"/>
  <c r="R137" i="1"/>
  <c r="R138" i="1"/>
  <c r="R139" i="1"/>
  <c r="R140" i="1"/>
  <c r="T140" i="1" s="1"/>
  <c r="R141" i="1"/>
  <c r="R142" i="1"/>
  <c r="T142" i="1" s="1"/>
  <c r="R143" i="1"/>
  <c r="T143" i="1" s="1"/>
  <c r="R144" i="1"/>
  <c r="T144" i="1" s="1"/>
  <c r="R148" i="1"/>
  <c r="T148" i="1" s="1"/>
  <c r="R156" i="1"/>
  <c r="R160" i="1"/>
  <c r="T160" i="1" s="1"/>
  <c r="R220" i="1"/>
  <c r="R218" i="1"/>
  <c r="T218" i="1" s="1"/>
  <c r="R219" i="1"/>
  <c r="T219" i="1" s="1"/>
  <c r="R283" i="1"/>
  <c r="T283" i="1" s="1"/>
  <c r="R282" i="1"/>
  <c r="T282" i="1" s="1"/>
  <c r="R281" i="1"/>
  <c r="T281" i="1" s="1"/>
  <c r="R280" i="1"/>
  <c r="T280" i="1" s="1"/>
  <c r="R276" i="1"/>
  <c r="T276" i="1" s="1"/>
  <c r="R275" i="1"/>
  <c r="T275" i="1" s="1"/>
  <c r="R274" i="1"/>
  <c r="T274" i="1" s="1"/>
  <c r="R273" i="1"/>
  <c r="T273" i="1" s="1"/>
  <c r="R272" i="1"/>
  <c r="T272" i="1" s="1"/>
  <c r="R271" i="1"/>
  <c r="T271" i="1" s="1"/>
  <c r="R270" i="1"/>
  <c r="T270" i="1" s="1"/>
  <c r="R269" i="1"/>
  <c r="T269" i="1" s="1"/>
  <c r="R268" i="1"/>
  <c r="T268" i="1" s="1"/>
  <c r="R267" i="1"/>
  <c r="T267" i="1" s="1"/>
  <c r="R266" i="1"/>
  <c r="T266" i="1" s="1"/>
  <c r="R265" i="1"/>
  <c r="T265" i="1" s="1"/>
  <c r="R264" i="1"/>
  <c r="T264" i="1" s="1"/>
  <c r="R260" i="1"/>
  <c r="T260" i="1" s="1"/>
  <c r="R259" i="1"/>
  <c r="T259" i="1" s="1"/>
  <c r="R258" i="1"/>
  <c r="T258" i="1" s="1"/>
  <c r="R257" i="1"/>
  <c r="T257" i="1" s="1"/>
  <c r="R256" i="1"/>
  <c r="T256" i="1" s="1"/>
  <c r="R252" i="1"/>
  <c r="T252" i="1" s="1"/>
  <c r="R251" i="1"/>
  <c r="T251" i="1" s="1"/>
  <c r="R250" i="1"/>
  <c r="T250" i="1" s="1"/>
  <c r="R249" i="1"/>
  <c r="T249" i="1" s="1"/>
  <c r="R248" i="1"/>
  <c r="T248" i="1" s="1"/>
  <c r="R247" i="1"/>
  <c r="T247" i="1" s="1"/>
  <c r="R246" i="1"/>
  <c r="T246" i="1" s="1"/>
  <c r="R245" i="1"/>
  <c r="T245" i="1" s="1"/>
  <c r="R244" i="1"/>
  <c r="T244" i="1" s="1"/>
  <c r="R243" i="1"/>
  <c r="T243" i="1" s="1"/>
  <c r="R242" i="1"/>
  <c r="T242" i="1" s="1"/>
  <c r="R238" i="1"/>
  <c r="T238" i="1" s="1"/>
  <c r="R237" i="1"/>
  <c r="T237" i="1" s="1"/>
  <c r="R236" i="1"/>
  <c r="T236" i="1" s="1"/>
  <c r="R232" i="1"/>
  <c r="T232" i="1" s="1"/>
  <c r="T234" i="1" s="1"/>
  <c r="R214" i="1"/>
  <c r="T214" i="1" s="1"/>
  <c r="R213" i="1"/>
  <c r="T213" i="1" s="1"/>
  <c r="R212" i="1"/>
  <c r="T212" i="1" s="1"/>
  <c r="R211" i="1"/>
  <c r="T211" i="1" s="1"/>
  <c r="R210" i="1"/>
  <c r="T210" i="1" s="1"/>
  <c r="R209" i="1"/>
  <c r="T209" i="1" s="1"/>
  <c r="R208" i="1"/>
  <c r="T208" i="1" s="1"/>
  <c r="R207" i="1"/>
  <c r="T207" i="1" s="1"/>
  <c r="R206" i="1"/>
  <c r="T206" i="1" s="1"/>
  <c r="R205" i="1"/>
  <c r="T205" i="1" s="1"/>
  <c r="R204" i="1"/>
  <c r="T204" i="1" s="1"/>
  <c r="R203" i="1"/>
  <c r="T203" i="1" s="1"/>
  <c r="R202" i="1"/>
  <c r="T202" i="1" s="1"/>
  <c r="R201" i="1"/>
  <c r="T201" i="1" s="1"/>
  <c r="R200" i="1"/>
  <c r="T200" i="1" s="1"/>
  <c r="R199" i="1"/>
  <c r="T199" i="1" s="1"/>
  <c r="R198" i="1"/>
  <c r="T198" i="1" s="1"/>
  <c r="R197" i="1"/>
  <c r="T197" i="1" s="1"/>
  <c r="R196" i="1"/>
  <c r="T196" i="1" s="1"/>
  <c r="R195" i="1"/>
  <c r="T195" i="1" s="1"/>
  <c r="R194" i="1"/>
  <c r="T194" i="1" s="1"/>
  <c r="R193" i="1"/>
  <c r="T193" i="1" s="1"/>
  <c r="R192" i="1"/>
  <c r="T192" i="1" s="1"/>
  <c r="R191" i="1"/>
  <c r="T191" i="1" s="1"/>
  <c r="R190" i="1"/>
  <c r="T190" i="1" s="1"/>
  <c r="R189" i="1"/>
  <c r="T189" i="1" s="1"/>
  <c r="R188" i="1"/>
  <c r="T188" i="1" s="1"/>
  <c r="R187" i="1"/>
  <c r="T187" i="1" s="1"/>
  <c r="R186" i="1"/>
  <c r="T186" i="1" s="1"/>
  <c r="R185" i="1"/>
  <c r="T185" i="1" s="1"/>
  <c r="R184" i="1"/>
  <c r="T184" i="1" s="1"/>
  <c r="R183" i="1"/>
  <c r="T183" i="1" s="1"/>
  <c r="R182" i="1"/>
  <c r="T182" i="1" s="1"/>
  <c r="R181" i="1"/>
  <c r="T181" i="1" s="1"/>
  <c r="R180" i="1"/>
  <c r="T180" i="1" s="1"/>
  <c r="R179" i="1"/>
  <c r="T179" i="1" s="1"/>
  <c r="R175" i="1"/>
  <c r="T175" i="1" s="1"/>
  <c r="R174" i="1"/>
  <c r="T174" i="1" s="1"/>
  <c r="R173" i="1"/>
  <c r="T173" i="1" s="1"/>
  <c r="R172" i="1"/>
  <c r="T172" i="1" s="1"/>
  <c r="R152" i="1"/>
  <c r="R132" i="1"/>
  <c r="T132" i="1" s="1"/>
  <c r="R131" i="1"/>
  <c r="T131" i="1" s="1"/>
  <c r="T177" i="1" l="1"/>
  <c r="T216" i="1"/>
  <c r="R284" i="1"/>
  <c r="T284" i="1" s="1"/>
  <c r="T285" i="1" s="1"/>
  <c r="A281" i="1"/>
  <c r="A282" i="1" s="1"/>
  <c r="A283" i="1" s="1"/>
  <c r="R277" i="1"/>
  <c r="T277" i="1" s="1"/>
  <c r="T278" i="1" s="1"/>
  <c r="A274" i="1"/>
  <c r="A275" i="1" s="1"/>
  <c r="A276" i="1" s="1"/>
  <c r="A265" i="1"/>
  <c r="A266" i="1" s="1"/>
  <c r="A267" i="1" s="1"/>
  <c r="A268" i="1" s="1"/>
  <c r="A269" i="1" s="1"/>
  <c r="A270" i="1" s="1"/>
  <c r="A271" i="1" s="1"/>
  <c r="A272" i="1" s="1"/>
  <c r="R261" i="1"/>
  <c r="T261" i="1" s="1"/>
  <c r="T262" i="1" s="1"/>
  <c r="A260" i="1"/>
  <c r="A261" i="1" s="1"/>
  <c r="A257" i="1"/>
  <c r="A258" i="1" s="1"/>
  <c r="R253" i="1"/>
  <c r="T253" i="1" s="1"/>
  <c r="T254" i="1" s="1"/>
  <c r="A243" i="1"/>
  <c r="A244" i="1" s="1"/>
  <c r="A246" i="1" s="1"/>
  <c r="A247" i="1" s="1"/>
  <c r="A248" i="1" s="1"/>
  <c r="A249" i="1" s="1"/>
  <c r="A250" i="1" s="1"/>
  <c r="A251" i="1" s="1"/>
  <c r="A252" i="1" s="1"/>
  <c r="A253" i="1" s="1"/>
  <c r="A237" i="1"/>
  <c r="A238" i="1" s="1"/>
  <c r="R228" i="1"/>
  <c r="T228" i="1" s="1"/>
  <c r="R227" i="1"/>
  <c r="T227" i="1" s="1"/>
  <c r="R226" i="1"/>
  <c r="T226" i="1" s="1"/>
  <c r="R225" i="1"/>
  <c r="T225" i="1" s="1"/>
  <c r="R224" i="1"/>
  <c r="T224" i="1" s="1"/>
  <c r="R223" i="1"/>
  <c r="T223" i="1" s="1"/>
  <c r="R222" i="1"/>
  <c r="T222" i="1" s="1"/>
  <c r="R221" i="1"/>
  <c r="T221" i="1" s="1"/>
  <c r="T220" i="1"/>
  <c r="A180" i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173" i="1"/>
  <c r="A174" i="1" s="1"/>
  <c r="A175" i="1" s="1"/>
  <c r="A176" i="1" s="1"/>
  <c r="R169" i="1"/>
  <c r="T169" i="1" s="1"/>
  <c r="A169" i="1"/>
  <c r="R168" i="1"/>
  <c r="T168" i="1" s="1"/>
  <c r="R165" i="1"/>
  <c r="T165" i="1" s="1"/>
  <c r="A165" i="1"/>
  <c r="R164" i="1"/>
  <c r="T164" i="1" s="1"/>
  <c r="R161" i="1"/>
  <c r="T161" i="1" s="1"/>
  <c r="T162" i="1" s="1"/>
  <c r="R157" i="1"/>
  <c r="T157" i="1" s="1"/>
  <c r="T156" i="1"/>
  <c r="R153" i="1"/>
  <c r="T152" i="1"/>
  <c r="T154" i="1" s="1"/>
  <c r="R149" i="1"/>
  <c r="T149" i="1" s="1"/>
  <c r="T150" i="1" s="1"/>
  <c r="A149" i="1"/>
  <c r="T141" i="1"/>
  <c r="T139" i="1"/>
  <c r="T138" i="1"/>
  <c r="T137" i="1"/>
  <c r="T136" i="1"/>
  <c r="T135" i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R118" i="1"/>
  <c r="T118" i="1" s="1"/>
  <c r="R116" i="1"/>
  <c r="T116" i="1" s="1"/>
  <c r="R115" i="1"/>
  <c r="T115" i="1" s="1"/>
  <c r="R114" i="1"/>
  <c r="T114" i="1" s="1"/>
  <c r="R113" i="1"/>
  <c r="T113" i="1" s="1"/>
  <c r="R112" i="1"/>
  <c r="T112" i="1" s="1"/>
  <c r="R111" i="1"/>
  <c r="T111" i="1" s="1"/>
  <c r="R110" i="1"/>
  <c r="T110" i="1" s="1"/>
  <c r="R109" i="1"/>
  <c r="T109" i="1" s="1"/>
  <c r="A109" i="1"/>
  <c r="A110" i="1" s="1"/>
  <c r="A111" i="1" s="1"/>
  <c r="A112" i="1" s="1"/>
  <c r="A113" i="1" s="1"/>
  <c r="A114" i="1" s="1"/>
  <c r="A115" i="1" s="1"/>
  <c r="A116" i="1" s="1"/>
  <c r="A117" i="1" s="1"/>
  <c r="A118" i="1" s="1"/>
  <c r="R108" i="1"/>
  <c r="T108" i="1" s="1"/>
  <c r="R105" i="1"/>
  <c r="T105" i="1" s="1"/>
  <c r="R104" i="1"/>
  <c r="T104" i="1" s="1"/>
  <c r="A104" i="1"/>
  <c r="A105" i="1" s="1"/>
  <c r="R103" i="1"/>
  <c r="T103" i="1" s="1"/>
  <c r="R102" i="1"/>
  <c r="T102" i="1" s="1"/>
  <c r="A102" i="1"/>
  <c r="R101" i="1"/>
  <c r="T101" i="1" s="1"/>
  <c r="R100" i="1"/>
  <c r="T100" i="1" s="1"/>
  <c r="R98" i="1"/>
  <c r="T98" i="1" s="1"/>
  <c r="A98" i="1"/>
  <c r="A99" i="1" s="1"/>
  <c r="A100" i="1" s="1"/>
  <c r="R97" i="1"/>
  <c r="T97" i="1" s="1"/>
  <c r="R94" i="1"/>
  <c r="T94" i="1" s="1"/>
  <c r="A94" i="1"/>
  <c r="R93" i="1"/>
  <c r="T93" i="1" s="1"/>
  <c r="R90" i="1"/>
  <c r="T90" i="1" s="1"/>
  <c r="A89" i="1"/>
  <c r="A90" i="1" s="1"/>
  <c r="R88" i="1"/>
  <c r="T88" i="1" s="1"/>
  <c r="R85" i="1"/>
  <c r="T85" i="1" s="1"/>
  <c r="R83" i="1"/>
  <c r="T83" i="1" s="1"/>
  <c r="A83" i="1"/>
  <c r="A84" i="1" s="1"/>
  <c r="A85" i="1" s="1"/>
  <c r="R82" i="1"/>
  <c r="T82" i="1" s="1"/>
  <c r="R79" i="1"/>
  <c r="T79" i="1" s="1"/>
  <c r="R78" i="1"/>
  <c r="T78" i="1" s="1"/>
  <c r="R77" i="1"/>
  <c r="T77" i="1" s="1"/>
  <c r="R76" i="1"/>
  <c r="T76" i="1" s="1"/>
  <c r="R75" i="1"/>
  <c r="T75" i="1" s="1"/>
  <c r="R74" i="1"/>
  <c r="T74" i="1" s="1"/>
  <c r="R73" i="1"/>
  <c r="T73" i="1" s="1"/>
  <c r="R72" i="1"/>
  <c r="T72" i="1" s="1"/>
  <c r="R71" i="1"/>
  <c r="T71" i="1" s="1"/>
  <c r="R70" i="1"/>
  <c r="T70" i="1" s="1"/>
  <c r="R69" i="1"/>
  <c r="T69" i="1" s="1"/>
  <c r="R68" i="1"/>
  <c r="T68" i="1" s="1"/>
  <c r="R67" i="1"/>
  <c r="T67" i="1" s="1"/>
  <c r="R66" i="1"/>
  <c r="T66" i="1" s="1"/>
  <c r="R65" i="1"/>
  <c r="T65" i="1" s="1"/>
  <c r="R64" i="1"/>
  <c r="T64" i="1" s="1"/>
  <c r="R63" i="1"/>
  <c r="T63" i="1" s="1"/>
  <c r="R62" i="1"/>
  <c r="T62" i="1" s="1"/>
  <c r="R61" i="1"/>
  <c r="T61" i="1" s="1"/>
  <c r="R60" i="1"/>
  <c r="T60" i="1" s="1"/>
  <c r="R59" i="1"/>
  <c r="T59" i="1" s="1"/>
  <c r="R58" i="1"/>
  <c r="T58" i="1" s="1"/>
  <c r="R57" i="1"/>
  <c r="T57" i="1" s="1"/>
  <c r="R56" i="1"/>
  <c r="T56" i="1" s="1"/>
  <c r="R55" i="1"/>
  <c r="T55" i="1" s="1"/>
  <c r="R54" i="1"/>
  <c r="T54" i="1" s="1"/>
  <c r="R53" i="1"/>
  <c r="T53" i="1" s="1"/>
  <c r="R52" i="1"/>
  <c r="T52" i="1" s="1"/>
  <c r="R51" i="1"/>
  <c r="T51" i="1" s="1"/>
  <c r="R50" i="1"/>
  <c r="T50" i="1" s="1"/>
  <c r="R49" i="1"/>
  <c r="T49" i="1" s="1"/>
  <c r="R48" i="1"/>
  <c r="T48" i="1" s="1"/>
  <c r="R47" i="1"/>
  <c r="T47" i="1" s="1"/>
  <c r="R46" i="1"/>
  <c r="T46" i="1" s="1"/>
  <c r="R45" i="1"/>
  <c r="T45" i="1" s="1"/>
  <c r="R44" i="1"/>
  <c r="T44" i="1" s="1"/>
  <c r="R43" i="1"/>
  <c r="T43" i="1" s="1"/>
  <c r="R42" i="1"/>
  <c r="T42" i="1" s="1"/>
  <c r="R41" i="1"/>
  <c r="T41" i="1" s="1"/>
  <c r="R40" i="1"/>
  <c r="T40" i="1" s="1"/>
  <c r="R39" i="1"/>
  <c r="T39" i="1" s="1"/>
  <c r="R38" i="1"/>
  <c r="T38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R37" i="1"/>
  <c r="T37" i="1" s="1"/>
  <c r="R34" i="1"/>
  <c r="T34" i="1" s="1"/>
  <c r="R33" i="1"/>
  <c r="T33" i="1" s="1"/>
  <c r="R32" i="1"/>
  <c r="T32" i="1" s="1"/>
  <c r="A32" i="1"/>
  <c r="A33" i="1" s="1"/>
  <c r="R31" i="1"/>
  <c r="T31" i="1" s="1"/>
  <c r="R28" i="1"/>
  <c r="T28" i="1" s="1"/>
  <c r="A28" i="1"/>
  <c r="R27" i="1"/>
  <c r="T27" i="1" s="1"/>
  <c r="R24" i="1"/>
  <c r="T24" i="1" s="1"/>
  <c r="T21" i="1"/>
  <c r="A21" i="1"/>
  <c r="R20" i="1"/>
  <c r="T20" i="1" s="1"/>
  <c r="R17" i="1"/>
  <c r="T17" i="1" s="1"/>
  <c r="T16" i="1"/>
  <c r="T15" i="1"/>
  <c r="A15" i="1"/>
  <c r="A16" i="1" s="1"/>
  <c r="A17" i="1" s="1"/>
  <c r="T14" i="1"/>
  <c r="R13" i="1"/>
  <c r="T13" i="1" s="1"/>
  <c r="A13" i="1"/>
  <c r="T146" i="1" l="1"/>
  <c r="T158" i="1"/>
  <c r="T95" i="1"/>
  <c r="T230" i="1"/>
  <c r="T18" i="1"/>
  <c r="T91" i="1"/>
  <c r="T86" i="1"/>
  <c r="T35" i="1"/>
  <c r="T119" i="1"/>
  <c r="T25" i="1"/>
  <c r="T80" i="1"/>
  <c r="T106" i="1"/>
  <c r="T170" i="1"/>
  <c r="T29" i="1"/>
  <c r="T240" i="1"/>
  <c r="T166" i="1"/>
</calcChain>
</file>

<file path=xl/comments1.xml><?xml version="1.0" encoding="utf-8"?>
<comments xmlns="http://schemas.openxmlformats.org/spreadsheetml/2006/main">
  <authors>
    <author>Pojar Jaroslav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Pojar Jaroslav: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<sst xmlns="http://schemas.openxmlformats.org/spreadsheetml/2006/main" count="574" uniqueCount="361">
  <si>
    <t>Specifikace zboží</t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</si>
  <si>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dodavatel může nabídnout rovnocenné řešení.</t>
  </si>
  <si>
    <t>V případě, že zboží je dodáváno v jiném balení než požadovaném, provede uchazeč ocenění tak, aby bylo oceněno požadované množství jednotek (ks, kg, l, ml apod.).</t>
  </si>
  <si>
    <t>Uchazeč vyplní pouze všechny žlutě podbarvené buňky v tabulce níže, a to pouze pro část, do které podává nabídku.</t>
  </si>
  <si>
    <t>Část/položka č.</t>
  </si>
  <si>
    <t>Název položky (specifikace - druh, materiál, barva, určení apod.)</t>
  </si>
  <si>
    <t>Množství</t>
  </si>
  <si>
    <t>Cena bez DPH (Kč)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</si>
  <si>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</si>
  <si>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</si>
  <si>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t>požadovaný počet balení</t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</si>
  <si>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</si>
  <si>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celková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</si>
  <si>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</si>
  <si>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</si>
  <si>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</si>
  <si>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</si>
  <si>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</si>
  <si>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</si>
  <si>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</si>
  <si>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</si>
  <si>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</si>
  <si>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</si>
  <si>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</si>
  <si>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</si>
  <si>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celkem</t>
  </si>
  <si>
    <t>Krmiva</t>
  </si>
  <si>
    <t>Krmivo pro selata, krmná směs pro selata ve váhové kategorii 35-50 kg</t>
  </si>
  <si>
    <t>kg</t>
  </si>
  <si>
    <t>Podestýlka LIGNOCEL Select Fine 10kg</t>
  </si>
  <si>
    <t>Stelivo pro laboratorní hlodavce, struktura kubický granulát o průměrné velikosti částic 1.4 - 2.5 mm s obsahem částic menších než 0.7 mm nejvýše 96 %, odprášená, určená pro bariérové chovy</t>
  </si>
  <si>
    <t>Abedd Aspen bedding, velikost MIDI</t>
  </si>
  <si>
    <t>Krmivo ST-1</t>
  </si>
  <si>
    <t>Odprášená podestýlka pro laboratorní hlodavce JELUXYL SAWI, výrobce JELU-WERK 15kg</t>
  </si>
  <si>
    <t>Zaměstnanecké oděvy, speciální pracovní oděvy a oděvní doplňky, ochranná obuv</t>
  </si>
  <si>
    <t>Dámské kalhoty, vel. M, 2 kapsy na bocích, nahoře do gumy, barva fialová lila</t>
  </si>
  <si>
    <t>ks</t>
  </si>
  <si>
    <t>Dámská košile, vel. M, krátký rukáv, 2 kapsy na bocích, barva fialová lila, výstřih do V</t>
  </si>
  <si>
    <t>Polokošile PERFECTION PLAIN LADY 200g, bílá, velikost L, CN: 00253 00-L, Total Protect</t>
  </si>
  <si>
    <t>https://www.totalprotectwhite.cz/polokosile-damska-malfini-perfection-plain-200g-cerna</t>
  </si>
  <si>
    <t>Šaty DRESS UP LADY, bílé, velikost L, CN: 00271 00-L, Total Protect</t>
  </si>
  <si>
    <t>https://www.totalprotectwhite.cz/saty-dress-up-lady-ruzne-barvy</t>
  </si>
  <si>
    <t>Elektrické strojní zařízení, přístroje, zařízení a spotřební materiál, osvětlení</t>
  </si>
  <si>
    <t>zboží z této skupiny v této veřejné zakázce není poptáváno</t>
  </si>
  <si>
    <t>Analytický spotřební materiál (například pro POCT analýzu)</t>
  </si>
  <si>
    <t>Cobas b 123 Fluid Pack Coox (k. č. 05169992001), 1 ks v balení</t>
  </si>
  <si>
    <t>Cobas b 123 Sensor Cart BG/ISE/GLU/LAC (k. č. 05170478001), 1 ks v balení</t>
  </si>
  <si>
    <t>Cobas b 123 AUTOQC PACK, TRI-LEVEL, 24 ks v balení (k. č. 05169933001)</t>
  </si>
  <si>
    <t>Spotřební materiál (chirurgický apod.)</t>
  </si>
  <si>
    <t>Centrální žilní katétr, 3 lumen, adults např. CERTOFIX TRIO S 720, 10 ks v balení</t>
  </si>
  <si>
    <t>Termodiluční balónkový katetr pro měření srdečního výdeje a pro aplikaci infuzí a léků 7,5 F, BBraun</t>
  </si>
  <si>
    <t>Intradyn set na kanylaci</t>
  </si>
  <si>
    <t>Combitrans monitoring set 3-fach</t>
  </si>
  <si>
    <t>Armovaná kanyla / Super Arrow Flex PSI set 5 Fr. X 4-3/8, 11cm</t>
  </si>
  <si>
    <t>Dýchací okruh pro dospělé 120 cm</t>
  </si>
  <si>
    <t>Endotracheální kanyla s manžetou vel. 6,5</t>
  </si>
  <si>
    <t>Endotracheální kanyla s manžetou vel. 7</t>
  </si>
  <si>
    <t>Spojka katétru/vrapovka</t>
  </si>
  <si>
    <t>Hygrovent S Filter/HME</t>
  </si>
  <si>
    <t>FIAB jednorázová rukojeť, aktivní elektrody včetně kabelu a nožové elektrody, délka kabelu 320 cm</t>
  </si>
  <si>
    <t>Stříkačka PICO 50, Arterial Blood Sampler 2 ml á 100 ks</t>
  </si>
  <si>
    <t>Clot Catcher PRO, 100 ks v balení</t>
  </si>
  <si>
    <t>Laparotomická rouška 240 x 320 cm</t>
  </si>
  <si>
    <t>Tampony sterilní 30 x 30 cm</t>
  </si>
  <si>
    <t>Tampony sterilní 20 x 20 cm</t>
  </si>
  <si>
    <t xml:space="preserve">ks </t>
  </si>
  <si>
    <t>Tampony sterilní 90 x 90 cm</t>
  </si>
  <si>
    <t>Tampon prošívaný 45 x 45 cm s kontrastem, bal. po 5 ks</t>
  </si>
  <si>
    <t>Absorpční podložky min. 60 x 90 cm / inkontinenční</t>
  </si>
  <si>
    <t>EKG náplast Tyco health care / Elektrody H91SG</t>
  </si>
  <si>
    <t>Laboratorní pytle na odpad 100 mikronů, 120 l</t>
  </si>
  <si>
    <t>Kontejner na nebezpečný odpad 2 l</t>
  </si>
  <si>
    <t xml:space="preserve">Jednorázový skalpel 22 </t>
  </si>
  <si>
    <t>Šicí materiál/kožní sutura 2/0, 3/0, délka 75 cm</t>
  </si>
  <si>
    <t>Šicí materiál/laparotomická sutura 1 loop, 150 cm</t>
  </si>
  <si>
    <t>Šicí materiál/cévní sutura 3/0, 4/0, dvounávlek</t>
  </si>
  <si>
    <t>Šicí materiál/ligatury 4/0, 3/0, 2/0 - 10 x 45 cm</t>
  </si>
  <si>
    <t>Hadička Heidelberg 30 cm</t>
  </si>
  <si>
    <t>Hadička Heidelberg 75 cm</t>
  </si>
  <si>
    <t>Hadička original Perfusor 150 cm</t>
  </si>
  <si>
    <t>Infuzní set</t>
  </si>
  <si>
    <t>Injekční jehla 23 g</t>
  </si>
  <si>
    <t>https://www.benu.cz/inj-jehla-sterican-23g-0-6x25mm-modra-ster-100ks?aw=1&amp;gclid=EAIaIQobChMI7Puxn9GH2wIVFijTCh3fZQKvEAQYASABEgLrhfD_BwE</t>
  </si>
  <si>
    <t>Role z gázy</t>
  </si>
  <si>
    <t>https://www.benu.cz/gaza-hydr-role-90cmx10m-17niti-1ks-batist</t>
  </si>
  <si>
    <t>Tampon stáčený sterilní  9 x 9 cm/ 30 ks</t>
  </si>
  <si>
    <t>http://www.zdravotnicky-material-steriwund.cz/product.php?id_product=946</t>
  </si>
  <si>
    <t>Dafilon modrý DS24 3/0 (2) 75 cm (36)</t>
  </si>
  <si>
    <t>http://www.zelenahvezda.cz/zdravotnicke-potreby/dafilon-r</t>
  </si>
  <si>
    <t>Vatové tyčinky</t>
  </si>
  <si>
    <t>https://www.benu.cz/vatove-tycinky-linteo-satin-100ks-oop-sacek</t>
  </si>
  <si>
    <t>Vata buničitá v přířezech 20 x 30 cm, 1 kg v balení</t>
  </si>
  <si>
    <t>https://www.benu.cz/vata-bunicita-prirezy-20x30cm-1kg?aw=1&amp;gclid=EAIaIQobChMIk4_E_tOH2wIVS9wZCh0vYQ_FEAQYBCABEgKp6_D_BwE</t>
  </si>
  <si>
    <t>Vata buničitá v přířezech 40 x 60 cm, 4 kg v balení</t>
  </si>
  <si>
    <t>Pinzeta anatomická velmi jemná matovaná; 14,5 cm</t>
  </si>
  <si>
    <t>https://eshop.medin.cz/pinzeta-anatomicka-velmi-jemna-matovana-145-cm</t>
  </si>
  <si>
    <t>Pinzeta anatomická rovná jemná matovaná; 14,5 cm</t>
  </si>
  <si>
    <t>https://eshop.medin.cz/pinzeta-anatomicka-rovna-jemna-matovana-145-cm</t>
  </si>
  <si>
    <t xml:space="preserve">Chirlac braided violet, EP 2, USP 3/0, jehlový návlek DS 25, 1x0,75 m, </t>
  </si>
  <si>
    <t>https://www.chirmax.cz/chirmax_multi/index.php?stranka_id=31</t>
  </si>
  <si>
    <t>Langenbeck nůž amputační bříškatý,čepel 11,5 cm; 24,0 cm</t>
  </si>
  <si>
    <t>https://eshop.medin.cz/langenbeck-nuz-amputacni-briskaty-cepel-115-cm-240-cm</t>
  </si>
  <si>
    <t>Mikrotomové žiletky S35; JP-BS35 Bamed</t>
  </si>
  <si>
    <t>Mikrotomové žiletky N35HR; JP-BN35HR Bamed</t>
  </si>
  <si>
    <t>Filtrační vložka do kazet, modrá, Bamed, CN: MI-070160</t>
  </si>
  <si>
    <t>S16 Crossed micrometer scales 1mm in 0,01 division, CN: 02A00429</t>
  </si>
  <si>
    <t>https://www.elektronovamikroskopie.eu/katalog/615/kalibrace-a-testovani-calibration-and-testing/6707/s16-crossed-micrometer-scales-1mm-in-0-01-divisions/</t>
  </si>
  <si>
    <t>C850B with tiltable nozzle, CN: C850B</t>
  </si>
  <si>
    <t>https://www.elektronovamikroskopie.eu/katalog/423/prislusenstvi-pro-svetelnou-mikroskopii-light-microscopy-accessories-and-consumables/4874/c850b-blower-with-tiltable-nozzle/</t>
  </si>
  <si>
    <t>Telemetrické zařízení</t>
  </si>
  <si>
    <t xml:space="preserve">Rocuronium 10 x 5 ml </t>
  </si>
  <si>
    <t>ml</t>
  </si>
  <si>
    <t>Heparin 50 tis. jednotek - 1 ampule v balení</t>
  </si>
  <si>
    <t xml:space="preserve">Zoletil 100 inj. auv </t>
  </si>
  <si>
    <t>mg/ ml</t>
  </si>
  <si>
    <t>990/ 5</t>
  </si>
  <si>
    <t>Nerfasin 10 %, 50 ml</t>
  </si>
  <si>
    <t>Mesocain 1 % 10 x 10 ml</t>
  </si>
  <si>
    <t>https://www.lekarna.cz/mesocain-1-10x10ml-1-injekcni-roztok/#vice-informaci</t>
  </si>
  <si>
    <t>Solutio novikov</t>
  </si>
  <si>
    <t>https://www.e-laborator.cz/zbozi/solutio-novikov-45g</t>
  </si>
  <si>
    <t>Tachosil drm. Spo. 9,5 x 4,8 cm</t>
  </si>
  <si>
    <t>https://www.lekarna-doktorka.cz/9003638281767-tachosil-drm-spo-9-5x4-8cm</t>
  </si>
  <si>
    <t>Isofluran 6 x 100 ml</t>
  </si>
  <si>
    <t>Sigma-Aldrich</t>
  </si>
  <si>
    <t>Propofol 2 % - 10 x 50 ml</t>
  </si>
  <si>
    <t>Fentanyl Torrex 50 mg/ml inj. Sol. 5 x 10 ml</t>
  </si>
  <si>
    <t>Atropin 10 x 1 ml/0,5mg</t>
  </si>
  <si>
    <t>Ringerfundin BBraun, 10 x 1000 ml</t>
  </si>
  <si>
    <t xml:space="preserve">Glukóza 10 %, 10 x 500 ml </t>
  </si>
  <si>
    <t>Nacl 0,9 % 250 ml, 20 ks v balení</t>
  </si>
  <si>
    <t>Nacl 0,9 % 500 ml ve vaku, 10 ks v balení</t>
  </si>
  <si>
    <t>Nacl 0,9 % 1000 ml s uzávěrem, 10 ks v balení</t>
  </si>
  <si>
    <t xml:space="preserve">Fyziologický roztok </t>
  </si>
  <si>
    <t>https://obchod.bio-nano.cz/index.php?id_product=473&amp;controller=product#/objem-1000ml</t>
  </si>
  <si>
    <t>Betadin</t>
  </si>
  <si>
    <t>https://www.benu.cz/betadine-kozni-podani-roztok-1x1000ml</t>
  </si>
  <si>
    <t>Speciální chemikálie</t>
  </si>
  <si>
    <r>
      <rPr>
        <sz val="11"/>
        <rFont val="Calibri"/>
        <family val="2"/>
        <charset val="238"/>
        <scheme val="minor"/>
      </rPr>
      <t>Capsaicin,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&gt;95%, powder, příprava infúzního roztoku</t>
    </r>
  </si>
  <si>
    <t xml:space="preserve">Sigma-Aldrich </t>
  </si>
  <si>
    <t>g</t>
  </si>
  <si>
    <t>N-Vanillylnonanamide, ≥97%, powder, 10 g</t>
  </si>
  <si>
    <t>Peroxid vodíku 30 % stabilizovaný, AnalaR NORMAPUR® – 5 l kanystr</t>
  </si>
  <si>
    <t>l</t>
  </si>
  <si>
    <t>Histoakryl 10 x 0,5 ml</t>
  </si>
  <si>
    <t>http://www.zelenahvezda.cz/zdravotnicke-potreby/histoacryl-r</t>
  </si>
  <si>
    <t xml:space="preserve">Rotenone, ≥95% </t>
  </si>
  <si>
    <t>Sigma, kat. č. R8875-1G; CAS 83-79-4</t>
  </si>
  <si>
    <t>Ethanol absolutní</t>
  </si>
  <si>
    <t>CAS: 64-17-5; https://www.pentachemicals.eu/ciste-laboratorni-chemikalie.php?id=193&amp;subcat=5</t>
  </si>
  <si>
    <t>Methylmetakrylát pro syntézu</t>
  </si>
  <si>
    <t>CAS: 80-62-6; http://www.merckmillipore.com/CZ/cs/product/Methyl-methacrylate,MDA_CHEM-800590</t>
  </si>
  <si>
    <t>Merck</t>
  </si>
  <si>
    <t>Bezoylperoxid (s 25% H2O), pro syntézu - 250G</t>
  </si>
  <si>
    <t>CAS: 94-36-0; http://www.merckmillipore.com/CZ/cs/product/Benzoyl-peroxide,MDA_CHEM-801641</t>
  </si>
  <si>
    <t>Nonylphenyl-polyethyleneglycol acetate for histology</t>
  </si>
  <si>
    <t>CAS:  54612-40-7; https://www.sigmaaldrich.com/catalog/product/sigma/74432?lang=en&amp;region=CZ</t>
  </si>
  <si>
    <t>Giemsova azur-eosin-methylenová modř roztok</t>
  </si>
  <si>
    <t>https://www.merckmillipore.com/CZ/cs/product/Giemsas-azur-eosin-methylene-blue-solution,MDA_CHEM-109204</t>
  </si>
  <si>
    <t>MiSeq Reagent Kit v2 (500-cycles) (výr.: Illumina)</t>
  </si>
  <si>
    <t>Kat.č.: MS-102-2003 (GeneTiCa, s.ro.)</t>
  </si>
  <si>
    <t>Nextera XT DNA Sample Kit (24 samples) (výr.: Illumina)</t>
  </si>
  <si>
    <t>Kat.č.: FC-131-1024 (GeneTiCa, s.ro.)</t>
  </si>
  <si>
    <t>Acetonitrile hypergrade for LC-MS LiChrosolv</t>
  </si>
  <si>
    <t>Sigma-Aldrich, 1000291000</t>
  </si>
  <si>
    <t>Orcein, Sigma-Aldrich, CN: O7505-25G</t>
  </si>
  <si>
    <t>https://www.sigmaaldrich.com/catalog/product/sigma/o7505?lang=en&amp;region=CZ</t>
  </si>
  <si>
    <t>Collagenase P, 1g</t>
  </si>
  <si>
    <t>Sigma  Aldrich, 11249002001</t>
  </si>
  <si>
    <t>Bovine serum albumin fraction V</t>
  </si>
  <si>
    <t>Sigma  Aldrich, 10735086001</t>
  </si>
  <si>
    <t>Sodium carbonate</t>
  </si>
  <si>
    <t>Sigma  Aldrich, 451614-25G</t>
  </si>
  <si>
    <t>Sodium bicarbonate</t>
  </si>
  <si>
    <t>Sigma  Aldrich, S5761-500G</t>
  </si>
  <si>
    <t>Human albumin standard</t>
  </si>
  <si>
    <t>Sigma  Aldrich, A9731-5G</t>
  </si>
  <si>
    <t>EGTA</t>
  </si>
  <si>
    <t>Sigma  Aldrich, E3889-100G</t>
  </si>
  <si>
    <t>D-fructose</t>
  </si>
  <si>
    <t>Sigma  Aldrich, F3510-100G</t>
  </si>
  <si>
    <t>Oleic acid</t>
  </si>
  <si>
    <t>Sigma  Aldrich, O1008-5G</t>
  </si>
  <si>
    <t>Acetonitrile hypergrade for LC-MS LiChrosolv®, katalogové číslo 1000291000</t>
  </si>
  <si>
    <t>https://www.sigmaaldrich.com/catalog/product/mm/100029?lang=en&amp;region=CZ&amp;cm_sp=Insite-_-prodRecCold_xviews-_-prodRecCold5-4</t>
  </si>
  <si>
    <t>Methanol hypergrade for LC-MS LiChrosolv®, katalogové číslo 1060351000</t>
  </si>
  <si>
    <t>https://www.sigmaaldrich.com/catalog/product/mm/106035?lang=en&amp;region=US</t>
  </si>
  <si>
    <t>Jednorázové operační oděvy a pomůcky</t>
  </si>
  <si>
    <t>https://www.p-lab.cz/katalog/rukavice-vysetrovaci-nitrilove-modre-dona-vulkan-medical_8984p?vyhledane=L901801.1</t>
  </si>
  <si>
    <t>Laboratorní příslušenství (proteomika apod.)</t>
  </si>
  <si>
    <t>Kinetex 2,6 µm C18 100A (150mm x 3,0mm), katalogové číslo 00F-4462-Y0</t>
  </si>
  <si>
    <t>https://www.chromservis.eu/p/kinetex-2-6-m-c18-100a-hplc-column-150-x-3-0-mm?lang=CZ</t>
  </si>
  <si>
    <t>LED stereo lupa 01.5004 + 1, 2 x 1, 8 x 2, 5 x 3, 5 čočky</t>
  </si>
  <si>
    <t>https://www.dentamed.cz/e-shop/led-stereo-lupa-01-5004-1-2x1-8x2-5x3-5cocky_0081925.html</t>
  </si>
  <si>
    <t>Laboratorní pumpy a příslušenství</t>
  </si>
  <si>
    <t xml:space="preserve">Automatický odsávací systém AC 02, katalogové číslo I813911 </t>
  </si>
  <si>
    <t>https://www.p-lab.cz/katalog/odsavacka-rucni-vakuova_3449p?</t>
  </si>
  <si>
    <t>Laboratorní odstředivky a příslušenství</t>
  </si>
  <si>
    <t>Termostatické vodní lázně a příslušenství</t>
  </si>
  <si>
    <t>Nástroje, nářadí, stojany apod.</t>
  </si>
  <si>
    <t xml:space="preserve">Držák mopu FLIPPER 40 cm, magnetický </t>
  </si>
  <si>
    <t>Nerezový plošinový vozík, rozměry 77 x 58 x 107 cm, 3x samonosné plato s prolisem, zatížení plata max. 50 kg, 4x kvalitní plastová otočná kola</t>
  </si>
  <si>
    <t>Stojan VEKO IV – výška 1600 mm, šířka polic 565 mm</t>
  </si>
  <si>
    <t>Řezný kotouč diamantový 15 HC pro kompozity s kovovou matricí, PCB, kosti, Ti, Ø178x12,7x0,6 mm, kompatibilní s pilou IsoMet 1000</t>
  </si>
  <si>
    <t xml:space="preserve">HANYKO Praha s.r.o. </t>
  </si>
  <si>
    <t>Laboratorní spotřební materiál, plast</t>
  </si>
  <si>
    <t>Stříkačky 20 ml</t>
  </si>
  <si>
    <t>Stříkačky 10 ml</t>
  </si>
  <si>
    <t>Stříkačky 5 ml</t>
  </si>
  <si>
    <t>Stříkačky 2 ml</t>
  </si>
  <si>
    <t>Stříkačky 50 ml Luer Lock</t>
  </si>
  <si>
    <t>Stříkačky 20 ml Luer Lock</t>
  </si>
  <si>
    <t xml:space="preserve">Jehly Sterican růžové </t>
  </si>
  <si>
    <t>Jehly Sterican černé</t>
  </si>
  <si>
    <t xml:space="preserve">Flexily vasofix VASOFIX SAFETY G20, 1,1 X 33 MM (Růžová), s injekčním ventilem, 50 ks v balení </t>
  </si>
  <si>
    <t xml:space="preserve">Flexily vasofix VASOFIX SAFETY G22, 0,9 X 25 MM (MODRÁ), s injekčním ventilem, 50 ks v balení </t>
  </si>
  <si>
    <t>DISCOFIX C-3CESTNÝ VENTIL OTOČNÝ, MODRÝ, Ventil pro infúzní soupravy a monitorování, 100 ks v balení</t>
  </si>
  <si>
    <t>Zkumavka Vacuette červené, 454071</t>
  </si>
  <si>
    <t>Zkumavka Vacuette modré</t>
  </si>
  <si>
    <t>Vacuette fialové, 454087</t>
  </si>
  <si>
    <t>Papír filtrační pro kvalitativní analýzu; průměr 185mm</t>
  </si>
  <si>
    <t>https://www.p-lab.cz/katalog/papir-filtracni-pro-kvalitativni-analyzu_2642p</t>
  </si>
  <si>
    <t>Průmyslové papírové utěrky Tork Advanced 430 Blue 2vrstvé, 500 útržků, 2 ks</t>
  </si>
  <si>
    <t>https://extera.cz/prumyslove-papirove-uterky/11754-uterky-papirprumyslovemodre-7322540183771.html</t>
  </si>
  <si>
    <t>LM2450-1.0 Micro CoverGlass, krycí skla Leica, Baria, CN: LM2450 (kompatibilní s montovacím automatem LEICA CV5030)</t>
  </si>
  <si>
    <t>Bílá adhezivní skla IHC skla se zaoblenými rohy X-tra, Baria, CN: 3800200E (kompatibliní s montovacím automatem LEICA CV5030)</t>
  </si>
  <si>
    <t>Mikrotomové žiletky pro tvrdé tkáně DB80LX, Baria, CN: 14035843496</t>
  </si>
  <si>
    <t>Mikrotomové žiletky pro tenké řezy DB80LS, Baria, CN: 14035843488</t>
  </si>
  <si>
    <t>Skalpel jednorázový Cutfix, typ břitu 11, P-lab, CN: R099871</t>
  </si>
  <si>
    <t>https://www.p-lab.cz/katalog/skalpel-jednorazovy-cutfix_3628p?vyhledane=skalpel</t>
  </si>
  <si>
    <t>Počítadlo kolonií ruční, CN: 1555311, P-LAB</t>
  </si>
  <si>
    <t>https://www.p-lab.cz/katalog/pocitadlo-kolonii-rucni_531p</t>
  </si>
  <si>
    <t>Pinzeta pro mikroskla, rovná, CN: R171771</t>
  </si>
  <si>
    <t>https://www.p-lab.cz/katalog/pinzeta-na-mikroskla_775p</t>
  </si>
  <si>
    <t>Pinzeta pro mikroskla, zahnutá, CN: R172071</t>
  </si>
  <si>
    <t>HECH42701020, Slide box, Černá/písková, Wood/cardboard, počet sklíček 100 ks, VWR, CN: HECH42701020</t>
  </si>
  <si>
    <t>631-0352, Slide box, Černá/písková, Wood/cardboard, počet skliček 50 ks, VWR, CN: 631-0352</t>
  </si>
  <si>
    <t>Laboratorní jednovrstvé ubrousky kimtech, katalogové číslo R226481</t>
  </si>
  <si>
    <t>https://www.p-lab.cz/katalog/ubrousky-laboratorni-kimtech_3694p</t>
  </si>
  <si>
    <t>Plastová krabice pro 100 ks preparátů</t>
  </si>
  <si>
    <t>https://www.mikroskopy-optika.cz/produkt/plastova-krabice-100-ks-1</t>
  </si>
  <si>
    <t>Plastová krabice pro 50 ks preparátů</t>
  </si>
  <si>
    <t>https://www.mikroskopy-optika.cz/produkt/plastova-krabice-50-ks</t>
  </si>
  <si>
    <t>Plastová krabice pro 25 ks preparátů</t>
  </si>
  <si>
    <t>https://www.mikroskopy-optika.cz/produkt/plastova-krabice-25-ks-1</t>
  </si>
  <si>
    <t>Plastová krabice pro 15 ks preparátů</t>
  </si>
  <si>
    <t>https://www.mikroskopy-optika.cz/produkt/plastova-krabicka-15-ks</t>
  </si>
  <si>
    <t>Dóza široká bílá HDPE, 500 ml, CN: K001566</t>
  </si>
  <si>
    <t>https://www.p-lab.cz/katalog/doza-siroka-bila-hdpe_80p</t>
  </si>
  <si>
    <t>Dóza široká bílá HDPE, 1000 ml, CN: K001567</t>
  </si>
  <si>
    <t>Láhev silnostěnná úzkohrdlá HDPE s výpustním kohoutem, 5L, CN: K001660</t>
  </si>
  <si>
    <t>https://www.p-lab.cz/katalog/lahev-silnostenna-uzkohrdla-hdpe-s-vypustnym-kohoutem-kartell_99p</t>
  </si>
  <si>
    <t>Rukavice vyšetřovací, VWR®, Nitrile Extra Light,  vel. L</t>
  </si>
  <si>
    <t>VWR, 112-4196</t>
  </si>
  <si>
    <t>bal</t>
  </si>
  <si>
    <t>Rukavice vyšetřovací, VWR®, Nitrile Extra Light,  vel. M</t>
  </si>
  <si>
    <t>VWR, 112-4195</t>
  </si>
  <si>
    <t>Goat anti-Rabbit IgG (H+L) Cross-Adsorbed Secondary Antibody, Alexa Fluor 647, Catalog # A-21244</t>
  </si>
  <si>
    <t>https://www.thermofisher.com/antibody/product/Goat-anti-Rabbit-IgG-H-L-Cross-Adsorbed-Secondary-Antibody-Polyclonal/A-21244</t>
  </si>
  <si>
    <t>mg</t>
  </si>
  <si>
    <t>Protilátka AP187SA6 cy5, Goat Anti-Rabbit IgG, Millipore, kat. č. AP187SA6 Goat Anti-Rabbit IgG (H+ L), Alexa Fluor 647 conjugate, Species Adsorbed: H, M, R Antibody</t>
  </si>
  <si>
    <t>Neuronal Spec Nuc Prot, MS X-500UG-1 ST, CN: MAB377 (Merck)</t>
  </si>
  <si>
    <t>µg</t>
  </si>
  <si>
    <t>Tyrosine hydroxylase, RB X-100UL- 1ST, CN: AB152 (Merck)</t>
  </si>
  <si>
    <t>ul</t>
  </si>
  <si>
    <t>Goat anti human albumin primary antibody</t>
  </si>
  <si>
    <t>Bethyl/VWR, A80-129A</t>
  </si>
  <si>
    <t>Mouse monoclonal anti human albumin antibody, 15C7</t>
  </si>
  <si>
    <t>Abcam/Biotech, ab10241</t>
  </si>
  <si>
    <t>HRP goat antimouse IgG secondary antibody</t>
  </si>
  <si>
    <t>BioLegend/Exbio, 405306</t>
  </si>
  <si>
    <t>Anti-HSP1/protamine P1</t>
  </si>
  <si>
    <t>Biotech, ab66978</t>
  </si>
  <si>
    <t>Anti-protamine P2</t>
  </si>
  <si>
    <t>Biotech, ab190791</t>
  </si>
  <si>
    <t>Anti-polyubiquitin (FK1)</t>
  </si>
  <si>
    <t>Biotech, BML-PW-8805-0500</t>
  </si>
  <si>
    <t>Anti-VCP (H-120)</t>
  </si>
  <si>
    <t>Baria sleva 700801015, sc-20799</t>
  </si>
  <si>
    <t>Spotřební materiál pro molekulární biologii</t>
  </si>
  <si>
    <t>3500 Genetic Analyzer 8-Capillary Array, 50 cm (výr.: Applied Biosystems)</t>
  </si>
  <si>
    <t>Kat. č.: 4404685 (LifeTechnologies)</t>
  </si>
  <si>
    <t>Lifecodes C3d</t>
  </si>
  <si>
    <t>"APR" spol. s r.o., kat. č. 265400</t>
  </si>
  <si>
    <t>kit</t>
  </si>
  <si>
    <t>LSA Class I</t>
  </si>
  <si>
    <t>"APR" spol. s r.o., kat. č. 265100</t>
  </si>
  <si>
    <t>LSA Class II</t>
  </si>
  <si>
    <t>"APR" spol. s r.o., kat. č. 265200</t>
  </si>
  <si>
    <t>BDNF ELISA kit, 1x 96 tests, výrobce Abcam, kat. č.: ACab212166-1 x 96 test</t>
  </si>
  <si>
    <t>Creatinine Assay Kit, výrobce Sigma-Aldrich, kat. č. MAK080</t>
  </si>
  <si>
    <t>Bicinchoninic Acid Kit for Protein Determination, výrobce Sigma-Aldrich, kat. č. BCA1-1KT</t>
  </si>
  <si>
    <t>Corticosterone ELISA kit, 1x96 test, výrobce Abcam, kat. č. ab108821</t>
  </si>
  <si>
    <t>Human Beta Amyloid 1-42 ELISA Kit (sandwich ELISA)</t>
  </si>
  <si>
    <t>EXBIO Praha, a.s., kat. č. LS-F10616-1, nabídka č. CQ1180969</t>
  </si>
  <si>
    <t>plate</t>
  </si>
  <si>
    <t>Human Beta Amyloid 1-40 ELISA Kit (sandwich ELISA)</t>
  </si>
  <si>
    <t>EXBIO Praha, a.s., KAt. č. LS-F20634-1, nabídka č. CQ1180969</t>
  </si>
  <si>
    <t>CFHR3 ELISA Kit (Complement Factor H-Related 3)</t>
  </si>
  <si>
    <t>ABIN1884670 (www.antibodies-online.com)</t>
  </si>
  <si>
    <t>IGFBP2 ELISA Kit (Insulin-Like Growth Factor Binding Protein 2, 36kDa)</t>
  </si>
  <si>
    <t>ABIN816448  (www.antibodies-online.com)</t>
  </si>
  <si>
    <t>IGFBP4 ELISA Kit (Insulin-Like Growth Factor Binding Protein 4)</t>
  </si>
  <si>
    <t>ABIN1115525  (www.antibodies-online.com)</t>
  </si>
  <si>
    <t>IGFBP5 ELISA Kit (Insulin-Like Growth Factor Binding Protein 5)</t>
  </si>
  <si>
    <t>ABIN625001  (www.antibodies-online.com)</t>
  </si>
  <si>
    <t>M30 CytoDeath™ ELISA Research Use Only</t>
  </si>
  <si>
    <t>Peviva/Baria/VWR, P10900</t>
  </si>
  <si>
    <t>Chemikálie pro desinfekci</t>
  </si>
  <si>
    <t>Skinsept G / operační pole</t>
  </si>
  <si>
    <t>Sekusept Aktiv 1,5 kg / dezinfekce instrumentaria</t>
  </si>
  <si>
    <t>Formalín 10 %, 120ml, 24ks v balení / fixace vzorků</t>
  </si>
  <si>
    <t>Mycí chemie - ECOLAB - LD 25</t>
  </si>
  <si>
    <t>Oplachová chemie - ECOLAB - RA 10</t>
  </si>
  <si>
    <t xml:space="preserve">William's E media </t>
  </si>
  <si>
    <t>ThermoFisherSci, Life technologies, A1217601</t>
  </si>
  <si>
    <t>Hepatocyte Thaw Medium</t>
  </si>
  <si>
    <t>ThermoFisherSci, Life technologies, CM7500</t>
  </si>
  <si>
    <t>Thawing/Plating Supplement Pack</t>
  </si>
  <si>
    <t>ThermoFisherSci, Life technologies, CM3000</t>
  </si>
  <si>
    <t>Cell Maintenance Supplement Pack</t>
  </si>
  <si>
    <t>ThermoFisherSci, Life technologies, CM4000</t>
  </si>
  <si>
    <t>1 step Ultra TMB ELISA 1L</t>
  </si>
  <si>
    <t>ThermoFisherSci, Life technologies, 34029</t>
  </si>
  <si>
    <t>Dulbecco's PBS</t>
  </si>
  <si>
    <t>ThermoFisherSci, Life technologies, 14190136</t>
  </si>
  <si>
    <t>Collagen I Rat Protein, Tail, 20 mL</t>
  </si>
  <si>
    <t>ThermoFisherSci, Life technologies, A1048301</t>
  </si>
  <si>
    <t>IL1A Recombinant Human Protein</t>
  </si>
  <si>
    <t>ThermoFisherSci, Life technologies, PHC0015</t>
  </si>
  <si>
    <t>IL1B Recombinant Human Protein</t>
  </si>
  <si>
    <t>ThermoFisherSci, Life technologies, PHC0814</t>
  </si>
  <si>
    <t>CytoTox 96® Non-Radioactive Cytotoxicity Assay</t>
  </si>
  <si>
    <t>Promega/EastPort, G1780</t>
  </si>
  <si>
    <t>Nunc™ MaxiSorp™ ELISA Plates, Uncoated</t>
  </si>
  <si>
    <t>BioLegend, Exbio, 423501</t>
  </si>
  <si>
    <t>96 spheroid plates, B/C bottom, IND</t>
  </si>
  <si>
    <t>Corning/Baria, 4515</t>
  </si>
  <si>
    <t>Corning® Costar® Ultra-Low Attachment Multiple Well Plate</t>
  </si>
  <si>
    <t>Corning/Baria, 7007</t>
  </si>
  <si>
    <t>Chemikálie a přípravky pro neurofyziologii</t>
  </si>
  <si>
    <t xml:space="preserve">ProView™ Lens Probe 1.0mm diameter, ~4.0mm length (ID: 1050-002202) </t>
  </si>
  <si>
    <t xml:space="preserve">www.inscopix.com   /  www.animalab.cz  </t>
  </si>
  <si>
    <t xml:space="preserve">ProView™ Lens Probe 1.0 mm diameter, ~ 9.0 mm length (ID: 1050-002214) </t>
  </si>
  <si>
    <t xml:space="preserve">www.inscopix.com   /  www.animalab.cz </t>
  </si>
  <si>
    <t xml:space="preserve">8 tetrodes drive for mice </t>
  </si>
  <si>
    <t xml:space="preserve">www.axona.com   /  www.animalab.cz </t>
  </si>
  <si>
    <t>16 tetrodes drive for rats</t>
  </si>
  <si>
    <t>Podpis osoby oprávněné jednat jménem či za dodavatele:</t>
  </si>
  <si>
    <t>............................................................................................................................</t>
  </si>
  <si>
    <t>Rukavice vyšetřovací nitrilové modré DONA®, vel.S, P-lab, L901801.1</t>
  </si>
  <si>
    <t>Registrační číslo CAS pro chemické výrobky;
pro ostatní položky mohou být zadavatelem uvedeny odkazy na konkrétní zboží, přičemž dodavatel může nabídnout rovnocenné či lepší zboží.</t>
  </si>
  <si>
    <t>Spotřební materiál (histologický apod.) I.</t>
  </si>
  <si>
    <t>Spotřební materiál (histologický apod.) II.</t>
  </si>
  <si>
    <t>Anestetika, myorelaxancia, antikoagulace, dezinfekce, infuze apod. I.</t>
  </si>
  <si>
    <t>Anestetika, myorelaxancia, antikoagulace, dezinfekce, infuze apod. II.</t>
  </si>
  <si>
    <t>Laboratorní příslušenství (mikroskopie)</t>
  </si>
  <si>
    <t>Chemikálie a přípravky pro imunoanalýzu I.</t>
  </si>
  <si>
    <t>Chemikálie a přípravky pro imunoanalýzu II.</t>
  </si>
  <si>
    <t>Chemikálie a přípravky pro cytometrii a buněčnou biologii</t>
  </si>
  <si>
    <t>Protilátky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</si>
</sst>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rgb="FF92D05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92D05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4" fontId="20" fillId="0" borderId="0" applyBorder="0" applyProtection="0"/>
  </cellStyleXfs>
  <cellXfs count="23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5" borderId="8" xfId="0" applyFont="1" applyFill="1" applyBorder="1" applyAlignment="1">
      <alignment horizontal="center" vertical="center" textRotation="90"/>
    </xf>
    <xf numFmtId="0" fontId="7" fillId="5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right" vertical="center" indent="1"/>
    </xf>
    <xf numFmtId="4" fontId="0" fillId="4" borderId="6" xfId="0" applyNumberFormat="1" applyFont="1" applyFill="1" applyBorder="1" applyAlignment="1">
      <alignment horizontal="right" vertical="center" indent="1"/>
    </xf>
    <xf numFmtId="0" fontId="9" fillId="0" borderId="5" xfId="0" applyFont="1" applyFill="1" applyBorder="1" applyAlignment="1">
      <alignment horizontal="left" vertical="center" wrapText="1"/>
    </xf>
    <xf numFmtId="0" fontId="11" fillId="7" borderId="5" xfId="1" applyFont="1" applyFill="1" applyBorder="1" applyAlignment="1">
      <alignment horizontal="justify" vertical="justify"/>
    </xf>
    <xf numFmtId="49" fontId="0" fillId="7" borderId="5" xfId="0" applyNumberFormat="1" applyFont="1" applyFill="1" applyBorder="1" applyAlignment="1">
      <alignment horizontal="center" vertical="center" wrapText="1"/>
    </xf>
    <xf numFmtId="3" fontId="0" fillId="7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left" vertical="center" wrapText="1"/>
    </xf>
    <xf numFmtId="0" fontId="0" fillId="7" borderId="5" xfId="0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 indent="1"/>
    </xf>
    <xf numFmtId="4" fontId="0" fillId="0" borderId="9" xfId="0" applyNumberFormat="1" applyFont="1" applyFill="1" applyBorder="1" applyAlignment="1">
      <alignment horizontal="right" vertical="center" indent="1"/>
    </xf>
    <xf numFmtId="4" fontId="2" fillId="4" borderId="12" xfId="0" applyNumberFormat="1" applyFont="1" applyFill="1" applyBorder="1" applyAlignment="1">
      <alignment horizontal="right" vertical="center" indent="1"/>
    </xf>
    <xf numFmtId="0" fontId="9" fillId="7" borderId="5" xfId="0" applyFont="1" applyFill="1" applyBorder="1" applyAlignment="1">
      <alignment horizontal="justify"/>
    </xf>
    <xf numFmtId="0" fontId="9" fillId="0" borderId="4" xfId="0" applyFont="1" applyFill="1" applyBorder="1" applyAlignment="1">
      <alignment horizontal="center" vertical="center"/>
    </xf>
    <xf numFmtId="0" fontId="11" fillId="0" borderId="5" xfId="1" applyFont="1" applyBorder="1" applyAlignment="1">
      <alignment wrapText="1"/>
    </xf>
    <xf numFmtId="49" fontId="9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right" vertical="center" indent="1"/>
    </xf>
    <xf numFmtId="0" fontId="12" fillId="0" borderId="5" xfId="1" applyFont="1" applyBorder="1" applyAlignment="1">
      <alignment wrapText="1"/>
    </xf>
    <xf numFmtId="4" fontId="9" fillId="0" borderId="9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Fill="1" applyBorder="1" applyAlignment="1">
      <alignment horizontal="right" vertical="center" indent="1"/>
    </xf>
    <xf numFmtId="0" fontId="7" fillId="6" borderId="2" xfId="0" applyFont="1" applyFill="1" applyBorder="1" applyAlignment="1">
      <alignment vertical="center"/>
    </xf>
    <xf numFmtId="4" fontId="9" fillId="4" borderId="6" xfId="0" applyNumberFormat="1" applyFont="1" applyFill="1" applyBorder="1" applyAlignment="1">
      <alignment horizontal="right" vertical="center" indent="1"/>
    </xf>
    <xf numFmtId="4" fontId="5" fillId="4" borderId="12" xfId="0" applyNumberFormat="1" applyFont="1" applyFill="1" applyBorder="1" applyAlignment="1">
      <alignment horizontal="right" vertical="center" indent="1"/>
    </xf>
    <xf numFmtId="0" fontId="1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/>
    </xf>
    <xf numFmtId="4" fontId="14" fillId="4" borderId="5" xfId="0" applyNumberFormat="1" applyFont="1" applyFill="1" applyBorder="1" applyAlignment="1">
      <alignment horizontal="right" vertical="center" indent="1"/>
    </xf>
    <xf numFmtId="4" fontId="14" fillId="4" borderId="6" xfId="0" applyNumberFormat="1" applyFont="1" applyFill="1" applyBorder="1" applyAlignment="1">
      <alignment horizontal="right" vertical="center" indent="1"/>
    </xf>
    <xf numFmtId="0" fontId="14" fillId="0" borderId="0" xfId="0" applyFont="1"/>
    <xf numFmtId="0" fontId="10" fillId="0" borderId="8" xfId="1" applyFill="1" applyBorder="1" applyAlignment="1">
      <alignment vertical="justify"/>
    </xf>
    <xf numFmtId="0" fontId="10" fillId="0" borderId="5" xfId="1" applyFill="1" applyBorder="1" applyAlignment="1">
      <alignment vertical="justify"/>
    </xf>
    <xf numFmtId="0" fontId="10" fillId="7" borderId="5" xfId="1" applyFill="1" applyBorder="1" applyAlignment="1">
      <alignment vertical="justify"/>
    </xf>
    <xf numFmtId="49" fontId="9" fillId="7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/>
    </xf>
    <xf numFmtId="4" fontId="5" fillId="4" borderId="13" xfId="0" applyNumberFormat="1" applyFont="1" applyFill="1" applyBorder="1" applyAlignment="1">
      <alignment horizontal="right" vertical="center" indent="1"/>
    </xf>
    <xf numFmtId="0" fontId="15" fillId="6" borderId="2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0" fontId="0" fillId="0" borderId="0" xfId="0" applyBorder="1"/>
    <xf numFmtId="0" fontId="5" fillId="0" borderId="5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vertical="center"/>
    </xf>
    <xf numFmtId="0" fontId="4" fillId="6" borderId="24" xfId="0" applyFont="1" applyFill="1" applyBorder="1" applyAlignment="1">
      <alignment vertical="center"/>
    </xf>
    <xf numFmtId="4" fontId="0" fillId="0" borderId="6" xfId="0" applyNumberFormat="1" applyFont="1" applyFill="1" applyBorder="1" applyAlignment="1">
      <alignment horizontal="right" vertical="center" indent="1"/>
    </xf>
    <xf numFmtId="4" fontId="2" fillId="0" borderId="13" xfId="0" applyNumberFormat="1" applyFont="1" applyFill="1" applyBorder="1" applyAlignment="1">
      <alignment horizontal="right" vertical="center" indent="1"/>
    </xf>
    <xf numFmtId="0" fontId="7" fillId="6" borderId="3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3" fontId="9" fillId="0" borderId="23" xfId="0" applyNumberFormat="1" applyFont="1" applyFill="1" applyBorder="1" applyAlignment="1">
      <alignment horizontal="center" vertical="center" wrapText="1"/>
    </xf>
    <xf numFmtId="3" fontId="9" fillId="0" borderId="23" xfId="0" applyNumberFormat="1" applyFont="1" applyFill="1" applyBorder="1" applyAlignment="1">
      <alignment horizontal="center" vertical="center"/>
    </xf>
    <xf numFmtId="4" fontId="9" fillId="4" borderId="23" xfId="0" applyNumberFormat="1" applyFont="1" applyFill="1" applyBorder="1" applyAlignment="1">
      <alignment horizontal="right" vertical="center" indent="1"/>
    </xf>
    <xf numFmtId="4" fontId="9" fillId="4" borderId="24" xfId="0" applyNumberFormat="1" applyFont="1" applyFill="1" applyBorder="1" applyAlignment="1">
      <alignment horizontal="right" vertical="center" indent="1"/>
    </xf>
    <xf numFmtId="0" fontId="9" fillId="7" borderId="0" xfId="0" applyFont="1" applyFill="1"/>
    <xf numFmtId="0" fontId="18" fillId="0" borderId="23" xfId="0" applyFont="1" applyBorder="1" applyAlignment="1">
      <alignment horizontal="left"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3" fontId="18" fillId="0" borderId="23" xfId="0" applyNumberFormat="1" applyFont="1" applyBorder="1" applyAlignment="1">
      <alignment horizontal="center" vertical="center" wrapText="1"/>
    </xf>
    <xf numFmtId="3" fontId="19" fillId="0" borderId="23" xfId="0" applyNumberFormat="1" applyFont="1" applyBorder="1" applyAlignment="1">
      <alignment horizontal="center" vertical="center"/>
    </xf>
    <xf numFmtId="0" fontId="11" fillId="0" borderId="5" xfId="1" applyFont="1" applyFill="1" applyBorder="1" applyAlignment="1">
      <alignment vertical="justify"/>
    </xf>
    <xf numFmtId="0" fontId="9" fillId="7" borderId="4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/>
    </xf>
    <xf numFmtId="4" fontId="2" fillId="0" borderId="12" xfId="0" applyNumberFormat="1" applyFont="1" applyFill="1" applyBorder="1" applyAlignment="1">
      <alignment horizontal="right" vertical="center" indent="1"/>
    </xf>
    <xf numFmtId="0" fontId="0" fillId="0" borderId="22" xfId="0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 wrapText="1"/>
    </xf>
    <xf numFmtId="49" fontId="0" fillId="0" borderId="23" xfId="0" applyNumberFormat="1" applyFont="1" applyFill="1" applyBorder="1" applyAlignment="1">
      <alignment horizontal="center" vertical="center" wrapText="1"/>
    </xf>
    <xf numFmtId="3" fontId="0" fillId="0" borderId="23" xfId="0" applyNumberFormat="1" applyFont="1" applyFill="1" applyBorder="1" applyAlignment="1">
      <alignment horizontal="center" vertical="center" wrapText="1"/>
    </xf>
    <xf numFmtId="4" fontId="9" fillId="0" borderId="23" xfId="0" applyNumberFormat="1" applyFont="1" applyFill="1" applyBorder="1" applyAlignment="1">
      <alignment horizontal="right" vertical="center" indent="1"/>
    </xf>
    <xf numFmtId="0" fontId="9" fillId="0" borderId="0" xfId="0" applyFont="1"/>
    <xf numFmtId="0" fontId="1" fillId="7" borderId="5" xfId="0" applyFont="1" applyFill="1" applyBorder="1" applyAlignment="1">
      <alignment horizontal="left" vertical="center" wrapText="1"/>
    </xf>
    <xf numFmtId="0" fontId="10" fillId="7" borderId="5" xfId="1" applyFill="1" applyBorder="1" applyAlignment="1">
      <alignment horizontal="left" vertical="center" wrapText="1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left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center" vertical="center"/>
    </xf>
    <xf numFmtId="0" fontId="9" fillId="0" borderId="5" xfId="1" applyFont="1" applyFill="1" applyBorder="1"/>
    <xf numFmtId="4" fontId="9" fillId="7" borderId="5" xfId="0" applyNumberFormat="1" applyFont="1" applyFill="1" applyBorder="1" applyAlignment="1">
      <alignment horizontal="right" vertical="center" indent="1"/>
    </xf>
    <xf numFmtId="4" fontId="9" fillId="7" borderId="6" xfId="0" applyNumberFormat="1" applyFont="1" applyFill="1" applyBorder="1" applyAlignment="1">
      <alignment horizontal="right" vertical="center" indent="1"/>
    </xf>
    <xf numFmtId="3" fontId="9" fillId="0" borderId="23" xfId="0" applyNumberFormat="1" applyFont="1" applyBorder="1" applyAlignment="1">
      <alignment horizontal="center" vertical="center"/>
    </xf>
    <xf numFmtId="4" fontId="9" fillId="7" borderId="23" xfId="0" applyNumberFormat="1" applyFont="1" applyFill="1" applyBorder="1" applyAlignment="1">
      <alignment horizontal="right" vertical="center" indent="1"/>
    </xf>
    <xf numFmtId="4" fontId="9" fillId="7" borderId="24" xfId="0" applyNumberFormat="1" applyFont="1" applyFill="1" applyBorder="1" applyAlignment="1">
      <alignment horizontal="right" vertical="center" indent="1"/>
    </xf>
    <xf numFmtId="0" fontId="9" fillId="0" borderId="0" xfId="0" applyFont="1" applyBorder="1"/>
    <xf numFmtId="0" fontId="22" fillId="7" borderId="0" xfId="0" applyFont="1" applyFill="1" applyAlignment="1"/>
    <xf numFmtId="0" fontId="14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5" fillId="0" borderId="0" xfId="0" applyFont="1" applyBorder="1"/>
    <xf numFmtId="0" fontId="9" fillId="4" borderId="0" xfId="0" applyFont="1" applyFill="1" applyBorder="1"/>
    <xf numFmtId="14" fontId="9" fillId="0" borderId="0" xfId="0" applyNumberFormat="1" applyFont="1" applyBorder="1"/>
    <xf numFmtId="0" fontId="23" fillId="0" borderId="0" xfId="0" applyFont="1"/>
    <xf numFmtId="4" fontId="9" fillId="0" borderId="28" xfId="0" applyNumberFormat="1" applyFont="1" applyFill="1" applyBorder="1" applyAlignment="1">
      <alignment horizontal="right" vertical="center" indent="1"/>
    </xf>
    <xf numFmtId="0" fontId="9" fillId="7" borderId="5" xfId="0" applyFont="1" applyFill="1" applyBorder="1" applyAlignment="1">
      <alignment horizontal="justify" vertical="center" wrapText="1"/>
    </xf>
    <xf numFmtId="0" fontId="19" fillId="0" borderId="5" xfId="0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/>
    </xf>
    <xf numFmtId="0" fontId="19" fillId="8" borderId="5" xfId="0" applyFont="1" applyFill="1" applyBorder="1" applyAlignment="1">
      <alignment horizontal="justify" vertical="center"/>
    </xf>
    <xf numFmtId="0" fontId="12" fillId="0" borderId="5" xfId="1" applyFont="1" applyBorder="1" applyAlignment="1" applyProtection="1">
      <alignment horizontal="left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 wrapText="1"/>
    </xf>
    <xf numFmtId="0" fontId="12" fillId="7" borderId="5" xfId="1" applyFont="1" applyFill="1" applyBorder="1" applyAlignment="1">
      <alignment horizontal="left" vertical="center" wrapText="1"/>
    </xf>
    <xf numFmtId="3" fontId="19" fillId="7" borderId="5" xfId="0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vertical="justify"/>
    </xf>
    <xf numFmtId="0" fontId="19" fillId="7" borderId="0" xfId="0" applyFont="1" applyFill="1" applyAlignment="1">
      <alignment vertical="center"/>
    </xf>
    <xf numFmtId="0" fontId="9" fillId="7" borderId="5" xfId="0" applyFont="1" applyFill="1" applyBorder="1"/>
    <xf numFmtId="49" fontId="19" fillId="7" borderId="5" xfId="0" applyNumberFormat="1" applyFont="1" applyFill="1" applyBorder="1" applyAlignment="1">
      <alignment horizontal="center" vertical="center" wrapText="1"/>
    </xf>
    <xf numFmtId="3" fontId="19" fillId="7" borderId="5" xfId="0" applyNumberFormat="1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left" vertical="center" wrapText="1"/>
    </xf>
    <xf numFmtId="0" fontId="19" fillId="7" borderId="5" xfId="1" applyFont="1" applyFill="1" applyBorder="1" applyAlignment="1" applyProtection="1">
      <alignment wrapText="1"/>
    </xf>
    <xf numFmtId="0" fontId="19" fillId="7" borderId="5" xfId="1" applyFont="1" applyFill="1" applyBorder="1" applyProtection="1"/>
    <xf numFmtId="0" fontId="12" fillId="7" borderId="5" xfId="1" applyFont="1" applyFill="1" applyBorder="1" applyProtection="1"/>
    <xf numFmtId="0" fontId="9" fillId="0" borderId="5" xfId="0" applyFont="1" applyBorder="1" applyAlignment="1">
      <alignment wrapText="1"/>
    </xf>
    <xf numFmtId="3" fontId="19" fillId="0" borderId="23" xfId="0" applyNumberFormat="1" applyFont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right" vertical="center" indent="1"/>
    </xf>
    <xf numFmtId="0" fontId="9" fillId="0" borderId="5" xfId="0" applyFont="1" applyBorder="1"/>
    <xf numFmtId="0" fontId="19" fillId="0" borderId="23" xfId="0" applyFont="1" applyBorder="1" applyAlignment="1">
      <alignment horizontal="left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2" fillId="0" borderId="5" xfId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4" fontId="19" fillId="4" borderId="5" xfId="0" applyNumberFormat="1" applyFont="1" applyFill="1" applyBorder="1" applyAlignment="1">
      <alignment vertical="center"/>
    </xf>
    <xf numFmtId="0" fontId="12" fillId="0" borderId="5" xfId="1" applyFont="1" applyFill="1" applyBorder="1" applyAlignment="1">
      <alignment vertical="justify"/>
    </xf>
    <xf numFmtId="0" fontId="9" fillId="7" borderId="5" xfId="0" applyFont="1" applyFill="1" applyBorder="1" applyAlignment="1">
      <alignment vertical="center"/>
    </xf>
    <xf numFmtId="0" fontId="19" fillId="7" borderId="0" xfId="0" applyFont="1" applyFill="1" applyAlignment="1">
      <alignment vertical="center" wrapText="1"/>
    </xf>
    <xf numFmtId="0" fontId="12" fillId="7" borderId="5" xfId="1" applyFont="1" applyFill="1" applyBorder="1" applyAlignment="1" applyProtection="1">
      <alignment wrapText="1"/>
    </xf>
    <xf numFmtId="0" fontId="12" fillId="7" borderId="5" xfId="1" applyFont="1" applyFill="1" applyBorder="1" applyAlignment="1" applyProtection="1">
      <alignment horizontal="left" vertical="center" wrapText="1"/>
    </xf>
    <xf numFmtId="0" fontId="19" fillId="0" borderId="5" xfId="0" applyFont="1" applyBorder="1"/>
    <xf numFmtId="0" fontId="1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164" fontId="9" fillId="0" borderId="5" xfId="2" applyFont="1" applyFill="1" applyBorder="1" applyAlignment="1"/>
    <xf numFmtId="164" fontId="9" fillId="0" borderId="5" xfId="2" applyFont="1" applyFill="1" applyBorder="1" applyAlignment="1">
      <alignment horizontal="left"/>
    </xf>
    <xf numFmtId="0" fontId="26" fillId="0" borderId="5" xfId="0" applyFont="1" applyFill="1" applyBorder="1" applyAlignment="1">
      <alignment horizontal="center"/>
    </xf>
    <xf numFmtId="0" fontId="9" fillId="0" borderId="5" xfId="1" applyFont="1" applyBorder="1" applyAlignment="1" applyProtection="1"/>
    <xf numFmtId="0" fontId="9" fillId="8" borderId="5" xfId="0" applyFont="1" applyFill="1" applyBorder="1" applyAlignment="1">
      <alignment horizontal="left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3" fontId="9" fillId="8" borderId="5" xfId="0" applyNumberFormat="1" applyFont="1" applyFill="1" applyBorder="1" applyAlignment="1">
      <alignment horizontal="center" vertical="center" wrapText="1"/>
    </xf>
    <xf numFmtId="3" fontId="9" fillId="8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/>
    <xf numFmtId="0" fontId="27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9" fillId="0" borderId="5" xfId="0" applyFont="1" applyBorder="1" applyAlignment="1"/>
    <xf numFmtId="0" fontId="9" fillId="7" borderId="5" xfId="0" applyFont="1" applyFill="1" applyBorder="1" applyAlignment="1">
      <alignment wrapText="1"/>
    </xf>
    <xf numFmtId="0" fontId="9" fillId="7" borderId="0" xfId="0" applyFont="1" applyFill="1" applyAlignment="1">
      <alignment horizontal="left" vertical="center" wrapText="1"/>
    </xf>
    <xf numFmtId="49" fontId="19" fillId="7" borderId="23" xfId="0" applyNumberFormat="1" applyFont="1" applyFill="1" applyBorder="1" applyAlignment="1">
      <alignment horizontal="center" vertical="center" wrapText="1"/>
    </xf>
    <xf numFmtId="3" fontId="19" fillId="7" borderId="23" xfId="0" applyNumberFormat="1" applyFont="1" applyFill="1" applyBorder="1" applyAlignment="1">
      <alignment horizontal="center" vertical="center" wrapText="1"/>
    </xf>
    <xf numFmtId="4" fontId="19" fillId="9" borderId="5" xfId="0" applyNumberFormat="1" applyFont="1" applyFill="1" applyBorder="1" applyAlignment="1">
      <alignment horizontal="right" vertical="center" indent="1"/>
    </xf>
    <xf numFmtId="4" fontId="19" fillId="9" borderId="6" xfId="0" applyNumberFormat="1" applyFont="1" applyFill="1" applyBorder="1" applyAlignment="1">
      <alignment horizontal="right" vertical="center" indent="1"/>
    </xf>
    <xf numFmtId="0" fontId="9" fillId="7" borderId="5" xfId="1" applyFont="1" applyFill="1" applyBorder="1"/>
    <xf numFmtId="0" fontId="9" fillId="0" borderId="5" xfId="1" applyFont="1" applyFill="1" applyBorder="1" applyAlignment="1">
      <alignment horizontal="left"/>
    </xf>
    <xf numFmtId="165" fontId="9" fillId="7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4" fontId="2" fillId="4" borderId="13" xfId="0" applyNumberFormat="1" applyFont="1" applyFill="1" applyBorder="1" applyAlignment="1">
      <alignment horizontal="right" vertical="center" indent="1"/>
    </xf>
    <xf numFmtId="0" fontId="9" fillId="0" borderId="0" xfId="0" applyFont="1" applyFill="1" applyBorder="1"/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textRotation="90"/>
    </xf>
    <xf numFmtId="0" fontId="4" fillId="5" borderId="4" xfId="0" applyFont="1" applyFill="1" applyBorder="1" applyAlignment="1">
      <alignment horizontal="center" vertical="center" textRotation="90"/>
    </xf>
    <xf numFmtId="0" fontId="4" fillId="5" borderId="7" xfId="0" applyFont="1" applyFill="1" applyBorder="1" applyAlignment="1">
      <alignment horizontal="center" vertical="center" textRotation="90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2" fontId="7" fillId="5" borderId="8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 wrapText="1"/>
    </xf>
    <xf numFmtId="2" fontId="7" fillId="5" borderId="9" xfId="0" applyNumberFormat="1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3" fontId="5" fillId="7" borderId="17" xfId="0" applyNumberFormat="1" applyFont="1" applyFill="1" applyBorder="1" applyAlignment="1">
      <alignment horizontal="right" vertical="center"/>
    </xf>
    <xf numFmtId="3" fontId="5" fillId="7" borderId="18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25" xfId="0" applyNumberFormat="1" applyFont="1" applyBorder="1" applyAlignment="1">
      <alignment horizontal="right" vertical="center"/>
    </xf>
    <xf numFmtId="2" fontId="2" fillId="0" borderId="26" xfId="0" applyNumberFormat="1" applyFont="1" applyBorder="1" applyAlignment="1">
      <alignment horizontal="right" vertical="center"/>
    </xf>
    <xf numFmtId="2" fontId="2" fillId="0" borderId="27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</cellXfs>
  <cellStyles count="3">
    <cellStyle name="Excel Built-in Normal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291</xdr:row>
      <xdr:rowOff>0</xdr:rowOff>
    </xdr:from>
    <xdr:to>
      <xdr:col>1</xdr:col>
      <xdr:colOff>247650</xdr:colOff>
      <xdr:row>303</xdr:row>
      <xdr:rowOff>7140</xdr:rowOff>
    </xdr:to>
    <xdr:pic>
      <xdr:nvPicPr>
        <xdr:cNvPr id="2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6695300"/>
          <a:ext cx="219075" cy="2302668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294</xdr:row>
      <xdr:rowOff>0</xdr:rowOff>
    </xdr:from>
    <xdr:to>
      <xdr:col>1</xdr:col>
      <xdr:colOff>228600</xdr:colOff>
      <xdr:row>296</xdr:row>
      <xdr:rowOff>173831</xdr:rowOff>
    </xdr:to>
    <xdr:pic>
      <xdr:nvPicPr>
        <xdr:cNvPr id="3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276325"/>
          <a:ext cx="190500" cy="5548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294</xdr:row>
      <xdr:rowOff>0</xdr:rowOff>
    </xdr:from>
    <xdr:to>
      <xdr:col>1</xdr:col>
      <xdr:colOff>200025</xdr:colOff>
      <xdr:row>296</xdr:row>
      <xdr:rowOff>173831</xdr:rowOff>
    </xdr:to>
    <xdr:pic>
      <xdr:nvPicPr>
        <xdr:cNvPr id="4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276325"/>
          <a:ext cx="142875" cy="5548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294</xdr:row>
      <xdr:rowOff>0</xdr:rowOff>
    </xdr:from>
    <xdr:to>
      <xdr:col>1</xdr:col>
      <xdr:colOff>200025</xdr:colOff>
      <xdr:row>299</xdr:row>
      <xdr:rowOff>157162</xdr:rowOff>
    </xdr:to>
    <xdr:pic>
      <xdr:nvPicPr>
        <xdr:cNvPr id="5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276325"/>
          <a:ext cx="142875" cy="110966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294</xdr:row>
      <xdr:rowOff>0</xdr:rowOff>
    </xdr:from>
    <xdr:to>
      <xdr:col>1</xdr:col>
      <xdr:colOff>180975</xdr:colOff>
      <xdr:row>296</xdr:row>
      <xdr:rowOff>171450</xdr:rowOff>
    </xdr:to>
    <xdr:pic>
      <xdr:nvPicPr>
        <xdr:cNvPr id="6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276325"/>
          <a:ext cx="142875" cy="5524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294</xdr:row>
      <xdr:rowOff>0</xdr:rowOff>
    </xdr:from>
    <xdr:to>
      <xdr:col>1</xdr:col>
      <xdr:colOff>200025</xdr:colOff>
      <xdr:row>296</xdr:row>
      <xdr:rowOff>173832</xdr:rowOff>
    </xdr:to>
    <xdr:pic>
      <xdr:nvPicPr>
        <xdr:cNvPr id="7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276325"/>
          <a:ext cx="142875" cy="5548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294</xdr:row>
      <xdr:rowOff>0</xdr:rowOff>
    </xdr:from>
    <xdr:to>
      <xdr:col>1</xdr:col>
      <xdr:colOff>190500</xdr:colOff>
      <xdr:row>296</xdr:row>
      <xdr:rowOff>171450</xdr:rowOff>
    </xdr:to>
    <xdr:pic>
      <xdr:nvPicPr>
        <xdr:cNvPr id="8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7276325"/>
          <a:ext cx="142875" cy="5524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294</xdr:row>
      <xdr:rowOff>0</xdr:rowOff>
    </xdr:from>
    <xdr:to>
      <xdr:col>1</xdr:col>
      <xdr:colOff>200025</xdr:colOff>
      <xdr:row>297</xdr:row>
      <xdr:rowOff>57150</xdr:rowOff>
    </xdr:to>
    <xdr:pic>
      <xdr:nvPicPr>
        <xdr:cNvPr id="9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7276325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294</xdr:row>
      <xdr:rowOff>0</xdr:rowOff>
    </xdr:from>
    <xdr:to>
      <xdr:col>1</xdr:col>
      <xdr:colOff>209550</xdr:colOff>
      <xdr:row>296</xdr:row>
      <xdr:rowOff>173832</xdr:rowOff>
    </xdr:to>
    <xdr:pic>
      <xdr:nvPicPr>
        <xdr:cNvPr id="10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7276325"/>
          <a:ext cx="142875" cy="5548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karna.cz/mesocain-1-10x10ml-1-injekcni-roztok/" TargetMode="External"/><Relationship Id="rId13" Type="http://schemas.openxmlformats.org/officeDocument/2006/relationships/hyperlink" Target="https://www.totalprotectwhite.cz/polokosile-damska-malfini-perfection-plain-200g-cerna" TargetMode="External"/><Relationship Id="rId18" Type="http://schemas.openxmlformats.org/officeDocument/2006/relationships/hyperlink" Target="https://www.dentamed.cz/e-shop/led-stereo-lupa-01-5004-1-2x1-8x2-5x3-5cocky_0081925.html" TargetMode="External"/><Relationship Id="rId26" Type="http://schemas.openxmlformats.org/officeDocument/2006/relationships/hyperlink" Target="https://www.sigmaaldrich.com/catalog/product/mm/100029?lang=en&amp;region=CZ&amp;cm_sp=Insite-_-prodRecCold_xviews-_-prodRecCold5-4" TargetMode="External"/><Relationship Id="rId3" Type="http://schemas.openxmlformats.org/officeDocument/2006/relationships/hyperlink" Target="http://www.zdravotnicky-material-steriwund.cz/product.php?id_product=946" TargetMode="External"/><Relationship Id="rId21" Type="http://schemas.openxmlformats.org/officeDocument/2006/relationships/hyperlink" Target="https://www.merckmillipore.com/CZ/cs/product/Giemsas-azur-eosin-methylene-blue-solution,MDA_CHEM-109204" TargetMode="External"/><Relationship Id="rId7" Type="http://schemas.openxmlformats.org/officeDocument/2006/relationships/hyperlink" Target="https://www.chirmax.cz/chirmax_multi/index.php?stranka_id=31" TargetMode="External"/><Relationship Id="rId12" Type="http://schemas.openxmlformats.org/officeDocument/2006/relationships/hyperlink" Target="https://www.p-lab.cz/katalog/lahev-silnostenna-uzkohrdla-hdpe-s-vypustnym-kohoutem-kartell_99p" TargetMode="External"/><Relationship Id="rId17" Type="http://schemas.openxmlformats.org/officeDocument/2006/relationships/hyperlink" Target="https://www.p-lab.cz/katalog/ubrousky-laboratorni-kimtech_3694p" TargetMode="External"/><Relationship Id="rId25" Type="http://schemas.openxmlformats.org/officeDocument/2006/relationships/hyperlink" Target="https://www.elektronovamikroskopie.eu/katalog/615/kalibrace-a-testovani-calibration-and-testing/6707/s16-crossed-micrometer-scales-1mm-in-0-01-divisions/" TargetMode="External"/><Relationship Id="rId33" Type="http://schemas.openxmlformats.org/officeDocument/2006/relationships/comments" Target="../comments1.xml"/><Relationship Id="rId2" Type="http://schemas.openxmlformats.org/officeDocument/2006/relationships/hyperlink" Target="https://www.benu.cz/gaza-hydr-role-90cmx10m-17niti-1ks-batist" TargetMode="External"/><Relationship Id="rId16" Type="http://schemas.openxmlformats.org/officeDocument/2006/relationships/hyperlink" Target="http://www.zelenahvezda.cz/zdravotnicke-potreby/histoacryl-r" TargetMode="External"/><Relationship Id="rId20" Type="http://schemas.openxmlformats.org/officeDocument/2006/relationships/hyperlink" Target="https://extera.cz/prumyslove-papirove-uterky/11754-uterky-papirprumyslovemodre-7322540183771.html" TargetMode="External"/><Relationship Id="rId29" Type="http://schemas.openxmlformats.org/officeDocument/2006/relationships/hyperlink" Target="https://www.e-laborator.cz/zbozi/solutio-novikov-45g" TargetMode="External"/><Relationship Id="rId1" Type="http://schemas.openxmlformats.org/officeDocument/2006/relationships/hyperlink" Target="https://www.benu.cz/inj-jehla-sterican-23g-0-6x25mm-modra-ster-100ks?aw=1&amp;gclid=EAIaIQobChMI7Puxn9GH2wIVFijTCh3fZQKvEAQYASABEgLrhfD_BwE" TargetMode="External"/><Relationship Id="rId6" Type="http://schemas.openxmlformats.org/officeDocument/2006/relationships/hyperlink" Target="https://eshop.medin.cz/pinzeta-anatomicka-rovna-jemna-matovana-145-cm" TargetMode="External"/><Relationship Id="rId11" Type="http://schemas.openxmlformats.org/officeDocument/2006/relationships/hyperlink" Target="https://www.p-lab.cz/katalog/doza-siroka-bila-hdpe_80p" TargetMode="External"/><Relationship Id="rId24" Type="http://schemas.openxmlformats.org/officeDocument/2006/relationships/hyperlink" Target="https://eshop.medin.cz/langenbeck-nuz-amputacni-briskaty-cepel-115-cm-240-cm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s://eshop.medin.cz/pinzeta-anatomicka-velmi-jemna-matovana-145-cm" TargetMode="External"/><Relationship Id="rId15" Type="http://schemas.openxmlformats.org/officeDocument/2006/relationships/hyperlink" Target="https://www.totalprotectwhite.cz/saty-dress-up-lady-ruzne-barvy" TargetMode="External"/><Relationship Id="rId23" Type="http://schemas.openxmlformats.org/officeDocument/2006/relationships/hyperlink" Target="https://www.p-lab.cz/katalog/pinzeta-na-mikroskla_775p" TargetMode="External"/><Relationship Id="rId28" Type="http://schemas.openxmlformats.org/officeDocument/2006/relationships/hyperlink" Target="https://obchod.bio-nano.cz/index.php?id_product=473&amp;controller=product" TargetMode="External"/><Relationship Id="rId10" Type="http://schemas.openxmlformats.org/officeDocument/2006/relationships/hyperlink" Target="https://www.p-lab.cz/katalog/doza-siroka-bila-hdpe_80p" TargetMode="External"/><Relationship Id="rId19" Type="http://schemas.openxmlformats.org/officeDocument/2006/relationships/hyperlink" Target="https://www.p-lab.cz/katalog/papir-filtracni-pro-kvalitativni-analyzu_2642p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zelenahvezda.cz/zdravotnicke-potreby/dafilon-r" TargetMode="External"/><Relationship Id="rId9" Type="http://schemas.openxmlformats.org/officeDocument/2006/relationships/hyperlink" Target="https://www.lekarna-doktorka.cz/9003638281767-tachosil-drm-spo-9-5x4-8cm" TargetMode="External"/><Relationship Id="rId14" Type="http://schemas.openxmlformats.org/officeDocument/2006/relationships/hyperlink" Target="https://www.mikroskopy-optika.cz/produkt/plastova-krabice-100-ks-1" TargetMode="External"/><Relationship Id="rId22" Type="http://schemas.openxmlformats.org/officeDocument/2006/relationships/hyperlink" Target="https://www.p-lab.cz/katalog/pinzeta-na-mikroskla_775p" TargetMode="External"/><Relationship Id="rId27" Type="http://schemas.openxmlformats.org/officeDocument/2006/relationships/hyperlink" Target="https://www.benu.cz/betadine-kozni-podani-roztok-1x1000ml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04"/>
  <sheetViews>
    <sheetView tabSelected="1" zoomScale="85" zoomScaleNormal="85" workbookViewId="0">
      <pane ySplit="10" topLeftCell="A269" activePane="bottomLeft" state="frozen"/>
      <selection pane="bottomLeft" activeCell="S12" sqref="S12"/>
    </sheetView>
  </sheetViews>
  <sheetFormatPr defaultRowHeight="15" x14ac:dyDescent="0.25"/>
  <cols>
    <col min="1" max="1" width="5.7109375" customWidth="1"/>
    <col min="2" max="2" width="55.85546875" customWidth="1"/>
    <col min="3" max="3" width="63.28515625" customWidth="1"/>
    <col min="4" max="4" width="10.7109375" customWidth="1"/>
    <col min="5" max="5" width="9.28515625" customWidth="1"/>
    <col min="6" max="17" width="6.85546875" customWidth="1"/>
    <col min="18" max="18" width="10.7109375" customWidth="1"/>
    <col min="19" max="19" width="15.85546875" customWidth="1"/>
    <col min="20" max="20" width="17.140625" customWidth="1"/>
    <col min="21" max="21" width="30.42578125" customWidth="1"/>
    <col min="22" max="22" width="30.5703125" customWidth="1"/>
  </cols>
  <sheetData>
    <row r="1" spans="1:22" ht="26.25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</row>
    <row r="2" spans="1:22" ht="18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 x14ac:dyDescent="0.25">
      <c r="A3" s="185" t="s">
        <v>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1:22" x14ac:dyDescent="0.25">
      <c r="A4" s="186" t="s">
        <v>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</row>
    <row r="5" spans="1:22" x14ac:dyDescent="0.25">
      <c r="A5" s="187" t="s">
        <v>3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</row>
    <row r="6" spans="1:22" ht="15.75" thickBot="1" x14ac:dyDescent="0.3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4"/>
      <c r="T6" s="4"/>
    </row>
    <row r="7" spans="1:22" x14ac:dyDescent="0.25">
      <c r="A7" s="188" t="s">
        <v>4</v>
      </c>
      <c r="B7" s="191" t="s">
        <v>5</v>
      </c>
      <c r="C7" s="191" t="s">
        <v>351</v>
      </c>
      <c r="D7" s="196" t="s">
        <v>6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 t="s">
        <v>7</v>
      </c>
      <c r="T7" s="197"/>
      <c r="U7" s="3"/>
      <c r="V7" s="3"/>
    </row>
    <row r="8" spans="1:22" x14ac:dyDescent="0.25">
      <c r="A8" s="189"/>
      <c r="B8" s="192"/>
      <c r="C8" s="194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8"/>
      <c r="U8" s="3"/>
      <c r="V8" s="3"/>
    </row>
    <row r="9" spans="1:22" ht="18.75" x14ac:dyDescent="0.25">
      <c r="A9" s="190"/>
      <c r="B9" s="193"/>
      <c r="C9" s="195"/>
      <c r="D9" s="195" t="s">
        <v>8</v>
      </c>
      <c r="E9" s="195" t="s">
        <v>9</v>
      </c>
      <c r="F9" s="194" t="s">
        <v>10</v>
      </c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200" t="s">
        <v>11</v>
      </c>
      <c r="T9" s="202" t="s">
        <v>12</v>
      </c>
      <c r="U9" s="3"/>
      <c r="V9" s="3"/>
    </row>
    <row r="10" spans="1:22" ht="120.75" thickBot="1" x14ac:dyDescent="0.3">
      <c r="A10" s="190"/>
      <c r="B10" s="193"/>
      <c r="C10" s="195"/>
      <c r="D10" s="199"/>
      <c r="E10" s="199"/>
      <c r="F10" s="5" t="s">
        <v>13</v>
      </c>
      <c r="G10" s="5" t="s">
        <v>14</v>
      </c>
      <c r="H10" s="5" t="s">
        <v>15</v>
      </c>
      <c r="I10" s="5" t="s">
        <v>16</v>
      </c>
      <c r="J10" s="5" t="s">
        <v>17</v>
      </c>
      <c r="K10" s="5" t="s">
        <v>18</v>
      </c>
      <c r="L10" s="5" t="s">
        <v>19</v>
      </c>
      <c r="M10" s="5" t="s">
        <v>20</v>
      </c>
      <c r="N10" s="5" t="s">
        <v>21</v>
      </c>
      <c r="O10" s="5" t="s">
        <v>22</v>
      </c>
      <c r="P10" s="5" t="s">
        <v>23</v>
      </c>
      <c r="Q10" s="5" t="s">
        <v>24</v>
      </c>
      <c r="R10" s="6" t="s">
        <v>25</v>
      </c>
      <c r="S10" s="201"/>
      <c r="T10" s="203"/>
    </row>
    <row r="11" spans="1:22" ht="18.75" x14ac:dyDescent="0.25">
      <c r="A11" s="7">
        <v>1</v>
      </c>
      <c r="B11" s="8" t="s">
        <v>26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</row>
    <row r="12" spans="1:22" ht="30" customHeight="1" x14ac:dyDescent="0.25">
      <c r="A12" s="10">
        <v>1</v>
      </c>
      <c r="B12" s="11" t="s">
        <v>27</v>
      </c>
      <c r="C12" s="11"/>
      <c r="D12" s="12" t="s">
        <v>28</v>
      </c>
      <c r="E12" s="12">
        <v>50</v>
      </c>
      <c r="F12" s="13">
        <v>20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>
        <f>SUM(F12:Q12)</f>
        <v>20</v>
      </c>
      <c r="S12" s="16"/>
      <c r="T12" s="17">
        <f>R12*S12</f>
        <v>0</v>
      </c>
    </row>
    <row r="13" spans="1:22" x14ac:dyDescent="0.25">
      <c r="A13" s="10">
        <f>A11+1</f>
        <v>2</v>
      </c>
      <c r="B13" s="18" t="s">
        <v>29</v>
      </c>
      <c r="C13" s="19"/>
      <c r="D13" s="20" t="s">
        <v>28</v>
      </c>
      <c r="E13" s="21">
        <v>10</v>
      </c>
      <c r="F13" s="21"/>
      <c r="G13" s="21"/>
      <c r="H13" s="21"/>
      <c r="I13" s="21"/>
      <c r="J13" s="21"/>
      <c r="K13" s="21"/>
      <c r="L13" s="21"/>
      <c r="M13" s="21"/>
      <c r="N13" s="21"/>
      <c r="O13" s="21">
        <v>72</v>
      </c>
      <c r="P13" s="21"/>
      <c r="Q13" s="21"/>
      <c r="R13" s="15">
        <f t="shared" ref="R13" si="0">SUM(F13:Q13)</f>
        <v>72</v>
      </c>
      <c r="S13" s="16"/>
      <c r="T13" s="17">
        <f>R13*S13</f>
        <v>0</v>
      </c>
    </row>
    <row r="14" spans="1:22" s="91" customFormat="1" ht="60" x14ac:dyDescent="0.25">
      <c r="A14" s="29">
        <v>3</v>
      </c>
      <c r="B14" s="117" t="s">
        <v>30</v>
      </c>
      <c r="C14" s="18" t="s">
        <v>31</v>
      </c>
      <c r="D14" s="12" t="s">
        <v>28</v>
      </c>
      <c r="E14" s="12">
        <v>15</v>
      </c>
      <c r="F14" s="13"/>
      <c r="G14" s="32"/>
      <c r="H14" s="32"/>
      <c r="I14" s="32"/>
      <c r="J14" s="32"/>
      <c r="K14" s="32">
        <v>142</v>
      </c>
      <c r="L14" s="32"/>
      <c r="M14" s="32"/>
      <c r="N14" s="32"/>
      <c r="O14" s="32"/>
      <c r="P14" s="32"/>
      <c r="Q14" s="32"/>
      <c r="R14" s="15">
        <f>SUM(F14:Q14)</f>
        <v>142</v>
      </c>
      <c r="S14" s="16"/>
      <c r="T14" s="38">
        <f t="shared" ref="T14:T17" si="1">R14*S14</f>
        <v>0</v>
      </c>
    </row>
    <row r="15" spans="1:22" x14ac:dyDescent="0.25">
      <c r="A15" s="10">
        <f t="shared" ref="A15:A17" si="2">A14+1</f>
        <v>4</v>
      </c>
      <c r="B15" s="11" t="s">
        <v>32</v>
      </c>
      <c r="C15" s="11"/>
      <c r="D15" s="22" t="s">
        <v>28</v>
      </c>
      <c r="E15" s="14">
        <v>20</v>
      </c>
      <c r="F15" s="14"/>
      <c r="G15" s="14"/>
      <c r="H15" s="14"/>
      <c r="I15" s="14"/>
      <c r="J15" s="14"/>
      <c r="K15" s="14"/>
      <c r="L15" s="14"/>
      <c r="M15" s="14"/>
      <c r="N15" s="14"/>
      <c r="O15" s="14">
        <v>50</v>
      </c>
      <c r="P15" s="14"/>
      <c r="Q15" s="14"/>
      <c r="R15" s="15">
        <f>SUM(F15:Q15)</f>
        <v>50</v>
      </c>
      <c r="S15" s="16"/>
      <c r="T15" s="17">
        <f t="shared" si="1"/>
        <v>0</v>
      </c>
    </row>
    <row r="16" spans="1:22" ht="30" x14ac:dyDescent="0.25">
      <c r="A16" s="10">
        <f t="shared" si="2"/>
        <v>5</v>
      </c>
      <c r="B16" s="23" t="s">
        <v>33</v>
      </c>
      <c r="C16" s="24"/>
      <c r="D16" s="20" t="s">
        <v>28</v>
      </c>
      <c r="E16" s="21">
        <v>15</v>
      </c>
      <c r="F16" s="21"/>
      <c r="G16" s="21"/>
      <c r="H16" s="21"/>
      <c r="I16" s="21"/>
      <c r="J16" s="21">
        <v>100</v>
      </c>
      <c r="K16" s="21"/>
      <c r="L16" s="21"/>
      <c r="M16" s="21"/>
      <c r="N16" s="21"/>
      <c r="O16" s="21">
        <v>35</v>
      </c>
      <c r="P16" s="21"/>
      <c r="Q16" s="21"/>
      <c r="R16" s="15">
        <f>SUM(F16:Q16)</f>
        <v>135</v>
      </c>
      <c r="S16" s="16"/>
      <c r="T16" s="17">
        <f t="shared" si="1"/>
        <v>0</v>
      </c>
    </row>
    <row r="17" spans="1:20" ht="15.75" thickBot="1" x14ac:dyDescent="0.3">
      <c r="A17" s="10">
        <f t="shared" si="2"/>
        <v>6</v>
      </c>
      <c r="B17" s="11"/>
      <c r="C17" s="11"/>
      <c r="D17" s="2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>
        <f t="shared" ref="R17" si="3">SUM(F17:Q17)</f>
        <v>0</v>
      </c>
      <c r="S17" s="25"/>
      <c r="T17" s="26">
        <f t="shared" si="1"/>
        <v>0</v>
      </c>
    </row>
    <row r="18" spans="1:20" ht="15.75" thickBot="1" x14ac:dyDescent="0.3">
      <c r="A18" s="181" t="s">
        <v>25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3"/>
      <c r="T18" s="27">
        <f>SUM(T12:T17)</f>
        <v>0</v>
      </c>
    </row>
    <row r="19" spans="1:20" ht="18.75" x14ac:dyDescent="0.25">
      <c r="A19" s="7">
        <v>2</v>
      </c>
      <c r="B19" s="8" t="s">
        <v>34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</row>
    <row r="20" spans="1:20" ht="30" customHeight="1" x14ac:dyDescent="0.25">
      <c r="A20" s="10">
        <v>1</v>
      </c>
      <c r="B20" s="18" t="s">
        <v>35</v>
      </c>
      <c r="C20" s="11"/>
      <c r="D20" s="22" t="s">
        <v>36</v>
      </c>
      <c r="E20" s="14"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14">
        <v>6</v>
      </c>
      <c r="P20" s="14"/>
      <c r="Q20" s="14"/>
      <c r="R20" s="15">
        <f>SUM(F20:Q20)</f>
        <v>6</v>
      </c>
      <c r="S20" s="16"/>
      <c r="T20" s="17">
        <f t="shared" ref="T20:T24" si="4">R20*S20</f>
        <v>0</v>
      </c>
    </row>
    <row r="21" spans="1:20" ht="30" x14ac:dyDescent="0.25">
      <c r="A21" s="10">
        <f>A20+1</f>
        <v>2</v>
      </c>
      <c r="B21" s="28" t="s">
        <v>37</v>
      </c>
      <c r="C21" s="11"/>
      <c r="D21" s="22" t="s">
        <v>36</v>
      </c>
      <c r="E21" s="14">
        <v>1</v>
      </c>
      <c r="F21" s="14"/>
      <c r="G21" s="14"/>
      <c r="H21" s="14"/>
      <c r="I21" s="14"/>
      <c r="J21" s="14"/>
      <c r="K21" s="14"/>
      <c r="L21" s="14"/>
      <c r="M21" s="14"/>
      <c r="N21" s="14"/>
      <c r="O21" s="14">
        <v>6</v>
      </c>
      <c r="P21" s="14"/>
      <c r="Q21" s="14"/>
      <c r="R21" s="15">
        <f>SUM(F21:Q21)</f>
        <v>6</v>
      </c>
      <c r="S21" s="16"/>
      <c r="T21" s="17">
        <f t="shared" si="4"/>
        <v>0</v>
      </c>
    </row>
    <row r="22" spans="1:20" s="91" customFormat="1" ht="30" x14ac:dyDescent="0.25">
      <c r="A22" s="29">
        <v>3</v>
      </c>
      <c r="B22" s="118" t="s">
        <v>38</v>
      </c>
      <c r="C22" s="119" t="s">
        <v>39</v>
      </c>
      <c r="D22" s="120" t="s">
        <v>36</v>
      </c>
      <c r="E22" s="121">
        <v>1</v>
      </c>
      <c r="F22" s="121"/>
      <c r="G22" s="121"/>
      <c r="H22" s="121"/>
      <c r="I22" s="121"/>
      <c r="J22" s="121"/>
      <c r="K22" s="121"/>
      <c r="L22" s="121"/>
      <c r="M22" s="121"/>
      <c r="N22" s="121">
        <v>4</v>
      </c>
      <c r="O22" s="121"/>
      <c r="P22" s="121"/>
      <c r="Q22" s="121"/>
      <c r="R22" s="122">
        <f>SUM(F22:Q22)</f>
        <v>4</v>
      </c>
      <c r="S22" s="16"/>
      <c r="T22" s="38">
        <f>S22*R22</f>
        <v>0</v>
      </c>
    </row>
    <row r="23" spans="1:20" s="91" customFormat="1" ht="30" x14ac:dyDescent="0.25">
      <c r="A23" s="29">
        <v>4</v>
      </c>
      <c r="B23" s="123" t="s">
        <v>40</v>
      </c>
      <c r="C23" s="119" t="s">
        <v>41</v>
      </c>
      <c r="D23" s="120" t="s">
        <v>36</v>
      </c>
      <c r="E23" s="121">
        <v>1</v>
      </c>
      <c r="F23" s="121"/>
      <c r="G23" s="121"/>
      <c r="H23" s="121"/>
      <c r="I23" s="121"/>
      <c r="J23" s="121"/>
      <c r="K23" s="121"/>
      <c r="L23" s="121"/>
      <c r="M23" s="121"/>
      <c r="N23" s="121">
        <v>4</v>
      </c>
      <c r="O23" s="121"/>
      <c r="P23" s="121"/>
      <c r="Q23" s="121"/>
      <c r="R23" s="122">
        <f>SUM(F23:Q23)</f>
        <v>4</v>
      </c>
      <c r="S23" s="16"/>
      <c r="T23" s="38">
        <f>S23*R23</f>
        <v>0</v>
      </c>
    </row>
    <row r="24" spans="1:20" ht="15.75" thickBot="1" x14ac:dyDescent="0.3">
      <c r="A24" s="10">
        <v>5</v>
      </c>
      <c r="B24" s="11"/>
      <c r="C24" s="11"/>
      <c r="D24" s="2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>
        <f t="shared" ref="R24" si="5">SUM(F24:Q24)</f>
        <v>0</v>
      </c>
      <c r="S24" s="25"/>
      <c r="T24" s="26">
        <f t="shared" si="4"/>
        <v>0</v>
      </c>
    </row>
    <row r="25" spans="1:20" ht="15.75" thickBot="1" x14ac:dyDescent="0.3">
      <c r="A25" s="181" t="s">
        <v>25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3"/>
      <c r="T25" s="27">
        <f>SUM(T20:T24)</f>
        <v>0</v>
      </c>
    </row>
    <row r="26" spans="1:20" ht="18.75" x14ac:dyDescent="0.25">
      <c r="A26" s="7"/>
      <c r="B26" s="8" t="s">
        <v>42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</row>
    <row r="27" spans="1:20" x14ac:dyDescent="0.25">
      <c r="A27" s="29">
        <v>1</v>
      </c>
      <c r="B27" s="18" t="s">
        <v>43</v>
      </c>
      <c r="C27" s="30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15">
        <f>SUM(F27:Q27)</f>
        <v>0</v>
      </c>
      <c r="S27" s="25"/>
      <c r="T27" s="33">
        <f t="shared" ref="T27:T149" si="6">R27*S27</f>
        <v>0</v>
      </c>
    </row>
    <row r="28" spans="1:20" ht="15.75" thickBot="1" x14ac:dyDescent="0.3">
      <c r="A28" s="29">
        <f>A27+1</f>
        <v>2</v>
      </c>
      <c r="B28" s="18"/>
      <c r="C28" s="34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15">
        <f>SUM(F28:Q28)</f>
        <v>0</v>
      </c>
      <c r="S28" s="25"/>
      <c r="T28" s="35">
        <f t="shared" si="6"/>
        <v>0</v>
      </c>
    </row>
    <row r="29" spans="1:20" ht="15.75" thickBot="1" x14ac:dyDescent="0.3">
      <c r="A29" s="212" t="s">
        <v>25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36">
        <f>SUM(T27:T28)</f>
        <v>0</v>
      </c>
    </row>
    <row r="30" spans="1:20" ht="18.75" x14ac:dyDescent="0.25">
      <c r="A30" s="7">
        <v>3</v>
      </c>
      <c r="B30" s="37" t="s">
        <v>44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</row>
    <row r="31" spans="1:20" ht="15" customHeight="1" x14ac:dyDescent="0.25">
      <c r="A31" s="29">
        <v>1</v>
      </c>
      <c r="B31" s="23" t="s">
        <v>45</v>
      </c>
      <c r="C31" s="18"/>
      <c r="D31" s="31" t="s">
        <v>36</v>
      </c>
      <c r="E31" s="32">
        <v>1</v>
      </c>
      <c r="F31" s="32">
        <v>10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15">
        <f t="shared" ref="R31:R79" si="7">SUM(F31:Q31)</f>
        <v>10</v>
      </c>
      <c r="S31" s="16"/>
      <c r="T31" s="38">
        <f t="shared" si="6"/>
        <v>0</v>
      </c>
    </row>
    <row r="32" spans="1:20" ht="30" x14ac:dyDescent="0.25">
      <c r="A32" s="29">
        <f>A31+1</f>
        <v>2</v>
      </c>
      <c r="B32" s="23" t="s">
        <v>46</v>
      </c>
      <c r="C32" s="18"/>
      <c r="D32" s="31" t="s">
        <v>36</v>
      </c>
      <c r="E32" s="32">
        <v>1</v>
      </c>
      <c r="F32" s="32">
        <v>20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15">
        <f t="shared" si="7"/>
        <v>20</v>
      </c>
      <c r="S32" s="16"/>
      <c r="T32" s="38">
        <f t="shared" si="6"/>
        <v>0</v>
      </c>
    </row>
    <row r="33" spans="1:20" ht="30" x14ac:dyDescent="0.25">
      <c r="A33" s="29">
        <f>A32+1</f>
        <v>3</v>
      </c>
      <c r="B33" s="23" t="s">
        <v>47</v>
      </c>
      <c r="C33" s="18"/>
      <c r="D33" s="31" t="s">
        <v>36</v>
      </c>
      <c r="E33" s="32">
        <v>1</v>
      </c>
      <c r="F33" s="32">
        <v>5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15">
        <f t="shared" si="7"/>
        <v>5</v>
      </c>
      <c r="S33" s="16"/>
      <c r="T33" s="38">
        <f t="shared" si="6"/>
        <v>0</v>
      </c>
    </row>
    <row r="34" spans="1:20" ht="15.75" thickBot="1" x14ac:dyDescent="0.3">
      <c r="A34" s="29">
        <v>5</v>
      </c>
      <c r="B34" s="23"/>
      <c r="C34" s="18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15">
        <f t="shared" si="7"/>
        <v>0</v>
      </c>
      <c r="S34" s="25"/>
      <c r="T34" s="35">
        <f t="shared" si="6"/>
        <v>0</v>
      </c>
    </row>
    <row r="35" spans="1:20" ht="15.75" thickBot="1" x14ac:dyDescent="0.3">
      <c r="A35" s="214" t="s">
        <v>25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39">
        <f>SUM(T31:T34)</f>
        <v>0</v>
      </c>
    </row>
    <row r="36" spans="1:20" ht="18.75" x14ac:dyDescent="0.25">
      <c r="A36" s="7">
        <v>4</v>
      </c>
      <c r="B36" s="37" t="s">
        <v>48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9"/>
    </row>
    <row r="37" spans="1:20" ht="30" customHeight="1" x14ac:dyDescent="0.25">
      <c r="A37" s="29">
        <v>1</v>
      </c>
      <c r="B37" s="18" t="s">
        <v>49</v>
      </c>
      <c r="C37" s="40"/>
      <c r="D37" s="31" t="s">
        <v>36</v>
      </c>
      <c r="E37" s="32">
        <v>10</v>
      </c>
      <c r="F37" s="32">
        <v>3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15">
        <f t="shared" si="7"/>
        <v>3</v>
      </c>
      <c r="S37" s="16"/>
      <c r="T37" s="38">
        <f t="shared" si="6"/>
        <v>0</v>
      </c>
    </row>
    <row r="38" spans="1:20" ht="30" x14ac:dyDescent="0.25">
      <c r="A38" s="29">
        <f>A37+1</f>
        <v>2</v>
      </c>
      <c r="B38" s="18" t="s">
        <v>50</v>
      </c>
      <c r="C38" s="40"/>
      <c r="D38" s="31" t="s">
        <v>36</v>
      </c>
      <c r="E38" s="32">
        <v>5</v>
      </c>
      <c r="F38" s="32">
        <v>2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15">
        <f t="shared" si="7"/>
        <v>2</v>
      </c>
      <c r="S38" s="16"/>
      <c r="T38" s="38">
        <f t="shared" si="6"/>
        <v>0</v>
      </c>
    </row>
    <row r="39" spans="1:20" x14ac:dyDescent="0.25">
      <c r="A39" s="29">
        <f t="shared" ref="A39:A79" si="8">A38+1</f>
        <v>3</v>
      </c>
      <c r="B39" s="18" t="s">
        <v>51</v>
      </c>
      <c r="C39" s="40"/>
      <c r="D39" s="31" t="s">
        <v>36</v>
      </c>
      <c r="E39" s="32">
        <v>10</v>
      </c>
      <c r="F39" s="32">
        <v>1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15">
        <f t="shared" si="7"/>
        <v>1</v>
      </c>
      <c r="S39" s="16"/>
      <c r="T39" s="38">
        <f t="shared" si="6"/>
        <v>0</v>
      </c>
    </row>
    <row r="40" spans="1:20" x14ac:dyDescent="0.25">
      <c r="A40" s="29">
        <f t="shared" si="8"/>
        <v>4</v>
      </c>
      <c r="B40" s="18" t="s">
        <v>52</v>
      </c>
      <c r="C40" s="40"/>
      <c r="D40" s="31" t="s">
        <v>36</v>
      </c>
      <c r="E40" s="32">
        <v>10</v>
      </c>
      <c r="F40" s="32">
        <v>1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15">
        <f t="shared" si="7"/>
        <v>1</v>
      </c>
      <c r="S40" s="16"/>
      <c r="T40" s="38">
        <f t="shared" si="6"/>
        <v>0</v>
      </c>
    </row>
    <row r="41" spans="1:20" ht="30" x14ac:dyDescent="0.25">
      <c r="A41" s="29">
        <f t="shared" si="8"/>
        <v>5</v>
      </c>
      <c r="B41" s="18" t="s">
        <v>53</v>
      </c>
      <c r="C41" s="40"/>
      <c r="D41" s="31" t="s">
        <v>36</v>
      </c>
      <c r="E41" s="32">
        <v>10</v>
      </c>
      <c r="F41" s="32">
        <v>2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15">
        <f t="shared" si="7"/>
        <v>2</v>
      </c>
      <c r="S41" s="16"/>
      <c r="T41" s="38">
        <f t="shared" si="6"/>
        <v>0</v>
      </c>
    </row>
    <row r="42" spans="1:20" x14ac:dyDescent="0.25">
      <c r="A42" s="29">
        <f t="shared" si="8"/>
        <v>6</v>
      </c>
      <c r="B42" s="18" t="s">
        <v>54</v>
      </c>
      <c r="C42" s="40"/>
      <c r="D42" s="31" t="s">
        <v>36</v>
      </c>
      <c r="E42" s="32">
        <v>20</v>
      </c>
      <c r="F42" s="32">
        <v>1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15">
        <f t="shared" si="7"/>
        <v>1</v>
      </c>
      <c r="S42" s="16"/>
      <c r="T42" s="38">
        <f t="shared" si="6"/>
        <v>0</v>
      </c>
    </row>
    <row r="43" spans="1:20" x14ac:dyDescent="0.25">
      <c r="A43" s="29">
        <f t="shared" si="8"/>
        <v>7</v>
      </c>
      <c r="B43" s="18" t="s">
        <v>55</v>
      </c>
      <c r="C43" s="40"/>
      <c r="D43" s="31" t="s">
        <v>36</v>
      </c>
      <c r="E43" s="32">
        <v>10</v>
      </c>
      <c r="F43" s="32">
        <v>2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15">
        <f t="shared" si="7"/>
        <v>2</v>
      </c>
      <c r="S43" s="16"/>
      <c r="T43" s="38">
        <f t="shared" si="6"/>
        <v>0</v>
      </c>
    </row>
    <row r="44" spans="1:20" x14ac:dyDescent="0.25">
      <c r="A44" s="29">
        <f t="shared" si="8"/>
        <v>8</v>
      </c>
      <c r="B44" s="18" t="s">
        <v>56</v>
      </c>
      <c r="C44" s="40"/>
      <c r="D44" s="31" t="s">
        <v>36</v>
      </c>
      <c r="E44" s="32">
        <v>10</v>
      </c>
      <c r="F44" s="32">
        <v>2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15">
        <f t="shared" si="7"/>
        <v>2</v>
      </c>
      <c r="S44" s="16"/>
      <c r="T44" s="38">
        <f t="shared" si="6"/>
        <v>0</v>
      </c>
    </row>
    <row r="45" spans="1:20" x14ac:dyDescent="0.25">
      <c r="A45" s="29">
        <f t="shared" si="8"/>
        <v>9</v>
      </c>
      <c r="B45" s="18" t="s">
        <v>57</v>
      </c>
      <c r="C45" s="41"/>
      <c r="D45" s="31" t="s">
        <v>36</v>
      </c>
      <c r="E45" s="32">
        <v>50</v>
      </c>
      <c r="F45" s="32">
        <v>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15">
        <f t="shared" si="7"/>
        <v>1</v>
      </c>
      <c r="S45" s="16"/>
      <c r="T45" s="38">
        <f t="shared" si="6"/>
        <v>0</v>
      </c>
    </row>
    <row r="46" spans="1:20" x14ac:dyDescent="0.25">
      <c r="A46" s="29">
        <f t="shared" si="8"/>
        <v>10</v>
      </c>
      <c r="B46" s="18" t="s">
        <v>58</v>
      </c>
      <c r="C46" s="40"/>
      <c r="D46" s="31" t="s">
        <v>36</v>
      </c>
      <c r="E46" s="32">
        <v>50</v>
      </c>
      <c r="F46" s="32">
        <v>1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15">
        <f t="shared" si="7"/>
        <v>1</v>
      </c>
      <c r="S46" s="16"/>
      <c r="T46" s="38">
        <f t="shared" si="6"/>
        <v>0</v>
      </c>
    </row>
    <row r="47" spans="1:20" ht="30" x14ac:dyDescent="0.25">
      <c r="A47" s="29">
        <f t="shared" si="8"/>
        <v>11</v>
      </c>
      <c r="B47" s="18" t="s">
        <v>59</v>
      </c>
      <c r="C47" s="40"/>
      <c r="D47" s="31" t="s">
        <v>36</v>
      </c>
      <c r="E47" s="32">
        <v>50</v>
      </c>
      <c r="F47" s="32">
        <v>1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15">
        <f t="shared" si="7"/>
        <v>1</v>
      </c>
      <c r="S47" s="16"/>
      <c r="T47" s="38">
        <f t="shared" si="6"/>
        <v>0</v>
      </c>
    </row>
    <row r="48" spans="1:20" x14ac:dyDescent="0.25">
      <c r="A48" s="29">
        <f t="shared" si="8"/>
        <v>12</v>
      </c>
      <c r="B48" s="18" t="s">
        <v>60</v>
      </c>
      <c r="C48" s="40"/>
      <c r="D48" s="31" t="s">
        <v>36</v>
      </c>
      <c r="E48" s="32">
        <v>100</v>
      </c>
      <c r="F48" s="32">
        <v>5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15">
        <f t="shared" si="7"/>
        <v>5</v>
      </c>
      <c r="S48" s="16"/>
      <c r="T48" s="38">
        <f t="shared" si="6"/>
        <v>0</v>
      </c>
    </row>
    <row r="49" spans="1:20" x14ac:dyDescent="0.25">
      <c r="A49" s="29">
        <f t="shared" si="8"/>
        <v>13</v>
      </c>
      <c r="B49" s="18" t="s">
        <v>61</v>
      </c>
      <c r="C49" s="40"/>
      <c r="D49" s="31" t="s">
        <v>36</v>
      </c>
      <c r="E49" s="32">
        <v>100</v>
      </c>
      <c r="F49" s="32">
        <v>10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15">
        <f t="shared" si="7"/>
        <v>10</v>
      </c>
      <c r="S49" s="16"/>
      <c r="T49" s="38">
        <f t="shared" si="6"/>
        <v>0</v>
      </c>
    </row>
    <row r="50" spans="1:20" x14ac:dyDescent="0.25">
      <c r="A50" s="29">
        <f t="shared" si="8"/>
        <v>14</v>
      </c>
      <c r="B50" s="18" t="s">
        <v>62</v>
      </c>
      <c r="C50" s="40"/>
      <c r="D50" s="31" t="s">
        <v>36</v>
      </c>
      <c r="E50" s="32">
        <v>10</v>
      </c>
      <c r="F50" s="32">
        <v>4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15">
        <f t="shared" si="7"/>
        <v>4</v>
      </c>
      <c r="S50" s="16"/>
      <c r="T50" s="38">
        <f t="shared" si="6"/>
        <v>0</v>
      </c>
    </row>
    <row r="51" spans="1:20" x14ac:dyDescent="0.25">
      <c r="A51" s="29">
        <f t="shared" si="8"/>
        <v>15</v>
      </c>
      <c r="B51" s="18" t="s">
        <v>63</v>
      </c>
      <c r="C51" s="40"/>
      <c r="D51" s="31" t="s">
        <v>36</v>
      </c>
      <c r="E51" s="32">
        <v>50</v>
      </c>
      <c r="F51" s="32">
        <v>2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15">
        <f t="shared" si="7"/>
        <v>2</v>
      </c>
      <c r="S51" s="16"/>
      <c r="T51" s="38">
        <f t="shared" si="6"/>
        <v>0</v>
      </c>
    </row>
    <row r="52" spans="1:20" x14ac:dyDescent="0.25">
      <c r="A52" s="29">
        <f t="shared" si="8"/>
        <v>16</v>
      </c>
      <c r="B52" s="18" t="s">
        <v>64</v>
      </c>
      <c r="C52" s="40"/>
      <c r="D52" s="31" t="s">
        <v>65</v>
      </c>
      <c r="E52" s="32">
        <v>50</v>
      </c>
      <c r="F52" s="32">
        <v>2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15">
        <f t="shared" si="7"/>
        <v>2</v>
      </c>
      <c r="S52" s="16"/>
      <c r="T52" s="38">
        <f t="shared" si="6"/>
        <v>0</v>
      </c>
    </row>
    <row r="53" spans="1:20" x14ac:dyDescent="0.25">
      <c r="A53" s="29">
        <f t="shared" si="8"/>
        <v>17</v>
      </c>
      <c r="B53" s="18" t="s">
        <v>66</v>
      </c>
      <c r="C53" s="40"/>
      <c r="D53" s="31" t="s">
        <v>36</v>
      </c>
      <c r="E53" s="32">
        <v>50</v>
      </c>
      <c r="F53" s="32">
        <v>1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15">
        <f t="shared" si="7"/>
        <v>1</v>
      </c>
      <c r="S53" s="16"/>
      <c r="T53" s="38">
        <f t="shared" si="6"/>
        <v>0</v>
      </c>
    </row>
    <row r="54" spans="1:20" x14ac:dyDescent="0.25">
      <c r="A54" s="29">
        <f t="shared" si="8"/>
        <v>18</v>
      </c>
      <c r="B54" s="18" t="s">
        <v>67</v>
      </c>
      <c r="C54" s="40"/>
      <c r="D54" s="31" t="s">
        <v>36</v>
      </c>
      <c r="E54" s="32">
        <v>50</v>
      </c>
      <c r="F54" s="32">
        <v>2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15">
        <f t="shared" si="7"/>
        <v>2</v>
      </c>
      <c r="S54" s="16"/>
      <c r="T54" s="38">
        <f t="shared" si="6"/>
        <v>0</v>
      </c>
    </row>
    <row r="55" spans="1:20" x14ac:dyDescent="0.25">
      <c r="A55" s="29">
        <f t="shared" si="8"/>
        <v>19</v>
      </c>
      <c r="B55" s="18" t="s">
        <v>68</v>
      </c>
      <c r="C55" s="40"/>
      <c r="D55" s="31" t="s">
        <v>65</v>
      </c>
      <c r="E55" s="32">
        <v>10</v>
      </c>
      <c r="F55" s="32">
        <v>5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15">
        <f t="shared" si="7"/>
        <v>5</v>
      </c>
      <c r="S55" s="16"/>
      <c r="T55" s="38">
        <f t="shared" si="6"/>
        <v>0</v>
      </c>
    </row>
    <row r="56" spans="1:20" x14ac:dyDescent="0.25">
      <c r="A56" s="29">
        <f t="shared" si="8"/>
        <v>20</v>
      </c>
      <c r="B56" s="18" t="s">
        <v>69</v>
      </c>
      <c r="C56" s="40"/>
      <c r="D56" s="31" t="s">
        <v>36</v>
      </c>
      <c r="E56" s="32">
        <v>500</v>
      </c>
      <c r="F56" s="32">
        <v>1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15">
        <f t="shared" si="7"/>
        <v>1</v>
      </c>
      <c r="S56" s="16"/>
      <c r="T56" s="38">
        <f t="shared" si="6"/>
        <v>0</v>
      </c>
    </row>
    <row r="57" spans="1:20" s="48" customFormat="1" x14ac:dyDescent="0.25">
      <c r="A57" s="29">
        <f t="shared" si="8"/>
        <v>21</v>
      </c>
      <c r="B57" s="18" t="s">
        <v>70</v>
      </c>
      <c r="C57" s="42"/>
      <c r="D57" s="43" t="s">
        <v>36</v>
      </c>
      <c r="E57" s="44">
        <v>150</v>
      </c>
      <c r="F57" s="44">
        <v>2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5">
        <f t="shared" si="7"/>
        <v>2</v>
      </c>
      <c r="S57" s="46"/>
      <c r="T57" s="47">
        <f t="shared" si="6"/>
        <v>0</v>
      </c>
    </row>
    <row r="58" spans="1:20" x14ac:dyDescent="0.25">
      <c r="A58" s="29">
        <f t="shared" si="8"/>
        <v>22</v>
      </c>
      <c r="B58" s="18" t="s">
        <v>71</v>
      </c>
      <c r="C58" s="40"/>
      <c r="D58" s="31" t="s">
        <v>36</v>
      </c>
      <c r="E58" s="32">
        <v>1</v>
      </c>
      <c r="F58" s="32">
        <v>100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15">
        <f t="shared" si="7"/>
        <v>100</v>
      </c>
      <c r="S58" s="16"/>
      <c r="T58" s="38">
        <f t="shared" si="6"/>
        <v>0</v>
      </c>
    </row>
    <row r="59" spans="1:20" x14ac:dyDescent="0.25">
      <c r="A59" s="29">
        <f t="shared" si="8"/>
        <v>23</v>
      </c>
      <c r="B59" s="18" t="s">
        <v>72</v>
      </c>
      <c r="C59" s="40"/>
      <c r="D59" s="31" t="s">
        <v>36</v>
      </c>
      <c r="E59" s="32">
        <v>200</v>
      </c>
      <c r="F59" s="32">
        <v>1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15">
        <f t="shared" si="7"/>
        <v>1</v>
      </c>
      <c r="S59" s="16"/>
      <c r="T59" s="38">
        <f t="shared" si="6"/>
        <v>0</v>
      </c>
    </row>
    <row r="60" spans="1:20" x14ac:dyDescent="0.25">
      <c r="A60" s="29">
        <f t="shared" si="8"/>
        <v>24</v>
      </c>
      <c r="B60" s="18" t="s">
        <v>73</v>
      </c>
      <c r="C60" s="40"/>
      <c r="D60" s="31" t="s">
        <v>36</v>
      </c>
      <c r="E60" s="32">
        <v>36</v>
      </c>
      <c r="F60" s="32">
        <v>2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15">
        <f t="shared" si="7"/>
        <v>2</v>
      </c>
      <c r="S60" s="16"/>
      <c r="T60" s="38">
        <f t="shared" si="6"/>
        <v>0</v>
      </c>
    </row>
    <row r="61" spans="1:20" x14ac:dyDescent="0.25">
      <c r="A61" s="29">
        <f t="shared" si="8"/>
        <v>25</v>
      </c>
      <c r="B61" s="18" t="s">
        <v>74</v>
      </c>
      <c r="C61" s="40"/>
      <c r="D61" s="31" t="s">
        <v>36</v>
      </c>
      <c r="E61" s="32">
        <v>36</v>
      </c>
      <c r="F61" s="32">
        <v>2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15">
        <f t="shared" si="7"/>
        <v>2</v>
      </c>
      <c r="S61" s="16"/>
      <c r="T61" s="38">
        <f t="shared" si="6"/>
        <v>0</v>
      </c>
    </row>
    <row r="62" spans="1:20" x14ac:dyDescent="0.25">
      <c r="A62" s="29">
        <f t="shared" si="8"/>
        <v>26</v>
      </c>
      <c r="B62" s="18" t="s">
        <v>75</v>
      </c>
      <c r="C62" s="40"/>
      <c r="D62" s="31" t="s">
        <v>36</v>
      </c>
      <c r="E62" s="32">
        <v>36</v>
      </c>
      <c r="F62" s="32">
        <v>2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15">
        <f t="shared" si="7"/>
        <v>2</v>
      </c>
      <c r="S62" s="16"/>
      <c r="T62" s="38">
        <f t="shared" si="6"/>
        <v>0</v>
      </c>
    </row>
    <row r="63" spans="1:20" x14ac:dyDescent="0.25">
      <c r="A63" s="29">
        <f t="shared" si="8"/>
        <v>27</v>
      </c>
      <c r="B63" s="18" t="s">
        <v>76</v>
      </c>
      <c r="C63" s="40"/>
      <c r="D63" s="31" t="s">
        <v>36</v>
      </c>
      <c r="E63" s="32">
        <v>36</v>
      </c>
      <c r="F63" s="32">
        <v>3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15">
        <f t="shared" si="7"/>
        <v>3</v>
      </c>
      <c r="S63" s="16"/>
      <c r="T63" s="38">
        <f t="shared" si="6"/>
        <v>0</v>
      </c>
    </row>
    <row r="64" spans="1:20" x14ac:dyDescent="0.25">
      <c r="A64" s="29">
        <f t="shared" si="8"/>
        <v>28</v>
      </c>
      <c r="B64" s="18" t="s">
        <v>77</v>
      </c>
      <c r="C64" s="40"/>
      <c r="D64" s="31" t="s">
        <v>36</v>
      </c>
      <c r="E64" s="32">
        <v>100</v>
      </c>
      <c r="F64" s="32">
        <v>2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15">
        <f t="shared" si="7"/>
        <v>2</v>
      </c>
      <c r="S64" s="16"/>
      <c r="T64" s="38">
        <f t="shared" si="6"/>
        <v>0</v>
      </c>
    </row>
    <row r="65" spans="1:20" x14ac:dyDescent="0.25">
      <c r="A65" s="29">
        <f t="shared" si="8"/>
        <v>29</v>
      </c>
      <c r="B65" s="18" t="s">
        <v>78</v>
      </c>
      <c r="C65" s="40"/>
      <c r="D65" s="31" t="s">
        <v>36</v>
      </c>
      <c r="E65" s="32">
        <v>100</v>
      </c>
      <c r="F65" s="32">
        <v>2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15">
        <f t="shared" si="7"/>
        <v>2</v>
      </c>
      <c r="S65" s="16"/>
      <c r="T65" s="38">
        <f t="shared" si="6"/>
        <v>0</v>
      </c>
    </row>
    <row r="66" spans="1:20" x14ac:dyDescent="0.25">
      <c r="A66" s="29">
        <f t="shared" si="8"/>
        <v>30</v>
      </c>
      <c r="B66" s="18" t="s">
        <v>79</v>
      </c>
      <c r="C66" s="40"/>
      <c r="D66" s="31" t="s">
        <v>36</v>
      </c>
      <c r="E66" s="32">
        <v>100</v>
      </c>
      <c r="F66" s="32">
        <v>1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15">
        <f t="shared" si="7"/>
        <v>1</v>
      </c>
      <c r="S66" s="16"/>
      <c r="T66" s="38">
        <f t="shared" si="6"/>
        <v>0</v>
      </c>
    </row>
    <row r="67" spans="1:20" x14ac:dyDescent="0.25">
      <c r="A67" s="29">
        <f t="shared" si="8"/>
        <v>31</v>
      </c>
      <c r="B67" s="18" t="s">
        <v>80</v>
      </c>
      <c r="C67" s="40"/>
      <c r="D67" s="31" t="s">
        <v>36</v>
      </c>
      <c r="E67" s="32">
        <v>200</v>
      </c>
      <c r="F67" s="32">
        <v>2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15">
        <f t="shared" si="7"/>
        <v>2</v>
      </c>
      <c r="S67" s="16"/>
      <c r="T67" s="38">
        <f t="shared" si="6"/>
        <v>0</v>
      </c>
    </row>
    <row r="68" spans="1:20" ht="45" x14ac:dyDescent="0.25">
      <c r="A68" s="29">
        <f t="shared" si="8"/>
        <v>32</v>
      </c>
      <c r="B68" s="18" t="s">
        <v>81</v>
      </c>
      <c r="C68" s="49" t="s">
        <v>82</v>
      </c>
      <c r="D68" s="31" t="s">
        <v>36</v>
      </c>
      <c r="E68" s="32">
        <v>100</v>
      </c>
      <c r="F68" s="32"/>
      <c r="G68" s="32"/>
      <c r="H68" s="32"/>
      <c r="I68" s="32">
        <v>3</v>
      </c>
      <c r="J68" s="32"/>
      <c r="K68" s="32"/>
      <c r="L68" s="32"/>
      <c r="M68" s="32"/>
      <c r="N68" s="32"/>
      <c r="O68" s="32"/>
      <c r="P68" s="32"/>
      <c r="Q68" s="32"/>
      <c r="R68" s="15">
        <f t="shared" si="7"/>
        <v>3</v>
      </c>
      <c r="S68" s="16"/>
      <c r="T68" s="38">
        <f t="shared" si="6"/>
        <v>0</v>
      </c>
    </row>
    <row r="69" spans="1:20" x14ac:dyDescent="0.25">
      <c r="A69" s="29">
        <f t="shared" si="8"/>
        <v>33</v>
      </c>
      <c r="B69" s="18" t="s">
        <v>83</v>
      </c>
      <c r="C69" s="49" t="s">
        <v>84</v>
      </c>
      <c r="D69" s="31" t="s">
        <v>36</v>
      </c>
      <c r="E69" s="32">
        <v>1</v>
      </c>
      <c r="F69" s="32"/>
      <c r="G69" s="32"/>
      <c r="H69" s="32"/>
      <c r="I69" s="32">
        <v>1</v>
      </c>
      <c r="J69" s="32"/>
      <c r="K69" s="32"/>
      <c r="L69" s="32"/>
      <c r="M69" s="32"/>
      <c r="N69" s="32"/>
      <c r="O69" s="32"/>
      <c r="P69" s="32"/>
      <c r="Q69" s="32"/>
      <c r="R69" s="15">
        <f t="shared" si="7"/>
        <v>1</v>
      </c>
      <c r="S69" s="16"/>
      <c r="T69" s="38">
        <f t="shared" si="6"/>
        <v>0</v>
      </c>
    </row>
    <row r="70" spans="1:20" ht="30" x14ac:dyDescent="0.25">
      <c r="A70" s="29">
        <f t="shared" si="8"/>
        <v>34</v>
      </c>
      <c r="B70" s="18" t="s">
        <v>85</v>
      </c>
      <c r="C70" s="49" t="s">
        <v>86</v>
      </c>
      <c r="D70" s="31" t="s">
        <v>36</v>
      </c>
      <c r="E70" s="32">
        <v>30</v>
      </c>
      <c r="F70" s="32"/>
      <c r="G70" s="32"/>
      <c r="H70" s="32"/>
      <c r="I70" s="32">
        <v>10</v>
      </c>
      <c r="J70" s="32"/>
      <c r="K70" s="32"/>
      <c r="L70" s="32"/>
      <c r="M70" s="32"/>
      <c r="N70" s="32"/>
      <c r="O70" s="32"/>
      <c r="P70" s="32"/>
      <c r="Q70" s="32"/>
      <c r="R70" s="15">
        <f t="shared" si="7"/>
        <v>10</v>
      </c>
      <c r="S70" s="16"/>
      <c r="T70" s="38">
        <f t="shared" si="6"/>
        <v>0</v>
      </c>
    </row>
    <row r="71" spans="1:20" x14ac:dyDescent="0.25">
      <c r="A71" s="29">
        <f t="shared" si="8"/>
        <v>35</v>
      </c>
      <c r="B71" s="18" t="s">
        <v>87</v>
      </c>
      <c r="C71" s="49" t="s">
        <v>88</v>
      </c>
      <c r="D71" s="31" t="s">
        <v>36</v>
      </c>
      <c r="E71" s="32">
        <v>36</v>
      </c>
      <c r="F71" s="32"/>
      <c r="G71" s="32"/>
      <c r="H71" s="32"/>
      <c r="I71" s="32">
        <v>3</v>
      </c>
      <c r="J71" s="32"/>
      <c r="K71" s="32"/>
      <c r="L71" s="32"/>
      <c r="M71" s="32"/>
      <c r="N71" s="32"/>
      <c r="O71" s="32"/>
      <c r="P71" s="32"/>
      <c r="Q71" s="32"/>
      <c r="R71" s="15">
        <f t="shared" si="7"/>
        <v>3</v>
      </c>
      <c r="S71" s="16"/>
      <c r="T71" s="38">
        <f t="shared" si="6"/>
        <v>0</v>
      </c>
    </row>
    <row r="72" spans="1:20" x14ac:dyDescent="0.25">
      <c r="A72" s="29">
        <f t="shared" si="8"/>
        <v>36</v>
      </c>
      <c r="B72" s="18" t="s">
        <v>89</v>
      </c>
      <c r="C72" s="49" t="s">
        <v>90</v>
      </c>
      <c r="D72" s="31" t="s">
        <v>36</v>
      </c>
      <c r="E72" s="32">
        <v>100</v>
      </c>
      <c r="F72" s="32"/>
      <c r="G72" s="32"/>
      <c r="H72" s="32"/>
      <c r="I72" s="32">
        <v>4</v>
      </c>
      <c r="J72" s="32"/>
      <c r="K72" s="32"/>
      <c r="L72" s="32"/>
      <c r="M72" s="32"/>
      <c r="N72" s="32"/>
      <c r="O72" s="32"/>
      <c r="P72" s="32"/>
      <c r="Q72" s="32"/>
      <c r="R72" s="15">
        <f t="shared" si="7"/>
        <v>4</v>
      </c>
      <c r="S72" s="16"/>
      <c r="T72" s="38">
        <f t="shared" si="6"/>
        <v>0</v>
      </c>
    </row>
    <row r="73" spans="1:20" ht="45" x14ac:dyDescent="0.25">
      <c r="A73" s="29">
        <f t="shared" si="8"/>
        <v>37</v>
      </c>
      <c r="B73" s="18" t="s">
        <v>91</v>
      </c>
      <c r="C73" s="49" t="s">
        <v>92</v>
      </c>
      <c r="D73" s="31" t="s">
        <v>28</v>
      </c>
      <c r="E73" s="32">
        <v>1</v>
      </c>
      <c r="F73" s="32"/>
      <c r="G73" s="32"/>
      <c r="H73" s="32"/>
      <c r="I73" s="32">
        <v>5</v>
      </c>
      <c r="J73" s="32"/>
      <c r="K73" s="32">
        <v>25</v>
      </c>
      <c r="L73" s="32"/>
      <c r="M73" s="32"/>
      <c r="N73" s="32"/>
      <c r="O73" s="32"/>
      <c r="P73" s="32"/>
      <c r="Q73" s="32"/>
      <c r="R73" s="15">
        <f t="shared" si="7"/>
        <v>30</v>
      </c>
      <c r="S73" s="16"/>
      <c r="T73" s="38">
        <f t="shared" si="6"/>
        <v>0</v>
      </c>
    </row>
    <row r="74" spans="1:20" x14ac:dyDescent="0.25">
      <c r="A74" s="29">
        <f t="shared" si="8"/>
        <v>38</v>
      </c>
      <c r="B74" s="18" t="s">
        <v>93</v>
      </c>
      <c r="C74" s="11"/>
      <c r="D74" s="31" t="s">
        <v>28</v>
      </c>
      <c r="E74" s="32">
        <v>4</v>
      </c>
      <c r="F74" s="32"/>
      <c r="G74" s="32"/>
      <c r="H74" s="32"/>
      <c r="I74" s="32"/>
      <c r="J74" s="32"/>
      <c r="K74" s="32">
        <v>20</v>
      </c>
      <c r="L74" s="32"/>
      <c r="M74" s="32"/>
      <c r="N74" s="32"/>
      <c r="O74" s="32"/>
      <c r="P74" s="32"/>
      <c r="Q74" s="32"/>
      <c r="R74" s="15">
        <f t="shared" si="7"/>
        <v>20</v>
      </c>
      <c r="S74" s="16"/>
      <c r="T74" s="38">
        <f t="shared" si="6"/>
        <v>0</v>
      </c>
    </row>
    <row r="75" spans="1:20" ht="30" x14ac:dyDescent="0.25">
      <c r="A75" s="29">
        <f t="shared" si="8"/>
        <v>39</v>
      </c>
      <c r="B75" s="18" t="s">
        <v>94</v>
      </c>
      <c r="C75" s="50" t="s">
        <v>95</v>
      </c>
      <c r="D75" s="31" t="s">
        <v>36</v>
      </c>
      <c r="E75" s="32">
        <v>1</v>
      </c>
      <c r="F75" s="32"/>
      <c r="G75" s="32"/>
      <c r="H75" s="32"/>
      <c r="I75" s="32">
        <v>1</v>
      </c>
      <c r="J75" s="32"/>
      <c r="K75" s="32"/>
      <c r="L75" s="32"/>
      <c r="M75" s="32"/>
      <c r="N75" s="32"/>
      <c r="O75" s="32"/>
      <c r="P75" s="32"/>
      <c r="Q75" s="32"/>
      <c r="R75" s="15">
        <f t="shared" si="7"/>
        <v>1</v>
      </c>
      <c r="S75" s="16"/>
      <c r="T75" s="38">
        <f t="shared" si="6"/>
        <v>0</v>
      </c>
    </row>
    <row r="76" spans="1:20" ht="30" x14ac:dyDescent="0.25">
      <c r="A76" s="29">
        <f t="shared" si="8"/>
        <v>40</v>
      </c>
      <c r="B76" s="18" t="s">
        <v>96</v>
      </c>
      <c r="C76" s="50" t="s">
        <v>97</v>
      </c>
      <c r="D76" s="31" t="s">
        <v>36</v>
      </c>
      <c r="E76" s="32">
        <v>1</v>
      </c>
      <c r="F76" s="32"/>
      <c r="G76" s="32"/>
      <c r="H76" s="32"/>
      <c r="I76" s="32">
        <v>1</v>
      </c>
      <c r="J76" s="32"/>
      <c r="K76" s="32"/>
      <c r="L76" s="32"/>
      <c r="M76" s="32"/>
      <c r="N76" s="32"/>
      <c r="O76" s="32"/>
      <c r="P76" s="32"/>
      <c r="Q76" s="32"/>
      <c r="R76" s="15">
        <f t="shared" si="7"/>
        <v>1</v>
      </c>
      <c r="S76" s="16"/>
      <c r="T76" s="38">
        <f t="shared" si="6"/>
        <v>0</v>
      </c>
    </row>
    <row r="77" spans="1:20" ht="30" x14ac:dyDescent="0.25">
      <c r="A77" s="29">
        <f t="shared" si="8"/>
        <v>41</v>
      </c>
      <c r="B77" s="18" t="s">
        <v>98</v>
      </c>
      <c r="C77" s="50" t="s">
        <v>99</v>
      </c>
      <c r="D77" s="31" t="s">
        <v>36</v>
      </c>
      <c r="E77" s="32">
        <v>1</v>
      </c>
      <c r="F77" s="32"/>
      <c r="G77" s="32"/>
      <c r="H77" s="32"/>
      <c r="I77" s="32">
        <v>2</v>
      </c>
      <c r="J77" s="32"/>
      <c r="K77" s="32"/>
      <c r="L77" s="32"/>
      <c r="M77" s="32"/>
      <c r="N77" s="32"/>
      <c r="O77" s="32"/>
      <c r="P77" s="32"/>
      <c r="Q77" s="32"/>
      <c r="R77" s="15">
        <f t="shared" si="7"/>
        <v>2</v>
      </c>
      <c r="S77" s="16"/>
      <c r="T77" s="38">
        <f t="shared" si="6"/>
        <v>0</v>
      </c>
    </row>
    <row r="78" spans="1:20" ht="30" x14ac:dyDescent="0.25">
      <c r="A78" s="29">
        <f t="shared" si="8"/>
        <v>42</v>
      </c>
      <c r="B78" s="23" t="s">
        <v>100</v>
      </c>
      <c r="C78" s="51" t="s">
        <v>101</v>
      </c>
      <c r="D78" s="52" t="s">
        <v>36</v>
      </c>
      <c r="E78" s="53">
        <v>1</v>
      </c>
      <c r="F78" s="53"/>
      <c r="G78" s="53"/>
      <c r="H78" s="53"/>
      <c r="I78" s="53"/>
      <c r="J78" s="53"/>
      <c r="K78" s="53"/>
      <c r="L78" s="53"/>
      <c r="M78" s="53"/>
      <c r="N78" s="53">
        <v>2</v>
      </c>
      <c r="O78" s="53"/>
      <c r="P78" s="53"/>
      <c r="Q78" s="53"/>
      <c r="R78" s="54">
        <f t="shared" si="7"/>
        <v>2</v>
      </c>
      <c r="S78" s="16"/>
      <c r="T78" s="38">
        <f t="shared" si="6"/>
        <v>0</v>
      </c>
    </row>
    <row r="79" spans="1:20" ht="15.75" thickBot="1" x14ac:dyDescent="0.3">
      <c r="A79" s="29">
        <f t="shared" si="8"/>
        <v>43</v>
      </c>
      <c r="B79" s="18"/>
      <c r="C79" s="11"/>
      <c r="D79" s="31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15">
        <f t="shared" si="7"/>
        <v>0</v>
      </c>
      <c r="S79" s="25"/>
      <c r="T79" s="35">
        <f t="shared" si="6"/>
        <v>0</v>
      </c>
    </row>
    <row r="80" spans="1:20" ht="15.75" thickBot="1" x14ac:dyDescent="0.3">
      <c r="A80" s="181" t="s">
        <v>25</v>
      </c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3"/>
      <c r="T80" s="55">
        <f>SUM(T37:T79)</f>
        <v>0</v>
      </c>
    </row>
    <row r="81" spans="1:22" ht="18.75" x14ac:dyDescent="0.25">
      <c r="A81" s="7">
        <v>5</v>
      </c>
      <c r="B81" s="37" t="s">
        <v>352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7"/>
    </row>
    <row r="82" spans="1:22" ht="15" customHeight="1" x14ac:dyDescent="0.25">
      <c r="A82" s="29">
        <v>1</v>
      </c>
      <c r="B82" s="18" t="s">
        <v>102</v>
      </c>
      <c r="C82" s="40"/>
      <c r="D82" s="31" t="s">
        <v>36</v>
      </c>
      <c r="E82" s="32">
        <v>50</v>
      </c>
      <c r="F82" s="32"/>
      <c r="G82" s="32"/>
      <c r="H82" s="32"/>
      <c r="I82" s="32"/>
      <c r="J82" s="32"/>
      <c r="K82" s="32"/>
      <c r="L82" s="32"/>
      <c r="M82" s="32"/>
      <c r="N82" s="32">
        <v>6</v>
      </c>
      <c r="O82" s="32"/>
      <c r="P82" s="32"/>
      <c r="Q82" s="32"/>
      <c r="R82" s="15">
        <f t="shared" ref="R82:R90" si="9">SUM(F82:Q82)</f>
        <v>6</v>
      </c>
      <c r="S82" s="16"/>
      <c r="T82" s="38">
        <f t="shared" si="6"/>
        <v>0</v>
      </c>
    </row>
    <row r="83" spans="1:22" x14ac:dyDescent="0.25">
      <c r="A83" s="29">
        <f>1+A82</f>
        <v>2</v>
      </c>
      <c r="B83" s="18" t="s">
        <v>103</v>
      </c>
      <c r="C83" s="40"/>
      <c r="D83" s="31" t="s">
        <v>36</v>
      </c>
      <c r="E83" s="32">
        <v>50</v>
      </c>
      <c r="F83" s="32"/>
      <c r="G83" s="32"/>
      <c r="H83" s="32"/>
      <c r="I83" s="32"/>
      <c r="J83" s="32"/>
      <c r="K83" s="32"/>
      <c r="L83" s="32"/>
      <c r="M83" s="32"/>
      <c r="N83" s="32">
        <v>6</v>
      </c>
      <c r="O83" s="32"/>
      <c r="P83" s="32"/>
      <c r="Q83" s="32"/>
      <c r="R83" s="15">
        <f t="shared" si="9"/>
        <v>6</v>
      </c>
      <c r="S83" s="16"/>
      <c r="T83" s="38">
        <f t="shared" si="6"/>
        <v>0</v>
      </c>
    </row>
    <row r="84" spans="1:22" s="91" customFormat="1" x14ac:dyDescent="0.25">
      <c r="A84" s="29">
        <f t="shared" ref="A84:A90" si="10">1+A83</f>
        <v>3</v>
      </c>
      <c r="B84" s="118" t="s">
        <v>104</v>
      </c>
      <c r="C84" s="124"/>
      <c r="D84" s="125" t="s">
        <v>65</v>
      </c>
      <c r="E84" s="126">
        <v>1000</v>
      </c>
      <c r="F84" s="126"/>
      <c r="G84" s="126"/>
      <c r="H84" s="126"/>
      <c r="I84" s="126"/>
      <c r="J84" s="126"/>
      <c r="K84" s="126"/>
      <c r="L84" s="126"/>
      <c r="M84" s="126"/>
      <c r="N84" s="126">
        <v>6</v>
      </c>
      <c r="O84" s="126"/>
      <c r="P84" s="126"/>
      <c r="Q84" s="126"/>
      <c r="R84" s="122">
        <f>SUM(F84:Q84)</f>
        <v>6</v>
      </c>
      <c r="S84" s="16"/>
      <c r="T84" s="38">
        <f>PRODUCT(S84*R84)</f>
        <v>0</v>
      </c>
      <c r="U84" s="107"/>
      <c r="V84" s="107"/>
    </row>
    <row r="85" spans="1:22" ht="15.75" thickBot="1" x14ac:dyDescent="0.3">
      <c r="A85" s="29">
        <f t="shared" si="10"/>
        <v>4</v>
      </c>
      <c r="B85" s="59"/>
      <c r="C85" s="60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15">
        <f t="shared" ref="R85" si="11">SUM(F85:Q85)</f>
        <v>0</v>
      </c>
      <c r="S85" s="59"/>
      <c r="T85" s="35">
        <f t="shared" ref="T85" si="12">R85*S85</f>
        <v>0</v>
      </c>
    </row>
    <row r="86" spans="1:22" ht="15.75" thickBot="1" x14ac:dyDescent="0.3">
      <c r="A86" s="216" t="s">
        <v>25</v>
      </c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8"/>
      <c r="T86" s="39">
        <f>SUM(T82:T85)</f>
        <v>0</v>
      </c>
    </row>
    <row r="87" spans="1:22" ht="18.75" x14ac:dyDescent="0.25">
      <c r="A87" s="7">
        <v>6</v>
      </c>
      <c r="B87" s="37" t="s">
        <v>353</v>
      </c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7"/>
    </row>
    <row r="88" spans="1:22" s="91" customFormat="1" ht="45" x14ac:dyDescent="0.25">
      <c r="A88" s="29">
        <v>1</v>
      </c>
      <c r="B88" s="23" t="s">
        <v>105</v>
      </c>
      <c r="C88" s="127" t="s">
        <v>106</v>
      </c>
      <c r="D88" s="52" t="s">
        <v>36</v>
      </c>
      <c r="E88" s="53">
        <v>1</v>
      </c>
      <c r="F88" s="53"/>
      <c r="G88" s="53"/>
      <c r="H88" s="53"/>
      <c r="I88" s="53"/>
      <c r="J88" s="53"/>
      <c r="K88" s="53"/>
      <c r="L88" s="53"/>
      <c r="M88" s="53"/>
      <c r="N88" s="53">
        <v>1</v>
      </c>
      <c r="O88" s="53"/>
      <c r="P88" s="53"/>
      <c r="Q88" s="53"/>
      <c r="R88" s="128">
        <f>SUM(F88:Q88)</f>
        <v>1</v>
      </c>
      <c r="S88" s="16"/>
      <c r="T88" s="38">
        <f>R88*S88</f>
        <v>0</v>
      </c>
    </row>
    <row r="89" spans="1:22" s="91" customFormat="1" ht="45" x14ac:dyDescent="0.25">
      <c r="A89" s="29">
        <f t="shared" si="10"/>
        <v>2</v>
      </c>
      <c r="B89" s="23" t="s">
        <v>107</v>
      </c>
      <c r="C89" s="127" t="s">
        <v>108</v>
      </c>
      <c r="D89" s="52" t="s">
        <v>36</v>
      </c>
      <c r="E89" s="53">
        <v>1</v>
      </c>
      <c r="F89" s="53"/>
      <c r="G89" s="53"/>
      <c r="H89" s="53"/>
      <c r="I89" s="53"/>
      <c r="J89" s="53"/>
      <c r="K89" s="53"/>
      <c r="L89" s="53"/>
      <c r="M89" s="53"/>
      <c r="N89" s="53">
        <v>1</v>
      </c>
      <c r="O89" s="53"/>
      <c r="P89" s="53"/>
      <c r="Q89" s="53"/>
      <c r="R89" s="128">
        <f>SUM(F89:Q89)</f>
        <v>1</v>
      </c>
      <c r="S89" s="16"/>
      <c r="T89" s="38">
        <f>PRODUCT(S89*R89)</f>
        <v>0</v>
      </c>
    </row>
    <row r="90" spans="1:22" ht="15.75" thickBot="1" x14ac:dyDescent="0.3">
      <c r="A90" s="29">
        <f t="shared" si="10"/>
        <v>3</v>
      </c>
      <c r="B90" s="59"/>
      <c r="C90" s="60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15">
        <f t="shared" si="9"/>
        <v>0</v>
      </c>
      <c r="S90" s="59"/>
      <c r="T90" s="35">
        <f t="shared" si="6"/>
        <v>0</v>
      </c>
    </row>
    <row r="91" spans="1:22" ht="15.75" thickBot="1" x14ac:dyDescent="0.3">
      <c r="A91" s="216" t="s">
        <v>25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8"/>
      <c r="T91" s="39">
        <f>SUM(T88:T90)</f>
        <v>0</v>
      </c>
    </row>
    <row r="92" spans="1:22" ht="18.75" x14ac:dyDescent="0.25">
      <c r="A92" s="61"/>
      <c r="B92" s="62" t="s">
        <v>109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3"/>
    </row>
    <row r="93" spans="1:22" x14ac:dyDescent="0.25">
      <c r="A93" s="10">
        <v>1</v>
      </c>
      <c r="B93" s="11" t="s">
        <v>43</v>
      </c>
      <c r="C93" s="11"/>
      <c r="D93" s="22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5">
        <f>SUM(F93:Q93)</f>
        <v>0</v>
      </c>
      <c r="S93" s="25"/>
      <c r="T93" s="64">
        <f t="shared" si="6"/>
        <v>0</v>
      </c>
    </row>
    <row r="94" spans="1:22" ht="15.75" thickBot="1" x14ac:dyDescent="0.3">
      <c r="A94" s="10">
        <f>A93+1</f>
        <v>2</v>
      </c>
      <c r="B94" s="11"/>
      <c r="C94" s="11"/>
      <c r="D94" s="22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5">
        <f t="shared" ref="R94" si="13">SUM(F94:Q94)</f>
        <v>0</v>
      </c>
      <c r="S94" s="25"/>
      <c r="T94" s="26">
        <f t="shared" si="6"/>
        <v>0</v>
      </c>
    </row>
    <row r="95" spans="1:22" ht="15.75" thickBot="1" x14ac:dyDescent="0.3">
      <c r="A95" s="181" t="s">
        <v>25</v>
      </c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3"/>
      <c r="T95" s="65">
        <f>SUM(T93:T94)</f>
        <v>0</v>
      </c>
    </row>
    <row r="96" spans="1:22" ht="18.75" x14ac:dyDescent="0.25">
      <c r="A96" s="7">
        <v>7</v>
      </c>
      <c r="B96" s="37" t="s">
        <v>354</v>
      </c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66"/>
    </row>
    <row r="97" spans="1:20" x14ac:dyDescent="0.25">
      <c r="A97" s="29">
        <v>1</v>
      </c>
      <c r="B97" s="18" t="s">
        <v>110</v>
      </c>
      <c r="C97" s="67"/>
      <c r="D97" s="31" t="s">
        <v>111</v>
      </c>
      <c r="E97" s="32">
        <v>50</v>
      </c>
      <c r="F97" s="32">
        <v>20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15">
        <f t="shared" ref="R97:R105" si="14">SUM(F97:Q97)</f>
        <v>20</v>
      </c>
      <c r="S97" s="16"/>
      <c r="T97" s="38">
        <f t="shared" si="6"/>
        <v>0</v>
      </c>
    </row>
    <row r="98" spans="1:20" x14ac:dyDescent="0.25">
      <c r="A98" s="29">
        <f t="shared" ref="A98:A102" si="15">A97+1</f>
        <v>2</v>
      </c>
      <c r="B98" s="18" t="s">
        <v>112</v>
      </c>
      <c r="C98" s="67"/>
      <c r="D98" s="31" t="s">
        <v>111</v>
      </c>
      <c r="E98" s="32">
        <v>10</v>
      </c>
      <c r="F98" s="32">
        <v>10</v>
      </c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15">
        <f t="shared" si="14"/>
        <v>10</v>
      </c>
      <c r="S98" s="16"/>
      <c r="T98" s="38">
        <f t="shared" si="6"/>
        <v>0</v>
      </c>
    </row>
    <row r="99" spans="1:20" x14ac:dyDescent="0.25">
      <c r="A99" s="29">
        <f t="shared" si="15"/>
        <v>3</v>
      </c>
      <c r="B99" s="18" t="s">
        <v>113</v>
      </c>
      <c r="C99" s="67"/>
      <c r="D99" s="31" t="s">
        <v>114</v>
      </c>
      <c r="E99" s="32" t="s">
        <v>115</v>
      </c>
      <c r="F99" s="32">
        <v>10</v>
      </c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15">
        <f>SUM(F99:Q99)</f>
        <v>10</v>
      </c>
      <c r="S99" s="16"/>
      <c r="T99" s="38">
        <f>R99*S99</f>
        <v>0</v>
      </c>
    </row>
    <row r="100" spans="1:20" x14ac:dyDescent="0.25">
      <c r="A100" s="29">
        <f t="shared" si="15"/>
        <v>4</v>
      </c>
      <c r="B100" s="18" t="s">
        <v>116</v>
      </c>
      <c r="C100" s="67"/>
      <c r="D100" s="31" t="s">
        <v>111</v>
      </c>
      <c r="E100" s="32">
        <v>50</v>
      </c>
      <c r="F100" s="32">
        <v>8</v>
      </c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15">
        <f t="shared" si="14"/>
        <v>8</v>
      </c>
      <c r="S100" s="16"/>
      <c r="T100" s="38">
        <f t="shared" si="6"/>
        <v>0</v>
      </c>
    </row>
    <row r="101" spans="1:20" ht="30" x14ac:dyDescent="0.25">
      <c r="A101" s="29">
        <v>5</v>
      </c>
      <c r="B101" s="18" t="s">
        <v>117</v>
      </c>
      <c r="C101" s="50" t="s">
        <v>118</v>
      </c>
      <c r="D101" s="31" t="s">
        <v>111</v>
      </c>
      <c r="E101" s="32">
        <v>100</v>
      </c>
      <c r="F101" s="32"/>
      <c r="G101" s="32"/>
      <c r="H101" s="32"/>
      <c r="I101" s="32">
        <v>1</v>
      </c>
      <c r="J101" s="32"/>
      <c r="K101" s="32"/>
      <c r="L101" s="32"/>
      <c r="M101" s="32"/>
      <c r="N101" s="32"/>
      <c r="O101" s="32"/>
      <c r="P101" s="32"/>
      <c r="Q101" s="32"/>
      <c r="R101" s="15">
        <f t="shared" si="14"/>
        <v>1</v>
      </c>
      <c r="S101" s="16"/>
      <c r="T101" s="38">
        <f t="shared" si="6"/>
        <v>0</v>
      </c>
    </row>
    <row r="102" spans="1:20" x14ac:dyDescent="0.25">
      <c r="A102" s="29">
        <f t="shared" si="15"/>
        <v>6</v>
      </c>
      <c r="B102" s="18" t="s">
        <v>119</v>
      </c>
      <c r="C102" s="50" t="s">
        <v>120</v>
      </c>
      <c r="D102" s="31" t="s">
        <v>111</v>
      </c>
      <c r="E102" s="32">
        <v>40</v>
      </c>
      <c r="F102" s="32"/>
      <c r="G102" s="32"/>
      <c r="H102" s="32"/>
      <c r="I102" s="32">
        <v>2</v>
      </c>
      <c r="J102" s="32"/>
      <c r="K102" s="32"/>
      <c r="L102" s="32"/>
      <c r="M102" s="32"/>
      <c r="N102" s="32"/>
      <c r="O102" s="32"/>
      <c r="P102" s="32"/>
      <c r="Q102" s="32"/>
      <c r="R102" s="15">
        <f t="shared" si="14"/>
        <v>2</v>
      </c>
      <c r="S102" s="16"/>
      <c r="T102" s="38">
        <f t="shared" si="6"/>
        <v>0</v>
      </c>
    </row>
    <row r="103" spans="1:20" ht="30" x14ac:dyDescent="0.25">
      <c r="A103" s="29">
        <v>7</v>
      </c>
      <c r="B103" s="18" t="s">
        <v>121</v>
      </c>
      <c r="C103" s="49" t="s">
        <v>122</v>
      </c>
      <c r="D103" s="31" t="s">
        <v>36</v>
      </c>
      <c r="E103" s="32">
        <v>1</v>
      </c>
      <c r="F103" s="32"/>
      <c r="G103" s="32"/>
      <c r="H103" s="32"/>
      <c r="I103" s="32">
        <v>2</v>
      </c>
      <c r="J103" s="32"/>
      <c r="K103" s="32"/>
      <c r="L103" s="32"/>
      <c r="M103" s="32"/>
      <c r="N103" s="32"/>
      <c r="O103" s="32"/>
      <c r="P103" s="32"/>
      <c r="Q103" s="32"/>
      <c r="R103" s="15">
        <f t="shared" si="14"/>
        <v>2</v>
      </c>
      <c r="S103" s="16"/>
      <c r="T103" s="38">
        <f t="shared" si="6"/>
        <v>0</v>
      </c>
    </row>
    <row r="104" spans="1:20" x14ac:dyDescent="0.25">
      <c r="A104" s="29">
        <f>A103+1</f>
        <v>8</v>
      </c>
      <c r="B104" s="18" t="s">
        <v>123</v>
      </c>
      <c r="C104" s="40"/>
      <c r="D104" s="31" t="s">
        <v>111</v>
      </c>
      <c r="E104" s="32">
        <v>600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>
        <v>2</v>
      </c>
      <c r="P104" s="32"/>
      <c r="Q104" s="32"/>
      <c r="R104" s="15">
        <f t="shared" si="14"/>
        <v>2</v>
      </c>
      <c r="S104" s="16"/>
      <c r="T104" s="38">
        <f t="shared" si="6"/>
        <v>0</v>
      </c>
    </row>
    <row r="105" spans="1:20" ht="15.75" thickBot="1" x14ac:dyDescent="0.3">
      <c r="A105" s="29">
        <f>A104+1</f>
        <v>9</v>
      </c>
      <c r="B105" s="18"/>
      <c r="C105" s="50"/>
      <c r="D105" s="31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15">
        <f t="shared" si="14"/>
        <v>0</v>
      </c>
      <c r="S105" s="25">
        <v>0</v>
      </c>
      <c r="T105" s="35">
        <f t="shared" si="6"/>
        <v>0</v>
      </c>
    </row>
    <row r="106" spans="1:20" ht="15.75" thickBot="1" x14ac:dyDescent="0.3">
      <c r="A106" s="221" t="s">
        <v>25</v>
      </c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39">
        <f>SUM(T97:T105)</f>
        <v>0</v>
      </c>
    </row>
    <row r="107" spans="1:20" ht="18.75" x14ac:dyDescent="0.25">
      <c r="A107" s="7">
        <v>8</v>
      </c>
      <c r="B107" s="37" t="s">
        <v>355</v>
      </c>
      <c r="C107" s="8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66"/>
    </row>
    <row r="108" spans="1:20" ht="15" customHeight="1" x14ac:dyDescent="0.25">
      <c r="A108" s="29">
        <v>1</v>
      </c>
      <c r="B108" s="18" t="s">
        <v>125</v>
      </c>
      <c r="C108" s="67"/>
      <c r="D108" s="31" t="s">
        <v>111</v>
      </c>
      <c r="E108" s="32">
        <v>500</v>
      </c>
      <c r="F108" s="32">
        <v>40</v>
      </c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15">
        <f>SUM(F108:Q108)</f>
        <v>40</v>
      </c>
      <c r="S108" s="16"/>
      <c r="T108" s="38">
        <f t="shared" ref="T108:T118" si="16">R108*S108</f>
        <v>0</v>
      </c>
    </row>
    <row r="109" spans="1:20" x14ac:dyDescent="0.25">
      <c r="A109" s="29">
        <f>A108+1</f>
        <v>2</v>
      </c>
      <c r="B109" s="18" t="s">
        <v>126</v>
      </c>
      <c r="C109" s="67"/>
      <c r="D109" s="31" t="s">
        <v>111</v>
      </c>
      <c r="E109" s="32">
        <v>50</v>
      </c>
      <c r="F109" s="32">
        <v>160</v>
      </c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15">
        <f t="shared" ref="R109:R118" si="17">SUM(F109:Q109)</f>
        <v>160</v>
      </c>
      <c r="S109" s="16"/>
      <c r="T109" s="38">
        <f t="shared" si="16"/>
        <v>0</v>
      </c>
    </row>
    <row r="110" spans="1:20" x14ac:dyDescent="0.25">
      <c r="A110" s="29">
        <f t="shared" ref="A110:A118" si="18">A109+1</f>
        <v>3</v>
      </c>
      <c r="B110" s="18" t="s">
        <v>127</v>
      </c>
      <c r="C110" s="67"/>
      <c r="D110" s="31" t="s">
        <v>111</v>
      </c>
      <c r="E110" s="32">
        <v>10</v>
      </c>
      <c r="F110" s="32">
        <v>5</v>
      </c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15">
        <f t="shared" si="17"/>
        <v>5</v>
      </c>
      <c r="S110" s="16"/>
      <c r="T110" s="38">
        <f t="shared" si="16"/>
        <v>0</v>
      </c>
    </row>
    <row r="111" spans="1:20" x14ac:dyDescent="0.25">
      <c r="A111" s="29">
        <f t="shared" si="18"/>
        <v>4</v>
      </c>
      <c r="B111" s="18" t="s">
        <v>128</v>
      </c>
      <c r="C111" s="67"/>
      <c r="D111" s="31" t="s">
        <v>111</v>
      </c>
      <c r="E111" s="32">
        <v>10000</v>
      </c>
      <c r="F111" s="32">
        <v>25</v>
      </c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15">
        <f t="shared" si="17"/>
        <v>25</v>
      </c>
      <c r="S111" s="16"/>
      <c r="T111" s="38">
        <f t="shared" si="16"/>
        <v>0</v>
      </c>
    </row>
    <row r="112" spans="1:20" x14ac:dyDescent="0.25">
      <c r="A112" s="29">
        <f t="shared" si="18"/>
        <v>5</v>
      </c>
      <c r="B112" s="18" t="s">
        <v>129</v>
      </c>
      <c r="C112" s="67"/>
      <c r="D112" s="31" t="s">
        <v>111</v>
      </c>
      <c r="E112" s="32">
        <v>5000</v>
      </c>
      <c r="F112" s="32">
        <v>3</v>
      </c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15">
        <f t="shared" si="17"/>
        <v>3</v>
      </c>
      <c r="S112" s="16"/>
      <c r="T112" s="38">
        <f t="shared" si="16"/>
        <v>0</v>
      </c>
    </row>
    <row r="113" spans="1:20" x14ac:dyDescent="0.25">
      <c r="A113" s="29">
        <f t="shared" si="18"/>
        <v>6</v>
      </c>
      <c r="B113" s="18" t="s">
        <v>130</v>
      </c>
      <c r="C113" s="67"/>
      <c r="D113" s="31" t="s">
        <v>111</v>
      </c>
      <c r="E113" s="32">
        <v>5000</v>
      </c>
      <c r="F113" s="32">
        <v>2</v>
      </c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15">
        <f t="shared" si="17"/>
        <v>2</v>
      </c>
      <c r="S113" s="16"/>
      <c r="T113" s="38">
        <f t="shared" si="16"/>
        <v>0</v>
      </c>
    </row>
    <row r="114" spans="1:20" x14ac:dyDescent="0.25">
      <c r="A114" s="29">
        <f t="shared" si="18"/>
        <v>7</v>
      </c>
      <c r="B114" s="18" t="s">
        <v>131</v>
      </c>
      <c r="C114" s="67"/>
      <c r="D114" s="31" t="s">
        <v>111</v>
      </c>
      <c r="E114" s="32">
        <v>5000</v>
      </c>
      <c r="F114" s="32">
        <v>4</v>
      </c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15">
        <f t="shared" si="17"/>
        <v>4</v>
      </c>
      <c r="S114" s="16"/>
      <c r="T114" s="38">
        <f t="shared" si="16"/>
        <v>0</v>
      </c>
    </row>
    <row r="115" spans="1:20" x14ac:dyDescent="0.25">
      <c r="A115" s="29">
        <f t="shared" si="18"/>
        <v>8</v>
      </c>
      <c r="B115" s="18" t="s">
        <v>132</v>
      </c>
      <c r="C115" s="67"/>
      <c r="D115" s="31" t="s">
        <v>111</v>
      </c>
      <c r="E115" s="32">
        <v>10000</v>
      </c>
      <c r="F115" s="32">
        <v>4</v>
      </c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15">
        <f t="shared" si="17"/>
        <v>4</v>
      </c>
      <c r="S115" s="16"/>
      <c r="T115" s="38">
        <f t="shared" si="16"/>
        <v>0</v>
      </c>
    </row>
    <row r="116" spans="1:20" ht="45" x14ac:dyDescent="0.25">
      <c r="A116" s="29">
        <f t="shared" si="18"/>
        <v>9</v>
      </c>
      <c r="B116" s="18" t="s">
        <v>133</v>
      </c>
      <c r="C116" s="50" t="s">
        <v>134</v>
      </c>
      <c r="D116" s="31" t="s">
        <v>111</v>
      </c>
      <c r="E116" s="32">
        <v>1000</v>
      </c>
      <c r="F116" s="32"/>
      <c r="G116" s="32"/>
      <c r="H116" s="32"/>
      <c r="I116" s="32">
        <v>5</v>
      </c>
      <c r="J116" s="32"/>
      <c r="K116" s="32"/>
      <c r="L116" s="32"/>
      <c r="M116" s="32"/>
      <c r="N116" s="32"/>
      <c r="O116" s="32"/>
      <c r="P116" s="32"/>
      <c r="Q116" s="32"/>
      <c r="R116" s="15">
        <f t="shared" si="17"/>
        <v>5</v>
      </c>
      <c r="S116" s="16"/>
      <c r="T116" s="38">
        <f t="shared" si="16"/>
        <v>0</v>
      </c>
    </row>
    <row r="117" spans="1:20" x14ac:dyDescent="0.25">
      <c r="A117" s="29">
        <f t="shared" si="18"/>
        <v>10</v>
      </c>
      <c r="B117" s="18" t="s">
        <v>135</v>
      </c>
      <c r="C117" s="49" t="s">
        <v>136</v>
      </c>
      <c r="D117" s="31" t="s">
        <v>111</v>
      </c>
      <c r="E117" s="32">
        <v>1000</v>
      </c>
      <c r="F117" s="32"/>
      <c r="G117" s="32"/>
      <c r="H117" s="32"/>
      <c r="I117" s="32">
        <v>2</v>
      </c>
      <c r="J117" s="32"/>
      <c r="K117" s="32"/>
      <c r="L117" s="32"/>
      <c r="M117" s="32"/>
      <c r="N117" s="32"/>
      <c r="O117" s="32"/>
      <c r="P117" s="32"/>
      <c r="Q117" s="32"/>
      <c r="R117" s="15">
        <f>SUM(F117:Q117)</f>
        <v>2</v>
      </c>
      <c r="S117" s="16"/>
      <c r="T117" s="38">
        <f>R117*S117</f>
        <v>0</v>
      </c>
    </row>
    <row r="118" spans="1:20" ht="15.75" thickBot="1" x14ac:dyDescent="0.3">
      <c r="A118" s="29">
        <f t="shared" si="18"/>
        <v>11</v>
      </c>
      <c r="B118" s="18"/>
      <c r="C118" s="50"/>
      <c r="D118" s="31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15">
        <f t="shared" si="17"/>
        <v>0</v>
      </c>
      <c r="S118" s="25"/>
      <c r="T118" s="35">
        <f t="shared" si="16"/>
        <v>0</v>
      </c>
    </row>
    <row r="119" spans="1:20" ht="15.75" thickBot="1" x14ac:dyDescent="0.3">
      <c r="A119" s="221" t="s">
        <v>25</v>
      </c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39">
        <f>SUM(T108:T118)</f>
        <v>0</v>
      </c>
    </row>
    <row r="120" spans="1:20" ht="18.75" x14ac:dyDescent="0.25">
      <c r="A120" s="7">
        <v>9</v>
      </c>
      <c r="B120" s="37" t="s">
        <v>137</v>
      </c>
      <c r="C120" s="8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66"/>
    </row>
    <row r="121" spans="1:20" ht="15" customHeight="1" x14ac:dyDescent="0.25">
      <c r="A121" s="68">
        <v>1</v>
      </c>
      <c r="B121" s="69" t="s">
        <v>138</v>
      </c>
      <c r="C121" s="70" t="s">
        <v>139</v>
      </c>
      <c r="D121" s="71" t="s">
        <v>140</v>
      </c>
      <c r="E121" s="72">
        <v>1</v>
      </c>
      <c r="F121" s="72">
        <v>5</v>
      </c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3">
        <f t="shared" ref="R121:R144" si="19">SUM(F121:Q121)</f>
        <v>5</v>
      </c>
      <c r="S121" s="74"/>
      <c r="T121" s="75">
        <f>R121*S121</f>
        <v>0</v>
      </c>
    </row>
    <row r="122" spans="1:20" x14ac:dyDescent="0.25">
      <c r="A122" s="29">
        <f t="shared" ref="A122:A145" si="20">A121+1</f>
        <v>2</v>
      </c>
      <c r="B122" s="18" t="s">
        <v>141</v>
      </c>
      <c r="C122" s="18" t="s">
        <v>124</v>
      </c>
      <c r="D122" s="31" t="s">
        <v>140</v>
      </c>
      <c r="E122" s="32">
        <v>10</v>
      </c>
      <c r="F122" s="32">
        <v>1</v>
      </c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15">
        <f t="shared" si="19"/>
        <v>1</v>
      </c>
      <c r="S122" s="16"/>
      <c r="T122" s="38">
        <f>R122*S122</f>
        <v>0</v>
      </c>
    </row>
    <row r="123" spans="1:20" s="76" customFormat="1" ht="30" x14ac:dyDescent="0.25">
      <c r="A123" s="82">
        <f t="shared" si="20"/>
        <v>3</v>
      </c>
      <c r="B123" s="23" t="s">
        <v>142</v>
      </c>
      <c r="C123" s="23"/>
      <c r="D123" s="110" t="s">
        <v>143</v>
      </c>
      <c r="E123" s="110">
        <v>5</v>
      </c>
      <c r="F123" s="53"/>
      <c r="G123" s="53"/>
      <c r="H123" s="53"/>
      <c r="I123" s="53"/>
      <c r="J123" s="53"/>
      <c r="K123" s="53"/>
      <c r="L123" s="53"/>
      <c r="M123" s="53"/>
      <c r="N123" s="53"/>
      <c r="O123" s="53">
        <v>50</v>
      </c>
      <c r="P123" s="53"/>
      <c r="Q123" s="53"/>
      <c r="R123" s="54">
        <f t="shared" si="19"/>
        <v>50</v>
      </c>
      <c r="S123" s="16"/>
      <c r="T123" s="38">
        <f>R123*S123</f>
        <v>0</v>
      </c>
    </row>
    <row r="124" spans="1:20" s="91" customFormat="1" x14ac:dyDescent="0.25">
      <c r="A124" s="29">
        <f t="shared" si="20"/>
        <v>4</v>
      </c>
      <c r="B124" s="18" t="s">
        <v>144</v>
      </c>
      <c r="C124" s="129" t="s">
        <v>145</v>
      </c>
      <c r="D124" s="31" t="s">
        <v>36</v>
      </c>
      <c r="E124" s="32">
        <v>10</v>
      </c>
      <c r="F124" s="32"/>
      <c r="G124" s="32"/>
      <c r="H124" s="32"/>
      <c r="I124" s="32">
        <v>1</v>
      </c>
      <c r="J124" s="32"/>
      <c r="K124" s="32"/>
      <c r="L124" s="32"/>
      <c r="M124" s="32"/>
      <c r="N124" s="32"/>
      <c r="O124" s="32"/>
      <c r="P124" s="32"/>
      <c r="Q124" s="32"/>
      <c r="R124" s="15">
        <f t="shared" si="19"/>
        <v>1</v>
      </c>
      <c r="S124" s="16"/>
      <c r="T124" s="38">
        <f>R124*S124</f>
        <v>0</v>
      </c>
    </row>
    <row r="125" spans="1:20" s="76" customFormat="1" x14ac:dyDescent="0.25">
      <c r="A125" s="29">
        <f t="shared" si="20"/>
        <v>5</v>
      </c>
      <c r="B125" s="23" t="s">
        <v>146</v>
      </c>
      <c r="C125" s="23" t="s">
        <v>147</v>
      </c>
      <c r="D125" s="52" t="s">
        <v>140</v>
      </c>
      <c r="E125" s="52">
        <v>1</v>
      </c>
      <c r="F125" s="53"/>
      <c r="G125" s="53"/>
      <c r="H125" s="53"/>
      <c r="I125" s="53"/>
      <c r="J125" s="53"/>
      <c r="K125" s="53"/>
      <c r="L125" s="53">
        <v>1</v>
      </c>
      <c r="M125" s="53"/>
      <c r="N125" s="53"/>
      <c r="O125" s="53"/>
      <c r="P125" s="53"/>
      <c r="Q125" s="53"/>
      <c r="R125" s="54">
        <f t="shared" si="19"/>
        <v>1</v>
      </c>
      <c r="S125" s="16"/>
      <c r="T125" s="38">
        <f>R125*S125</f>
        <v>0</v>
      </c>
    </row>
    <row r="126" spans="1:20" s="91" customFormat="1" x14ac:dyDescent="0.25">
      <c r="A126" s="29">
        <f t="shared" si="20"/>
        <v>6</v>
      </c>
      <c r="B126" s="130" t="s">
        <v>148</v>
      </c>
      <c r="C126" s="131" t="s">
        <v>149</v>
      </c>
      <c r="D126" s="132" t="s">
        <v>36</v>
      </c>
      <c r="E126" s="133">
        <v>4</v>
      </c>
      <c r="F126" s="133"/>
      <c r="G126" s="133"/>
      <c r="H126" s="133"/>
      <c r="I126" s="133"/>
      <c r="J126" s="133"/>
      <c r="K126" s="133"/>
      <c r="L126" s="133"/>
      <c r="M126" s="133"/>
      <c r="N126" s="128">
        <v>4</v>
      </c>
      <c r="O126" s="128"/>
      <c r="P126" s="133"/>
      <c r="Q126" s="133"/>
      <c r="R126" s="128">
        <f t="shared" si="19"/>
        <v>4</v>
      </c>
      <c r="S126" s="16"/>
      <c r="T126" s="38">
        <f>S126*R126</f>
        <v>0</v>
      </c>
    </row>
    <row r="127" spans="1:20" s="91" customFormat="1" ht="45" x14ac:dyDescent="0.25">
      <c r="A127" s="29">
        <f t="shared" si="20"/>
        <v>7</v>
      </c>
      <c r="B127" s="134" t="s">
        <v>150</v>
      </c>
      <c r="C127" s="134" t="s">
        <v>151</v>
      </c>
      <c r="D127" s="132" t="s">
        <v>36</v>
      </c>
      <c r="E127" s="133">
        <v>4</v>
      </c>
      <c r="F127" s="133"/>
      <c r="G127" s="133"/>
      <c r="H127" s="133"/>
      <c r="I127" s="133"/>
      <c r="J127" s="133"/>
      <c r="K127" s="133"/>
      <c r="L127" s="133"/>
      <c r="M127" s="133"/>
      <c r="N127" s="128">
        <v>4</v>
      </c>
      <c r="O127" s="128"/>
      <c r="P127" s="133"/>
      <c r="Q127" s="133"/>
      <c r="R127" s="128">
        <f t="shared" si="19"/>
        <v>4</v>
      </c>
      <c r="S127" s="16"/>
      <c r="T127" s="38">
        <f>S127*R127</f>
        <v>0</v>
      </c>
    </row>
    <row r="128" spans="1:20" s="91" customFormat="1" ht="45" x14ac:dyDescent="0.25">
      <c r="A128" s="29">
        <f t="shared" si="20"/>
        <v>8</v>
      </c>
      <c r="B128" s="134" t="s">
        <v>153</v>
      </c>
      <c r="C128" s="135" t="s">
        <v>154</v>
      </c>
      <c r="D128" s="132" t="s">
        <v>36</v>
      </c>
      <c r="E128" s="133">
        <v>4</v>
      </c>
      <c r="F128" s="133"/>
      <c r="G128" s="133"/>
      <c r="H128" s="133"/>
      <c r="I128" s="133"/>
      <c r="J128" s="133"/>
      <c r="K128" s="133"/>
      <c r="L128" s="133"/>
      <c r="M128" s="133"/>
      <c r="N128" s="128">
        <v>4</v>
      </c>
      <c r="O128" s="128"/>
      <c r="P128" s="133"/>
      <c r="Q128" s="133"/>
      <c r="R128" s="128">
        <f t="shared" si="19"/>
        <v>4</v>
      </c>
      <c r="S128" s="16"/>
      <c r="T128" s="38">
        <f>S128*R128</f>
        <v>0</v>
      </c>
    </row>
    <row r="129" spans="1:20" s="91" customFormat="1" x14ac:dyDescent="0.25">
      <c r="A129" s="29">
        <f t="shared" si="20"/>
        <v>9</v>
      </c>
      <c r="B129" s="134" t="s">
        <v>155</v>
      </c>
      <c r="C129" s="136" t="s">
        <v>156</v>
      </c>
      <c r="D129" s="132" t="s">
        <v>36</v>
      </c>
      <c r="E129" s="133">
        <v>4</v>
      </c>
      <c r="F129" s="133"/>
      <c r="G129" s="133"/>
      <c r="H129" s="133"/>
      <c r="I129" s="133"/>
      <c r="J129" s="133"/>
      <c r="K129" s="133"/>
      <c r="L129" s="133"/>
      <c r="M129" s="133"/>
      <c r="N129" s="128">
        <v>4</v>
      </c>
      <c r="O129" s="128"/>
      <c r="P129" s="133"/>
      <c r="Q129" s="133"/>
      <c r="R129" s="128">
        <f t="shared" si="19"/>
        <v>4</v>
      </c>
      <c r="S129" s="16"/>
      <c r="T129" s="38">
        <f>S129*R129</f>
        <v>0</v>
      </c>
    </row>
    <row r="130" spans="1:20" s="91" customFormat="1" x14ac:dyDescent="0.25">
      <c r="A130" s="29">
        <f t="shared" si="20"/>
        <v>10</v>
      </c>
      <c r="B130" s="134" t="s">
        <v>157</v>
      </c>
      <c r="C130" s="137" t="s">
        <v>158</v>
      </c>
      <c r="D130" s="132" t="s">
        <v>36</v>
      </c>
      <c r="E130" s="133">
        <v>4</v>
      </c>
      <c r="F130" s="133"/>
      <c r="G130" s="133"/>
      <c r="H130" s="133"/>
      <c r="I130" s="133"/>
      <c r="J130" s="133"/>
      <c r="K130" s="133"/>
      <c r="L130" s="133"/>
      <c r="M130" s="133"/>
      <c r="N130" s="128">
        <v>4</v>
      </c>
      <c r="O130" s="128"/>
      <c r="P130" s="133"/>
      <c r="Q130" s="133"/>
      <c r="R130" s="128">
        <f t="shared" si="19"/>
        <v>4</v>
      </c>
      <c r="S130" s="16"/>
      <c r="T130" s="38">
        <f>S130*R130</f>
        <v>0</v>
      </c>
    </row>
    <row r="131" spans="1:20" s="91" customFormat="1" x14ac:dyDescent="0.25">
      <c r="A131" s="29">
        <f t="shared" si="20"/>
        <v>11</v>
      </c>
      <c r="B131" s="138" t="s">
        <v>159</v>
      </c>
      <c r="C131" s="138" t="s">
        <v>160</v>
      </c>
      <c r="D131" s="125" t="s">
        <v>36</v>
      </c>
      <c r="E131" s="126">
        <v>1</v>
      </c>
      <c r="F131" s="126"/>
      <c r="G131" s="126">
        <v>4</v>
      </c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80">
        <f t="shared" si="19"/>
        <v>4</v>
      </c>
      <c r="S131" s="16"/>
      <c r="T131" s="140">
        <f>R131*S131</f>
        <v>0</v>
      </c>
    </row>
    <row r="132" spans="1:20" s="91" customFormat="1" x14ac:dyDescent="0.25">
      <c r="A132" s="29">
        <f t="shared" si="20"/>
        <v>12</v>
      </c>
      <c r="B132" s="138" t="s">
        <v>161</v>
      </c>
      <c r="C132" s="138" t="s">
        <v>162</v>
      </c>
      <c r="D132" s="125" t="s">
        <v>36</v>
      </c>
      <c r="E132" s="126">
        <v>1</v>
      </c>
      <c r="F132" s="126"/>
      <c r="G132" s="126">
        <v>1</v>
      </c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2">
        <f t="shared" si="19"/>
        <v>1</v>
      </c>
      <c r="S132" s="16"/>
      <c r="T132" s="140">
        <f>R132*S132</f>
        <v>0</v>
      </c>
    </row>
    <row r="133" spans="1:20" s="91" customFormat="1" x14ac:dyDescent="0.25">
      <c r="A133" s="29">
        <f t="shared" si="20"/>
        <v>13</v>
      </c>
      <c r="B133" s="141" t="s">
        <v>163</v>
      </c>
      <c r="C133" s="70" t="s">
        <v>164</v>
      </c>
      <c r="D133" s="71" t="s">
        <v>143</v>
      </c>
      <c r="E133" s="72">
        <v>1</v>
      </c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>
        <v>2</v>
      </c>
      <c r="Q133" s="72"/>
      <c r="R133" s="73">
        <f t="shared" si="19"/>
        <v>2</v>
      </c>
      <c r="S133" s="16"/>
      <c r="T133" s="38">
        <f>SUM(R133*S133)</f>
        <v>0</v>
      </c>
    </row>
    <row r="134" spans="1:20" s="91" customFormat="1" ht="30" x14ac:dyDescent="0.25">
      <c r="A134" s="29">
        <f t="shared" si="20"/>
        <v>14</v>
      </c>
      <c r="B134" s="118" t="s">
        <v>165</v>
      </c>
      <c r="C134" s="142" t="s">
        <v>166</v>
      </c>
      <c r="D134" s="143" t="s">
        <v>140</v>
      </c>
      <c r="E134" s="139">
        <v>25</v>
      </c>
      <c r="F134" s="139"/>
      <c r="G134" s="139"/>
      <c r="H134" s="139"/>
      <c r="I134" s="139"/>
      <c r="J134" s="139"/>
      <c r="K134" s="139"/>
      <c r="L134" s="139"/>
      <c r="M134" s="139"/>
      <c r="N134" s="139">
        <v>4</v>
      </c>
      <c r="O134" s="139"/>
      <c r="P134" s="139"/>
      <c r="Q134" s="139"/>
      <c r="R134" s="80">
        <f t="shared" si="19"/>
        <v>4</v>
      </c>
      <c r="S134" s="16"/>
      <c r="T134" s="38">
        <f>S134*R134</f>
        <v>0</v>
      </c>
    </row>
    <row r="135" spans="1:20" s="91" customFormat="1" x14ac:dyDescent="0.25">
      <c r="A135" s="29">
        <f t="shared" si="20"/>
        <v>15</v>
      </c>
      <c r="B135" s="138" t="s">
        <v>167</v>
      </c>
      <c r="C135" s="138" t="s">
        <v>168</v>
      </c>
      <c r="D135" s="144" t="s">
        <v>36</v>
      </c>
      <c r="E135" s="144">
        <v>1</v>
      </c>
      <c r="F135" s="144"/>
      <c r="G135" s="144"/>
      <c r="H135" s="144"/>
      <c r="I135" s="144"/>
      <c r="J135" s="144"/>
      <c r="K135" s="144"/>
      <c r="L135" s="144"/>
      <c r="M135" s="144">
        <v>1</v>
      </c>
      <c r="N135" s="138"/>
      <c r="O135" s="138"/>
      <c r="P135" s="138"/>
      <c r="Q135" s="138"/>
      <c r="R135" s="80">
        <f t="shared" si="19"/>
        <v>1</v>
      </c>
      <c r="S135" s="16"/>
      <c r="T135" s="38">
        <f t="shared" ref="T135:T141" si="21">S135*R135</f>
        <v>0</v>
      </c>
    </row>
    <row r="136" spans="1:20" s="91" customFormat="1" x14ac:dyDescent="0.25">
      <c r="A136" s="29">
        <f t="shared" si="20"/>
        <v>16</v>
      </c>
      <c r="B136" s="138" t="s">
        <v>169</v>
      </c>
      <c r="C136" s="138" t="s">
        <v>170</v>
      </c>
      <c r="D136" s="144" t="s">
        <v>36</v>
      </c>
      <c r="E136" s="144">
        <v>1</v>
      </c>
      <c r="F136" s="144"/>
      <c r="G136" s="144"/>
      <c r="H136" s="144"/>
      <c r="I136" s="144"/>
      <c r="J136" s="144"/>
      <c r="K136" s="144"/>
      <c r="L136" s="144"/>
      <c r="M136" s="144">
        <v>1</v>
      </c>
      <c r="N136" s="138"/>
      <c r="O136" s="138"/>
      <c r="P136" s="138"/>
      <c r="Q136" s="138"/>
      <c r="R136" s="80">
        <f t="shared" si="19"/>
        <v>1</v>
      </c>
      <c r="S136" s="16"/>
      <c r="T136" s="38">
        <f t="shared" si="21"/>
        <v>0</v>
      </c>
    </row>
    <row r="137" spans="1:20" s="91" customFormat="1" x14ac:dyDescent="0.25">
      <c r="A137" s="29">
        <f t="shared" si="20"/>
        <v>17</v>
      </c>
      <c r="B137" s="138" t="s">
        <v>171</v>
      </c>
      <c r="C137" s="138" t="s">
        <v>172</v>
      </c>
      <c r="D137" s="144" t="s">
        <v>36</v>
      </c>
      <c r="E137" s="144">
        <v>1</v>
      </c>
      <c r="F137" s="144"/>
      <c r="G137" s="144"/>
      <c r="H137" s="144"/>
      <c r="I137" s="144"/>
      <c r="J137" s="144"/>
      <c r="K137" s="144"/>
      <c r="L137" s="144"/>
      <c r="M137" s="144">
        <v>1</v>
      </c>
      <c r="N137" s="138"/>
      <c r="O137" s="138"/>
      <c r="P137" s="138"/>
      <c r="Q137" s="138"/>
      <c r="R137" s="80">
        <f t="shared" si="19"/>
        <v>1</v>
      </c>
      <c r="S137" s="16"/>
      <c r="T137" s="38">
        <f t="shared" si="21"/>
        <v>0</v>
      </c>
    </row>
    <row r="138" spans="1:20" s="91" customFormat="1" x14ac:dyDescent="0.25">
      <c r="A138" s="29">
        <f t="shared" si="20"/>
        <v>18</v>
      </c>
      <c r="B138" s="138" t="s">
        <v>173</v>
      </c>
      <c r="C138" s="138" t="s">
        <v>174</v>
      </c>
      <c r="D138" s="144" t="s">
        <v>36</v>
      </c>
      <c r="E138" s="144">
        <v>1</v>
      </c>
      <c r="F138" s="144"/>
      <c r="G138" s="144"/>
      <c r="H138" s="144"/>
      <c r="I138" s="144"/>
      <c r="J138" s="144"/>
      <c r="K138" s="144"/>
      <c r="L138" s="144"/>
      <c r="M138" s="144">
        <v>1</v>
      </c>
      <c r="N138" s="138"/>
      <c r="O138" s="138"/>
      <c r="P138" s="138"/>
      <c r="Q138" s="138"/>
      <c r="R138" s="80">
        <f t="shared" si="19"/>
        <v>1</v>
      </c>
      <c r="S138" s="16"/>
      <c r="T138" s="38">
        <f t="shared" si="21"/>
        <v>0</v>
      </c>
    </row>
    <row r="139" spans="1:20" s="91" customFormat="1" x14ac:dyDescent="0.25">
      <c r="A139" s="29">
        <f t="shared" si="20"/>
        <v>19</v>
      </c>
      <c r="B139" s="138" t="s">
        <v>175</v>
      </c>
      <c r="C139" s="138" t="s">
        <v>176</v>
      </c>
      <c r="D139" s="144" t="s">
        <v>36</v>
      </c>
      <c r="E139" s="144">
        <v>1</v>
      </c>
      <c r="F139" s="144"/>
      <c r="G139" s="144"/>
      <c r="H139" s="144"/>
      <c r="I139" s="144"/>
      <c r="J139" s="144"/>
      <c r="K139" s="144"/>
      <c r="L139" s="144"/>
      <c r="M139" s="144">
        <v>1</v>
      </c>
      <c r="N139" s="138"/>
      <c r="O139" s="138"/>
      <c r="P139" s="138"/>
      <c r="Q139" s="138"/>
      <c r="R139" s="80">
        <f t="shared" si="19"/>
        <v>1</v>
      </c>
      <c r="S139" s="16"/>
      <c r="T139" s="38">
        <f t="shared" si="21"/>
        <v>0</v>
      </c>
    </row>
    <row r="140" spans="1:20" s="91" customFormat="1" x14ac:dyDescent="0.25">
      <c r="A140" s="29">
        <f t="shared" si="20"/>
        <v>20</v>
      </c>
      <c r="B140" s="138" t="s">
        <v>177</v>
      </c>
      <c r="C140" s="138" t="s">
        <v>178</v>
      </c>
      <c r="D140" s="144" t="s">
        <v>36</v>
      </c>
      <c r="E140" s="144">
        <v>1</v>
      </c>
      <c r="F140" s="144"/>
      <c r="G140" s="144"/>
      <c r="H140" s="144"/>
      <c r="I140" s="144"/>
      <c r="J140" s="144"/>
      <c r="K140" s="144"/>
      <c r="L140" s="144"/>
      <c r="M140" s="144">
        <v>1</v>
      </c>
      <c r="N140" s="138"/>
      <c r="O140" s="138"/>
      <c r="P140" s="138"/>
      <c r="Q140" s="138"/>
      <c r="R140" s="80">
        <f t="shared" si="19"/>
        <v>1</v>
      </c>
      <c r="S140" s="16"/>
      <c r="T140" s="38">
        <f>S140*R140</f>
        <v>0</v>
      </c>
    </row>
    <row r="141" spans="1:20" s="91" customFormat="1" x14ac:dyDescent="0.25">
      <c r="A141" s="29">
        <f t="shared" si="20"/>
        <v>21</v>
      </c>
      <c r="B141" s="138" t="s">
        <v>179</v>
      </c>
      <c r="C141" s="138" t="s">
        <v>180</v>
      </c>
      <c r="D141" s="144" t="s">
        <v>36</v>
      </c>
      <c r="E141" s="144">
        <v>1</v>
      </c>
      <c r="F141" s="144"/>
      <c r="G141" s="144"/>
      <c r="H141" s="144"/>
      <c r="I141" s="144"/>
      <c r="J141" s="144"/>
      <c r="K141" s="144"/>
      <c r="L141" s="144"/>
      <c r="M141" s="144">
        <v>1</v>
      </c>
      <c r="N141" s="138"/>
      <c r="O141" s="138"/>
      <c r="P141" s="138"/>
      <c r="Q141" s="138"/>
      <c r="R141" s="80">
        <f t="shared" si="19"/>
        <v>1</v>
      </c>
      <c r="S141" s="16"/>
      <c r="T141" s="38">
        <f t="shared" si="21"/>
        <v>0</v>
      </c>
    </row>
    <row r="142" spans="1:20" s="91" customFormat="1" x14ac:dyDescent="0.25">
      <c r="A142" s="29">
        <f t="shared" si="20"/>
        <v>22</v>
      </c>
      <c r="B142" s="138" t="s">
        <v>181</v>
      </c>
      <c r="C142" s="138" t="s">
        <v>182</v>
      </c>
      <c r="D142" s="144" t="s">
        <v>36</v>
      </c>
      <c r="E142" s="144">
        <v>1</v>
      </c>
      <c r="F142" s="144"/>
      <c r="G142" s="144"/>
      <c r="H142" s="144"/>
      <c r="I142" s="144"/>
      <c r="J142" s="144"/>
      <c r="K142" s="144"/>
      <c r="L142" s="144"/>
      <c r="M142" s="144">
        <v>1</v>
      </c>
      <c r="N142" s="138"/>
      <c r="O142" s="138"/>
      <c r="P142" s="138"/>
      <c r="Q142" s="138"/>
      <c r="R142" s="80">
        <f t="shared" si="19"/>
        <v>1</v>
      </c>
      <c r="S142" s="16"/>
      <c r="T142" s="38">
        <f>S142*R142</f>
        <v>0</v>
      </c>
    </row>
    <row r="143" spans="1:20" s="91" customFormat="1" ht="45" x14ac:dyDescent="0.25">
      <c r="A143" s="29">
        <f t="shared" si="20"/>
        <v>23</v>
      </c>
      <c r="B143" s="18" t="s">
        <v>183</v>
      </c>
      <c r="C143" s="145" t="s">
        <v>184</v>
      </c>
      <c r="D143" s="31" t="s">
        <v>143</v>
      </c>
      <c r="E143" s="32">
        <v>1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>
        <v>4</v>
      </c>
      <c r="R143" s="15">
        <f t="shared" si="19"/>
        <v>4</v>
      </c>
      <c r="S143" s="16"/>
      <c r="T143" s="38">
        <f>R143*S143</f>
        <v>0</v>
      </c>
    </row>
    <row r="144" spans="1:20" s="91" customFormat="1" ht="30" x14ac:dyDescent="0.25">
      <c r="A144" s="29">
        <f t="shared" si="20"/>
        <v>24</v>
      </c>
      <c r="B144" s="18" t="s">
        <v>185</v>
      </c>
      <c r="C144" s="18" t="s">
        <v>186</v>
      </c>
      <c r="D144" s="31" t="s">
        <v>143</v>
      </c>
      <c r="E144" s="32">
        <v>1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>
        <v>2</v>
      </c>
      <c r="R144" s="15">
        <f t="shared" si="19"/>
        <v>2</v>
      </c>
      <c r="S144" s="16"/>
      <c r="T144" s="38">
        <f>R144*S144</f>
        <v>0</v>
      </c>
    </row>
    <row r="145" spans="1:20" ht="15.75" thickBot="1" x14ac:dyDescent="0.3">
      <c r="A145" s="29">
        <f t="shared" si="20"/>
        <v>25</v>
      </c>
      <c r="B145" s="77"/>
      <c r="C145" s="77"/>
      <c r="D145" s="78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80">
        <v>0</v>
      </c>
      <c r="S145" s="25"/>
      <c r="T145" s="26">
        <v>0</v>
      </c>
    </row>
    <row r="146" spans="1:20" ht="15.75" thickBot="1" x14ac:dyDescent="0.3">
      <c r="A146" s="207" t="s">
        <v>25</v>
      </c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9"/>
      <c r="T146" s="39">
        <f>SUM(T121:T145)</f>
        <v>0</v>
      </c>
    </row>
    <row r="147" spans="1:20" ht="18.75" x14ac:dyDescent="0.25">
      <c r="A147" s="7">
        <v>10</v>
      </c>
      <c r="B147" s="37" t="s">
        <v>187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9"/>
    </row>
    <row r="148" spans="1:20" s="91" customFormat="1" ht="30" x14ac:dyDescent="0.25">
      <c r="A148" s="29">
        <v>1</v>
      </c>
      <c r="B148" s="146" t="s">
        <v>350</v>
      </c>
      <c r="C148" s="146" t="s">
        <v>188</v>
      </c>
      <c r="D148" s="120" t="s">
        <v>36</v>
      </c>
      <c r="E148" s="121">
        <v>100</v>
      </c>
      <c r="F148" s="121"/>
      <c r="G148" s="121"/>
      <c r="H148" s="121"/>
      <c r="I148" s="121"/>
      <c r="J148" s="121"/>
      <c r="K148" s="121"/>
      <c r="L148" s="121"/>
      <c r="M148" s="121"/>
      <c r="N148" s="121">
        <v>10</v>
      </c>
      <c r="O148" s="121"/>
      <c r="P148" s="121"/>
      <c r="Q148" s="121"/>
      <c r="R148" s="122">
        <f>SUM(F148:Q148)</f>
        <v>10</v>
      </c>
      <c r="S148" s="147"/>
      <c r="T148" s="38">
        <f>R148*S148</f>
        <v>0</v>
      </c>
    </row>
    <row r="149" spans="1:20" ht="15.75" thickBot="1" x14ac:dyDescent="0.3">
      <c r="A149" s="29">
        <f>A148+1</f>
        <v>2</v>
      </c>
      <c r="B149" s="11"/>
      <c r="C149" s="11"/>
      <c r="D149" s="22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>
        <f t="shared" ref="R149" si="22">SUM(F149:Q149)</f>
        <v>0</v>
      </c>
      <c r="S149" s="25"/>
      <c r="T149" s="26">
        <f t="shared" si="6"/>
        <v>0</v>
      </c>
    </row>
    <row r="150" spans="1:20" ht="15.75" thickBot="1" x14ac:dyDescent="0.3">
      <c r="A150" s="181" t="s">
        <v>25</v>
      </c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3"/>
      <c r="T150" s="27">
        <f>SUM(T148:T149)</f>
        <v>0</v>
      </c>
    </row>
    <row r="151" spans="1:20" ht="18.75" x14ac:dyDescent="0.25">
      <c r="A151" s="7">
        <v>11</v>
      </c>
      <c r="B151" s="37" t="s">
        <v>189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9"/>
    </row>
    <row r="152" spans="1:20" s="91" customFormat="1" ht="30" x14ac:dyDescent="0.25">
      <c r="A152" s="29">
        <v>1</v>
      </c>
      <c r="B152" s="18" t="s">
        <v>190</v>
      </c>
      <c r="C152" s="148" t="s">
        <v>191</v>
      </c>
      <c r="D152" s="31" t="s">
        <v>36</v>
      </c>
      <c r="E152" s="32">
        <v>1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>
        <v>1</v>
      </c>
      <c r="R152" s="15">
        <f>SUM(F152:Q152)</f>
        <v>1</v>
      </c>
      <c r="S152" s="16"/>
      <c r="T152" s="38">
        <f>R152*S152</f>
        <v>0</v>
      </c>
    </row>
    <row r="153" spans="1:20" ht="15.75" thickBot="1" x14ac:dyDescent="0.3">
      <c r="A153" s="10">
        <v>2</v>
      </c>
      <c r="B153" s="11"/>
      <c r="C153" s="81"/>
      <c r="D153" s="22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>
        <f t="shared" ref="R153:R157" si="23">SUM(F153:Q153)</f>
        <v>0</v>
      </c>
      <c r="S153" s="25"/>
      <c r="T153" s="116">
        <v>0</v>
      </c>
    </row>
    <row r="154" spans="1:20" ht="15.75" thickBot="1" x14ac:dyDescent="0.3">
      <c r="A154" s="219" t="s">
        <v>25</v>
      </c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7">
        <f>SUM(T152:T153)</f>
        <v>0</v>
      </c>
    </row>
    <row r="155" spans="1:20" ht="18.75" x14ac:dyDescent="0.25">
      <c r="A155" s="7">
        <v>12</v>
      </c>
      <c r="B155" s="37" t="s">
        <v>356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9"/>
    </row>
    <row r="156" spans="1:20" ht="30" x14ac:dyDescent="0.25">
      <c r="A156" s="82">
        <v>1</v>
      </c>
      <c r="B156" s="23" t="s">
        <v>192</v>
      </c>
      <c r="C156" s="51" t="s">
        <v>193</v>
      </c>
      <c r="D156" s="52" t="s">
        <v>36</v>
      </c>
      <c r="E156" s="53">
        <v>1</v>
      </c>
      <c r="F156" s="53"/>
      <c r="G156" s="53"/>
      <c r="H156" s="53"/>
      <c r="I156" s="53">
        <v>1</v>
      </c>
      <c r="J156" s="53"/>
      <c r="K156" s="53"/>
      <c r="L156" s="53"/>
      <c r="M156" s="53"/>
      <c r="N156" s="53"/>
      <c r="O156" s="53"/>
      <c r="P156" s="53"/>
      <c r="Q156" s="53"/>
      <c r="R156" s="54">
        <f>SUM(F156:Q156)</f>
        <v>1</v>
      </c>
      <c r="S156" s="16"/>
      <c r="T156" s="38">
        <f t="shared" ref="T156:T157" si="24">R156*S156</f>
        <v>0</v>
      </c>
    </row>
    <row r="157" spans="1:20" ht="15.75" thickBot="1" x14ac:dyDescent="0.3">
      <c r="A157" s="29">
        <v>2</v>
      </c>
      <c r="B157" s="11"/>
      <c r="C157" s="83"/>
      <c r="D157" s="22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>
        <f t="shared" si="23"/>
        <v>0</v>
      </c>
      <c r="S157" s="25"/>
      <c r="T157" s="64">
        <f t="shared" si="24"/>
        <v>0</v>
      </c>
    </row>
    <row r="158" spans="1:20" ht="15.75" thickBot="1" x14ac:dyDescent="0.3">
      <c r="A158" s="181" t="s">
        <v>25</v>
      </c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3"/>
      <c r="T158" s="27">
        <f>SUM(T156:T157)</f>
        <v>0</v>
      </c>
    </row>
    <row r="159" spans="1:20" ht="18.75" x14ac:dyDescent="0.25">
      <c r="A159" s="7">
        <v>13</v>
      </c>
      <c r="B159" s="8" t="s">
        <v>194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9"/>
    </row>
    <row r="160" spans="1:20" s="91" customFormat="1" x14ac:dyDescent="0.25">
      <c r="A160" s="82">
        <v>1</v>
      </c>
      <c r="B160" s="18" t="s">
        <v>195</v>
      </c>
      <c r="C160" s="18" t="s">
        <v>196</v>
      </c>
      <c r="D160" s="31" t="s">
        <v>36</v>
      </c>
      <c r="E160" s="32">
        <v>1</v>
      </c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>
        <v>1</v>
      </c>
      <c r="R160" s="15">
        <f>SUM(F160:Q160)</f>
        <v>1</v>
      </c>
      <c r="S160" s="16"/>
      <c r="T160" s="38">
        <f>R160*S160</f>
        <v>0</v>
      </c>
    </row>
    <row r="161" spans="1:20" ht="15.75" thickBot="1" x14ac:dyDescent="0.3">
      <c r="A161" s="82">
        <v>2</v>
      </c>
      <c r="B161" s="18"/>
      <c r="C161" s="18"/>
      <c r="D161" s="31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15">
        <f t="shared" ref="R161" si="25">SUM(F161:Q161)</f>
        <v>0</v>
      </c>
      <c r="S161" s="25"/>
      <c r="T161" s="35">
        <f t="shared" ref="T161" si="26">R161*S161</f>
        <v>0</v>
      </c>
    </row>
    <row r="162" spans="1:20" ht="15.75" thickBot="1" x14ac:dyDescent="0.3">
      <c r="A162" s="181" t="s">
        <v>25</v>
      </c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3"/>
      <c r="T162" s="27">
        <f>SUM(T160:T161)</f>
        <v>0</v>
      </c>
    </row>
    <row r="163" spans="1:20" ht="18.75" x14ac:dyDescent="0.25">
      <c r="A163" s="7"/>
      <c r="B163" s="8" t="s">
        <v>197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9"/>
    </row>
    <row r="164" spans="1:20" x14ac:dyDescent="0.25">
      <c r="A164" s="10">
        <v>1</v>
      </c>
      <c r="B164" s="11" t="s">
        <v>43</v>
      </c>
      <c r="C164" s="84"/>
      <c r="D164" s="22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>
        <f>SUM(F164:Q164)</f>
        <v>0</v>
      </c>
      <c r="S164" s="25"/>
      <c r="T164" s="64">
        <f t="shared" ref="T164:T165" si="27">R164*S164</f>
        <v>0</v>
      </c>
    </row>
    <row r="165" spans="1:20" ht="15.75" thickBot="1" x14ac:dyDescent="0.3">
      <c r="A165" s="29">
        <f t="shared" ref="A165" si="28">A164+1</f>
        <v>2</v>
      </c>
      <c r="B165" s="11"/>
      <c r="C165" s="11"/>
      <c r="D165" s="22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>
        <f t="shared" ref="R165" si="29">SUM(F165:Q165)</f>
        <v>0</v>
      </c>
      <c r="S165" s="25"/>
      <c r="T165" s="26">
        <f t="shared" si="27"/>
        <v>0</v>
      </c>
    </row>
    <row r="166" spans="1:20" ht="15.75" thickBot="1" x14ac:dyDescent="0.3">
      <c r="A166" s="181" t="s">
        <v>25</v>
      </c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3"/>
      <c r="T166" s="85">
        <f>SUM(T164:T165)</f>
        <v>0</v>
      </c>
    </row>
    <row r="167" spans="1:20" ht="18.75" x14ac:dyDescent="0.25">
      <c r="A167" s="7"/>
      <c r="B167" s="8" t="s">
        <v>198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9"/>
    </row>
    <row r="168" spans="1:20" x14ac:dyDescent="0.25">
      <c r="A168" s="86">
        <v>1</v>
      </c>
      <c r="B168" s="87" t="s">
        <v>43</v>
      </c>
      <c r="C168" s="87"/>
      <c r="D168" s="88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15">
        <f>SUM(F168:Q168)</f>
        <v>0</v>
      </c>
      <c r="S168" s="90"/>
      <c r="T168" s="64">
        <f t="shared" ref="T168:T169" si="30">R168*S168</f>
        <v>0</v>
      </c>
    </row>
    <row r="169" spans="1:20" ht="15.75" thickBot="1" x14ac:dyDescent="0.3">
      <c r="A169" s="29">
        <f t="shared" ref="A169" si="31">A168+1</f>
        <v>2</v>
      </c>
      <c r="B169" s="11"/>
      <c r="C169" s="11"/>
      <c r="D169" s="22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>
        <f>SUM(F169:Q169)</f>
        <v>0</v>
      </c>
      <c r="S169" s="25"/>
      <c r="T169" s="26">
        <f t="shared" si="30"/>
        <v>0</v>
      </c>
    </row>
    <row r="170" spans="1:20" ht="15.75" thickBot="1" x14ac:dyDescent="0.3">
      <c r="A170" s="181" t="s">
        <v>25</v>
      </c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3"/>
      <c r="T170" s="85">
        <f>SUM(T168:T169)</f>
        <v>0</v>
      </c>
    </row>
    <row r="171" spans="1:20" ht="18.75" x14ac:dyDescent="0.25">
      <c r="A171" s="7">
        <v>14</v>
      </c>
      <c r="B171" s="37" t="s">
        <v>199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9"/>
    </row>
    <row r="172" spans="1:20" s="91" customFormat="1" x14ac:dyDescent="0.25">
      <c r="A172" s="29">
        <v>1</v>
      </c>
      <c r="B172" s="18" t="s">
        <v>200</v>
      </c>
      <c r="C172" s="18"/>
      <c r="D172" s="31" t="s">
        <v>36</v>
      </c>
      <c r="E172" s="32">
        <v>1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>
        <v>5</v>
      </c>
      <c r="P172" s="32"/>
      <c r="Q172" s="32"/>
      <c r="R172" s="15">
        <f>SUM(F172:Q172)</f>
        <v>5</v>
      </c>
      <c r="S172" s="16"/>
      <c r="T172" s="38">
        <f>R172*S172</f>
        <v>0</v>
      </c>
    </row>
    <row r="173" spans="1:20" s="91" customFormat="1" ht="45" x14ac:dyDescent="0.25">
      <c r="A173" s="29">
        <f t="shared" ref="A173:A176" si="32">A172+1</f>
        <v>2</v>
      </c>
      <c r="B173" s="18" t="s">
        <v>201</v>
      </c>
      <c r="C173" s="18"/>
      <c r="D173" s="31" t="s">
        <v>36</v>
      </c>
      <c r="E173" s="32">
        <v>1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>
        <v>2</v>
      </c>
      <c r="P173" s="32"/>
      <c r="Q173" s="32"/>
      <c r="R173" s="15">
        <f>SUM(F173:Q173)</f>
        <v>2</v>
      </c>
      <c r="S173" s="16"/>
      <c r="T173" s="38">
        <f>R173*S173</f>
        <v>0</v>
      </c>
    </row>
    <row r="174" spans="1:20" x14ac:dyDescent="0.25">
      <c r="A174" s="29">
        <f t="shared" si="32"/>
        <v>3</v>
      </c>
      <c r="B174" s="11" t="s">
        <v>202</v>
      </c>
      <c r="C174" s="11"/>
      <c r="D174" s="22" t="s">
        <v>36</v>
      </c>
      <c r="E174" s="14">
        <v>1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>
        <v>1</v>
      </c>
      <c r="P174" s="14"/>
      <c r="Q174" s="14"/>
      <c r="R174" s="15">
        <f>SUM(F174:Q174)</f>
        <v>1</v>
      </c>
      <c r="S174" s="16"/>
      <c r="T174" s="17">
        <f>R174*S174</f>
        <v>0</v>
      </c>
    </row>
    <row r="175" spans="1:20" s="76" customFormat="1" ht="45" x14ac:dyDescent="0.25">
      <c r="A175" s="82">
        <f t="shared" si="32"/>
        <v>4</v>
      </c>
      <c r="B175" s="134" t="s">
        <v>203</v>
      </c>
      <c r="C175" s="149" t="s">
        <v>204</v>
      </c>
      <c r="D175" s="132" t="s">
        <v>36</v>
      </c>
      <c r="E175" s="133">
        <v>1</v>
      </c>
      <c r="F175" s="133"/>
      <c r="G175" s="133"/>
      <c r="H175" s="133"/>
      <c r="I175" s="133"/>
      <c r="J175" s="133"/>
      <c r="K175" s="133"/>
      <c r="L175" s="133"/>
      <c r="M175" s="133"/>
      <c r="N175" s="128">
        <v>1</v>
      </c>
      <c r="O175" s="128"/>
      <c r="P175" s="133"/>
      <c r="Q175" s="133"/>
      <c r="R175" s="128">
        <f>SUM(F175:Q175)</f>
        <v>1</v>
      </c>
      <c r="S175" s="16"/>
      <c r="T175" s="38">
        <f>S175*R175</f>
        <v>0</v>
      </c>
    </row>
    <row r="176" spans="1:20" ht="15.75" thickBot="1" x14ac:dyDescent="0.3">
      <c r="A176" s="82">
        <f t="shared" si="32"/>
        <v>5</v>
      </c>
      <c r="B176" s="11"/>
      <c r="C176" s="11"/>
      <c r="D176" s="22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>
        <v>0</v>
      </c>
      <c r="S176" s="25"/>
      <c r="T176" s="116">
        <v>0</v>
      </c>
    </row>
    <row r="177" spans="1:20" ht="15.75" thickBot="1" x14ac:dyDescent="0.3">
      <c r="A177" s="204" t="s">
        <v>25</v>
      </c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6"/>
      <c r="T177" s="27">
        <f>SUM(T172:T176)</f>
        <v>0</v>
      </c>
    </row>
    <row r="178" spans="1:20" ht="18.75" x14ac:dyDescent="0.25">
      <c r="A178" s="7">
        <v>15</v>
      </c>
      <c r="B178" s="37" t="s">
        <v>205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9"/>
    </row>
    <row r="179" spans="1:20" ht="15" customHeight="1" x14ac:dyDescent="0.25">
      <c r="A179" s="82">
        <v>1</v>
      </c>
      <c r="B179" s="23" t="s">
        <v>206</v>
      </c>
      <c r="C179" s="92"/>
      <c r="D179" s="52" t="s">
        <v>36</v>
      </c>
      <c r="E179" s="53">
        <v>100</v>
      </c>
      <c r="F179" s="53">
        <v>10</v>
      </c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4">
        <f t="shared" ref="R179:R214" si="33">SUM(F179:Q179)</f>
        <v>10</v>
      </c>
      <c r="S179" s="16"/>
      <c r="T179" s="38">
        <f t="shared" ref="T179:T194" si="34">R179*S179</f>
        <v>0</v>
      </c>
    </row>
    <row r="180" spans="1:20" x14ac:dyDescent="0.25">
      <c r="A180" s="82">
        <f t="shared" ref="A180:A192" si="35">A179+1</f>
        <v>2</v>
      </c>
      <c r="B180" s="23" t="s">
        <v>207</v>
      </c>
      <c r="C180" s="92"/>
      <c r="D180" s="52" t="s">
        <v>36</v>
      </c>
      <c r="E180" s="53">
        <v>100</v>
      </c>
      <c r="F180" s="53">
        <v>10</v>
      </c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4">
        <f t="shared" si="33"/>
        <v>10</v>
      </c>
      <c r="S180" s="16"/>
      <c r="T180" s="38">
        <f t="shared" si="34"/>
        <v>0</v>
      </c>
    </row>
    <row r="181" spans="1:20" x14ac:dyDescent="0.25">
      <c r="A181" s="82">
        <f t="shared" si="35"/>
        <v>3</v>
      </c>
      <c r="B181" s="23" t="s">
        <v>208</v>
      </c>
      <c r="C181" s="92"/>
      <c r="D181" s="52" t="s">
        <v>36</v>
      </c>
      <c r="E181" s="53">
        <v>100</v>
      </c>
      <c r="F181" s="53">
        <v>10</v>
      </c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4">
        <f t="shared" si="33"/>
        <v>10</v>
      </c>
      <c r="S181" s="16"/>
      <c r="T181" s="38">
        <f t="shared" si="34"/>
        <v>0</v>
      </c>
    </row>
    <row r="182" spans="1:20" x14ac:dyDescent="0.25">
      <c r="A182" s="82">
        <f t="shared" si="35"/>
        <v>4</v>
      </c>
      <c r="B182" s="23" t="s">
        <v>209</v>
      </c>
      <c r="C182" s="92"/>
      <c r="D182" s="52" t="s">
        <v>36</v>
      </c>
      <c r="E182" s="53">
        <v>100</v>
      </c>
      <c r="F182" s="53">
        <v>10</v>
      </c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4">
        <f t="shared" si="33"/>
        <v>10</v>
      </c>
      <c r="S182" s="16"/>
      <c r="T182" s="38">
        <f t="shared" si="34"/>
        <v>0</v>
      </c>
    </row>
    <row r="183" spans="1:20" x14ac:dyDescent="0.25">
      <c r="A183" s="82">
        <f t="shared" si="35"/>
        <v>5</v>
      </c>
      <c r="B183" s="23" t="s">
        <v>210</v>
      </c>
      <c r="C183" s="92"/>
      <c r="D183" s="52" t="s">
        <v>36</v>
      </c>
      <c r="E183" s="53">
        <v>100</v>
      </c>
      <c r="F183" s="53">
        <v>2</v>
      </c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4">
        <f t="shared" si="33"/>
        <v>2</v>
      </c>
      <c r="S183" s="16"/>
      <c r="T183" s="38">
        <f t="shared" si="34"/>
        <v>0</v>
      </c>
    </row>
    <row r="184" spans="1:20" x14ac:dyDescent="0.25">
      <c r="A184" s="82">
        <f t="shared" si="35"/>
        <v>6</v>
      </c>
      <c r="B184" s="23" t="s">
        <v>211</v>
      </c>
      <c r="C184" s="92"/>
      <c r="D184" s="52" t="s">
        <v>36</v>
      </c>
      <c r="E184" s="53">
        <v>100</v>
      </c>
      <c r="F184" s="53">
        <v>5</v>
      </c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4">
        <f t="shared" si="33"/>
        <v>5</v>
      </c>
      <c r="S184" s="16"/>
      <c r="T184" s="38">
        <f t="shared" si="34"/>
        <v>0</v>
      </c>
    </row>
    <row r="185" spans="1:20" x14ac:dyDescent="0.25">
      <c r="A185" s="82">
        <f t="shared" si="35"/>
        <v>7</v>
      </c>
      <c r="B185" s="23" t="s">
        <v>212</v>
      </c>
      <c r="C185" s="92"/>
      <c r="D185" s="52" t="s">
        <v>36</v>
      </c>
      <c r="E185" s="53">
        <v>100</v>
      </c>
      <c r="F185" s="53">
        <v>10</v>
      </c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4">
        <f t="shared" si="33"/>
        <v>10</v>
      </c>
      <c r="S185" s="16"/>
      <c r="T185" s="38">
        <f t="shared" si="34"/>
        <v>0</v>
      </c>
    </row>
    <row r="186" spans="1:20" x14ac:dyDescent="0.25">
      <c r="A186" s="82">
        <f t="shared" si="35"/>
        <v>8</v>
      </c>
      <c r="B186" s="23" t="s">
        <v>213</v>
      </c>
      <c r="C186" s="92"/>
      <c r="D186" s="52" t="s">
        <v>36</v>
      </c>
      <c r="E186" s="53">
        <v>100</v>
      </c>
      <c r="F186" s="53">
        <v>10</v>
      </c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4">
        <f t="shared" si="33"/>
        <v>10</v>
      </c>
      <c r="S186" s="16"/>
      <c r="T186" s="38">
        <f t="shared" si="34"/>
        <v>0</v>
      </c>
    </row>
    <row r="187" spans="1:20" ht="30" x14ac:dyDescent="0.25">
      <c r="A187" s="82">
        <f t="shared" si="35"/>
        <v>9</v>
      </c>
      <c r="B187" s="23" t="s">
        <v>214</v>
      </c>
      <c r="C187" s="92"/>
      <c r="D187" s="52" t="s">
        <v>36</v>
      </c>
      <c r="E187" s="53">
        <v>50</v>
      </c>
      <c r="F187" s="53">
        <v>2</v>
      </c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4">
        <f t="shared" si="33"/>
        <v>2</v>
      </c>
      <c r="S187" s="16"/>
      <c r="T187" s="38">
        <f t="shared" si="34"/>
        <v>0</v>
      </c>
    </row>
    <row r="188" spans="1:20" ht="30" x14ac:dyDescent="0.25">
      <c r="A188" s="82">
        <f t="shared" si="35"/>
        <v>10</v>
      </c>
      <c r="B188" s="23" t="s">
        <v>215</v>
      </c>
      <c r="C188" s="92"/>
      <c r="D188" s="52" t="s">
        <v>36</v>
      </c>
      <c r="E188" s="53">
        <v>50</v>
      </c>
      <c r="F188" s="53">
        <v>2</v>
      </c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4">
        <f t="shared" si="33"/>
        <v>2</v>
      </c>
      <c r="S188" s="16"/>
      <c r="T188" s="38">
        <f t="shared" si="34"/>
        <v>0</v>
      </c>
    </row>
    <row r="189" spans="1:20" ht="30" x14ac:dyDescent="0.25">
      <c r="A189" s="82">
        <f t="shared" si="35"/>
        <v>11</v>
      </c>
      <c r="B189" s="23" t="s">
        <v>216</v>
      </c>
      <c r="C189" s="92"/>
      <c r="D189" s="52" t="s">
        <v>36</v>
      </c>
      <c r="E189" s="53">
        <v>100</v>
      </c>
      <c r="F189" s="53">
        <v>5</v>
      </c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4">
        <f t="shared" si="33"/>
        <v>5</v>
      </c>
      <c r="S189" s="16"/>
      <c r="T189" s="38">
        <f t="shared" si="34"/>
        <v>0</v>
      </c>
    </row>
    <row r="190" spans="1:20" x14ac:dyDescent="0.25">
      <c r="A190" s="82">
        <f t="shared" si="35"/>
        <v>12</v>
      </c>
      <c r="B190" s="23" t="s">
        <v>217</v>
      </c>
      <c r="C190" s="92"/>
      <c r="D190" s="52" t="s">
        <v>36</v>
      </c>
      <c r="E190" s="53">
        <v>50</v>
      </c>
      <c r="F190" s="53">
        <v>4</v>
      </c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4">
        <f t="shared" si="33"/>
        <v>4</v>
      </c>
      <c r="S190" s="16"/>
      <c r="T190" s="38">
        <f t="shared" si="34"/>
        <v>0</v>
      </c>
    </row>
    <row r="191" spans="1:20" x14ac:dyDescent="0.25">
      <c r="A191" s="82">
        <f t="shared" si="35"/>
        <v>13</v>
      </c>
      <c r="B191" s="23" t="s">
        <v>218</v>
      </c>
      <c r="C191" s="92"/>
      <c r="D191" s="52" t="s">
        <v>36</v>
      </c>
      <c r="E191" s="53">
        <v>50</v>
      </c>
      <c r="F191" s="53">
        <v>4</v>
      </c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4">
        <f t="shared" si="33"/>
        <v>4</v>
      </c>
      <c r="S191" s="16"/>
      <c r="T191" s="38">
        <f t="shared" si="34"/>
        <v>0</v>
      </c>
    </row>
    <row r="192" spans="1:20" x14ac:dyDescent="0.25">
      <c r="A192" s="82">
        <f t="shared" si="35"/>
        <v>14</v>
      </c>
      <c r="B192" s="23" t="s">
        <v>219</v>
      </c>
      <c r="C192" s="92"/>
      <c r="D192" s="52" t="s">
        <v>36</v>
      </c>
      <c r="E192" s="53">
        <v>50</v>
      </c>
      <c r="F192" s="53">
        <v>4</v>
      </c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4">
        <f t="shared" si="33"/>
        <v>4</v>
      </c>
      <c r="S192" s="16"/>
      <c r="T192" s="38">
        <f t="shared" si="34"/>
        <v>0</v>
      </c>
    </row>
    <row r="193" spans="1:22" ht="30" x14ac:dyDescent="0.25">
      <c r="A193" s="82">
        <f t="shared" ref="A193:A215" si="36">1+A192</f>
        <v>15</v>
      </c>
      <c r="B193" s="23" t="s">
        <v>220</v>
      </c>
      <c r="C193" s="93" t="s">
        <v>221</v>
      </c>
      <c r="D193" s="52" t="s">
        <v>36</v>
      </c>
      <c r="E193" s="53">
        <v>250</v>
      </c>
      <c r="F193" s="53"/>
      <c r="G193" s="53"/>
      <c r="H193" s="53"/>
      <c r="I193" s="53"/>
      <c r="J193" s="53"/>
      <c r="K193" s="53"/>
      <c r="L193" s="53"/>
      <c r="M193" s="53"/>
      <c r="N193" s="53">
        <v>6</v>
      </c>
      <c r="O193" s="53"/>
      <c r="P193" s="53"/>
      <c r="Q193" s="53"/>
      <c r="R193" s="54">
        <f t="shared" si="33"/>
        <v>6</v>
      </c>
      <c r="S193" s="16"/>
      <c r="T193" s="38">
        <f t="shared" si="34"/>
        <v>0</v>
      </c>
    </row>
    <row r="194" spans="1:22" s="76" customFormat="1" ht="30" x14ac:dyDescent="0.25">
      <c r="A194" s="82">
        <f t="shared" si="36"/>
        <v>16</v>
      </c>
      <c r="B194" s="150" t="s">
        <v>222</v>
      </c>
      <c r="C194" s="127" t="s">
        <v>223</v>
      </c>
      <c r="D194" s="132" t="s">
        <v>36</v>
      </c>
      <c r="E194" s="133">
        <v>2</v>
      </c>
      <c r="F194" s="133"/>
      <c r="G194" s="133"/>
      <c r="H194" s="133"/>
      <c r="I194" s="133"/>
      <c r="J194" s="133"/>
      <c r="K194" s="133"/>
      <c r="L194" s="133"/>
      <c r="M194" s="133"/>
      <c r="N194" s="133">
        <v>2</v>
      </c>
      <c r="O194" s="133"/>
      <c r="P194" s="133"/>
      <c r="Q194" s="133"/>
      <c r="R194" s="128">
        <f t="shared" si="33"/>
        <v>2</v>
      </c>
      <c r="S194" s="16"/>
      <c r="T194" s="38">
        <f t="shared" si="34"/>
        <v>0</v>
      </c>
    </row>
    <row r="195" spans="1:22" s="91" customFormat="1" ht="45" x14ac:dyDescent="0.25">
      <c r="A195" s="82">
        <f t="shared" si="36"/>
        <v>17</v>
      </c>
      <c r="B195" s="134" t="s">
        <v>224</v>
      </c>
      <c r="C195" s="134"/>
      <c r="D195" s="132" t="s">
        <v>36</v>
      </c>
      <c r="E195" s="133">
        <v>1</v>
      </c>
      <c r="F195" s="133"/>
      <c r="G195" s="133"/>
      <c r="H195" s="133"/>
      <c r="I195" s="133"/>
      <c r="J195" s="133"/>
      <c r="K195" s="133"/>
      <c r="L195" s="133"/>
      <c r="M195" s="133"/>
      <c r="N195" s="133">
        <v>5</v>
      </c>
      <c r="O195" s="133"/>
      <c r="P195" s="133"/>
      <c r="Q195" s="133"/>
      <c r="R195" s="128">
        <f t="shared" si="33"/>
        <v>5</v>
      </c>
      <c r="S195" s="16"/>
      <c r="T195" s="38">
        <f t="shared" ref="T195:T204" si="37">S195*R195</f>
        <v>0</v>
      </c>
    </row>
    <row r="196" spans="1:22" s="91" customFormat="1" ht="45" x14ac:dyDescent="0.25">
      <c r="A196" s="82">
        <f t="shared" si="36"/>
        <v>18</v>
      </c>
      <c r="B196" s="134" t="s">
        <v>225</v>
      </c>
      <c r="C196" s="151"/>
      <c r="D196" s="132" t="s">
        <v>36</v>
      </c>
      <c r="E196" s="133">
        <v>1440</v>
      </c>
      <c r="F196" s="133"/>
      <c r="G196" s="133"/>
      <c r="H196" s="133"/>
      <c r="I196" s="133"/>
      <c r="J196" s="133"/>
      <c r="K196" s="133"/>
      <c r="L196" s="133"/>
      <c r="M196" s="133"/>
      <c r="N196" s="133">
        <v>3</v>
      </c>
      <c r="O196" s="133"/>
      <c r="P196" s="133"/>
      <c r="Q196" s="133"/>
      <c r="R196" s="128">
        <f t="shared" si="33"/>
        <v>3</v>
      </c>
      <c r="S196" s="16"/>
      <c r="T196" s="38">
        <f t="shared" si="37"/>
        <v>0</v>
      </c>
    </row>
    <row r="197" spans="1:22" s="91" customFormat="1" ht="30" x14ac:dyDescent="0.25">
      <c r="A197" s="82">
        <f t="shared" si="36"/>
        <v>19</v>
      </c>
      <c r="B197" s="134" t="s">
        <v>226</v>
      </c>
      <c r="C197" s="152"/>
      <c r="D197" s="132" t="s">
        <v>36</v>
      </c>
      <c r="E197" s="133">
        <v>50</v>
      </c>
      <c r="F197" s="133"/>
      <c r="G197" s="133"/>
      <c r="H197" s="133"/>
      <c r="I197" s="133"/>
      <c r="J197" s="133"/>
      <c r="K197" s="133"/>
      <c r="L197" s="133"/>
      <c r="M197" s="133"/>
      <c r="N197" s="133">
        <v>3</v>
      </c>
      <c r="O197" s="133"/>
      <c r="P197" s="133"/>
      <c r="Q197" s="133"/>
      <c r="R197" s="128">
        <f t="shared" si="33"/>
        <v>3</v>
      </c>
      <c r="S197" s="16"/>
      <c r="T197" s="38">
        <f t="shared" si="37"/>
        <v>0</v>
      </c>
      <c r="U197" s="107"/>
      <c r="V197" s="107"/>
    </row>
    <row r="198" spans="1:22" s="91" customFormat="1" ht="30" x14ac:dyDescent="0.25">
      <c r="A198" s="82">
        <f t="shared" si="36"/>
        <v>20</v>
      </c>
      <c r="B198" s="134" t="s">
        <v>227</v>
      </c>
      <c r="C198" s="152"/>
      <c r="D198" s="132" t="s">
        <v>36</v>
      </c>
      <c r="E198" s="133">
        <v>50</v>
      </c>
      <c r="F198" s="133"/>
      <c r="G198" s="133"/>
      <c r="H198" s="133"/>
      <c r="I198" s="133"/>
      <c r="J198" s="133"/>
      <c r="K198" s="133"/>
      <c r="L198" s="133"/>
      <c r="M198" s="133"/>
      <c r="N198" s="133">
        <v>3</v>
      </c>
      <c r="O198" s="133"/>
      <c r="P198" s="133"/>
      <c r="Q198" s="133"/>
      <c r="R198" s="128">
        <f t="shared" si="33"/>
        <v>3</v>
      </c>
      <c r="S198" s="16"/>
      <c r="T198" s="38">
        <f t="shared" si="37"/>
        <v>0</v>
      </c>
      <c r="U198" s="107"/>
      <c r="V198" s="107"/>
    </row>
    <row r="199" spans="1:22" s="91" customFormat="1" ht="30" x14ac:dyDescent="0.25">
      <c r="A199" s="82">
        <f t="shared" si="36"/>
        <v>21</v>
      </c>
      <c r="B199" s="134" t="s">
        <v>228</v>
      </c>
      <c r="C199" s="152" t="s">
        <v>229</v>
      </c>
      <c r="D199" s="132" t="s">
        <v>36</v>
      </c>
      <c r="E199" s="133">
        <v>10</v>
      </c>
      <c r="F199" s="133"/>
      <c r="G199" s="133"/>
      <c r="H199" s="133"/>
      <c r="I199" s="133"/>
      <c r="J199" s="133"/>
      <c r="K199" s="133"/>
      <c r="L199" s="133"/>
      <c r="M199" s="133"/>
      <c r="N199" s="133">
        <v>2</v>
      </c>
      <c r="O199" s="133"/>
      <c r="P199" s="133"/>
      <c r="Q199" s="133"/>
      <c r="R199" s="128">
        <f t="shared" si="33"/>
        <v>2</v>
      </c>
      <c r="S199" s="16"/>
      <c r="T199" s="38">
        <f t="shared" si="37"/>
        <v>0</v>
      </c>
    </row>
    <row r="200" spans="1:22" s="91" customFormat="1" x14ac:dyDescent="0.25">
      <c r="A200" s="82">
        <f t="shared" si="36"/>
        <v>22</v>
      </c>
      <c r="B200" s="23" t="s">
        <v>230</v>
      </c>
      <c r="C200" s="23" t="s">
        <v>231</v>
      </c>
      <c r="D200" s="52" t="s">
        <v>36</v>
      </c>
      <c r="E200" s="53">
        <v>1</v>
      </c>
      <c r="F200" s="53"/>
      <c r="G200" s="53"/>
      <c r="H200" s="53"/>
      <c r="I200" s="53"/>
      <c r="J200" s="53"/>
      <c r="K200" s="53"/>
      <c r="L200" s="53"/>
      <c r="M200" s="53"/>
      <c r="N200" s="53">
        <v>1</v>
      </c>
      <c r="O200" s="53"/>
      <c r="P200" s="53"/>
      <c r="Q200" s="53"/>
      <c r="R200" s="128">
        <f t="shared" si="33"/>
        <v>1</v>
      </c>
      <c r="S200" s="16"/>
      <c r="T200" s="38">
        <f t="shared" si="37"/>
        <v>0</v>
      </c>
    </row>
    <row r="201" spans="1:22" s="91" customFormat="1" x14ac:dyDescent="0.25">
      <c r="A201" s="82">
        <f t="shared" si="36"/>
        <v>23</v>
      </c>
      <c r="B201" s="23" t="s">
        <v>232</v>
      </c>
      <c r="C201" s="23" t="s">
        <v>233</v>
      </c>
      <c r="D201" s="52" t="s">
        <v>36</v>
      </c>
      <c r="E201" s="53">
        <v>1</v>
      </c>
      <c r="F201" s="53"/>
      <c r="G201" s="53"/>
      <c r="H201" s="53"/>
      <c r="I201" s="53"/>
      <c r="J201" s="53"/>
      <c r="K201" s="53"/>
      <c r="L201" s="53"/>
      <c r="M201" s="53"/>
      <c r="N201" s="53">
        <v>3</v>
      </c>
      <c r="O201" s="53"/>
      <c r="P201" s="53"/>
      <c r="Q201" s="53"/>
      <c r="R201" s="128">
        <f t="shared" si="33"/>
        <v>3</v>
      </c>
      <c r="S201" s="16"/>
      <c r="T201" s="38">
        <f t="shared" si="37"/>
        <v>0</v>
      </c>
    </row>
    <row r="202" spans="1:22" s="91" customFormat="1" x14ac:dyDescent="0.25">
      <c r="A202" s="82">
        <f t="shared" si="36"/>
        <v>24</v>
      </c>
      <c r="B202" s="23" t="s">
        <v>234</v>
      </c>
      <c r="C202" s="23" t="s">
        <v>233</v>
      </c>
      <c r="D202" s="52" t="s">
        <v>36</v>
      </c>
      <c r="E202" s="53">
        <v>1</v>
      </c>
      <c r="F202" s="53"/>
      <c r="G202" s="53"/>
      <c r="H202" s="53"/>
      <c r="I202" s="53"/>
      <c r="J202" s="53"/>
      <c r="K202" s="53"/>
      <c r="L202" s="53"/>
      <c r="M202" s="53"/>
      <c r="N202" s="53">
        <v>3</v>
      </c>
      <c r="O202" s="53"/>
      <c r="P202" s="53"/>
      <c r="Q202" s="53"/>
      <c r="R202" s="128">
        <f t="shared" si="33"/>
        <v>3</v>
      </c>
      <c r="S202" s="16"/>
      <c r="T202" s="38">
        <f t="shared" si="37"/>
        <v>0</v>
      </c>
    </row>
    <row r="203" spans="1:22" s="76" customFormat="1" ht="30" x14ac:dyDescent="0.25">
      <c r="A203" s="82">
        <f t="shared" si="36"/>
        <v>25</v>
      </c>
      <c r="B203" s="23" t="s">
        <v>235</v>
      </c>
      <c r="C203" s="23"/>
      <c r="D203" s="52" t="s">
        <v>36</v>
      </c>
      <c r="E203" s="53">
        <v>1</v>
      </c>
      <c r="F203" s="53"/>
      <c r="G203" s="53"/>
      <c r="H203" s="53"/>
      <c r="I203" s="53"/>
      <c r="J203" s="53"/>
      <c r="K203" s="53"/>
      <c r="L203" s="53"/>
      <c r="M203" s="53"/>
      <c r="N203" s="53">
        <v>40</v>
      </c>
      <c r="O203" s="53"/>
      <c r="P203" s="53"/>
      <c r="Q203" s="53"/>
      <c r="R203" s="128">
        <f t="shared" si="33"/>
        <v>40</v>
      </c>
      <c r="S203" s="16"/>
      <c r="T203" s="38">
        <f t="shared" si="37"/>
        <v>0</v>
      </c>
    </row>
    <row r="204" spans="1:22" s="76" customFormat="1" ht="30" x14ac:dyDescent="0.25">
      <c r="A204" s="82">
        <f t="shared" si="36"/>
        <v>26</v>
      </c>
      <c r="B204" s="23" t="s">
        <v>236</v>
      </c>
      <c r="C204" s="23"/>
      <c r="D204" s="52" t="s">
        <v>36</v>
      </c>
      <c r="E204" s="53">
        <v>1</v>
      </c>
      <c r="F204" s="53"/>
      <c r="G204" s="53"/>
      <c r="H204" s="53"/>
      <c r="I204" s="53"/>
      <c r="J204" s="53"/>
      <c r="K204" s="53"/>
      <c r="L204" s="53"/>
      <c r="M204" s="53"/>
      <c r="N204" s="53">
        <v>40</v>
      </c>
      <c r="O204" s="53"/>
      <c r="P204" s="53"/>
      <c r="Q204" s="53"/>
      <c r="R204" s="128">
        <f t="shared" si="33"/>
        <v>40</v>
      </c>
      <c r="S204" s="16"/>
      <c r="T204" s="38">
        <f t="shared" si="37"/>
        <v>0</v>
      </c>
    </row>
    <row r="205" spans="1:22" s="91" customFormat="1" ht="30" x14ac:dyDescent="0.25">
      <c r="A205" s="82">
        <f t="shared" si="36"/>
        <v>27</v>
      </c>
      <c r="B205" s="18" t="s">
        <v>237</v>
      </c>
      <c r="C205" s="145" t="s">
        <v>238</v>
      </c>
      <c r="D205" s="31" t="s">
        <v>36</v>
      </c>
      <c r="E205" s="32">
        <v>280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>
        <v>2</v>
      </c>
      <c r="R205" s="15">
        <f t="shared" si="33"/>
        <v>2</v>
      </c>
      <c r="S205" s="16"/>
      <c r="T205" s="38">
        <f t="shared" ref="T205:T210" si="38">R205*S205</f>
        <v>0</v>
      </c>
    </row>
    <row r="206" spans="1:22" s="91" customFormat="1" ht="30" x14ac:dyDescent="0.25">
      <c r="A206" s="82">
        <f t="shared" si="36"/>
        <v>28</v>
      </c>
      <c r="B206" s="153" t="s">
        <v>239</v>
      </c>
      <c r="C206" s="124" t="s">
        <v>240</v>
      </c>
      <c r="D206" s="120" t="s">
        <v>36</v>
      </c>
      <c r="E206" s="121">
        <v>1</v>
      </c>
      <c r="F206" s="121"/>
      <c r="G206" s="121"/>
      <c r="H206" s="121"/>
      <c r="I206" s="121"/>
      <c r="J206" s="121"/>
      <c r="K206" s="121"/>
      <c r="L206" s="121"/>
      <c r="M206" s="121"/>
      <c r="N206" s="121">
        <v>10</v>
      </c>
      <c r="O206" s="121"/>
      <c r="P206" s="121"/>
      <c r="Q206" s="121"/>
      <c r="R206" s="122">
        <f t="shared" si="33"/>
        <v>10</v>
      </c>
      <c r="S206" s="16"/>
      <c r="T206" s="38">
        <f t="shared" si="38"/>
        <v>0</v>
      </c>
    </row>
    <row r="207" spans="1:22" s="91" customFormat="1" x14ac:dyDescent="0.25">
      <c r="A207" s="82">
        <f t="shared" si="36"/>
        <v>29</v>
      </c>
      <c r="B207" s="153" t="s">
        <v>241</v>
      </c>
      <c r="C207" s="124" t="s">
        <v>242</v>
      </c>
      <c r="D207" s="120" t="s">
        <v>36</v>
      </c>
      <c r="E207" s="121">
        <v>1</v>
      </c>
      <c r="F207" s="121"/>
      <c r="G207" s="121"/>
      <c r="H207" s="121"/>
      <c r="I207" s="121"/>
      <c r="J207" s="121"/>
      <c r="K207" s="121"/>
      <c r="L207" s="121"/>
      <c r="M207" s="121"/>
      <c r="N207" s="121">
        <v>6</v>
      </c>
      <c r="O207" s="121"/>
      <c r="P207" s="121"/>
      <c r="Q207" s="121"/>
      <c r="R207" s="122">
        <f t="shared" si="33"/>
        <v>6</v>
      </c>
      <c r="S207" s="16"/>
      <c r="T207" s="38">
        <f t="shared" si="38"/>
        <v>0</v>
      </c>
    </row>
    <row r="208" spans="1:22" s="91" customFormat="1" ht="30" x14ac:dyDescent="0.25">
      <c r="A208" s="82">
        <f t="shared" si="36"/>
        <v>30</v>
      </c>
      <c r="B208" s="154" t="s">
        <v>243</v>
      </c>
      <c r="C208" s="124" t="s">
        <v>244</v>
      </c>
      <c r="D208" s="120" t="s">
        <v>36</v>
      </c>
      <c r="E208" s="121">
        <v>1</v>
      </c>
      <c r="F208" s="121"/>
      <c r="G208" s="121"/>
      <c r="H208" s="121"/>
      <c r="I208" s="121"/>
      <c r="J208" s="121"/>
      <c r="K208" s="121"/>
      <c r="L208" s="121"/>
      <c r="M208" s="121"/>
      <c r="N208" s="121">
        <v>1</v>
      </c>
      <c r="O208" s="121"/>
      <c r="P208" s="121"/>
      <c r="Q208" s="121"/>
      <c r="R208" s="122">
        <f t="shared" si="33"/>
        <v>1</v>
      </c>
      <c r="S208" s="16"/>
      <c r="T208" s="38">
        <f t="shared" si="38"/>
        <v>0</v>
      </c>
    </row>
    <row r="209" spans="1:20" s="91" customFormat="1" x14ac:dyDescent="0.25">
      <c r="A209" s="82">
        <f t="shared" si="36"/>
        <v>31</v>
      </c>
      <c r="B209" s="154" t="s">
        <v>245</v>
      </c>
      <c r="C209" s="124" t="s">
        <v>246</v>
      </c>
      <c r="D209" s="120" t="s">
        <v>36</v>
      </c>
      <c r="E209" s="121">
        <v>1</v>
      </c>
      <c r="F209" s="121"/>
      <c r="G209" s="121"/>
      <c r="H209" s="121"/>
      <c r="I209" s="121"/>
      <c r="J209" s="121"/>
      <c r="K209" s="121"/>
      <c r="L209" s="121"/>
      <c r="M209" s="121"/>
      <c r="N209" s="121">
        <v>1</v>
      </c>
      <c r="O209" s="121"/>
      <c r="P209" s="121"/>
      <c r="Q209" s="121"/>
      <c r="R209" s="122">
        <f t="shared" si="33"/>
        <v>1</v>
      </c>
      <c r="S209" s="16"/>
      <c r="T209" s="38">
        <f t="shared" si="38"/>
        <v>0</v>
      </c>
    </row>
    <row r="210" spans="1:20" s="91" customFormat="1" x14ac:dyDescent="0.25">
      <c r="A210" s="82">
        <f t="shared" si="36"/>
        <v>32</v>
      </c>
      <c r="B210" s="146" t="s">
        <v>247</v>
      </c>
      <c r="C210" s="146" t="s">
        <v>248</v>
      </c>
      <c r="D210" s="120" t="s">
        <v>36</v>
      </c>
      <c r="E210" s="121">
        <v>1</v>
      </c>
      <c r="F210" s="121"/>
      <c r="G210" s="121"/>
      <c r="H210" s="121"/>
      <c r="I210" s="121"/>
      <c r="J210" s="121"/>
      <c r="K210" s="121"/>
      <c r="L210" s="121"/>
      <c r="M210" s="121"/>
      <c r="N210" s="121">
        <v>20</v>
      </c>
      <c r="O210" s="121"/>
      <c r="P210" s="121"/>
      <c r="Q210" s="121"/>
      <c r="R210" s="122">
        <f t="shared" si="33"/>
        <v>20</v>
      </c>
      <c r="S210" s="16"/>
      <c r="T210" s="38">
        <f t="shared" si="38"/>
        <v>0</v>
      </c>
    </row>
    <row r="211" spans="1:20" s="91" customFormat="1" x14ac:dyDescent="0.25">
      <c r="A211" s="82">
        <f t="shared" si="36"/>
        <v>33</v>
      </c>
      <c r="B211" s="141" t="s">
        <v>249</v>
      </c>
      <c r="C211" s="146" t="s">
        <v>248</v>
      </c>
      <c r="D211" s="120" t="s">
        <v>36</v>
      </c>
      <c r="E211" s="121">
        <v>1</v>
      </c>
      <c r="F211" s="121"/>
      <c r="G211" s="121"/>
      <c r="H211" s="121"/>
      <c r="I211" s="121"/>
      <c r="J211" s="121"/>
      <c r="K211" s="121"/>
      <c r="L211" s="121"/>
      <c r="M211" s="121"/>
      <c r="N211" s="121">
        <v>20</v>
      </c>
      <c r="O211" s="121"/>
      <c r="P211" s="121"/>
      <c r="Q211" s="121"/>
      <c r="R211" s="122">
        <f t="shared" si="33"/>
        <v>20</v>
      </c>
      <c r="S211" s="16"/>
      <c r="T211" s="38">
        <f>S211*R211</f>
        <v>0</v>
      </c>
    </row>
    <row r="212" spans="1:20" s="91" customFormat="1" ht="30" x14ac:dyDescent="0.25">
      <c r="A212" s="82">
        <f t="shared" si="36"/>
        <v>34</v>
      </c>
      <c r="B212" s="155" t="s">
        <v>250</v>
      </c>
      <c r="C212" s="146" t="s">
        <v>251</v>
      </c>
      <c r="D212" s="120" t="s">
        <v>36</v>
      </c>
      <c r="E212" s="121">
        <v>1</v>
      </c>
      <c r="F212" s="121"/>
      <c r="G212" s="121"/>
      <c r="H212" s="121"/>
      <c r="I212" s="121"/>
      <c r="J212" s="121"/>
      <c r="K212" s="121"/>
      <c r="L212" s="121"/>
      <c r="M212" s="121"/>
      <c r="N212" s="121">
        <v>1</v>
      </c>
      <c r="O212" s="121"/>
      <c r="P212" s="121"/>
      <c r="Q212" s="121"/>
      <c r="R212" s="122">
        <f t="shared" si="33"/>
        <v>1</v>
      </c>
      <c r="S212" s="16"/>
      <c r="T212" s="38">
        <f>S212*R212</f>
        <v>0</v>
      </c>
    </row>
    <row r="213" spans="1:20" s="91" customFormat="1" x14ac:dyDescent="0.25">
      <c r="A213" s="82">
        <f t="shared" si="36"/>
        <v>35</v>
      </c>
      <c r="B213" s="156" t="s">
        <v>252</v>
      </c>
      <c r="C213" s="157" t="s">
        <v>253</v>
      </c>
      <c r="D213" s="31" t="s">
        <v>254</v>
      </c>
      <c r="E213" s="32">
        <v>200</v>
      </c>
      <c r="F213" s="32"/>
      <c r="G213" s="32"/>
      <c r="H213" s="32"/>
      <c r="I213" s="32"/>
      <c r="J213" s="32"/>
      <c r="K213" s="32"/>
      <c r="L213" s="32"/>
      <c r="M213" s="158">
        <v>10</v>
      </c>
      <c r="N213" s="32"/>
      <c r="O213" s="32"/>
      <c r="P213" s="32"/>
      <c r="Q213" s="32"/>
      <c r="R213" s="15">
        <f t="shared" si="33"/>
        <v>10</v>
      </c>
      <c r="S213" s="16"/>
      <c r="T213" s="38">
        <f>R213*S213</f>
        <v>0</v>
      </c>
    </row>
    <row r="214" spans="1:20" s="91" customFormat="1" x14ac:dyDescent="0.25">
      <c r="A214" s="82">
        <f t="shared" si="36"/>
        <v>36</v>
      </c>
      <c r="B214" s="156" t="s">
        <v>255</v>
      </c>
      <c r="C214" s="157" t="s">
        <v>256</v>
      </c>
      <c r="D214" s="31" t="s">
        <v>254</v>
      </c>
      <c r="E214" s="32">
        <v>200</v>
      </c>
      <c r="F214" s="32"/>
      <c r="G214" s="32"/>
      <c r="H214" s="32"/>
      <c r="I214" s="32"/>
      <c r="J214" s="32"/>
      <c r="K214" s="32"/>
      <c r="L214" s="32"/>
      <c r="M214" s="158">
        <v>15</v>
      </c>
      <c r="N214" s="32"/>
      <c r="O214" s="32"/>
      <c r="P214" s="32"/>
      <c r="Q214" s="32"/>
      <c r="R214" s="15">
        <f t="shared" si="33"/>
        <v>15</v>
      </c>
      <c r="S214" s="16"/>
      <c r="T214" s="38">
        <f>R214*S214</f>
        <v>0</v>
      </c>
    </row>
    <row r="215" spans="1:20" ht="15.75" thickBot="1" x14ac:dyDescent="0.3">
      <c r="A215" s="82">
        <f t="shared" si="36"/>
        <v>37</v>
      </c>
      <c r="B215" s="94"/>
      <c r="C215" s="95"/>
      <c r="D215" s="96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15">
        <v>0</v>
      </c>
      <c r="S215" s="25"/>
      <c r="T215" s="116">
        <v>0</v>
      </c>
    </row>
    <row r="216" spans="1:20" ht="15.75" thickBot="1" x14ac:dyDescent="0.3">
      <c r="A216" s="207" t="s">
        <v>25</v>
      </c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9"/>
      <c r="T216" s="27">
        <f>SUM(T179:T215)</f>
        <v>0</v>
      </c>
    </row>
    <row r="217" spans="1:20" ht="18.75" x14ac:dyDescent="0.25">
      <c r="A217" s="7">
        <v>16</v>
      </c>
      <c r="B217" s="37" t="s">
        <v>360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63"/>
    </row>
    <row r="218" spans="1:20" s="91" customFormat="1" ht="30" x14ac:dyDescent="0.25">
      <c r="A218" s="29">
        <v>1</v>
      </c>
      <c r="B218" s="18" t="s">
        <v>257</v>
      </c>
      <c r="C218" s="23" t="s">
        <v>258</v>
      </c>
      <c r="D218" s="31" t="s">
        <v>259</v>
      </c>
      <c r="E218" s="32">
        <v>1</v>
      </c>
      <c r="F218" s="32"/>
      <c r="G218" s="32"/>
      <c r="H218" s="32"/>
      <c r="I218" s="32"/>
      <c r="J218" s="32">
        <v>2</v>
      </c>
      <c r="K218" s="32"/>
      <c r="L218" s="32"/>
      <c r="M218" s="32"/>
      <c r="N218" s="32"/>
      <c r="O218" s="32"/>
      <c r="P218" s="32"/>
      <c r="Q218" s="32"/>
      <c r="R218" s="100">
        <f>SUM(F218:Q218)</f>
        <v>2</v>
      </c>
      <c r="S218" s="16"/>
      <c r="T218" s="38">
        <f>R218*S218</f>
        <v>0</v>
      </c>
    </row>
    <row r="219" spans="1:20" s="91" customFormat="1" ht="45" x14ac:dyDescent="0.25">
      <c r="A219" s="98">
        <v>2</v>
      </c>
      <c r="B219" s="18" t="s">
        <v>260</v>
      </c>
      <c r="C219" s="18"/>
      <c r="D219" s="98" t="s">
        <v>259</v>
      </c>
      <c r="E219" s="98">
        <v>1</v>
      </c>
      <c r="F219" s="98"/>
      <c r="G219" s="98"/>
      <c r="H219" s="98"/>
      <c r="I219" s="98"/>
      <c r="J219" s="98">
        <v>1</v>
      </c>
      <c r="K219" s="18"/>
      <c r="L219" s="18"/>
      <c r="M219" s="18"/>
      <c r="N219" s="18"/>
      <c r="O219" s="18"/>
      <c r="P219" s="18"/>
      <c r="Q219" s="18"/>
      <c r="R219" s="100">
        <f>SUM(F219:Q219)</f>
        <v>1</v>
      </c>
      <c r="S219" s="16"/>
      <c r="T219" s="38">
        <f>R219*S219</f>
        <v>0</v>
      </c>
    </row>
    <row r="220" spans="1:20" s="91" customFormat="1" ht="30" x14ac:dyDescent="0.25">
      <c r="A220" s="29">
        <v>3</v>
      </c>
      <c r="B220" s="146" t="s">
        <v>261</v>
      </c>
      <c r="C220" s="159" t="s">
        <v>152</v>
      </c>
      <c r="D220" s="120" t="s">
        <v>262</v>
      </c>
      <c r="E220" s="121">
        <v>500</v>
      </c>
      <c r="F220" s="121"/>
      <c r="G220" s="121"/>
      <c r="H220" s="121"/>
      <c r="I220" s="121"/>
      <c r="J220" s="121"/>
      <c r="K220" s="121"/>
      <c r="L220" s="121"/>
      <c r="M220" s="121"/>
      <c r="N220" s="121">
        <v>1</v>
      </c>
      <c r="O220" s="121"/>
      <c r="P220" s="121"/>
      <c r="Q220" s="121"/>
      <c r="R220" s="100">
        <f>SUM(F220:Q220)</f>
        <v>1</v>
      </c>
      <c r="S220" s="16"/>
      <c r="T220" s="38">
        <f>R220*S220</f>
        <v>0</v>
      </c>
    </row>
    <row r="221" spans="1:20" s="91" customFormat="1" x14ac:dyDescent="0.25">
      <c r="A221" s="98">
        <v>4</v>
      </c>
      <c r="B221" s="160" t="s">
        <v>263</v>
      </c>
      <c r="C221" s="160" t="s">
        <v>152</v>
      </c>
      <c r="D221" s="161" t="s">
        <v>264</v>
      </c>
      <c r="E221" s="162">
        <v>100</v>
      </c>
      <c r="F221" s="162"/>
      <c r="G221" s="162"/>
      <c r="H221" s="162"/>
      <c r="I221" s="162"/>
      <c r="J221" s="162"/>
      <c r="K221" s="162"/>
      <c r="L221" s="162"/>
      <c r="M221" s="162"/>
      <c r="N221" s="162">
        <v>1</v>
      </c>
      <c r="O221" s="162"/>
      <c r="P221" s="162"/>
      <c r="Q221" s="162"/>
      <c r="R221" s="163">
        <f>SUM(F221:Q221)</f>
        <v>1</v>
      </c>
      <c r="S221" s="16"/>
      <c r="T221" s="38">
        <f>R221*S221</f>
        <v>0</v>
      </c>
    </row>
    <row r="222" spans="1:20" s="91" customFormat="1" x14ac:dyDescent="0.25">
      <c r="A222" s="29">
        <v>5</v>
      </c>
      <c r="B222" s="164" t="s">
        <v>265</v>
      </c>
      <c r="C222" s="165" t="s">
        <v>266</v>
      </c>
      <c r="D222" s="166" t="s">
        <v>36</v>
      </c>
      <c r="E222" s="32">
        <v>1</v>
      </c>
      <c r="F222" s="32"/>
      <c r="G222" s="32"/>
      <c r="H222" s="32"/>
      <c r="I222" s="32"/>
      <c r="J222" s="32"/>
      <c r="K222" s="32"/>
      <c r="L222" s="32"/>
      <c r="M222" s="166">
        <v>1</v>
      </c>
      <c r="N222" s="32"/>
      <c r="O222" s="32"/>
      <c r="P222" s="32"/>
      <c r="Q222" s="32"/>
      <c r="R222" s="100">
        <f>SUM(F222:Q222)</f>
        <v>1</v>
      </c>
      <c r="S222" s="16"/>
      <c r="T222" s="38">
        <f>S222*R222</f>
        <v>0</v>
      </c>
    </row>
    <row r="223" spans="1:20" s="91" customFormat="1" x14ac:dyDescent="0.25">
      <c r="A223" s="98">
        <v>6</v>
      </c>
      <c r="B223" s="141" t="s">
        <v>267</v>
      </c>
      <c r="C223" s="167" t="s">
        <v>268</v>
      </c>
      <c r="D223" s="166" t="s">
        <v>36</v>
      </c>
      <c r="E223" s="32">
        <v>1</v>
      </c>
      <c r="F223" s="32"/>
      <c r="G223" s="32"/>
      <c r="H223" s="32"/>
      <c r="I223" s="32"/>
      <c r="J223" s="32"/>
      <c r="K223" s="32"/>
      <c r="L223" s="32"/>
      <c r="M223" s="166">
        <v>1</v>
      </c>
      <c r="N223" s="32"/>
      <c r="O223" s="32"/>
      <c r="P223" s="32"/>
      <c r="Q223" s="32"/>
      <c r="R223" s="100">
        <f t="shared" ref="R223:R228" si="39">SUM(F223:Q223)</f>
        <v>1</v>
      </c>
      <c r="S223" s="16"/>
      <c r="T223" s="38">
        <f t="shared" ref="T223:T228" si="40">S223*R223</f>
        <v>0</v>
      </c>
    </row>
    <row r="224" spans="1:20" s="91" customFormat="1" x14ac:dyDescent="0.25">
      <c r="A224" s="29">
        <v>7</v>
      </c>
      <c r="B224" s="141" t="s">
        <v>269</v>
      </c>
      <c r="C224" s="167" t="s">
        <v>270</v>
      </c>
      <c r="D224" s="166" t="s">
        <v>36</v>
      </c>
      <c r="E224" s="32">
        <v>1</v>
      </c>
      <c r="F224" s="32"/>
      <c r="G224" s="32"/>
      <c r="H224" s="32"/>
      <c r="I224" s="32"/>
      <c r="J224" s="32"/>
      <c r="K224" s="32"/>
      <c r="L224" s="32"/>
      <c r="M224" s="166">
        <v>1</v>
      </c>
      <c r="N224" s="32"/>
      <c r="O224" s="32"/>
      <c r="P224" s="32"/>
      <c r="Q224" s="32"/>
      <c r="R224" s="100">
        <f t="shared" si="39"/>
        <v>1</v>
      </c>
      <c r="S224" s="16"/>
      <c r="T224" s="38">
        <f t="shared" si="40"/>
        <v>0</v>
      </c>
    </row>
    <row r="225" spans="1:20" s="91" customFormat="1" x14ac:dyDescent="0.25">
      <c r="A225" s="98">
        <v>8</v>
      </c>
      <c r="B225" s="168" t="s">
        <v>271</v>
      </c>
      <c r="C225" s="167" t="s">
        <v>272</v>
      </c>
      <c r="D225" s="166" t="s">
        <v>36</v>
      </c>
      <c r="E225" s="32">
        <v>1</v>
      </c>
      <c r="F225" s="32"/>
      <c r="G225" s="32"/>
      <c r="H225" s="32"/>
      <c r="I225" s="32"/>
      <c r="J225" s="32"/>
      <c r="K225" s="32"/>
      <c r="L225" s="32"/>
      <c r="M225" s="166">
        <v>1</v>
      </c>
      <c r="N225" s="32"/>
      <c r="O225" s="32"/>
      <c r="P225" s="32"/>
      <c r="Q225" s="32"/>
      <c r="R225" s="100">
        <f t="shared" si="39"/>
        <v>1</v>
      </c>
      <c r="S225" s="16"/>
      <c r="T225" s="38">
        <f t="shared" si="40"/>
        <v>0</v>
      </c>
    </row>
    <row r="226" spans="1:20" s="91" customFormat="1" x14ac:dyDescent="0.25">
      <c r="A226" s="29">
        <v>9</v>
      </c>
      <c r="B226" s="168" t="s">
        <v>273</v>
      </c>
      <c r="C226" s="167" t="s">
        <v>274</v>
      </c>
      <c r="D226" s="166" t="s">
        <v>36</v>
      </c>
      <c r="E226" s="32">
        <v>1</v>
      </c>
      <c r="F226" s="32"/>
      <c r="G226" s="32"/>
      <c r="H226" s="32"/>
      <c r="I226" s="32"/>
      <c r="J226" s="32"/>
      <c r="K226" s="32"/>
      <c r="L226" s="32"/>
      <c r="M226" s="166">
        <v>1</v>
      </c>
      <c r="N226" s="32"/>
      <c r="O226" s="32"/>
      <c r="P226" s="32"/>
      <c r="Q226" s="32"/>
      <c r="R226" s="100">
        <f t="shared" si="39"/>
        <v>1</v>
      </c>
      <c r="S226" s="16"/>
      <c r="T226" s="38">
        <f t="shared" si="40"/>
        <v>0</v>
      </c>
    </row>
    <row r="227" spans="1:20" s="91" customFormat="1" x14ac:dyDescent="0.25">
      <c r="A227" s="98">
        <v>10</v>
      </c>
      <c r="B227" s="168" t="s">
        <v>275</v>
      </c>
      <c r="C227" s="167" t="s">
        <v>276</v>
      </c>
      <c r="D227" s="166" t="s">
        <v>36</v>
      </c>
      <c r="E227" s="32">
        <v>1</v>
      </c>
      <c r="F227" s="32"/>
      <c r="G227" s="32"/>
      <c r="H227" s="32"/>
      <c r="I227" s="32"/>
      <c r="J227" s="32"/>
      <c r="K227" s="32"/>
      <c r="L227" s="32"/>
      <c r="M227" s="166">
        <v>1</v>
      </c>
      <c r="N227" s="32"/>
      <c r="O227" s="32"/>
      <c r="P227" s="32"/>
      <c r="Q227" s="32"/>
      <c r="R227" s="100">
        <f t="shared" si="39"/>
        <v>1</v>
      </c>
      <c r="S227" s="16"/>
      <c r="T227" s="38">
        <f t="shared" si="40"/>
        <v>0</v>
      </c>
    </row>
    <row r="228" spans="1:20" s="91" customFormat="1" x14ac:dyDescent="0.25">
      <c r="A228" s="29">
        <v>11</v>
      </c>
      <c r="B228" s="168" t="s">
        <v>277</v>
      </c>
      <c r="C228" s="167" t="s">
        <v>278</v>
      </c>
      <c r="D228" s="166" t="s">
        <v>36</v>
      </c>
      <c r="E228" s="53">
        <v>1</v>
      </c>
      <c r="F228" s="53"/>
      <c r="G228" s="53"/>
      <c r="H228" s="53"/>
      <c r="I228" s="53"/>
      <c r="J228" s="53"/>
      <c r="K228" s="53"/>
      <c r="L228" s="53"/>
      <c r="M228" s="166">
        <v>1</v>
      </c>
      <c r="N228" s="53"/>
      <c r="O228" s="53"/>
      <c r="P228" s="53"/>
      <c r="Q228" s="53"/>
      <c r="R228" s="100">
        <f t="shared" si="39"/>
        <v>1</v>
      </c>
      <c r="S228" s="16"/>
      <c r="T228" s="38">
        <f t="shared" si="40"/>
        <v>0</v>
      </c>
    </row>
    <row r="229" spans="1:20" s="91" customFormat="1" ht="15.75" thickBot="1" x14ac:dyDescent="0.3">
      <c r="A229" s="98">
        <v>12</v>
      </c>
      <c r="B229" s="99"/>
      <c r="C229" s="11"/>
      <c r="D229" s="31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15">
        <v>0</v>
      </c>
      <c r="S229" s="25"/>
      <c r="T229" s="116">
        <v>0</v>
      </c>
    </row>
    <row r="230" spans="1:20" s="91" customFormat="1" ht="15.75" thickBot="1" x14ac:dyDescent="0.3">
      <c r="A230" s="210" t="s">
        <v>25</v>
      </c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7">
        <f>SUM(T218:T229)</f>
        <v>0</v>
      </c>
    </row>
    <row r="231" spans="1:20" s="91" customFormat="1" ht="18.75" x14ac:dyDescent="0.25">
      <c r="A231" s="7">
        <v>17</v>
      </c>
      <c r="B231" s="37" t="s">
        <v>279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9"/>
    </row>
    <row r="232" spans="1:20" s="76" customFormat="1" ht="30" x14ac:dyDescent="0.25">
      <c r="A232" s="82">
        <v>1</v>
      </c>
      <c r="B232" s="169" t="s">
        <v>280</v>
      </c>
      <c r="C232" s="170" t="s">
        <v>281</v>
      </c>
      <c r="D232" s="171" t="s">
        <v>36</v>
      </c>
      <c r="E232" s="172">
        <v>1</v>
      </c>
      <c r="F232" s="172"/>
      <c r="G232" s="172">
        <v>1</v>
      </c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28">
        <f>SUM(F232:Q232)</f>
        <v>1</v>
      </c>
      <c r="S232" s="173"/>
      <c r="T232" s="174">
        <f>R232*S232</f>
        <v>0</v>
      </c>
    </row>
    <row r="233" spans="1:20" s="91" customFormat="1" ht="15.75" thickBot="1" x14ac:dyDescent="0.3">
      <c r="A233" s="29">
        <v>2</v>
      </c>
      <c r="B233" s="18"/>
      <c r="C233" s="101"/>
      <c r="D233" s="31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100">
        <v>0</v>
      </c>
      <c r="S233" s="102"/>
      <c r="T233" s="103">
        <v>0</v>
      </c>
    </row>
    <row r="234" spans="1:20" s="91" customFormat="1" ht="15.75" thickBot="1" x14ac:dyDescent="0.3">
      <c r="A234" s="229" t="s">
        <v>25</v>
      </c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55">
        <f>SUM(T232:T233)</f>
        <v>0</v>
      </c>
    </row>
    <row r="235" spans="1:20" s="91" customFormat="1" ht="18.75" x14ac:dyDescent="0.25">
      <c r="A235" s="7">
        <v>18</v>
      </c>
      <c r="B235" s="37" t="s">
        <v>357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9"/>
    </row>
    <row r="236" spans="1:20" s="91" customFormat="1" ht="15" customHeight="1" x14ac:dyDescent="0.25">
      <c r="A236" s="29">
        <v>1</v>
      </c>
      <c r="B236" s="18" t="s">
        <v>282</v>
      </c>
      <c r="C236" s="101" t="s">
        <v>283</v>
      </c>
      <c r="D236" s="31" t="s">
        <v>284</v>
      </c>
      <c r="E236" s="32">
        <v>1</v>
      </c>
      <c r="F236" s="32"/>
      <c r="G236" s="32"/>
      <c r="H236" s="32">
        <v>1</v>
      </c>
      <c r="I236" s="32"/>
      <c r="J236" s="32"/>
      <c r="K236" s="32"/>
      <c r="L236" s="32"/>
      <c r="M236" s="32"/>
      <c r="N236" s="32"/>
      <c r="O236" s="32"/>
      <c r="P236" s="32"/>
      <c r="Q236" s="32"/>
      <c r="R236" s="100">
        <f>SUM(F236:Q236)</f>
        <v>1</v>
      </c>
      <c r="S236" s="16"/>
      <c r="T236" s="38">
        <f>R236*S236</f>
        <v>0</v>
      </c>
    </row>
    <row r="237" spans="1:20" s="91" customFormat="1" x14ac:dyDescent="0.25">
      <c r="A237" s="29">
        <f t="shared" ref="A237" si="41">A236+1</f>
        <v>2</v>
      </c>
      <c r="B237" s="18" t="s">
        <v>285</v>
      </c>
      <c r="C237" s="18" t="s">
        <v>286</v>
      </c>
      <c r="D237" s="31" t="s">
        <v>284</v>
      </c>
      <c r="E237" s="32">
        <v>1</v>
      </c>
      <c r="F237" s="32"/>
      <c r="G237" s="32"/>
      <c r="H237" s="32">
        <v>1</v>
      </c>
      <c r="I237" s="32"/>
      <c r="J237" s="32"/>
      <c r="K237" s="32"/>
      <c r="L237" s="32"/>
      <c r="M237" s="32"/>
      <c r="N237" s="32"/>
      <c r="O237" s="32"/>
      <c r="P237" s="32"/>
      <c r="Q237" s="32"/>
      <c r="R237" s="100">
        <f>SUM(F237:Q237)</f>
        <v>1</v>
      </c>
      <c r="S237" s="16"/>
      <c r="T237" s="38">
        <f>R237*S237</f>
        <v>0</v>
      </c>
    </row>
    <row r="238" spans="1:20" s="91" customFormat="1" x14ac:dyDescent="0.25">
      <c r="A238" s="29">
        <f>A237+1</f>
        <v>3</v>
      </c>
      <c r="B238" s="18" t="s">
        <v>287</v>
      </c>
      <c r="C238" s="18" t="s">
        <v>288</v>
      </c>
      <c r="D238" s="31" t="s">
        <v>284</v>
      </c>
      <c r="E238" s="32">
        <v>1</v>
      </c>
      <c r="F238" s="32"/>
      <c r="G238" s="32"/>
      <c r="H238" s="32">
        <v>1</v>
      </c>
      <c r="I238" s="32"/>
      <c r="J238" s="32"/>
      <c r="K238" s="32"/>
      <c r="L238" s="32"/>
      <c r="M238" s="32"/>
      <c r="N238" s="32"/>
      <c r="O238" s="32"/>
      <c r="P238" s="32"/>
      <c r="Q238" s="32"/>
      <c r="R238" s="100">
        <f>SUM(F238:Q238)</f>
        <v>1</v>
      </c>
      <c r="S238" s="16"/>
      <c r="T238" s="38">
        <f>R238*S238</f>
        <v>0</v>
      </c>
    </row>
    <row r="239" spans="1:20" s="91" customFormat="1" ht="15.75" thickBot="1" x14ac:dyDescent="0.3">
      <c r="A239" s="68"/>
      <c r="B239" s="70"/>
      <c r="C239" s="70"/>
      <c r="D239" s="71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104"/>
      <c r="S239" s="105"/>
      <c r="T239" s="106">
        <v>0</v>
      </c>
    </row>
    <row r="240" spans="1:20" s="91" customFormat="1" ht="15.75" thickBot="1" x14ac:dyDescent="0.3">
      <c r="A240" s="229" t="s">
        <v>25</v>
      </c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55">
        <f>SUM(T236:T239)</f>
        <v>0</v>
      </c>
    </row>
    <row r="241" spans="1:34" s="91" customFormat="1" ht="18.75" x14ac:dyDescent="0.25">
      <c r="A241" s="7">
        <v>19</v>
      </c>
      <c r="B241" s="37" t="s">
        <v>358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9"/>
    </row>
    <row r="242" spans="1:34" s="91" customFormat="1" ht="30" x14ac:dyDescent="0.25">
      <c r="A242" s="29">
        <v>1</v>
      </c>
      <c r="B242" s="18" t="s">
        <v>289</v>
      </c>
      <c r="C242" s="18"/>
      <c r="D242" s="31" t="s">
        <v>36</v>
      </c>
      <c r="E242" s="32">
        <v>1</v>
      </c>
      <c r="F242" s="32"/>
      <c r="G242" s="32"/>
      <c r="H242" s="32"/>
      <c r="I242" s="32"/>
      <c r="J242" s="32"/>
      <c r="K242" s="32">
        <v>3</v>
      </c>
      <c r="L242" s="32"/>
      <c r="M242" s="32"/>
      <c r="N242" s="32"/>
      <c r="O242" s="32"/>
      <c r="P242" s="32"/>
      <c r="Q242" s="32"/>
      <c r="R242" s="100">
        <f t="shared" ref="R242:R252" si="42">SUM(F242:Q242)</f>
        <v>3</v>
      </c>
      <c r="S242" s="16"/>
      <c r="T242" s="38">
        <f>R242*S242</f>
        <v>0</v>
      </c>
    </row>
    <row r="243" spans="1:34" s="91" customFormat="1" x14ac:dyDescent="0.25">
      <c r="A243" s="29">
        <f t="shared" ref="A243:A253" si="43">A242+1</f>
        <v>2</v>
      </c>
      <c r="B243" s="18" t="s">
        <v>290</v>
      </c>
      <c r="C243" s="18"/>
      <c r="D243" s="31" t="s">
        <v>36</v>
      </c>
      <c r="E243" s="32">
        <v>1</v>
      </c>
      <c r="F243" s="32"/>
      <c r="G243" s="32"/>
      <c r="H243" s="32"/>
      <c r="I243" s="32"/>
      <c r="J243" s="32"/>
      <c r="K243" s="32">
        <v>3</v>
      </c>
      <c r="L243" s="32"/>
      <c r="M243" s="32"/>
      <c r="N243" s="32"/>
      <c r="O243" s="32"/>
      <c r="P243" s="32"/>
      <c r="Q243" s="32"/>
      <c r="R243" s="100">
        <f t="shared" si="42"/>
        <v>3</v>
      </c>
      <c r="S243" s="16"/>
      <c r="T243" s="38">
        <f>R243*S243</f>
        <v>0</v>
      </c>
    </row>
    <row r="244" spans="1:34" s="91" customFormat="1" ht="30" x14ac:dyDescent="0.25">
      <c r="A244" s="29">
        <f t="shared" si="43"/>
        <v>3</v>
      </c>
      <c r="B244" s="18" t="s">
        <v>291</v>
      </c>
      <c r="C244" s="18"/>
      <c r="D244" s="31" t="s">
        <v>36</v>
      </c>
      <c r="E244" s="32">
        <v>1</v>
      </c>
      <c r="F244" s="32"/>
      <c r="G244" s="32"/>
      <c r="H244" s="32"/>
      <c r="I244" s="32"/>
      <c r="J244" s="32"/>
      <c r="K244" s="32">
        <v>1</v>
      </c>
      <c r="L244" s="32"/>
      <c r="M244" s="32"/>
      <c r="N244" s="32"/>
      <c r="O244" s="32"/>
      <c r="P244" s="32"/>
      <c r="Q244" s="32"/>
      <c r="R244" s="100">
        <f t="shared" si="42"/>
        <v>1</v>
      </c>
      <c r="S244" s="16"/>
      <c r="T244" s="38">
        <f>R244*S244</f>
        <v>0</v>
      </c>
    </row>
    <row r="245" spans="1:34" s="76" customFormat="1" ht="30" x14ac:dyDescent="0.25">
      <c r="A245" s="82">
        <v>6</v>
      </c>
      <c r="B245" s="23" t="s">
        <v>292</v>
      </c>
      <c r="C245" s="175"/>
      <c r="D245" s="52" t="s">
        <v>36</v>
      </c>
      <c r="E245" s="53">
        <v>1</v>
      </c>
      <c r="F245" s="53"/>
      <c r="G245" s="53"/>
      <c r="H245" s="53"/>
      <c r="I245" s="53"/>
      <c r="J245" s="53"/>
      <c r="K245" s="53">
        <v>2</v>
      </c>
      <c r="L245" s="53"/>
      <c r="M245" s="53"/>
      <c r="N245" s="53"/>
      <c r="O245" s="53"/>
      <c r="P245" s="53"/>
      <c r="Q245" s="53"/>
      <c r="R245" s="54">
        <f t="shared" si="42"/>
        <v>2</v>
      </c>
      <c r="S245" s="16"/>
      <c r="T245" s="38">
        <f>R245*S245</f>
        <v>0</v>
      </c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</row>
    <row r="246" spans="1:34" s="91" customFormat="1" x14ac:dyDescent="0.25">
      <c r="A246" s="29">
        <f>A244+1</f>
        <v>4</v>
      </c>
      <c r="B246" s="18" t="s">
        <v>293</v>
      </c>
      <c r="C246" s="101" t="s">
        <v>294</v>
      </c>
      <c r="D246" s="31" t="s">
        <v>295</v>
      </c>
      <c r="E246" s="32">
        <v>1</v>
      </c>
      <c r="F246" s="32"/>
      <c r="G246" s="32"/>
      <c r="H246" s="32"/>
      <c r="I246" s="32"/>
      <c r="J246" s="32"/>
      <c r="K246" s="32"/>
      <c r="L246" s="32">
        <v>1</v>
      </c>
      <c r="M246" s="32"/>
      <c r="N246" s="32"/>
      <c r="O246" s="32"/>
      <c r="P246" s="32"/>
      <c r="Q246" s="32"/>
      <c r="R246" s="100">
        <f t="shared" si="42"/>
        <v>1</v>
      </c>
      <c r="S246" s="16"/>
      <c r="T246" s="38">
        <f t="shared" ref="T246:T251" si="44">PRODUCT(R246*S246)</f>
        <v>0</v>
      </c>
    </row>
    <row r="247" spans="1:34" s="91" customFormat="1" x14ac:dyDescent="0.25">
      <c r="A247" s="29">
        <f t="shared" si="43"/>
        <v>5</v>
      </c>
      <c r="B247" s="18" t="s">
        <v>296</v>
      </c>
      <c r="C247" s="101" t="s">
        <v>297</v>
      </c>
      <c r="D247" s="31" t="s">
        <v>295</v>
      </c>
      <c r="E247" s="32">
        <v>1</v>
      </c>
      <c r="F247" s="32"/>
      <c r="G247" s="32"/>
      <c r="H247" s="32"/>
      <c r="I247" s="32"/>
      <c r="J247" s="32"/>
      <c r="K247" s="32"/>
      <c r="L247" s="32">
        <v>1</v>
      </c>
      <c r="M247" s="32"/>
      <c r="N247" s="32"/>
      <c r="O247" s="32"/>
      <c r="P247" s="32"/>
      <c r="Q247" s="32"/>
      <c r="R247" s="100">
        <f t="shared" si="42"/>
        <v>1</v>
      </c>
      <c r="S247" s="16"/>
      <c r="T247" s="38">
        <f t="shared" si="44"/>
        <v>0</v>
      </c>
    </row>
    <row r="248" spans="1:34" s="91" customFormat="1" x14ac:dyDescent="0.25">
      <c r="A248" s="29">
        <f t="shared" si="43"/>
        <v>6</v>
      </c>
      <c r="B248" s="18" t="s">
        <v>298</v>
      </c>
      <c r="C248" s="101" t="s">
        <v>299</v>
      </c>
      <c r="D248" s="31" t="s">
        <v>284</v>
      </c>
      <c r="E248" s="32">
        <v>1</v>
      </c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>
        <v>2</v>
      </c>
      <c r="Q248" s="32"/>
      <c r="R248" s="100">
        <f t="shared" si="42"/>
        <v>2</v>
      </c>
      <c r="S248" s="16"/>
      <c r="T248" s="38">
        <f t="shared" si="44"/>
        <v>0</v>
      </c>
    </row>
    <row r="249" spans="1:34" s="91" customFormat="1" ht="30" x14ac:dyDescent="0.25">
      <c r="A249" s="29">
        <f t="shared" si="43"/>
        <v>7</v>
      </c>
      <c r="B249" s="18" t="s">
        <v>300</v>
      </c>
      <c r="C249" s="18" t="s">
        <v>301</v>
      </c>
      <c r="D249" s="31" t="s">
        <v>284</v>
      </c>
      <c r="E249" s="32">
        <v>1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>
        <v>2</v>
      </c>
      <c r="Q249" s="32"/>
      <c r="R249" s="100">
        <f t="shared" si="42"/>
        <v>2</v>
      </c>
      <c r="S249" s="16"/>
      <c r="T249" s="38">
        <f t="shared" si="44"/>
        <v>0</v>
      </c>
    </row>
    <row r="250" spans="1:34" s="91" customFormat="1" ht="30" x14ac:dyDescent="0.25">
      <c r="A250" s="29">
        <f t="shared" si="43"/>
        <v>8</v>
      </c>
      <c r="B250" s="18" t="s">
        <v>302</v>
      </c>
      <c r="C250" s="18" t="s">
        <v>303</v>
      </c>
      <c r="D250" s="31" t="s">
        <v>284</v>
      </c>
      <c r="E250" s="32">
        <v>1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>
        <v>2</v>
      </c>
      <c r="Q250" s="32"/>
      <c r="R250" s="100">
        <f t="shared" si="42"/>
        <v>2</v>
      </c>
      <c r="S250" s="16"/>
      <c r="T250" s="38">
        <f t="shared" si="44"/>
        <v>0</v>
      </c>
    </row>
    <row r="251" spans="1:34" s="91" customFormat="1" ht="30" x14ac:dyDescent="0.25">
      <c r="A251" s="29">
        <f t="shared" si="43"/>
        <v>9</v>
      </c>
      <c r="B251" s="18" t="s">
        <v>304</v>
      </c>
      <c r="C251" s="18" t="s">
        <v>305</v>
      </c>
      <c r="D251" s="31" t="s">
        <v>284</v>
      </c>
      <c r="E251" s="32">
        <v>1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>
        <v>2</v>
      </c>
      <c r="Q251" s="32"/>
      <c r="R251" s="100">
        <f t="shared" si="42"/>
        <v>2</v>
      </c>
      <c r="S251" s="16"/>
      <c r="T251" s="38">
        <f t="shared" si="44"/>
        <v>0</v>
      </c>
    </row>
    <row r="252" spans="1:34" s="91" customFormat="1" x14ac:dyDescent="0.25">
      <c r="A252" s="29">
        <f t="shared" si="43"/>
        <v>10</v>
      </c>
      <c r="B252" s="18" t="s">
        <v>306</v>
      </c>
      <c r="C252" s="176" t="s">
        <v>307</v>
      </c>
      <c r="D252" s="31" t="s">
        <v>36</v>
      </c>
      <c r="E252" s="32">
        <v>1</v>
      </c>
      <c r="F252" s="32"/>
      <c r="G252" s="32"/>
      <c r="H252" s="32"/>
      <c r="I252" s="32"/>
      <c r="J252" s="32"/>
      <c r="K252" s="32"/>
      <c r="L252" s="32"/>
      <c r="M252" s="32">
        <v>2</v>
      </c>
      <c r="N252" s="32"/>
      <c r="O252" s="32"/>
      <c r="P252" s="32"/>
      <c r="Q252" s="32"/>
      <c r="R252" s="100">
        <f t="shared" si="42"/>
        <v>2</v>
      </c>
      <c r="S252" s="16"/>
      <c r="T252" s="38">
        <f>S252*R252</f>
        <v>0</v>
      </c>
    </row>
    <row r="253" spans="1:34" s="91" customFormat="1" ht="15.75" thickBot="1" x14ac:dyDescent="0.3">
      <c r="A253" s="29">
        <f t="shared" si="43"/>
        <v>11</v>
      </c>
      <c r="B253" s="18"/>
      <c r="C253" s="18"/>
      <c r="D253" s="31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100">
        <f t="shared" ref="R253" si="45">SUM(F253:Q253)</f>
        <v>0</v>
      </c>
      <c r="S253" s="25"/>
      <c r="T253" s="33">
        <f>R253*S253</f>
        <v>0</v>
      </c>
    </row>
    <row r="254" spans="1:34" s="91" customFormat="1" ht="15.75" thickBot="1" x14ac:dyDescent="0.3">
      <c r="A254" s="229" t="s">
        <v>25</v>
      </c>
      <c r="B254" s="230"/>
      <c r="C254" s="230"/>
      <c r="D254" s="230"/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55">
        <f>SUM(T242:T253)</f>
        <v>0</v>
      </c>
    </row>
    <row r="255" spans="1:34" s="91" customFormat="1" ht="18.75" x14ac:dyDescent="0.25">
      <c r="A255" s="7">
        <v>20</v>
      </c>
      <c r="B255" s="37" t="s">
        <v>308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9"/>
    </row>
    <row r="256" spans="1:34" s="76" customFormat="1" ht="15.75" x14ac:dyDescent="0.25">
      <c r="A256" s="82">
        <v>1</v>
      </c>
      <c r="B256" s="23" t="s">
        <v>309</v>
      </c>
      <c r="C256" s="23"/>
      <c r="D256" s="52" t="s">
        <v>111</v>
      </c>
      <c r="E256" s="53">
        <v>12000</v>
      </c>
      <c r="F256" s="53">
        <v>1</v>
      </c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4">
        <f>SUM(F256:Q256)</f>
        <v>1</v>
      </c>
      <c r="S256" s="16"/>
      <c r="T256" s="38">
        <f t="shared" ref="T256:T261" si="46">R256*S256</f>
        <v>0</v>
      </c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</row>
    <row r="257" spans="1:34" s="76" customFormat="1" ht="15.75" x14ac:dyDescent="0.25">
      <c r="A257" s="82">
        <f t="shared" ref="A257:A258" si="47">A256+1</f>
        <v>2</v>
      </c>
      <c r="B257" s="23" t="s">
        <v>310</v>
      </c>
      <c r="C257" s="23"/>
      <c r="D257" s="52" t="s">
        <v>28</v>
      </c>
      <c r="E257" s="177">
        <v>1.5</v>
      </c>
      <c r="F257" s="53">
        <v>4</v>
      </c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4">
        <f>SUM(F257:Q257)</f>
        <v>4</v>
      </c>
      <c r="S257" s="16"/>
      <c r="T257" s="38">
        <f t="shared" si="46"/>
        <v>0</v>
      </c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</row>
    <row r="258" spans="1:34" s="76" customFormat="1" ht="15.75" x14ac:dyDescent="0.25">
      <c r="A258" s="82">
        <f t="shared" si="47"/>
        <v>3</v>
      </c>
      <c r="B258" s="23" t="s">
        <v>311</v>
      </c>
      <c r="C258" s="23"/>
      <c r="D258" s="52" t="s">
        <v>111</v>
      </c>
      <c r="E258" s="53">
        <v>2880</v>
      </c>
      <c r="F258" s="53">
        <v>2</v>
      </c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4">
        <f>SUM(F258:Q258)</f>
        <v>2</v>
      </c>
      <c r="S258" s="16"/>
      <c r="T258" s="38">
        <f t="shared" si="46"/>
        <v>0</v>
      </c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</row>
    <row r="259" spans="1:34" s="76" customFormat="1" ht="15.75" x14ac:dyDescent="0.25">
      <c r="A259" s="82">
        <v>4</v>
      </c>
      <c r="B259" s="23" t="s">
        <v>312</v>
      </c>
      <c r="C259" s="23"/>
      <c r="D259" s="110" t="s">
        <v>143</v>
      </c>
      <c r="E259" s="110">
        <v>25</v>
      </c>
      <c r="F259" s="53"/>
      <c r="G259" s="53"/>
      <c r="H259" s="53"/>
      <c r="I259" s="53"/>
      <c r="J259" s="53"/>
      <c r="K259" s="53"/>
      <c r="L259" s="53"/>
      <c r="M259" s="53"/>
      <c r="N259" s="53"/>
      <c r="O259" s="53">
        <v>3</v>
      </c>
      <c r="P259" s="53"/>
      <c r="Q259" s="53"/>
      <c r="R259" s="54">
        <f>SUM(F259:Q259)</f>
        <v>3</v>
      </c>
      <c r="S259" s="16"/>
      <c r="T259" s="38">
        <f t="shared" si="46"/>
        <v>0</v>
      </c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</row>
    <row r="260" spans="1:34" s="76" customFormat="1" ht="15.75" x14ac:dyDescent="0.25">
      <c r="A260" s="82">
        <f t="shared" ref="A260:A261" si="48">A259+1</f>
        <v>5</v>
      </c>
      <c r="B260" s="23" t="s">
        <v>313</v>
      </c>
      <c r="C260" s="23"/>
      <c r="D260" s="110" t="s">
        <v>143</v>
      </c>
      <c r="E260" s="110">
        <v>10</v>
      </c>
      <c r="F260" s="53"/>
      <c r="G260" s="53"/>
      <c r="H260" s="53"/>
      <c r="I260" s="53"/>
      <c r="J260" s="53"/>
      <c r="K260" s="53"/>
      <c r="L260" s="53"/>
      <c r="M260" s="53"/>
      <c r="N260" s="53"/>
      <c r="O260" s="53">
        <v>5</v>
      </c>
      <c r="P260" s="53"/>
      <c r="Q260" s="53"/>
      <c r="R260" s="54">
        <f>SUM(F260:Q260)</f>
        <v>5</v>
      </c>
      <c r="S260" s="16"/>
      <c r="T260" s="38">
        <f t="shared" si="46"/>
        <v>0</v>
      </c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</row>
    <row r="261" spans="1:34" s="91" customFormat="1" ht="15.75" thickBot="1" x14ac:dyDescent="0.3">
      <c r="A261" s="109">
        <f t="shared" si="48"/>
        <v>6</v>
      </c>
      <c r="B261" s="18"/>
      <c r="C261" s="18"/>
      <c r="D261" s="110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100">
        <f t="shared" ref="R261" si="49">SUM(F261:Q261)</f>
        <v>0</v>
      </c>
      <c r="S261" s="25"/>
      <c r="T261" s="33">
        <f t="shared" si="46"/>
        <v>0</v>
      </c>
    </row>
    <row r="262" spans="1:34" s="91" customFormat="1" ht="15.75" thickBot="1" x14ac:dyDescent="0.3">
      <c r="A262" s="216" t="s">
        <v>25</v>
      </c>
      <c r="B262" s="217"/>
      <c r="C262" s="217"/>
      <c r="D262" s="217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8"/>
      <c r="T262" s="27">
        <f>SUM(T256:T261)</f>
        <v>0</v>
      </c>
    </row>
    <row r="263" spans="1:34" ht="18.75" x14ac:dyDescent="0.25">
      <c r="A263" s="7">
        <v>21</v>
      </c>
      <c r="B263" s="37" t="s">
        <v>359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9"/>
    </row>
    <row r="264" spans="1:34" s="91" customFormat="1" ht="15" customHeight="1" x14ac:dyDescent="0.25">
      <c r="A264" s="29">
        <v>1</v>
      </c>
      <c r="B264" s="138" t="s">
        <v>314</v>
      </c>
      <c r="C264" s="138" t="s">
        <v>315</v>
      </c>
      <c r="D264" s="144" t="s">
        <v>36</v>
      </c>
      <c r="E264" s="144">
        <v>1</v>
      </c>
      <c r="F264" s="144"/>
      <c r="G264" s="144"/>
      <c r="H264" s="144"/>
      <c r="I264" s="144"/>
      <c r="J264" s="144"/>
      <c r="K264" s="144"/>
      <c r="L264" s="144"/>
      <c r="M264" s="144">
        <v>10</v>
      </c>
      <c r="N264" s="138"/>
      <c r="O264" s="138"/>
      <c r="P264" s="138"/>
      <c r="Q264" s="138"/>
      <c r="R264" s="80">
        <f t="shared" ref="R264:R276" si="50">SUM(F264:Q264)</f>
        <v>10</v>
      </c>
      <c r="S264" s="16"/>
      <c r="T264" s="38">
        <f t="shared" ref="T264:T273" si="51">S264*R264</f>
        <v>0</v>
      </c>
    </row>
    <row r="265" spans="1:34" s="91" customFormat="1" x14ac:dyDescent="0.25">
      <c r="A265" s="29">
        <f t="shared" ref="A265:A272" si="52">A264+1</f>
        <v>2</v>
      </c>
      <c r="B265" s="138" t="s">
        <v>316</v>
      </c>
      <c r="C265" s="138" t="s">
        <v>317</v>
      </c>
      <c r="D265" s="144" t="s">
        <v>36</v>
      </c>
      <c r="E265" s="144">
        <v>1</v>
      </c>
      <c r="F265" s="144"/>
      <c r="G265" s="144"/>
      <c r="H265" s="144"/>
      <c r="I265" s="144"/>
      <c r="J265" s="144"/>
      <c r="K265" s="144"/>
      <c r="L265" s="144"/>
      <c r="M265" s="144">
        <v>10</v>
      </c>
      <c r="N265" s="138"/>
      <c r="O265" s="138"/>
      <c r="P265" s="138"/>
      <c r="Q265" s="138"/>
      <c r="R265" s="80">
        <f t="shared" si="50"/>
        <v>10</v>
      </c>
      <c r="S265" s="16"/>
      <c r="T265" s="38">
        <f t="shared" si="51"/>
        <v>0</v>
      </c>
    </row>
    <row r="266" spans="1:34" s="91" customFormat="1" x14ac:dyDescent="0.25">
      <c r="A266" s="29">
        <f t="shared" si="52"/>
        <v>3</v>
      </c>
      <c r="B266" s="138" t="s">
        <v>318</v>
      </c>
      <c r="C266" s="138" t="s">
        <v>319</v>
      </c>
      <c r="D266" s="144" t="s">
        <v>36</v>
      </c>
      <c r="E266" s="144">
        <v>1</v>
      </c>
      <c r="F266" s="144"/>
      <c r="G266" s="144"/>
      <c r="H266" s="144"/>
      <c r="I266" s="144"/>
      <c r="J266" s="144"/>
      <c r="K266" s="144"/>
      <c r="L266" s="144"/>
      <c r="M266" s="144">
        <v>5</v>
      </c>
      <c r="N266" s="138"/>
      <c r="O266" s="138"/>
      <c r="P266" s="138"/>
      <c r="Q266" s="138"/>
      <c r="R266" s="80">
        <f t="shared" si="50"/>
        <v>5</v>
      </c>
      <c r="S266" s="16"/>
      <c r="T266" s="38">
        <f t="shared" si="51"/>
        <v>0</v>
      </c>
    </row>
    <row r="267" spans="1:34" s="91" customFormat="1" x14ac:dyDescent="0.25">
      <c r="A267" s="29">
        <f t="shared" si="52"/>
        <v>4</v>
      </c>
      <c r="B267" s="138" t="s">
        <v>320</v>
      </c>
      <c r="C267" s="138" t="s">
        <v>321</v>
      </c>
      <c r="D267" s="144" t="s">
        <v>36</v>
      </c>
      <c r="E267" s="144">
        <v>1</v>
      </c>
      <c r="F267" s="144"/>
      <c r="G267" s="144"/>
      <c r="H267" s="144"/>
      <c r="I267" s="144"/>
      <c r="J267" s="144"/>
      <c r="K267" s="144"/>
      <c r="L267" s="144"/>
      <c r="M267" s="144">
        <v>5</v>
      </c>
      <c r="N267" s="138"/>
      <c r="O267" s="138"/>
      <c r="P267" s="138"/>
      <c r="Q267" s="138"/>
      <c r="R267" s="80">
        <f t="shared" si="50"/>
        <v>5</v>
      </c>
      <c r="S267" s="16"/>
      <c r="T267" s="38">
        <f t="shared" si="51"/>
        <v>0</v>
      </c>
    </row>
    <row r="268" spans="1:34" s="91" customFormat="1" x14ac:dyDescent="0.25">
      <c r="A268" s="29">
        <f t="shared" si="52"/>
        <v>5</v>
      </c>
      <c r="B268" s="138" t="s">
        <v>322</v>
      </c>
      <c r="C268" s="138" t="s">
        <v>323</v>
      </c>
      <c r="D268" s="144" t="s">
        <v>36</v>
      </c>
      <c r="E268" s="144">
        <v>1</v>
      </c>
      <c r="F268" s="144"/>
      <c r="G268" s="144"/>
      <c r="H268" s="144"/>
      <c r="I268" s="144"/>
      <c r="J268" s="144"/>
      <c r="K268" s="144"/>
      <c r="L268" s="144"/>
      <c r="M268" s="144">
        <v>1</v>
      </c>
      <c r="N268" s="138"/>
      <c r="O268" s="138"/>
      <c r="P268" s="138"/>
      <c r="Q268" s="138"/>
      <c r="R268" s="80">
        <f t="shared" si="50"/>
        <v>1</v>
      </c>
      <c r="S268" s="16"/>
      <c r="T268" s="38">
        <f t="shared" si="51"/>
        <v>0</v>
      </c>
    </row>
    <row r="269" spans="1:34" s="91" customFormat="1" x14ac:dyDescent="0.25">
      <c r="A269" s="29">
        <f t="shared" si="52"/>
        <v>6</v>
      </c>
      <c r="B269" s="138" t="s">
        <v>324</v>
      </c>
      <c r="C269" s="138" t="s">
        <v>325</v>
      </c>
      <c r="D269" s="144" t="s">
        <v>36</v>
      </c>
      <c r="E269" s="144">
        <v>1</v>
      </c>
      <c r="F269" s="144"/>
      <c r="G269" s="144"/>
      <c r="H269" s="144"/>
      <c r="I269" s="144"/>
      <c r="J269" s="144"/>
      <c r="K269" s="144"/>
      <c r="L269" s="144"/>
      <c r="M269" s="144">
        <v>10</v>
      </c>
      <c r="N269" s="138"/>
      <c r="O269" s="138"/>
      <c r="P269" s="138"/>
      <c r="Q269" s="138"/>
      <c r="R269" s="80">
        <f t="shared" si="50"/>
        <v>10</v>
      </c>
      <c r="S269" s="16"/>
      <c r="T269" s="38">
        <f t="shared" si="51"/>
        <v>0</v>
      </c>
    </row>
    <row r="270" spans="1:34" s="91" customFormat="1" x14ac:dyDescent="0.25">
      <c r="A270" s="29">
        <f t="shared" si="52"/>
        <v>7</v>
      </c>
      <c r="B270" s="138" t="s">
        <v>326</v>
      </c>
      <c r="C270" s="138" t="s">
        <v>327</v>
      </c>
      <c r="D270" s="144" t="s">
        <v>36</v>
      </c>
      <c r="E270" s="144">
        <v>1</v>
      </c>
      <c r="F270" s="144"/>
      <c r="G270" s="144"/>
      <c r="H270" s="144"/>
      <c r="I270" s="144"/>
      <c r="J270" s="144"/>
      <c r="K270" s="144"/>
      <c r="L270" s="144"/>
      <c r="M270" s="144">
        <v>3</v>
      </c>
      <c r="N270" s="138"/>
      <c r="O270" s="138"/>
      <c r="P270" s="138"/>
      <c r="Q270" s="138"/>
      <c r="R270" s="80">
        <f t="shared" si="50"/>
        <v>3</v>
      </c>
      <c r="S270" s="16"/>
      <c r="T270" s="38">
        <f t="shared" si="51"/>
        <v>0</v>
      </c>
    </row>
    <row r="271" spans="1:34" s="91" customFormat="1" x14ac:dyDescent="0.25">
      <c r="A271" s="29">
        <f t="shared" si="52"/>
        <v>8</v>
      </c>
      <c r="B271" s="138" t="s">
        <v>328</v>
      </c>
      <c r="C271" s="138" t="s">
        <v>329</v>
      </c>
      <c r="D271" s="144" t="s">
        <v>36</v>
      </c>
      <c r="E271" s="144">
        <v>1</v>
      </c>
      <c r="F271" s="144"/>
      <c r="G271" s="144"/>
      <c r="H271" s="144"/>
      <c r="I271" s="144"/>
      <c r="J271" s="144"/>
      <c r="K271" s="144"/>
      <c r="L271" s="144"/>
      <c r="M271" s="144">
        <v>1</v>
      </c>
      <c r="N271" s="138"/>
      <c r="O271" s="138"/>
      <c r="P271" s="138"/>
      <c r="Q271" s="138"/>
      <c r="R271" s="80">
        <f t="shared" si="50"/>
        <v>1</v>
      </c>
      <c r="S271" s="16"/>
      <c r="T271" s="38">
        <f t="shared" si="51"/>
        <v>0</v>
      </c>
    </row>
    <row r="272" spans="1:34" s="91" customFormat="1" x14ac:dyDescent="0.25">
      <c r="A272" s="29">
        <f t="shared" si="52"/>
        <v>9</v>
      </c>
      <c r="B272" s="138" t="s">
        <v>330</v>
      </c>
      <c r="C272" s="138" t="s">
        <v>331</v>
      </c>
      <c r="D272" s="144" t="s">
        <v>36</v>
      </c>
      <c r="E272" s="144">
        <v>1</v>
      </c>
      <c r="F272" s="144"/>
      <c r="G272" s="144"/>
      <c r="H272" s="144"/>
      <c r="I272" s="144"/>
      <c r="J272" s="144"/>
      <c r="K272" s="144"/>
      <c r="L272" s="144"/>
      <c r="M272" s="144">
        <v>2</v>
      </c>
      <c r="N272" s="138"/>
      <c r="O272" s="138"/>
      <c r="P272" s="138"/>
      <c r="Q272" s="138"/>
      <c r="R272" s="80">
        <f t="shared" si="50"/>
        <v>2</v>
      </c>
      <c r="S272" s="16"/>
      <c r="T272" s="38">
        <f t="shared" si="51"/>
        <v>0</v>
      </c>
    </row>
    <row r="273" spans="1:21" s="91" customFormat="1" x14ac:dyDescent="0.25">
      <c r="A273" s="29">
        <v>10</v>
      </c>
      <c r="B273" s="138" t="s">
        <v>332</v>
      </c>
      <c r="C273" s="138" t="s">
        <v>333</v>
      </c>
      <c r="D273" s="144" t="s">
        <v>36</v>
      </c>
      <c r="E273" s="144">
        <v>1</v>
      </c>
      <c r="F273" s="144"/>
      <c r="G273" s="144"/>
      <c r="H273" s="144"/>
      <c r="I273" s="144"/>
      <c r="J273" s="144"/>
      <c r="K273" s="144"/>
      <c r="L273" s="144"/>
      <c r="M273" s="144">
        <v>1</v>
      </c>
      <c r="N273" s="138"/>
      <c r="O273" s="138"/>
      <c r="P273" s="138"/>
      <c r="Q273" s="138"/>
      <c r="R273" s="80">
        <f t="shared" si="50"/>
        <v>1</v>
      </c>
      <c r="S273" s="16"/>
      <c r="T273" s="38">
        <f t="shared" si="51"/>
        <v>0</v>
      </c>
    </row>
    <row r="274" spans="1:21" s="91" customFormat="1" x14ac:dyDescent="0.25">
      <c r="A274" s="82">
        <f t="shared" ref="A274:A276" si="53">1+A273</f>
        <v>11</v>
      </c>
      <c r="B274" s="141" t="s">
        <v>334</v>
      </c>
      <c r="C274" s="178" t="s">
        <v>335</v>
      </c>
      <c r="D274" s="31" t="s">
        <v>254</v>
      </c>
      <c r="E274" s="32">
        <v>5</v>
      </c>
      <c r="F274" s="32"/>
      <c r="G274" s="32"/>
      <c r="H274" s="32"/>
      <c r="I274" s="32"/>
      <c r="J274" s="32"/>
      <c r="K274" s="32"/>
      <c r="L274" s="32"/>
      <c r="M274" s="158">
        <v>10</v>
      </c>
      <c r="N274" s="32"/>
      <c r="O274" s="32"/>
      <c r="P274" s="32"/>
      <c r="Q274" s="32"/>
      <c r="R274" s="15">
        <f t="shared" si="50"/>
        <v>10</v>
      </c>
      <c r="S274" s="16"/>
      <c r="T274" s="38">
        <f>R274*S274</f>
        <v>0</v>
      </c>
    </row>
    <row r="275" spans="1:21" s="91" customFormat="1" x14ac:dyDescent="0.25">
      <c r="A275" s="82">
        <f t="shared" si="53"/>
        <v>12</v>
      </c>
      <c r="B275" s="168" t="s">
        <v>336</v>
      </c>
      <c r="C275" s="178" t="s">
        <v>337</v>
      </c>
      <c r="D275" s="31" t="s">
        <v>254</v>
      </c>
      <c r="E275" s="32">
        <v>5</v>
      </c>
      <c r="F275" s="32"/>
      <c r="G275" s="32"/>
      <c r="H275" s="32"/>
      <c r="I275" s="32"/>
      <c r="J275" s="32"/>
      <c r="K275" s="32"/>
      <c r="L275" s="32"/>
      <c r="M275" s="158">
        <v>2</v>
      </c>
      <c r="N275" s="32"/>
      <c r="O275" s="32"/>
      <c r="P275" s="32"/>
      <c r="Q275" s="32"/>
      <c r="R275" s="15">
        <f t="shared" si="50"/>
        <v>2</v>
      </c>
      <c r="S275" s="16"/>
      <c r="T275" s="38">
        <f>R275*S275</f>
        <v>0</v>
      </c>
    </row>
    <row r="276" spans="1:21" s="91" customFormat="1" x14ac:dyDescent="0.25">
      <c r="A276" s="82">
        <f t="shared" si="53"/>
        <v>13</v>
      </c>
      <c r="B276" s="168" t="s">
        <v>338</v>
      </c>
      <c r="C276" s="178" t="s">
        <v>339</v>
      </c>
      <c r="D276" s="31" t="s">
        <v>254</v>
      </c>
      <c r="E276" s="32">
        <v>24</v>
      </c>
      <c r="F276" s="32"/>
      <c r="G276" s="32"/>
      <c r="H276" s="32"/>
      <c r="I276" s="32"/>
      <c r="J276" s="32"/>
      <c r="K276" s="32"/>
      <c r="L276" s="32"/>
      <c r="M276" s="158">
        <v>1</v>
      </c>
      <c r="N276" s="32"/>
      <c r="O276" s="32"/>
      <c r="P276" s="32"/>
      <c r="Q276" s="32"/>
      <c r="R276" s="15">
        <f t="shared" si="50"/>
        <v>1</v>
      </c>
      <c r="S276" s="16"/>
      <c r="T276" s="38">
        <f>R276*S276</f>
        <v>0</v>
      </c>
    </row>
    <row r="277" spans="1:21" ht="15.75" thickBot="1" x14ac:dyDescent="0.3">
      <c r="A277" s="29">
        <v>11</v>
      </c>
      <c r="B277" s="18"/>
      <c r="C277" s="18"/>
      <c r="D277" s="31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100">
        <f t="shared" ref="R277" si="54">SUM(F277:Q277)</f>
        <v>0</v>
      </c>
      <c r="S277" s="25"/>
      <c r="T277" s="33">
        <f t="shared" ref="T277" si="55">R277*S277</f>
        <v>0</v>
      </c>
    </row>
    <row r="278" spans="1:21" ht="15.75" thickBot="1" x14ac:dyDescent="0.3">
      <c r="A278" s="223" t="s">
        <v>25</v>
      </c>
      <c r="B278" s="224"/>
      <c r="C278" s="224"/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5"/>
      <c r="T278" s="179">
        <f>SUM(T264:T277)</f>
        <v>0</v>
      </c>
    </row>
    <row r="279" spans="1:21" ht="18.75" x14ac:dyDescent="0.25">
      <c r="A279" s="7">
        <v>22</v>
      </c>
      <c r="B279" s="37" t="s">
        <v>340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9"/>
    </row>
    <row r="280" spans="1:21" s="91" customFormat="1" ht="30" customHeight="1" x14ac:dyDescent="0.25">
      <c r="A280" s="82">
        <v>1</v>
      </c>
      <c r="B280" s="23" t="s">
        <v>341</v>
      </c>
      <c r="C280" s="23" t="s">
        <v>342</v>
      </c>
      <c r="D280" s="52" t="s">
        <v>36</v>
      </c>
      <c r="E280" s="53">
        <v>1</v>
      </c>
      <c r="F280" s="53"/>
      <c r="G280" s="53"/>
      <c r="H280" s="53"/>
      <c r="I280" s="53"/>
      <c r="J280" s="53">
        <v>15</v>
      </c>
      <c r="K280" s="53"/>
      <c r="L280" s="53"/>
      <c r="M280" s="53"/>
      <c r="N280" s="53"/>
      <c r="O280" s="53"/>
      <c r="P280" s="53"/>
      <c r="Q280" s="53"/>
      <c r="R280" s="54">
        <f>SUM(F280:Q280)</f>
        <v>15</v>
      </c>
      <c r="S280" s="16"/>
      <c r="T280" s="38">
        <f>R280*S280</f>
        <v>0</v>
      </c>
    </row>
    <row r="281" spans="1:21" s="91" customFormat="1" ht="30" x14ac:dyDescent="0.25">
      <c r="A281" s="82">
        <f t="shared" ref="A281:A283" si="56">A280+1</f>
        <v>2</v>
      </c>
      <c r="B281" s="23" t="s">
        <v>343</v>
      </c>
      <c r="C281" s="23" t="s">
        <v>344</v>
      </c>
      <c r="D281" s="52" t="s">
        <v>36</v>
      </c>
      <c r="E281" s="53">
        <v>1</v>
      </c>
      <c r="F281" s="53"/>
      <c r="G281" s="53"/>
      <c r="H281" s="53"/>
      <c r="I281" s="53"/>
      <c r="J281" s="53">
        <v>10</v>
      </c>
      <c r="K281" s="53"/>
      <c r="L281" s="53"/>
      <c r="M281" s="53"/>
      <c r="N281" s="53"/>
      <c r="O281" s="53"/>
      <c r="P281" s="53"/>
      <c r="Q281" s="53"/>
      <c r="R281" s="54">
        <f>SUM(F281:Q281)</f>
        <v>10</v>
      </c>
      <c r="S281" s="16"/>
      <c r="T281" s="38">
        <f>R281*S281</f>
        <v>0</v>
      </c>
    </row>
    <row r="282" spans="1:21" s="91" customFormat="1" x14ac:dyDescent="0.25">
      <c r="A282" s="82">
        <f t="shared" si="56"/>
        <v>3</v>
      </c>
      <c r="B282" s="23" t="s">
        <v>345</v>
      </c>
      <c r="C282" s="23" t="s">
        <v>346</v>
      </c>
      <c r="D282" s="52" t="s">
        <v>36</v>
      </c>
      <c r="E282" s="53">
        <v>1</v>
      </c>
      <c r="F282" s="53"/>
      <c r="G282" s="53"/>
      <c r="H282" s="53"/>
      <c r="I282" s="53"/>
      <c r="J282" s="53">
        <v>10</v>
      </c>
      <c r="K282" s="53"/>
      <c r="L282" s="53"/>
      <c r="M282" s="53"/>
      <c r="N282" s="53"/>
      <c r="O282" s="53"/>
      <c r="P282" s="53"/>
      <c r="Q282" s="53"/>
      <c r="R282" s="54">
        <f>SUM(F282:Q282)</f>
        <v>10</v>
      </c>
      <c r="S282" s="16"/>
      <c r="T282" s="38">
        <f>R282*S282</f>
        <v>0</v>
      </c>
    </row>
    <row r="283" spans="1:21" s="91" customFormat="1" x14ac:dyDescent="0.25">
      <c r="A283" s="82">
        <f t="shared" si="56"/>
        <v>4</v>
      </c>
      <c r="B283" s="23" t="s">
        <v>347</v>
      </c>
      <c r="C283" s="23" t="s">
        <v>346</v>
      </c>
      <c r="D283" s="52" t="s">
        <v>36</v>
      </c>
      <c r="E283" s="53">
        <v>1</v>
      </c>
      <c r="F283" s="53"/>
      <c r="G283" s="53"/>
      <c r="H283" s="53"/>
      <c r="I283" s="53"/>
      <c r="J283" s="53">
        <v>10</v>
      </c>
      <c r="K283" s="53"/>
      <c r="L283" s="53"/>
      <c r="M283" s="53"/>
      <c r="N283" s="53"/>
      <c r="O283" s="53"/>
      <c r="P283" s="53"/>
      <c r="Q283" s="53"/>
      <c r="R283" s="54">
        <f>SUM(F283:Q283)</f>
        <v>10</v>
      </c>
      <c r="S283" s="16"/>
      <c r="T283" s="38">
        <f>R283*S283</f>
        <v>0</v>
      </c>
    </row>
    <row r="284" spans="1:21" ht="15.75" thickBot="1" x14ac:dyDescent="0.3">
      <c r="A284" s="29">
        <v>5</v>
      </c>
      <c r="B284" s="18"/>
      <c r="C284" s="18"/>
      <c r="D284" s="110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100">
        <f t="shared" ref="R284" si="57">SUM(F284:Q284)</f>
        <v>0</v>
      </c>
      <c r="S284" s="25"/>
      <c r="T284" s="35">
        <f t="shared" ref="T284" si="58">R284*S284</f>
        <v>0</v>
      </c>
    </row>
    <row r="285" spans="1:21" ht="15.75" thickBot="1" x14ac:dyDescent="0.3">
      <c r="A285" s="226" t="s">
        <v>25</v>
      </c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8"/>
      <c r="T285" s="27">
        <f>SUM(T280:T284)</f>
        <v>0</v>
      </c>
    </row>
    <row r="286" spans="1:21" x14ac:dyDescent="0.25">
      <c r="A286" s="107"/>
      <c r="B286" s="112"/>
      <c r="C286" s="180"/>
      <c r="D286" s="107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111"/>
      <c r="U286" s="58"/>
    </row>
    <row r="287" spans="1:21" x14ac:dyDescent="0.25">
      <c r="A287" s="107"/>
      <c r="B287" s="112"/>
      <c r="C287" s="180"/>
      <c r="D287" s="107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111"/>
      <c r="U287" s="58"/>
    </row>
    <row r="288" spans="1:21" x14ac:dyDescent="0.25">
      <c r="A288" s="107"/>
      <c r="B288" s="112"/>
      <c r="C288" s="180"/>
      <c r="D288" s="107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111"/>
      <c r="U288" s="58"/>
    </row>
    <row r="289" spans="1:21" x14ac:dyDescent="0.25">
      <c r="A289" s="107"/>
      <c r="B289" s="112"/>
      <c r="C289" s="180"/>
      <c r="D289" s="107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111"/>
      <c r="U289" s="58"/>
    </row>
    <row r="290" spans="1:21" x14ac:dyDescent="0.25">
      <c r="A290" s="107"/>
      <c r="B290" s="112"/>
      <c r="C290" s="180"/>
      <c r="D290" s="107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111"/>
      <c r="U290" s="58"/>
    </row>
    <row r="291" spans="1:21" x14ac:dyDescent="0.25">
      <c r="A291" s="107" t="s">
        <v>348</v>
      </c>
      <c r="B291" s="112"/>
      <c r="C291" s="113" t="s">
        <v>349</v>
      </c>
      <c r="D291" s="107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111"/>
      <c r="U291" s="58"/>
    </row>
    <row r="292" spans="1:21" x14ac:dyDescent="0.25">
      <c r="A292" s="107"/>
      <c r="B292" s="107"/>
      <c r="C292" s="114"/>
      <c r="D292" s="107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111"/>
      <c r="U292" s="58"/>
    </row>
    <row r="293" spans="1:21" ht="15.75" x14ac:dyDescent="0.25">
      <c r="A293" s="107"/>
      <c r="B293" s="107"/>
      <c r="C293" s="107"/>
      <c r="D293" s="107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115"/>
      <c r="T293" s="111"/>
      <c r="U293" s="58"/>
    </row>
    <row r="294" spans="1:21" x14ac:dyDescent="0.25"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111"/>
      <c r="U294" s="58"/>
    </row>
    <row r="295" spans="1:21" x14ac:dyDescent="0.25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3"/>
      <c r="S295" s="4"/>
      <c r="T295" s="4"/>
    </row>
    <row r="296" spans="1:21" x14ac:dyDescent="0.25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3"/>
      <c r="S296" s="4"/>
      <c r="T296" s="4"/>
    </row>
    <row r="297" spans="1:21" x14ac:dyDescent="0.25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3"/>
      <c r="S297" s="4"/>
      <c r="T297" s="4"/>
    </row>
    <row r="298" spans="1:21" x14ac:dyDescent="0.25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3"/>
      <c r="S298" s="4"/>
      <c r="T298" s="4"/>
    </row>
    <row r="299" spans="1:21" x14ac:dyDescent="0.25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3"/>
      <c r="S299" s="4"/>
      <c r="T299" s="4"/>
    </row>
    <row r="300" spans="1:21" x14ac:dyDescent="0.25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3"/>
      <c r="S300" s="4"/>
      <c r="T300" s="4"/>
    </row>
    <row r="301" spans="1:21" x14ac:dyDescent="0.25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3"/>
      <c r="S301" s="4"/>
      <c r="T301" s="4"/>
    </row>
    <row r="302" spans="1:21" x14ac:dyDescent="0.25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3"/>
      <c r="S302" s="4"/>
      <c r="T302" s="4"/>
    </row>
    <row r="303" spans="1:21" x14ac:dyDescent="0.25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"/>
      <c r="S303" s="4"/>
      <c r="T303" s="4"/>
    </row>
    <row r="304" spans="1:21" x14ac:dyDescent="0.25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3"/>
      <c r="S304" s="4"/>
      <c r="T304" s="4"/>
    </row>
  </sheetData>
  <mergeCells count="40">
    <mergeCell ref="A106:S106"/>
    <mergeCell ref="A119:S119"/>
    <mergeCell ref="A146:S146"/>
    <mergeCell ref="A278:S278"/>
    <mergeCell ref="A285:S285"/>
    <mergeCell ref="A234:S234"/>
    <mergeCell ref="A240:S240"/>
    <mergeCell ref="A254:S254"/>
    <mergeCell ref="A262:S262"/>
    <mergeCell ref="A170:S170"/>
    <mergeCell ref="A177:S177"/>
    <mergeCell ref="A216:S216"/>
    <mergeCell ref="A230:S230"/>
    <mergeCell ref="A25:S25"/>
    <mergeCell ref="A29:S29"/>
    <mergeCell ref="A35:S35"/>
    <mergeCell ref="A80:S80"/>
    <mergeCell ref="A86:S86"/>
    <mergeCell ref="A150:S150"/>
    <mergeCell ref="A154:S154"/>
    <mergeCell ref="A158:S158"/>
    <mergeCell ref="A162:S162"/>
    <mergeCell ref="A166:S166"/>
    <mergeCell ref="A91:S91"/>
    <mergeCell ref="A95:S95"/>
    <mergeCell ref="A18:S18"/>
    <mergeCell ref="A1:T1"/>
    <mergeCell ref="A3:T3"/>
    <mergeCell ref="A4:T4"/>
    <mergeCell ref="A5:T5"/>
    <mergeCell ref="A7:A10"/>
    <mergeCell ref="B7:B10"/>
    <mergeCell ref="C7:C10"/>
    <mergeCell ref="D7:R8"/>
    <mergeCell ref="S7:T8"/>
    <mergeCell ref="D9:D10"/>
    <mergeCell ref="E9:E10"/>
    <mergeCell ref="F9:R9"/>
    <mergeCell ref="S9:S10"/>
    <mergeCell ref="T9:T10"/>
  </mergeCells>
  <hyperlinks>
    <hyperlink ref="C68" r:id="rId1"/>
    <hyperlink ref="C69" r:id="rId2"/>
    <hyperlink ref="C70" r:id="rId3"/>
    <hyperlink ref="C71" r:id="rId4"/>
    <hyperlink ref="C75" r:id="rId5"/>
    <hyperlink ref="C76" r:id="rId6"/>
    <hyperlink ref="C77" r:id="rId7"/>
    <hyperlink ref="C101" r:id="rId8" location="vice-informaci"/>
    <hyperlink ref="C103" r:id="rId9"/>
    <hyperlink ref="C210" r:id="rId10"/>
    <hyperlink ref="C211" r:id="rId11"/>
    <hyperlink ref="C212" r:id="rId12"/>
    <hyperlink ref="C22" r:id="rId13"/>
    <hyperlink ref="C206" r:id="rId14"/>
    <hyperlink ref="C23" r:id="rId15"/>
    <hyperlink ref="C124" r:id="rId16"/>
    <hyperlink ref="C205" r:id="rId17"/>
    <hyperlink ref="C156" r:id="rId18"/>
    <hyperlink ref="C193" r:id="rId19"/>
    <hyperlink ref="C194" r:id="rId20"/>
    <hyperlink ref="C130" r:id="rId21"/>
    <hyperlink ref="C201" r:id="rId22"/>
    <hyperlink ref="C202" r:id="rId23"/>
    <hyperlink ref="C78" r:id="rId24"/>
    <hyperlink ref="C88" r:id="rId25"/>
    <hyperlink ref="C143" r:id="rId26"/>
    <hyperlink ref="C117" r:id="rId27"/>
    <hyperlink ref="C116" r:id="rId28" location="/objem-1000ml"/>
    <hyperlink ref="C102" r:id="rId29"/>
  </hyperlinks>
  <pageMargins left="0.70866141732283472" right="0.70866141732283472" top="0.78740157480314965" bottom="0.78740157480314965" header="0.31496062992125984" footer="0.31496062992125984"/>
  <pageSetup paperSize="9" scale="48" fitToHeight="0" orientation="landscape" horizontalDpi="4294967294" verticalDpi="0" r:id="rId30"/>
  <ignoredErrors>
    <ignoredError sqref="R12:R16 R20:R23 R31:R33 R37:R78 R82:R84 R88:R89 R97:R98 R100:R104 R108:R117 R121:R144 R148 R152 R156 R160 R172:R175 R179:R214 R218:R228 R232 R236:R238 R242:R252 R256:R260 R264:R276 R280:R283" formulaRange="1"/>
    <ignoredError sqref="T89 T84" formula="1"/>
  </ignoredErrors>
  <drawing r:id="rId31"/>
  <legacy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Pojar Jaroslav</cp:lastModifiedBy>
  <cp:lastPrinted>2018-12-18T11:05:54Z</cp:lastPrinted>
  <dcterms:created xsi:type="dcterms:W3CDTF">2018-12-12T11:08:10Z</dcterms:created>
  <dcterms:modified xsi:type="dcterms:W3CDTF">2018-12-18T11:05:57Z</dcterms:modified>
</cp:coreProperties>
</file>