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AA 02 chemikalie atd (DNS)\VZ chemikalie NN-YYYY (DSP-ERDF)\"/>
    </mc:Choice>
  </mc:AlternateContent>
  <bookViews>
    <workbookView xWindow="-15" yWindow="5505" windowWidth="19440" windowHeight="12420"/>
  </bookViews>
  <sheets>
    <sheet name="List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I15" i="1" l="1"/>
  <c r="K15" i="1" s="1"/>
  <c r="I14" i="1"/>
  <c r="K14" i="1" s="1"/>
  <c r="I55" i="1" l="1"/>
  <c r="K55" i="1" s="1"/>
  <c r="I56" i="1"/>
  <c r="K56" i="1" s="1"/>
  <c r="I62" i="1" l="1"/>
  <c r="K62" i="1" s="1"/>
  <c r="I74" i="1"/>
  <c r="K74" i="1" s="1"/>
  <c r="I75" i="1"/>
  <c r="K75" i="1"/>
  <c r="I76" i="1"/>
  <c r="K76" i="1" s="1"/>
  <c r="I77" i="1"/>
  <c r="K77" i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73" i="1" l="1"/>
  <c r="I72" i="1"/>
  <c r="I71" i="1"/>
  <c r="I68" i="1"/>
  <c r="I65" i="1"/>
  <c r="I61" i="1"/>
  <c r="I60" i="1"/>
  <c r="I59" i="1"/>
  <c r="I54" i="1"/>
  <c r="I53" i="1"/>
  <c r="I52" i="1"/>
  <c r="I51" i="1"/>
  <c r="I48" i="1"/>
  <c r="I47" i="1"/>
  <c r="I44" i="1"/>
  <c r="I41" i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3" i="1"/>
  <c r="I22" i="1"/>
  <c r="I21" i="1"/>
  <c r="I20" i="1"/>
  <c r="I19" i="1"/>
  <c r="I16" i="1"/>
  <c r="I13" i="1"/>
  <c r="I12" i="1"/>
  <c r="K48" i="1" l="1"/>
  <c r="K47" i="1"/>
  <c r="K49" i="1" l="1"/>
  <c r="K44" i="1"/>
  <c r="K45" i="1" s="1"/>
  <c r="K65" i="1" l="1"/>
  <c r="K66" i="1" s="1"/>
  <c r="K54" i="1" l="1"/>
  <c r="K28" i="1" l="1"/>
  <c r="K29" i="1"/>
  <c r="K30" i="1"/>
  <c r="K31" i="1"/>
  <c r="K21" i="1" l="1"/>
  <c r="K22" i="1"/>
  <c r="K23" i="1"/>
  <c r="K20" i="1"/>
  <c r="K19" i="1"/>
  <c r="K24" i="1" l="1"/>
  <c r="K68" i="1"/>
  <c r="K69" i="1" s="1"/>
  <c r="K71" i="1"/>
  <c r="K72" i="1"/>
  <c r="K73" i="1"/>
  <c r="K52" i="1"/>
  <c r="K53" i="1"/>
  <c r="K84" i="1" l="1"/>
  <c r="K34" i="1"/>
  <c r="K59" i="1"/>
  <c r="K61" i="1"/>
  <c r="K37" i="1"/>
  <c r="K39" i="1"/>
  <c r="K41" i="1"/>
  <c r="K36" i="1"/>
  <c r="K60" i="1"/>
  <c r="K40" i="1"/>
  <c r="K35" i="1"/>
  <c r="K38" i="1"/>
  <c r="K63" i="1" l="1"/>
  <c r="K42" i="1"/>
  <c r="A13" i="1"/>
  <c r="A14" i="1" s="1"/>
  <c r="A15" i="1" s="1"/>
  <c r="A16" i="1" s="1"/>
  <c r="K16" i="1" l="1"/>
  <c r="K13" i="1"/>
  <c r="K51" i="1" l="1"/>
  <c r="K57" i="1" s="1"/>
  <c r="K27" i="1" l="1"/>
  <c r="K26" i="1"/>
  <c r="K12" i="1"/>
  <c r="K17" i="1" s="1"/>
  <c r="K32" i="1" l="1"/>
</calcChain>
</file>

<file path=xl/comments1.xml><?xml version="1.0" encoding="utf-8"?>
<comments xmlns="http://schemas.openxmlformats.org/spreadsheetml/2006/main">
  <authors>
    <author>Pojar Jaroslav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Pojar Jaroslav: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<sst xmlns="http://schemas.openxmlformats.org/spreadsheetml/2006/main" count="192" uniqueCount="155">
  <si>
    <t>celková</t>
  </si>
  <si>
    <t>Množství</t>
  </si>
  <si>
    <t>Cena bez DPH (Kč)</t>
  </si>
  <si>
    <t>Specifikace zboží</t>
  </si>
  <si>
    <t>Celkem</t>
  </si>
  <si>
    <t>Název položky (specifikace - druh, materiál, barva, určení apod.)</t>
  </si>
  <si>
    <t>Ochranné a bezpečnostní oděvy</t>
  </si>
  <si>
    <t>požadovaný počet balení</t>
  </si>
  <si>
    <t>V případě, že zboží je dodáváno v jiném balení než požadovaném, provede uchazeč ocenění tak, aby bylo oceněno požadované množství jednotek (ks, kg, l, ml apod.).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</si>
  <si>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dodavatel může nabídnout rovnocenné řešení.</t>
  </si>
  <si>
    <t>E-Plate 16-jamkové destičky, 6 kusů v balení pro přístroj xCELLigence Real-Time Cell analyzér</t>
  </si>
  <si>
    <t>OT20B 05469830001  VWR®</t>
  </si>
  <si>
    <t>ks</t>
  </si>
  <si>
    <t>CIM-Plate 16-jamkové destičky pro přístroj xCELLigence Real-Time Cell analyzér</t>
  </si>
  <si>
    <t>OT20B 05665817001 VWR®</t>
  </si>
  <si>
    <t>Krycí kulatá sklíčka</t>
  </si>
  <si>
    <t xml:space="preserve">Zamražovací zkumavky s vnitřním uzávěrem, 1,2ml, stojící  (12,5 x 43,0) </t>
  </si>
  <si>
    <t>kultivační 96-jamkové destičky, ploché dno</t>
  </si>
  <si>
    <t>734-2327 VWR®</t>
  </si>
  <si>
    <t xml:space="preserve"> Glass spreaders</t>
  </si>
  <si>
    <t>S4647 Sigma-Aldrich</t>
  </si>
  <si>
    <t>1250 μL Racked, Sterilized</t>
  </si>
  <si>
    <t>M-1250-9SC96  VWR®</t>
  </si>
  <si>
    <t>612-3702 VWR®</t>
  </si>
  <si>
    <t>612-3698 VWR®</t>
  </si>
  <si>
    <t xml:space="preserve">µ-Slide I </t>
  </si>
  <si>
    <t>80106 KRD</t>
  </si>
  <si>
    <t>µ-Dish 35 mm, high Grid-500</t>
  </si>
  <si>
    <t>81166 KRD</t>
  </si>
  <si>
    <t>XF DMEM Base Medium, pH 7.4, 500mL</t>
  </si>
  <si>
    <t>103575-100</t>
  </si>
  <si>
    <t>ml</t>
  </si>
  <si>
    <t>Seahorse XFp Cell Mito Stress Test Kit</t>
  </si>
  <si>
    <t>103010-100</t>
  </si>
  <si>
    <t>Seahorse XFp Glycolytic Rate Assay Kit</t>
  </si>
  <si>
    <t>103346-100</t>
  </si>
  <si>
    <t>Biol (Pešta)</t>
  </si>
  <si>
    <t>Chir (Liška)</t>
  </si>
  <si>
    <t>Mikrob (Hrabák)</t>
  </si>
  <si>
    <t>Pipety serologické, Standard Line, 5 ml</t>
  </si>
  <si>
    <t>Pipety serologické, Standard Line, 25 ml</t>
  </si>
  <si>
    <t>souprava pro provedení reverzní transkripce s DNAzou pro získání cDNA pro stanovení exprese  v přístroji Qstudio7 (chemikálie dle doporučení výrobce, kompatibilní s platformou Applied Biosystems™ TaqMan™ Array Cards 384, 50 reakcí</t>
  </si>
  <si>
    <t>master mix dle doporučení výrobce pro provedení PCR na přístroji QuantStudio™ 7</t>
  </si>
  <si>
    <t>chemikálie (primery + sondy) pro stanovení panelu více než 90 genů zapojených do apoptózy (BCL-2 rodina, kaspázy, dráha TNF receptoru), stanovení „ready to use“ v platformě TaqMan Array Card pro stanovení metodou real-time PCR v přístroji QuantStudio 7 Flex Real-Time PCR Systém</t>
  </si>
  <si>
    <t>reakce</t>
  </si>
  <si>
    <t>deska s 384 reakcemi</t>
  </si>
  <si>
    <t>1 x 5 ml</t>
  </si>
  <si>
    <t>1 balení = 4 desky</t>
  </si>
  <si>
    <t>1 balení = 50 reakcí</t>
  </si>
  <si>
    <t>MiSeq Reagent Kit v3 (600-cycle)</t>
  </si>
  <si>
    <t>RiboMinus™ Transcriptome Isolation Kit, bacteria (12)</t>
  </si>
  <si>
    <t>MacConkey Agar No1 500g</t>
  </si>
  <si>
    <t>Meropenem trihydrate 50mg</t>
  </si>
  <si>
    <t>EDTA 1kg</t>
  </si>
  <si>
    <t>MS-102-3003</t>
  </si>
  <si>
    <t>K155004</t>
  </si>
  <si>
    <t>70143-500G</t>
  </si>
  <si>
    <t>M2574-50MG</t>
  </si>
  <si>
    <t>ED-1KG</t>
  </si>
  <si>
    <t>Skinsept G 1000 ml - dezinfekce - op. pole</t>
  </si>
  <si>
    <t>Sekusept Aktiv 1,5 kg - dezinfekce - instrumentarium</t>
  </si>
  <si>
    <t>Přípravek na mytí operační obuvi - neodisher SEPTO clean Dr. Weigert, 10 l</t>
  </si>
  <si>
    <t>litry</t>
  </si>
  <si>
    <t>kg</t>
  </si>
  <si>
    <t>Heparin 50 tis. jednotek</t>
  </si>
  <si>
    <t>Propofol 2% - 50 ml x 10</t>
  </si>
  <si>
    <t>Nalbuphine 10 x 2 ml</t>
  </si>
  <si>
    <t>Hartman 500 ml, 10 ks v balení</t>
  </si>
  <si>
    <t>Glukóza 10% 500 ml, 10 ks v balení</t>
  </si>
  <si>
    <t>ampule</t>
  </si>
  <si>
    <t>50 ml</t>
  </si>
  <si>
    <t>2 ml</t>
  </si>
  <si>
    <t>500 ml</t>
  </si>
  <si>
    <t>1000 ml</t>
  </si>
  <si>
    <t>Operační oděv jednorázový vel. M</t>
  </si>
  <si>
    <t>Operační oděv jednorázový vel. L</t>
  </si>
  <si>
    <t>Operační oděv jednorázový vel. XL</t>
  </si>
  <si>
    <t>Operační plášť jednorázový, standard, vel. M</t>
  </si>
  <si>
    <t>Operační plášť jednorázový, standard, vel. L</t>
  </si>
  <si>
    <t>Operační plášť jednorázový, standard, vel. XL</t>
  </si>
  <si>
    <t>kit</t>
  </si>
  <si>
    <t>kit pro 600 cyklů</t>
  </si>
  <si>
    <t>500 g</t>
  </si>
  <si>
    <t>1 x 500 g</t>
  </si>
  <si>
    <t>50 mg</t>
  </si>
  <si>
    <t>1 x 50 mg</t>
  </si>
  <si>
    <t>1 x 1 kg</t>
  </si>
  <si>
    <t xml:space="preserve">NeuroCult Proliferation Kit </t>
  </si>
  <si>
    <t> 05702</t>
  </si>
  <si>
    <t>631-1576 VWR®</t>
  </si>
  <si>
    <t>479-1261 VWR®</t>
  </si>
  <si>
    <t>Uchazeč vyplní pouze všechny žlutě podbarvené buňky v tabulce níže, a to pouze pro část, do které podává nabídku.</t>
  </si>
  <si>
    <t>Část/položka č.</t>
  </si>
  <si>
    <t>Registrační číslo CAS pro chemické výrobky;
pro ostatní položky mohou být zadavatelem uvedeny odkazy na konkrétní zboží, přičemž dodavatel může nabídnout rovnocenné či lepší zboží.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</si>
  <si>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</si>
  <si>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</si>
  <si>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</si>
  <si>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Podpis osoby oprávněné jednat jménem či za dodavatele:</t>
  </si>
  <si>
    <t>............................................................................................................................</t>
  </si>
  <si>
    <t>celkem</t>
  </si>
  <si>
    <t>Zdravotnické přístroje, farmaceutika a prostředky pro osobní péči I.</t>
  </si>
  <si>
    <t>Zdravotnické přístroje, farmaceutika a prostředky pro osobní péči II.</t>
  </si>
  <si>
    <t>Nástroje a nářadí I.</t>
  </si>
  <si>
    <t>Nástroje a nářadí II.</t>
  </si>
  <si>
    <t>Nástroje a nářadí III.</t>
  </si>
  <si>
    <t>Chemické výrobky I.</t>
  </si>
  <si>
    <t>Chemické výrobky II.</t>
  </si>
  <si>
    <t>Chemické výrobky III.</t>
  </si>
  <si>
    <t>Chemické výrobky IV.</t>
  </si>
  <si>
    <t>Chemické výrobky V.</t>
  </si>
  <si>
    <t>T6664 Sigma-Aldrich</t>
  </si>
  <si>
    <t>Anti-Mouse IgG (whole molecule)−Atto 488 antibody produced in goat</t>
  </si>
  <si>
    <t>62197 Sigma-Aldrich</t>
  </si>
  <si>
    <t>Thiazolyl Blue Tetrazolium Bromide</t>
  </si>
  <si>
    <t>M2128 Sigma-Aldrich</t>
  </si>
  <si>
    <t>QIAGEN Plasmid Maxi Kit</t>
  </si>
  <si>
    <t>12163 Dynex</t>
  </si>
  <si>
    <t xml:space="preserve">ml </t>
  </si>
  <si>
    <t>P3813 Sigma-Aldrich</t>
  </si>
  <si>
    <t>SIG10 Chemically Competent Cells</t>
  </si>
  <si>
    <t>Anti-Sox2 (rabbit polyclonal)</t>
  </si>
  <si>
    <t xml:space="preserve">AB5603 MERCK </t>
  </si>
  <si>
    <t>Recombinant Human MIF</t>
  </si>
  <si>
    <t>300-69 PeproTech</t>
  </si>
  <si>
    <t>CD90.2-FITC, mouse</t>
  </si>
  <si>
    <t>30 µg</t>
  </si>
  <si>
    <t>Recombinant Murine EGF</t>
  </si>
  <si>
    <t>315-09 PeproTech</t>
  </si>
  <si>
    <t>500µg</t>
  </si>
  <si>
    <t>Seahorse XFp FluxPak</t>
  </si>
  <si>
    <t>103022-100</t>
  </si>
  <si>
    <t>FITC Mouse Anti-Human CD90</t>
  </si>
  <si>
    <t>0,1 mg</t>
  </si>
  <si>
    <t>Phosphate buffered saline 5x 10PAK</t>
  </si>
  <si>
    <t>g</t>
  </si>
  <si>
    <t>Tris Buffered Saline</t>
  </si>
  <si>
    <t>1 ml</t>
  </si>
  <si>
    <t>5 g</t>
  </si>
  <si>
    <t>CMC0001-20x</t>
  </si>
  <si>
    <t>1 kit</t>
  </si>
  <si>
    <t>100 µg</t>
  </si>
  <si>
    <t>4 solutions</t>
  </si>
  <si>
    <t>25 stanovení</t>
  </si>
  <si>
    <t>555595 BD</t>
  </si>
  <si>
    <t>R37602 Thermo Fisher</t>
  </si>
  <si>
    <t>Image-iT™ Fixation/Permeabilization Kit</t>
  </si>
  <si>
    <r>
      <t xml:space="preserve">40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  <charset val="238"/>
        <scheme val="minor"/>
      </rPr>
      <t>l</t>
    </r>
  </si>
  <si>
    <t>Nacl 0,9%(fyziologický roztok) k infuzní terapii, 500 ml</t>
  </si>
  <si>
    <t>Nacl 0,9% (fyziologický roztok) / oplachy, 1000 ml s uzávěrem</t>
  </si>
  <si>
    <t>BBraun, kód 3500390, nebo Fresenius, kód 107291</t>
  </si>
  <si>
    <t>BBraun, kód 3570170, nebo Fresenius, kód neuveden</t>
  </si>
  <si>
    <t xml:space="preserve">11766050 SSIV VILO MASTERMIX W/ EZDNASE </t>
  </si>
  <si>
    <t>4444557 TaqMan™ Fast Advanced Master Mix</t>
  </si>
  <si>
    <t>4378701  TLDA Human Apoptosis Panel</t>
  </si>
  <si>
    <t>130-102-452 Miltenyi Biotec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</si>
</sst>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justify"/>
    </xf>
    <xf numFmtId="0" fontId="6" fillId="0" borderId="9" xfId="1" applyFont="1" applyFill="1" applyBorder="1" applyAlignment="1">
      <alignment vertical="justify"/>
    </xf>
    <xf numFmtId="0" fontId="0" fillId="0" borderId="9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textRotation="90"/>
    </xf>
    <xf numFmtId="1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5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justify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0" borderId="0" xfId="0" applyFont="1" applyBorder="1"/>
    <xf numFmtId="0" fontId="4" fillId="2" borderId="0" xfId="0" applyFont="1" applyFill="1" applyBorder="1"/>
    <xf numFmtId="0" fontId="3" fillId="6" borderId="1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1" fontId="3" fillId="6" borderId="13" xfId="0" applyNumberFormat="1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right" vertical="center" indent="1"/>
    </xf>
    <xf numFmtId="4" fontId="0" fillId="2" borderId="10" xfId="0" applyNumberFormat="1" applyFont="1" applyFill="1" applyBorder="1" applyAlignment="1">
      <alignment horizontal="right" vertical="center" indent="1"/>
    </xf>
    <xf numFmtId="0" fontId="11" fillId="0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1" fontId="3" fillId="6" borderId="3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vertical="center"/>
    </xf>
    <xf numFmtId="1" fontId="3" fillId="6" borderId="28" xfId="0" applyNumberFormat="1" applyFont="1" applyFill="1" applyBorder="1" applyAlignment="1">
      <alignment vertical="center"/>
    </xf>
    <xf numFmtId="0" fontId="3" fillId="6" borderId="29" xfId="0" applyFont="1" applyFill="1" applyBorder="1" applyAlignment="1">
      <alignment vertical="center"/>
    </xf>
    <xf numFmtId="4" fontId="1" fillId="2" borderId="23" xfId="0" applyNumberFormat="1" applyFont="1" applyFill="1" applyBorder="1" applyAlignment="1">
      <alignment horizontal="right" vertical="center" indent="1"/>
    </xf>
    <xf numFmtId="4" fontId="1" fillId="2" borderId="24" xfId="0" applyNumberFormat="1" applyFont="1" applyFill="1" applyBorder="1" applyAlignment="1">
      <alignment horizontal="right" vertical="center" indent="1"/>
    </xf>
    <xf numFmtId="0" fontId="0" fillId="0" borderId="1" xfId="0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 indent="1"/>
    </xf>
    <xf numFmtId="4" fontId="0" fillId="2" borderId="9" xfId="0" applyNumberFormat="1" applyFont="1" applyFill="1" applyBorder="1" applyAlignment="1">
      <alignment horizontal="right" vertical="center" inden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justify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12" xfId="0" applyFont="1" applyFill="1" applyBorder="1" applyAlignment="1">
      <alignment horizontal="center" vertical="center" textRotation="90"/>
    </xf>
    <xf numFmtId="0" fontId="9" fillId="2" borderId="0" xfId="0" applyFont="1" applyFill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 wrapText="1"/>
    </xf>
    <xf numFmtId="2" fontId="8" fillId="3" borderId="20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85</xdr:row>
      <xdr:rowOff>0</xdr:rowOff>
    </xdr:from>
    <xdr:to>
      <xdr:col>1</xdr:col>
      <xdr:colOff>247650</xdr:colOff>
      <xdr:row>97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85</xdr:row>
      <xdr:rowOff>0</xdr:rowOff>
    </xdr:from>
    <xdr:to>
      <xdr:col>1</xdr:col>
      <xdr:colOff>228600</xdr:colOff>
      <xdr:row>86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85</xdr:row>
      <xdr:rowOff>0</xdr:rowOff>
    </xdr:from>
    <xdr:to>
      <xdr:col>1</xdr:col>
      <xdr:colOff>200025</xdr:colOff>
      <xdr:row>87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85</xdr:row>
      <xdr:rowOff>0</xdr:rowOff>
    </xdr:from>
    <xdr:to>
      <xdr:col>1</xdr:col>
      <xdr:colOff>200025</xdr:colOff>
      <xdr:row>90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85</xdr:row>
      <xdr:rowOff>0</xdr:rowOff>
    </xdr:from>
    <xdr:to>
      <xdr:col>1</xdr:col>
      <xdr:colOff>180975</xdr:colOff>
      <xdr:row>86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85</xdr:row>
      <xdr:rowOff>0</xdr:rowOff>
    </xdr:from>
    <xdr:to>
      <xdr:col>1</xdr:col>
      <xdr:colOff>200025</xdr:colOff>
      <xdr:row>87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85</xdr:row>
      <xdr:rowOff>0</xdr:rowOff>
    </xdr:from>
    <xdr:to>
      <xdr:col>1</xdr:col>
      <xdr:colOff>190500</xdr:colOff>
      <xdr:row>87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85</xdr:row>
      <xdr:rowOff>0</xdr:rowOff>
    </xdr:from>
    <xdr:to>
      <xdr:col>1</xdr:col>
      <xdr:colOff>200025</xdr:colOff>
      <xdr:row>88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85</xdr:row>
      <xdr:rowOff>0</xdr:rowOff>
    </xdr:from>
    <xdr:to>
      <xdr:col>1</xdr:col>
      <xdr:colOff>209550</xdr:colOff>
      <xdr:row>87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85</xdr:row>
      <xdr:rowOff>0</xdr:rowOff>
    </xdr:from>
    <xdr:ext cx="190500" cy="230981"/>
    <xdr:pic>
      <xdr:nvPicPr>
        <xdr:cNvPr id="20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85</xdr:row>
      <xdr:rowOff>0</xdr:rowOff>
    </xdr:from>
    <xdr:ext cx="142875" cy="450056"/>
    <xdr:pic>
      <xdr:nvPicPr>
        <xdr:cNvPr id="21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85</xdr:row>
      <xdr:rowOff>0</xdr:rowOff>
    </xdr:from>
    <xdr:ext cx="142875" cy="228600"/>
    <xdr:pic>
      <xdr:nvPicPr>
        <xdr:cNvPr id="22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85</xdr:row>
      <xdr:rowOff>0</xdr:rowOff>
    </xdr:from>
    <xdr:ext cx="142875" cy="516732"/>
    <xdr:pic>
      <xdr:nvPicPr>
        <xdr:cNvPr id="23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85</xdr:row>
      <xdr:rowOff>0</xdr:rowOff>
    </xdr:from>
    <xdr:ext cx="142875" cy="533400"/>
    <xdr:pic>
      <xdr:nvPicPr>
        <xdr:cNvPr id="24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85</xdr:row>
      <xdr:rowOff>0</xdr:rowOff>
    </xdr:from>
    <xdr:ext cx="152400" cy="628650"/>
    <xdr:pic>
      <xdr:nvPicPr>
        <xdr:cNvPr id="25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85</xdr:row>
      <xdr:rowOff>0</xdr:rowOff>
    </xdr:from>
    <xdr:ext cx="142875" cy="478632"/>
    <xdr:pic>
      <xdr:nvPicPr>
        <xdr:cNvPr id="26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" y="19919156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zoomScale="80" zoomScaleNormal="80" workbookViewId="0">
      <pane ySplit="10" topLeftCell="A56" activePane="bottomLeft" state="frozen"/>
      <selection pane="bottomLeft" activeCell="J79" sqref="J79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8" width="8.7109375" style="4" customWidth="1"/>
    <col min="9" max="9" width="8.7109375" style="1" customWidth="1"/>
    <col min="10" max="10" width="13.5703125" style="3" customWidth="1"/>
    <col min="11" max="11" width="14.28515625" style="3" customWidth="1"/>
    <col min="12" max="12" width="59.7109375" customWidth="1"/>
    <col min="13" max="13" width="10.42578125" customWidth="1"/>
    <col min="14" max="14" width="7.7109375" customWidth="1"/>
  </cols>
  <sheetData>
    <row r="1" spans="1:14" ht="26.25" x14ac:dyDescent="0.25">
      <c r="A1" s="64" t="s">
        <v>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4" ht="18.75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ht="30" customHeight="1" x14ac:dyDescent="0.25">
      <c r="A3" s="65" t="s">
        <v>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4" ht="15" customHeight="1" x14ac:dyDescent="0.25">
      <c r="A4" s="66" t="s">
        <v>8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ht="15" customHeight="1" x14ac:dyDescent="0.25">
      <c r="A5" s="78" t="s">
        <v>91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4" ht="15.75" thickBot="1" x14ac:dyDescent="0.3"/>
    <row r="7" spans="1:14" ht="15" customHeight="1" x14ac:dyDescent="0.25">
      <c r="A7" s="75" t="s">
        <v>92</v>
      </c>
      <c r="B7" s="67" t="s">
        <v>5</v>
      </c>
      <c r="C7" s="67" t="s">
        <v>93</v>
      </c>
      <c r="D7" s="70" t="s">
        <v>1</v>
      </c>
      <c r="E7" s="70"/>
      <c r="F7" s="70"/>
      <c r="G7" s="70"/>
      <c r="H7" s="70"/>
      <c r="I7" s="70"/>
      <c r="J7" s="70" t="s">
        <v>2</v>
      </c>
      <c r="K7" s="71"/>
      <c r="L7" s="1"/>
      <c r="M7" s="1"/>
      <c r="N7" s="1"/>
    </row>
    <row r="8" spans="1:14" ht="15" customHeight="1" x14ac:dyDescent="0.25">
      <c r="A8" s="76"/>
      <c r="B8" s="68"/>
      <c r="C8" s="73"/>
      <c r="D8" s="68"/>
      <c r="E8" s="68"/>
      <c r="F8" s="68"/>
      <c r="G8" s="68"/>
      <c r="H8" s="68"/>
      <c r="I8" s="68"/>
      <c r="J8" s="68"/>
      <c r="K8" s="72"/>
      <c r="L8" s="1"/>
      <c r="M8" s="1"/>
      <c r="N8" s="1"/>
    </row>
    <row r="9" spans="1:14" ht="18.75" customHeight="1" x14ac:dyDescent="0.25">
      <c r="A9" s="77"/>
      <c r="B9" s="69"/>
      <c r="C9" s="74"/>
      <c r="D9" s="74" t="s">
        <v>94</v>
      </c>
      <c r="E9" s="74" t="s">
        <v>95</v>
      </c>
      <c r="F9" s="80" t="s">
        <v>7</v>
      </c>
      <c r="G9" s="81"/>
      <c r="H9" s="81"/>
      <c r="I9" s="82"/>
      <c r="J9" s="83" t="s">
        <v>96</v>
      </c>
      <c r="K9" s="85" t="s">
        <v>0</v>
      </c>
      <c r="L9" s="1"/>
      <c r="M9" s="1"/>
      <c r="N9" s="1"/>
    </row>
    <row r="10" spans="1:14" ht="108" customHeight="1" thickBot="1" x14ac:dyDescent="0.3">
      <c r="A10" s="77"/>
      <c r="B10" s="69"/>
      <c r="C10" s="74"/>
      <c r="D10" s="79"/>
      <c r="E10" s="79"/>
      <c r="F10" s="20" t="s">
        <v>36</v>
      </c>
      <c r="G10" s="20" t="s">
        <v>37</v>
      </c>
      <c r="H10" s="20" t="s">
        <v>38</v>
      </c>
      <c r="I10" s="20" t="s">
        <v>4</v>
      </c>
      <c r="J10" s="84"/>
      <c r="K10" s="86"/>
      <c r="L10" s="2"/>
      <c r="M10" s="1"/>
      <c r="N10" s="1"/>
    </row>
    <row r="11" spans="1:14" ht="17.25" customHeight="1" x14ac:dyDescent="0.25">
      <c r="A11" s="39">
        <v>1</v>
      </c>
      <c r="B11" s="40" t="s">
        <v>100</v>
      </c>
      <c r="C11" s="40"/>
      <c r="D11" s="40"/>
      <c r="E11" s="40"/>
      <c r="F11" s="40"/>
      <c r="G11" s="40"/>
      <c r="H11" s="40"/>
      <c r="I11" s="41"/>
      <c r="J11" s="40"/>
      <c r="K11" s="42"/>
    </row>
    <row r="12" spans="1:14" x14ac:dyDescent="0.25">
      <c r="A12" s="5">
        <v>1</v>
      </c>
      <c r="B12" s="25" t="s">
        <v>59</v>
      </c>
      <c r="C12" s="17"/>
      <c r="D12" s="26" t="s">
        <v>62</v>
      </c>
      <c r="E12" s="26">
        <v>1</v>
      </c>
      <c r="F12" s="26"/>
      <c r="G12" s="26">
        <v>50</v>
      </c>
      <c r="H12" s="6"/>
      <c r="I12" s="21">
        <f>SUM(F12:H12)</f>
        <v>50</v>
      </c>
      <c r="J12" s="9"/>
      <c r="K12" s="44">
        <f t="shared" ref="K12:K31" si="0">I12*J12</f>
        <v>0</v>
      </c>
    </row>
    <row r="13" spans="1:14" x14ac:dyDescent="0.25">
      <c r="A13" s="12">
        <f t="shared" ref="A13:A16" si="1">A12+1</f>
        <v>2</v>
      </c>
      <c r="B13" s="19" t="s">
        <v>60</v>
      </c>
      <c r="C13" s="18"/>
      <c r="D13" s="27" t="s">
        <v>63</v>
      </c>
      <c r="E13" s="27">
        <v>1.5</v>
      </c>
      <c r="F13" s="27"/>
      <c r="G13" s="27">
        <v>10</v>
      </c>
      <c r="H13" s="8"/>
      <c r="I13" s="21">
        <f t="shared" ref="I13:I16" si="2">SUM(F13:H13)</f>
        <v>10</v>
      </c>
      <c r="J13" s="11"/>
      <c r="K13" s="44">
        <f t="shared" si="0"/>
        <v>0</v>
      </c>
    </row>
    <row r="14" spans="1:14" x14ac:dyDescent="0.25">
      <c r="A14" s="12">
        <f t="shared" si="1"/>
        <v>3</v>
      </c>
      <c r="B14" s="19" t="s">
        <v>61</v>
      </c>
      <c r="C14" s="18"/>
      <c r="D14" s="27" t="s">
        <v>62</v>
      </c>
      <c r="E14" s="27">
        <v>10</v>
      </c>
      <c r="F14" s="27"/>
      <c r="G14" s="27">
        <v>5</v>
      </c>
      <c r="H14" s="8"/>
      <c r="I14" s="21">
        <f t="shared" si="2"/>
        <v>5</v>
      </c>
      <c r="J14" s="11"/>
      <c r="K14" s="44">
        <f t="shared" si="0"/>
        <v>0</v>
      </c>
    </row>
    <row r="15" spans="1:14" x14ac:dyDescent="0.25">
      <c r="A15" s="12">
        <f t="shared" si="1"/>
        <v>4</v>
      </c>
      <c r="B15" s="10" t="s">
        <v>147</v>
      </c>
      <c r="C15" s="61" t="s">
        <v>149</v>
      </c>
      <c r="D15" s="28" t="s">
        <v>72</v>
      </c>
      <c r="E15" s="27">
        <v>10</v>
      </c>
      <c r="F15" s="27"/>
      <c r="G15" s="27">
        <v>50</v>
      </c>
      <c r="H15" s="8"/>
      <c r="I15" s="21">
        <f t="shared" si="2"/>
        <v>50</v>
      </c>
      <c r="J15" s="11"/>
      <c r="K15" s="44">
        <f t="shared" si="0"/>
        <v>0</v>
      </c>
    </row>
    <row r="16" spans="1:14" ht="15.75" thickBot="1" x14ac:dyDescent="0.3">
      <c r="A16" s="12">
        <f t="shared" si="1"/>
        <v>5</v>
      </c>
      <c r="B16" s="10" t="s">
        <v>148</v>
      </c>
      <c r="C16" s="61" t="s">
        <v>150</v>
      </c>
      <c r="D16" s="28" t="s">
        <v>73</v>
      </c>
      <c r="E16" s="60">
        <v>6</v>
      </c>
      <c r="F16" s="27"/>
      <c r="G16" s="27">
        <v>50</v>
      </c>
      <c r="H16" s="8"/>
      <c r="I16" s="21">
        <f t="shared" si="2"/>
        <v>50</v>
      </c>
      <c r="J16" s="11"/>
      <c r="K16" s="45">
        <f t="shared" si="0"/>
        <v>0</v>
      </c>
    </row>
    <row r="17" spans="1:11" ht="15.75" thickBot="1" x14ac:dyDescent="0.3">
      <c r="A17" s="62" t="s">
        <v>99</v>
      </c>
      <c r="B17" s="63"/>
      <c r="C17" s="63"/>
      <c r="D17" s="63"/>
      <c r="E17" s="63"/>
      <c r="F17" s="63"/>
      <c r="G17" s="63"/>
      <c r="H17" s="63"/>
      <c r="I17" s="63"/>
      <c r="J17" s="63"/>
      <c r="K17" s="55">
        <f>SUM(K12:K16)</f>
        <v>0</v>
      </c>
    </row>
    <row r="18" spans="1:11" ht="18.75" x14ac:dyDescent="0.25">
      <c r="A18" s="39">
        <v>2</v>
      </c>
      <c r="B18" s="40" t="s">
        <v>101</v>
      </c>
      <c r="C18" s="40"/>
      <c r="D18" s="40"/>
      <c r="E18" s="40"/>
      <c r="F18" s="40"/>
      <c r="G18" s="40"/>
      <c r="H18" s="40"/>
      <c r="I18" s="41"/>
      <c r="J18" s="40"/>
      <c r="K18" s="42"/>
    </row>
    <row r="19" spans="1:11" x14ac:dyDescent="0.25">
      <c r="A19" s="15">
        <v>1</v>
      </c>
      <c r="B19" s="10" t="s">
        <v>64</v>
      </c>
      <c r="C19" s="17"/>
      <c r="D19" s="28" t="s">
        <v>69</v>
      </c>
      <c r="E19" s="29">
        <v>1</v>
      </c>
      <c r="F19" s="26"/>
      <c r="G19" s="30">
        <v>50</v>
      </c>
      <c r="H19" s="6"/>
      <c r="I19" s="21">
        <f t="shared" ref="I19:I23" si="3">SUM(F19:H19)</f>
        <v>50</v>
      </c>
      <c r="J19" s="9"/>
      <c r="K19" s="44">
        <f t="shared" ref="K19:K23" si="4">I19*J19</f>
        <v>0</v>
      </c>
    </row>
    <row r="20" spans="1:11" x14ac:dyDescent="0.25">
      <c r="A20" s="15">
        <v>2</v>
      </c>
      <c r="B20" s="10" t="s">
        <v>65</v>
      </c>
      <c r="C20" s="18"/>
      <c r="D20" s="28" t="s">
        <v>70</v>
      </c>
      <c r="E20" s="29">
        <v>10</v>
      </c>
      <c r="F20" s="27"/>
      <c r="G20" s="30">
        <v>30</v>
      </c>
      <c r="H20" s="8"/>
      <c r="I20" s="21">
        <f t="shared" si="3"/>
        <v>30</v>
      </c>
      <c r="J20" s="11"/>
      <c r="K20" s="44">
        <f t="shared" si="4"/>
        <v>0</v>
      </c>
    </row>
    <row r="21" spans="1:11" x14ac:dyDescent="0.25">
      <c r="A21" s="5">
        <v>3</v>
      </c>
      <c r="B21" s="10" t="s">
        <v>66</v>
      </c>
      <c r="C21" s="18"/>
      <c r="D21" s="28" t="s">
        <v>71</v>
      </c>
      <c r="E21" s="29">
        <v>10</v>
      </c>
      <c r="F21" s="27"/>
      <c r="G21" s="30">
        <v>30</v>
      </c>
      <c r="H21" s="8"/>
      <c r="I21" s="21">
        <f t="shared" si="3"/>
        <v>30</v>
      </c>
      <c r="J21" s="11"/>
      <c r="K21" s="44">
        <f t="shared" si="4"/>
        <v>0</v>
      </c>
    </row>
    <row r="22" spans="1:11" x14ac:dyDescent="0.25">
      <c r="A22" s="15">
        <v>4</v>
      </c>
      <c r="B22" s="10" t="s">
        <v>67</v>
      </c>
      <c r="C22" s="18"/>
      <c r="D22" s="28" t="s">
        <v>72</v>
      </c>
      <c r="E22" s="29">
        <v>10</v>
      </c>
      <c r="F22" s="27"/>
      <c r="G22" s="30">
        <v>50</v>
      </c>
      <c r="H22" s="8"/>
      <c r="I22" s="21">
        <f t="shared" si="3"/>
        <v>50</v>
      </c>
      <c r="J22" s="11"/>
      <c r="K22" s="44">
        <f t="shared" si="4"/>
        <v>0</v>
      </c>
    </row>
    <row r="23" spans="1:11" ht="15.75" thickBot="1" x14ac:dyDescent="0.3">
      <c r="A23" s="15">
        <v>5</v>
      </c>
      <c r="B23" s="10" t="s">
        <v>68</v>
      </c>
      <c r="C23" s="18"/>
      <c r="D23" s="28" t="s">
        <v>72</v>
      </c>
      <c r="E23" s="29">
        <v>10</v>
      </c>
      <c r="F23" s="27"/>
      <c r="G23" s="30">
        <v>50</v>
      </c>
      <c r="H23" s="8"/>
      <c r="I23" s="21">
        <f t="shared" si="3"/>
        <v>50</v>
      </c>
      <c r="J23" s="11"/>
      <c r="K23" s="45">
        <f t="shared" si="4"/>
        <v>0</v>
      </c>
    </row>
    <row r="24" spans="1:11" ht="15.75" thickBot="1" x14ac:dyDescent="0.3">
      <c r="A24" s="62" t="s">
        <v>99</v>
      </c>
      <c r="B24" s="63"/>
      <c r="C24" s="63"/>
      <c r="D24" s="63"/>
      <c r="E24" s="63"/>
      <c r="F24" s="63"/>
      <c r="G24" s="63"/>
      <c r="H24" s="63"/>
      <c r="I24" s="63"/>
      <c r="J24" s="63"/>
      <c r="K24" s="55">
        <f>SUM(K19:K23)</f>
        <v>0</v>
      </c>
    </row>
    <row r="25" spans="1:11" ht="18.75" x14ac:dyDescent="0.25">
      <c r="A25" s="39">
        <v>3</v>
      </c>
      <c r="B25" s="40" t="s">
        <v>6</v>
      </c>
      <c r="C25" s="40"/>
      <c r="D25" s="40"/>
      <c r="E25" s="40"/>
      <c r="F25" s="40"/>
      <c r="G25" s="40"/>
      <c r="H25" s="40"/>
      <c r="I25" s="41"/>
      <c r="J25" s="40"/>
      <c r="K25" s="42"/>
    </row>
    <row r="26" spans="1:11" x14ac:dyDescent="0.25">
      <c r="A26" s="5">
        <v>1</v>
      </c>
      <c r="B26" s="10" t="s">
        <v>74</v>
      </c>
      <c r="C26" s="10"/>
      <c r="D26" s="31" t="s">
        <v>12</v>
      </c>
      <c r="E26" s="29">
        <v>10</v>
      </c>
      <c r="F26" s="16"/>
      <c r="G26" s="32">
        <v>100</v>
      </c>
      <c r="H26" s="16"/>
      <c r="I26" s="21">
        <f t="shared" ref="I26:I31" si="5">SUM(F26:H26)</f>
        <v>100</v>
      </c>
      <c r="J26" s="9"/>
      <c r="K26" s="44">
        <f t="shared" si="0"/>
        <v>0</v>
      </c>
    </row>
    <row r="27" spans="1:11" x14ac:dyDescent="0.25">
      <c r="A27" s="15">
        <v>2</v>
      </c>
      <c r="B27" s="10" t="s">
        <v>75</v>
      </c>
      <c r="C27" s="10"/>
      <c r="D27" s="31" t="s">
        <v>12</v>
      </c>
      <c r="E27" s="29">
        <v>10</v>
      </c>
      <c r="F27" s="16"/>
      <c r="G27" s="32">
        <v>100</v>
      </c>
      <c r="H27" s="16"/>
      <c r="I27" s="21">
        <f t="shared" si="5"/>
        <v>100</v>
      </c>
      <c r="J27" s="9"/>
      <c r="K27" s="44">
        <f t="shared" si="0"/>
        <v>0</v>
      </c>
    </row>
    <row r="28" spans="1:11" x14ac:dyDescent="0.25">
      <c r="A28" s="15">
        <v>3</v>
      </c>
      <c r="B28" s="10" t="s">
        <v>76</v>
      </c>
      <c r="C28" s="10"/>
      <c r="D28" s="31" t="s">
        <v>12</v>
      </c>
      <c r="E28" s="29">
        <v>10</v>
      </c>
      <c r="F28" s="16"/>
      <c r="G28" s="32">
        <v>50</v>
      </c>
      <c r="H28" s="16"/>
      <c r="I28" s="21">
        <f t="shared" si="5"/>
        <v>50</v>
      </c>
      <c r="J28" s="9"/>
      <c r="K28" s="44">
        <f t="shared" si="0"/>
        <v>0</v>
      </c>
    </row>
    <row r="29" spans="1:11" x14ac:dyDescent="0.25">
      <c r="A29" s="5">
        <v>4</v>
      </c>
      <c r="B29" s="10" t="s">
        <v>77</v>
      </c>
      <c r="C29" s="10"/>
      <c r="D29" s="31" t="s">
        <v>12</v>
      </c>
      <c r="E29" s="29">
        <v>15</v>
      </c>
      <c r="F29" s="16"/>
      <c r="G29" s="33">
        <v>20</v>
      </c>
      <c r="H29" s="16"/>
      <c r="I29" s="21">
        <f t="shared" si="5"/>
        <v>20</v>
      </c>
      <c r="J29" s="9"/>
      <c r="K29" s="44">
        <f t="shared" si="0"/>
        <v>0</v>
      </c>
    </row>
    <row r="30" spans="1:11" x14ac:dyDescent="0.25">
      <c r="A30" s="15">
        <v>5</v>
      </c>
      <c r="B30" s="13" t="s">
        <v>78</v>
      </c>
      <c r="C30" s="10"/>
      <c r="D30" s="31" t="s">
        <v>12</v>
      </c>
      <c r="E30" s="29">
        <v>15</v>
      </c>
      <c r="F30" s="16"/>
      <c r="G30" s="33">
        <v>40</v>
      </c>
      <c r="H30" s="16"/>
      <c r="I30" s="21">
        <f t="shared" si="5"/>
        <v>40</v>
      </c>
      <c r="J30" s="9"/>
      <c r="K30" s="44">
        <f t="shared" si="0"/>
        <v>0</v>
      </c>
    </row>
    <row r="31" spans="1:11" ht="15.75" thickBot="1" x14ac:dyDescent="0.3">
      <c r="A31" s="15">
        <v>6</v>
      </c>
      <c r="B31" s="13" t="s">
        <v>79</v>
      </c>
      <c r="C31" s="10"/>
      <c r="D31" s="31" t="s">
        <v>12</v>
      </c>
      <c r="E31" s="29">
        <v>15</v>
      </c>
      <c r="F31" s="16"/>
      <c r="G31" s="33">
        <v>40</v>
      </c>
      <c r="H31" s="16"/>
      <c r="I31" s="21">
        <f t="shared" si="5"/>
        <v>40</v>
      </c>
      <c r="J31" s="9"/>
      <c r="K31" s="45">
        <f t="shared" si="0"/>
        <v>0</v>
      </c>
    </row>
    <row r="32" spans="1:11" ht="15.75" thickBot="1" x14ac:dyDescent="0.3">
      <c r="A32" s="62" t="s">
        <v>99</v>
      </c>
      <c r="B32" s="63"/>
      <c r="C32" s="63"/>
      <c r="D32" s="63"/>
      <c r="E32" s="63"/>
      <c r="F32" s="63"/>
      <c r="G32" s="63"/>
      <c r="H32" s="63"/>
      <c r="I32" s="63"/>
      <c r="J32" s="63"/>
      <c r="K32" s="55">
        <f>SUM(K26:K31)</f>
        <v>0</v>
      </c>
    </row>
    <row r="33" spans="1:12" ht="18.75" x14ac:dyDescent="0.25">
      <c r="A33" s="39">
        <v>4</v>
      </c>
      <c r="B33" s="40" t="s">
        <v>102</v>
      </c>
      <c r="C33" s="40"/>
      <c r="D33" s="40"/>
      <c r="E33" s="40"/>
      <c r="F33" s="40"/>
      <c r="G33" s="40"/>
      <c r="H33" s="40"/>
      <c r="I33" s="41"/>
      <c r="J33" s="40"/>
      <c r="K33" s="42"/>
    </row>
    <row r="34" spans="1:12" ht="30" x14ac:dyDescent="0.25">
      <c r="A34" s="24">
        <v>1</v>
      </c>
      <c r="B34" s="10" t="s">
        <v>10</v>
      </c>
      <c r="C34" s="34" t="s">
        <v>11</v>
      </c>
      <c r="D34" s="16" t="s">
        <v>12</v>
      </c>
      <c r="E34" s="29">
        <v>6</v>
      </c>
      <c r="F34" s="29">
        <v>2</v>
      </c>
      <c r="G34" s="7"/>
      <c r="H34" s="7"/>
      <c r="I34" s="21">
        <f t="shared" ref="I34:I41" si="6">SUM(F34:H34)</f>
        <v>2</v>
      </c>
      <c r="J34" s="9"/>
      <c r="K34" s="44">
        <f t="shared" ref="K34:K41" si="7">I34*J34</f>
        <v>0</v>
      </c>
      <c r="L34" s="22"/>
    </row>
    <row r="35" spans="1:12" x14ac:dyDescent="0.25">
      <c r="A35" s="24">
        <v>2</v>
      </c>
      <c r="B35" s="10" t="s">
        <v>13</v>
      </c>
      <c r="C35" s="34" t="s">
        <v>14</v>
      </c>
      <c r="D35" s="16" t="s">
        <v>12</v>
      </c>
      <c r="E35" s="29">
        <v>6</v>
      </c>
      <c r="F35" s="29">
        <v>2</v>
      </c>
      <c r="G35" s="7"/>
      <c r="H35" s="7"/>
      <c r="I35" s="21">
        <f t="shared" si="6"/>
        <v>2</v>
      </c>
      <c r="J35" s="9"/>
      <c r="K35" s="44">
        <f t="shared" si="7"/>
        <v>0</v>
      </c>
      <c r="L35" s="23"/>
    </row>
    <row r="36" spans="1:12" x14ac:dyDescent="0.25">
      <c r="A36" s="24">
        <v>3</v>
      </c>
      <c r="B36" s="10" t="s">
        <v>15</v>
      </c>
      <c r="C36" s="34" t="s">
        <v>89</v>
      </c>
      <c r="D36" s="16" t="s">
        <v>12</v>
      </c>
      <c r="E36" s="29">
        <v>15</v>
      </c>
      <c r="F36" s="29">
        <v>5</v>
      </c>
      <c r="G36" s="7"/>
      <c r="H36" s="7"/>
      <c r="I36" s="21">
        <f t="shared" si="6"/>
        <v>5</v>
      </c>
      <c r="J36" s="9"/>
      <c r="K36" s="44">
        <f t="shared" si="7"/>
        <v>0</v>
      </c>
      <c r="L36" s="23"/>
    </row>
    <row r="37" spans="1:12" x14ac:dyDescent="0.25">
      <c r="A37" s="24">
        <v>4</v>
      </c>
      <c r="B37" s="10" t="s">
        <v>16</v>
      </c>
      <c r="C37" s="34" t="s">
        <v>90</v>
      </c>
      <c r="D37" s="16" t="s">
        <v>12</v>
      </c>
      <c r="E37" s="29">
        <v>100</v>
      </c>
      <c r="F37" s="29">
        <v>2</v>
      </c>
      <c r="G37" s="7"/>
      <c r="H37" s="7"/>
      <c r="I37" s="21">
        <f t="shared" si="6"/>
        <v>2</v>
      </c>
      <c r="J37" s="9"/>
      <c r="K37" s="44">
        <f t="shared" si="7"/>
        <v>0</v>
      </c>
      <c r="L37" s="23"/>
    </row>
    <row r="38" spans="1:12" x14ac:dyDescent="0.25">
      <c r="A38" s="24">
        <v>5</v>
      </c>
      <c r="B38" s="10" t="s">
        <v>17</v>
      </c>
      <c r="C38" s="34" t="s">
        <v>18</v>
      </c>
      <c r="D38" s="16" t="s">
        <v>12</v>
      </c>
      <c r="E38" s="29">
        <v>50</v>
      </c>
      <c r="F38" s="29">
        <v>6</v>
      </c>
      <c r="G38" s="7"/>
      <c r="H38" s="7"/>
      <c r="I38" s="21">
        <f t="shared" si="6"/>
        <v>6</v>
      </c>
      <c r="J38" s="9"/>
      <c r="K38" s="44">
        <f t="shared" si="7"/>
        <v>0</v>
      </c>
      <c r="L38" s="23"/>
    </row>
    <row r="39" spans="1:12" x14ac:dyDescent="0.25">
      <c r="A39" s="24">
        <v>6</v>
      </c>
      <c r="B39" s="10" t="s">
        <v>21</v>
      </c>
      <c r="C39" s="13" t="s">
        <v>22</v>
      </c>
      <c r="D39" s="16" t="s">
        <v>12</v>
      </c>
      <c r="E39" s="43">
        <v>960</v>
      </c>
      <c r="F39" s="29">
        <v>3</v>
      </c>
      <c r="G39" s="7"/>
      <c r="H39" s="7"/>
      <c r="I39" s="21">
        <f t="shared" si="6"/>
        <v>3</v>
      </c>
      <c r="J39" s="9"/>
      <c r="K39" s="44">
        <f t="shared" si="7"/>
        <v>0</v>
      </c>
      <c r="L39" s="23"/>
    </row>
    <row r="40" spans="1:12" x14ac:dyDescent="0.25">
      <c r="A40" s="24">
        <v>7</v>
      </c>
      <c r="B40" s="10" t="s">
        <v>39</v>
      </c>
      <c r="C40" s="34" t="s">
        <v>23</v>
      </c>
      <c r="D40" s="16" t="s">
        <v>12</v>
      </c>
      <c r="E40" s="29">
        <v>300</v>
      </c>
      <c r="F40" s="29">
        <v>3</v>
      </c>
      <c r="G40" s="7"/>
      <c r="H40" s="7"/>
      <c r="I40" s="21">
        <f t="shared" si="6"/>
        <v>3</v>
      </c>
      <c r="J40" s="9"/>
      <c r="K40" s="44">
        <f t="shared" si="7"/>
        <v>0</v>
      </c>
      <c r="L40" s="23"/>
    </row>
    <row r="41" spans="1:12" ht="15.75" thickBot="1" x14ac:dyDescent="0.3">
      <c r="A41" s="24">
        <v>8</v>
      </c>
      <c r="B41" s="10" t="s">
        <v>40</v>
      </c>
      <c r="C41" s="13" t="s">
        <v>24</v>
      </c>
      <c r="D41" s="16" t="s">
        <v>12</v>
      </c>
      <c r="E41" s="29">
        <v>200</v>
      </c>
      <c r="F41" s="29">
        <v>3</v>
      </c>
      <c r="G41" s="7"/>
      <c r="H41" s="7"/>
      <c r="I41" s="21">
        <f t="shared" si="6"/>
        <v>3</v>
      </c>
      <c r="J41" s="9"/>
      <c r="K41" s="45">
        <f t="shared" si="7"/>
        <v>0</v>
      </c>
      <c r="L41" s="23"/>
    </row>
    <row r="42" spans="1:12" ht="15.75" thickBot="1" x14ac:dyDescent="0.3">
      <c r="A42" s="62" t="s">
        <v>99</v>
      </c>
      <c r="B42" s="63"/>
      <c r="C42" s="63"/>
      <c r="D42" s="63"/>
      <c r="E42" s="63"/>
      <c r="F42" s="63"/>
      <c r="G42" s="63"/>
      <c r="H42" s="63"/>
      <c r="I42" s="63"/>
      <c r="J42" s="63"/>
      <c r="K42" s="55">
        <f>SUM(K34:K41)</f>
        <v>0</v>
      </c>
      <c r="L42" s="23"/>
    </row>
    <row r="43" spans="1:12" ht="18.75" x14ac:dyDescent="0.25">
      <c r="A43" s="39">
        <v>5</v>
      </c>
      <c r="B43" s="40" t="s">
        <v>103</v>
      </c>
      <c r="C43" s="40"/>
      <c r="D43" s="40"/>
      <c r="E43" s="40"/>
      <c r="F43" s="40"/>
      <c r="G43" s="40"/>
      <c r="H43" s="40"/>
      <c r="I43" s="41"/>
      <c r="J43" s="40"/>
      <c r="K43" s="42"/>
      <c r="L43" s="23"/>
    </row>
    <row r="44" spans="1:12" ht="15.75" thickBot="1" x14ac:dyDescent="0.3">
      <c r="A44" s="24">
        <v>1</v>
      </c>
      <c r="B44" s="10" t="s">
        <v>19</v>
      </c>
      <c r="C44" s="34" t="s">
        <v>20</v>
      </c>
      <c r="D44" s="16" t="s">
        <v>12</v>
      </c>
      <c r="E44" s="29">
        <v>10</v>
      </c>
      <c r="F44" s="29">
        <v>4</v>
      </c>
      <c r="G44" s="7"/>
      <c r="H44" s="7"/>
      <c r="I44" s="21">
        <f t="shared" ref="I44" si="8">SUM(F44:H44)</f>
        <v>4</v>
      </c>
      <c r="J44" s="9"/>
      <c r="K44" s="45">
        <f t="shared" ref="K44" si="9">I44*J44</f>
        <v>0</v>
      </c>
      <c r="L44" s="23"/>
    </row>
    <row r="45" spans="1:12" ht="15.75" thickBot="1" x14ac:dyDescent="0.3">
      <c r="A45" s="62" t="s">
        <v>99</v>
      </c>
      <c r="B45" s="63"/>
      <c r="C45" s="63"/>
      <c r="D45" s="63"/>
      <c r="E45" s="63"/>
      <c r="F45" s="63"/>
      <c r="G45" s="63"/>
      <c r="H45" s="63"/>
      <c r="I45" s="63"/>
      <c r="J45" s="63"/>
      <c r="K45" s="55">
        <f>SUM(K44)</f>
        <v>0</v>
      </c>
      <c r="L45" s="23"/>
    </row>
    <row r="46" spans="1:12" ht="18.75" x14ac:dyDescent="0.25">
      <c r="A46" s="39">
        <v>6</v>
      </c>
      <c r="B46" s="40" t="s">
        <v>104</v>
      </c>
      <c r="C46" s="40"/>
      <c r="D46" s="40"/>
      <c r="E46" s="40"/>
      <c r="F46" s="40"/>
      <c r="G46" s="40"/>
      <c r="H46" s="40"/>
      <c r="I46" s="41"/>
      <c r="J46" s="40"/>
      <c r="K46" s="42"/>
      <c r="L46" s="23"/>
    </row>
    <row r="47" spans="1:12" x14ac:dyDescent="0.25">
      <c r="A47" s="24">
        <v>1</v>
      </c>
      <c r="B47" s="10" t="s">
        <v>25</v>
      </c>
      <c r="C47" s="13" t="s">
        <v>26</v>
      </c>
      <c r="D47" s="16" t="s">
        <v>12</v>
      </c>
      <c r="E47" s="29">
        <v>15</v>
      </c>
      <c r="F47" s="29">
        <v>2</v>
      </c>
      <c r="G47" s="16"/>
      <c r="H47" s="7"/>
      <c r="I47" s="21">
        <f t="shared" ref="I47:I48" si="10">SUM(F47:H47)</f>
        <v>2</v>
      </c>
      <c r="J47" s="9"/>
      <c r="K47" s="44">
        <f t="shared" ref="K47:K48" si="11">I47*J47</f>
        <v>0</v>
      </c>
      <c r="L47" s="23"/>
    </row>
    <row r="48" spans="1:12" ht="15.75" thickBot="1" x14ac:dyDescent="0.3">
      <c r="A48" s="24">
        <v>2</v>
      </c>
      <c r="B48" s="10" t="s">
        <v>27</v>
      </c>
      <c r="C48" s="13" t="s">
        <v>28</v>
      </c>
      <c r="D48" s="16" t="s">
        <v>12</v>
      </c>
      <c r="E48" s="29">
        <v>60</v>
      </c>
      <c r="F48" s="29">
        <v>1</v>
      </c>
      <c r="G48" s="16"/>
      <c r="H48" s="7"/>
      <c r="I48" s="21">
        <f t="shared" si="10"/>
        <v>1</v>
      </c>
      <c r="J48" s="9"/>
      <c r="K48" s="45">
        <f t="shared" si="11"/>
        <v>0</v>
      </c>
      <c r="L48" s="23"/>
    </row>
    <row r="49" spans="1:11" ht="15.75" thickBot="1" x14ac:dyDescent="0.3">
      <c r="A49" s="62" t="s">
        <v>99</v>
      </c>
      <c r="B49" s="63"/>
      <c r="C49" s="63"/>
      <c r="D49" s="63"/>
      <c r="E49" s="63"/>
      <c r="F49" s="63"/>
      <c r="G49" s="63"/>
      <c r="H49" s="63"/>
      <c r="I49" s="63"/>
      <c r="J49" s="63"/>
      <c r="K49" s="55">
        <f>SUM(K47:K48)</f>
        <v>0</v>
      </c>
    </row>
    <row r="50" spans="1:11" ht="18.75" x14ac:dyDescent="0.25">
      <c r="A50" s="39">
        <v>7</v>
      </c>
      <c r="B50" s="40" t="s">
        <v>105</v>
      </c>
      <c r="C50" s="40"/>
      <c r="D50" s="40"/>
      <c r="E50" s="40"/>
      <c r="F50" s="40"/>
      <c r="G50" s="40"/>
      <c r="H50" s="40"/>
      <c r="I50" s="41"/>
      <c r="J50" s="40"/>
      <c r="K50" s="42"/>
    </row>
    <row r="51" spans="1:11" ht="60" customHeight="1" x14ac:dyDescent="0.25">
      <c r="A51" s="57">
        <v>1</v>
      </c>
      <c r="B51" s="13" t="s">
        <v>41</v>
      </c>
      <c r="C51" s="13" t="s">
        <v>151</v>
      </c>
      <c r="D51" s="31" t="s">
        <v>44</v>
      </c>
      <c r="E51" s="35" t="s">
        <v>48</v>
      </c>
      <c r="F51" s="16">
        <v>1</v>
      </c>
      <c r="G51" s="16"/>
      <c r="H51" s="16"/>
      <c r="I51" s="21">
        <f t="shared" ref="I51:I56" si="12">SUM(F51:H51)</f>
        <v>1</v>
      </c>
      <c r="J51" s="9"/>
      <c r="K51" s="58">
        <f t="shared" ref="K51:K73" si="13">I51*J51</f>
        <v>0</v>
      </c>
    </row>
    <row r="52" spans="1:11" ht="30" x14ac:dyDescent="0.25">
      <c r="A52" s="57">
        <v>2</v>
      </c>
      <c r="B52" s="13" t="s">
        <v>42</v>
      </c>
      <c r="C52" s="13" t="s">
        <v>152</v>
      </c>
      <c r="D52" s="31" t="s">
        <v>44</v>
      </c>
      <c r="E52" s="35" t="s">
        <v>46</v>
      </c>
      <c r="F52" s="16">
        <v>1</v>
      </c>
      <c r="G52" s="16"/>
      <c r="H52" s="16"/>
      <c r="I52" s="21">
        <f t="shared" si="12"/>
        <v>1</v>
      </c>
      <c r="J52" s="9"/>
      <c r="K52" s="58">
        <f t="shared" si="13"/>
        <v>0</v>
      </c>
    </row>
    <row r="53" spans="1:11" ht="60" x14ac:dyDescent="0.25">
      <c r="A53" s="57">
        <v>3</v>
      </c>
      <c r="B53" s="13" t="s">
        <v>43</v>
      </c>
      <c r="C53" s="13" t="s">
        <v>153</v>
      </c>
      <c r="D53" s="31" t="s">
        <v>45</v>
      </c>
      <c r="E53" s="35" t="s">
        <v>47</v>
      </c>
      <c r="F53" s="16">
        <v>1</v>
      </c>
      <c r="G53" s="16"/>
      <c r="H53" s="16"/>
      <c r="I53" s="21">
        <f t="shared" si="12"/>
        <v>1</v>
      </c>
      <c r="J53" s="9"/>
      <c r="K53" s="58">
        <f t="shared" si="13"/>
        <v>0</v>
      </c>
    </row>
    <row r="54" spans="1:11" x14ac:dyDescent="0.25">
      <c r="A54" s="57">
        <v>4</v>
      </c>
      <c r="B54" s="13" t="s">
        <v>50</v>
      </c>
      <c r="C54" s="13" t="s">
        <v>55</v>
      </c>
      <c r="D54" s="31"/>
      <c r="E54" s="35"/>
      <c r="F54" s="16"/>
      <c r="G54" s="16"/>
      <c r="H54" s="16">
        <v>1</v>
      </c>
      <c r="I54" s="21">
        <f t="shared" si="12"/>
        <v>1</v>
      </c>
      <c r="J54" s="9"/>
      <c r="K54" s="58">
        <f t="shared" ref="K54:K56" si="14">I54*J54</f>
        <v>0</v>
      </c>
    </row>
    <row r="55" spans="1:11" x14ac:dyDescent="0.25">
      <c r="A55" s="32">
        <v>5</v>
      </c>
      <c r="B55" s="13" t="s">
        <v>145</v>
      </c>
      <c r="C55" s="13" t="s">
        <v>144</v>
      </c>
      <c r="D55" s="31" t="s">
        <v>139</v>
      </c>
      <c r="E55" s="35" t="s">
        <v>141</v>
      </c>
      <c r="F55" s="16">
        <v>1</v>
      </c>
      <c r="G55" s="16"/>
      <c r="H55" s="16"/>
      <c r="I55" s="21">
        <f t="shared" si="12"/>
        <v>1</v>
      </c>
      <c r="J55" s="9"/>
      <c r="K55" s="9">
        <f t="shared" si="14"/>
        <v>0</v>
      </c>
    </row>
    <row r="56" spans="1:11" ht="15.75" thickBot="1" x14ac:dyDescent="0.3">
      <c r="A56" s="32">
        <v>6</v>
      </c>
      <c r="B56" s="13" t="s">
        <v>131</v>
      </c>
      <c r="C56" s="13" t="s">
        <v>143</v>
      </c>
      <c r="D56" s="31" t="s">
        <v>132</v>
      </c>
      <c r="E56" s="35">
        <v>1</v>
      </c>
      <c r="F56" s="16">
        <v>1</v>
      </c>
      <c r="G56" s="16"/>
      <c r="H56" s="16"/>
      <c r="I56" s="21">
        <f t="shared" si="12"/>
        <v>1</v>
      </c>
      <c r="J56" s="9"/>
      <c r="K56" s="11">
        <f t="shared" si="14"/>
        <v>0</v>
      </c>
    </row>
    <row r="57" spans="1:11" ht="15.75" thickBot="1" x14ac:dyDescent="0.3">
      <c r="A57" s="90" t="s">
        <v>99</v>
      </c>
      <c r="B57" s="91"/>
      <c r="C57" s="91"/>
      <c r="D57" s="91"/>
      <c r="E57" s="91"/>
      <c r="F57" s="91"/>
      <c r="G57" s="91"/>
      <c r="H57" s="91"/>
      <c r="I57" s="91"/>
      <c r="J57" s="91"/>
      <c r="K57" s="55">
        <f>SUM(K51:K56)</f>
        <v>0</v>
      </c>
    </row>
    <row r="58" spans="1:11" ht="18.75" x14ac:dyDescent="0.25">
      <c r="A58" s="39">
        <v>8</v>
      </c>
      <c r="B58" s="40" t="s">
        <v>106</v>
      </c>
      <c r="C58" s="40"/>
      <c r="D58" s="40"/>
      <c r="E58" s="40"/>
      <c r="F58" s="40"/>
      <c r="G58" s="40"/>
      <c r="H58" s="40"/>
      <c r="I58" s="41"/>
      <c r="J58" s="40"/>
      <c r="K58" s="42"/>
    </row>
    <row r="59" spans="1:11" ht="15" customHeight="1" x14ac:dyDescent="0.25">
      <c r="A59" s="57">
        <v>1</v>
      </c>
      <c r="B59" s="10" t="s">
        <v>34</v>
      </c>
      <c r="C59" s="13" t="s">
        <v>35</v>
      </c>
      <c r="D59" s="16" t="s">
        <v>12</v>
      </c>
      <c r="E59" s="29">
        <v>1</v>
      </c>
      <c r="F59" s="29">
        <v>1</v>
      </c>
      <c r="G59" s="7"/>
      <c r="H59" s="7"/>
      <c r="I59" s="21">
        <f t="shared" ref="I59:I61" si="15">SUM(F59:H59)</f>
        <v>1</v>
      </c>
      <c r="J59" s="9"/>
      <c r="K59" s="58">
        <f>I59*J59</f>
        <v>0</v>
      </c>
    </row>
    <row r="60" spans="1:11" x14ac:dyDescent="0.25">
      <c r="A60" s="57">
        <v>2</v>
      </c>
      <c r="B60" s="10" t="s">
        <v>32</v>
      </c>
      <c r="C60" s="13" t="s">
        <v>33</v>
      </c>
      <c r="D60" s="16" t="s">
        <v>12</v>
      </c>
      <c r="E60" s="29">
        <v>1</v>
      </c>
      <c r="F60" s="29">
        <v>1</v>
      </c>
      <c r="G60" s="7"/>
      <c r="H60" s="7"/>
      <c r="I60" s="21">
        <f t="shared" si="15"/>
        <v>1</v>
      </c>
      <c r="J60" s="9"/>
      <c r="K60" s="58">
        <f>I60*J60</f>
        <v>0</v>
      </c>
    </row>
    <row r="61" spans="1:11" x14ac:dyDescent="0.25">
      <c r="A61" s="57">
        <v>3</v>
      </c>
      <c r="B61" s="10" t="s">
        <v>29</v>
      </c>
      <c r="C61" s="13" t="s">
        <v>30</v>
      </c>
      <c r="D61" s="16" t="s">
        <v>31</v>
      </c>
      <c r="E61" s="29">
        <v>500</v>
      </c>
      <c r="F61" s="29">
        <v>1</v>
      </c>
      <c r="G61" s="7"/>
      <c r="H61" s="7"/>
      <c r="I61" s="21">
        <f t="shared" si="15"/>
        <v>1</v>
      </c>
      <c r="J61" s="9"/>
      <c r="K61" s="58">
        <f>I61*J61</f>
        <v>0</v>
      </c>
    </row>
    <row r="62" spans="1:11" ht="15.75" thickBot="1" x14ac:dyDescent="0.3">
      <c r="A62" s="32">
        <v>4</v>
      </c>
      <c r="B62" s="13" t="s">
        <v>129</v>
      </c>
      <c r="C62" s="13" t="s">
        <v>130</v>
      </c>
      <c r="D62" s="16" t="s">
        <v>12</v>
      </c>
      <c r="E62" s="35">
        <v>1</v>
      </c>
      <c r="F62" s="35">
        <v>1</v>
      </c>
      <c r="G62" s="7"/>
      <c r="H62" s="7"/>
      <c r="I62" s="21">
        <f t="shared" ref="I62" si="16">SUM(F62:H62)</f>
        <v>1</v>
      </c>
      <c r="J62" s="9"/>
      <c r="K62" s="58">
        <f>I62*J62</f>
        <v>0</v>
      </c>
    </row>
    <row r="63" spans="1:11" ht="15.75" thickBot="1" x14ac:dyDescent="0.3">
      <c r="A63" s="92" t="s">
        <v>99</v>
      </c>
      <c r="B63" s="93"/>
      <c r="C63" s="93"/>
      <c r="D63" s="93"/>
      <c r="E63" s="93"/>
      <c r="F63" s="93"/>
      <c r="G63" s="93"/>
      <c r="H63" s="93"/>
      <c r="I63" s="93"/>
      <c r="J63" s="93"/>
      <c r="K63" s="55">
        <f>SUM(K59:K62)</f>
        <v>0</v>
      </c>
    </row>
    <row r="64" spans="1:11" ht="18.75" x14ac:dyDescent="0.25">
      <c r="A64" s="47">
        <v>9</v>
      </c>
      <c r="B64" s="48" t="s">
        <v>107</v>
      </c>
      <c r="C64" s="48"/>
      <c r="D64" s="48"/>
      <c r="E64" s="48"/>
      <c r="F64" s="48"/>
      <c r="G64" s="48"/>
      <c r="H64" s="48"/>
      <c r="I64" s="49"/>
      <c r="J64" s="48"/>
      <c r="K64" s="50"/>
    </row>
    <row r="65" spans="1:11" ht="15.75" thickBot="1" x14ac:dyDescent="0.3">
      <c r="A65" s="24">
        <v>1</v>
      </c>
      <c r="B65" s="46" t="s">
        <v>87</v>
      </c>
      <c r="C65" s="13" t="s">
        <v>88</v>
      </c>
      <c r="D65" s="16" t="s">
        <v>31</v>
      </c>
      <c r="E65" s="29">
        <v>500</v>
      </c>
      <c r="F65" s="29">
        <v>1</v>
      </c>
      <c r="G65" s="16"/>
      <c r="H65" s="7"/>
      <c r="I65" s="21">
        <f t="shared" ref="I65" si="17">SUM(F65:H65)</f>
        <v>1</v>
      </c>
      <c r="J65" s="9"/>
      <c r="K65" s="45">
        <f>I65*J65</f>
        <v>0</v>
      </c>
    </row>
    <row r="66" spans="1:11" ht="15.75" thickBot="1" x14ac:dyDescent="0.3">
      <c r="A66" s="94" t="s">
        <v>99</v>
      </c>
      <c r="B66" s="95"/>
      <c r="C66" s="95"/>
      <c r="D66" s="95"/>
      <c r="E66" s="95"/>
      <c r="F66" s="95"/>
      <c r="G66" s="95"/>
      <c r="H66" s="95"/>
      <c r="I66" s="95"/>
      <c r="J66" s="96"/>
      <c r="K66" s="56">
        <f>SUM(K65)</f>
        <v>0</v>
      </c>
    </row>
    <row r="67" spans="1:11" ht="18.75" x14ac:dyDescent="0.25">
      <c r="A67" s="47">
        <v>10</v>
      </c>
      <c r="B67" s="48" t="s">
        <v>108</v>
      </c>
      <c r="C67" s="48"/>
      <c r="D67" s="48"/>
      <c r="E67" s="48"/>
      <c r="F67" s="48"/>
      <c r="G67" s="48"/>
      <c r="H67" s="48"/>
      <c r="I67" s="49"/>
      <c r="J67" s="48"/>
      <c r="K67" s="50"/>
    </row>
    <row r="68" spans="1:11" ht="30.75" thickBot="1" x14ac:dyDescent="0.3">
      <c r="A68" s="24">
        <v>1</v>
      </c>
      <c r="B68" s="13" t="s">
        <v>49</v>
      </c>
      <c r="C68" s="13" t="s">
        <v>54</v>
      </c>
      <c r="D68" s="31" t="s">
        <v>80</v>
      </c>
      <c r="E68" s="35" t="s">
        <v>81</v>
      </c>
      <c r="F68" s="16"/>
      <c r="G68" s="16"/>
      <c r="H68" s="16">
        <v>3</v>
      </c>
      <c r="I68" s="21">
        <f t="shared" ref="I68" si="18">SUM(F68:H68)</f>
        <v>3</v>
      </c>
      <c r="J68" s="9"/>
      <c r="K68" s="45">
        <f t="shared" si="13"/>
        <v>0</v>
      </c>
    </row>
    <row r="69" spans="1:11" ht="15.75" thickBot="1" x14ac:dyDescent="0.3">
      <c r="A69" s="87" t="s">
        <v>99</v>
      </c>
      <c r="B69" s="88"/>
      <c r="C69" s="88"/>
      <c r="D69" s="88"/>
      <c r="E69" s="88"/>
      <c r="F69" s="88"/>
      <c r="G69" s="88"/>
      <c r="H69" s="88"/>
      <c r="I69" s="88"/>
      <c r="J69" s="89"/>
      <c r="K69" s="55">
        <f>SUM(K68)</f>
        <v>0</v>
      </c>
    </row>
    <row r="70" spans="1:11" ht="18.75" x14ac:dyDescent="0.25">
      <c r="A70" s="51">
        <v>11</v>
      </c>
      <c r="B70" s="52" t="s">
        <v>109</v>
      </c>
      <c r="C70" s="52"/>
      <c r="D70" s="52"/>
      <c r="E70" s="52"/>
      <c r="F70" s="52"/>
      <c r="G70" s="52"/>
      <c r="H70" s="52"/>
      <c r="I70" s="53"/>
      <c r="J70" s="52"/>
      <c r="K70" s="54"/>
    </row>
    <row r="71" spans="1:11" x14ac:dyDescent="0.25">
      <c r="A71" s="57">
        <v>1</v>
      </c>
      <c r="B71" s="13" t="s">
        <v>51</v>
      </c>
      <c r="C71" s="13" t="s">
        <v>56</v>
      </c>
      <c r="D71" s="31" t="s">
        <v>82</v>
      </c>
      <c r="E71" s="35" t="s">
        <v>83</v>
      </c>
      <c r="F71" s="16"/>
      <c r="G71" s="16"/>
      <c r="H71" s="16">
        <v>3</v>
      </c>
      <c r="I71" s="21">
        <f t="shared" ref="I71:I73" si="19">SUM(F71:H71)</f>
        <v>3</v>
      </c>
      <c r="J71" s="9"/>
      <c r="K71" s="58">
        <f t="shared" si="13"/>
        <v>0</v>
      </c>
    </row>
    <row r="72" spans="1:11" x14ac:dyDescent="0.25">
      <c r="A72" s="57">
        <v>2</v>
      </c>
      <c r="B72" s="13" t="s">
        <v>52</v>
      </c>
      <c r="C72" s="13" t="s">
        <v>57</v>
      </c>
      <c r="D72" s="31" t="s">
        <v>84</v>
      </c>
      <c r="E72" s="35" t="s">
        <v>85</v>
      </c>
      <c r="F72" s="16"/>
      <c r="G72" s="16"/>
      <c r="H72" s="16">
        <v>1</v>
      </c>
      <c r="I72" s="21">
        <f t="shared" si="19"/>
        <v>1</v>
      </c>
      <c r="J72" s="9"/>
      <c r="K72" s="58">
        <f t="shared" si="13"/>
        <v>0</v>
      </c>
    </row>
    <row r="73" spans="1:11" x14ac:dyDescent="0.25">
      <c r="A73" s="57">
        <v>3</v>
      </c>
      <c r="B73" s="13" t="s">
        <v>53</v>
      </c>
      <c r="C73" s="13" t="s">
        <v>58</v>
      </c>
      <c r="D73" s="31" t="s">
        <v>63</v>
      </c>
      <c r="E73" s="35" t="s">
        <v>86</v>
      </c>
      <c r="F73" s="16"/>
      <c r="G73" s="16"/>
      <c r="H73" s="16">
        <v>1</v>
      </c>
      <c r="I73" s="21">
        <f t="shared" si="19"/>
        <v>1</v>
      </c>
      <c r="J73" s="9"/>
      <c r="K73" s="58">
        <f t="shared" si="13"/>
        <v>0</v>
      </c>
    </row>
    <row r="74" spans="1:11" x14ac:dyDescent="0.25">
      <c r="A74" s="57">
        <v>4</v>
      </c>
      <c r="B74" s="13" t="s">
        <v>135</v>
      </c>
      <c r="C74" s="13" t="s">
        <v>110</v>
      </c>
      <c r="D74" s="31" t="s">
        <v>134</v>
      </c>
      <c r="E74" s="35">
        <v>10</v>
      </c>
      <c r="F74" s="16">
        <v>2</v>
      </c>
      <c r="G74" s="16"/>
      <c r="H74" s="16"/>
      <c r="I74" s="21">
        <f t="shared" ref="I74:I83" si="20">SUM(F74:H74)</f>
        <v>2</v>
      </c>
      <c r="J74" s="9"/>
      <c r="K74" s="58">
        <f t="shared" ref="K74:K83" si="21">I74*J74</f>
        <v>0</v>
      </c>
    </row>
    <row r="75" spans="1:11" x14ac:dyDescent="0.25">
      <c r="A75" s="57">
        <v>5</v>
      </c>
      <c r="B75" s="13" t="s">
        <v>111</v>
      </c>
      <c r="C75" s="13" t="s">
        <v>112</v>
      </c>
      <c r="D75" s="31" t="s">
        <v>136</v>
      </c>
      <c r="E75" s="35">
        <v>1</v>
      </c>
      <c r="F75" s="16">
        <v>1</v>
      </c>
      <c r="G75" s="16"/>
      <c r="H75" s="16"/>
      <c r="I75" s="21">
        <f t="shared" si="20"/>
        <v>1</v>
      </c>
      <c r="J75" s="9"/>
      <c r="K75" s="58">
        <f t="shared" si="21"/>
        <v>0</v>
      </c>
    </row>
    <row r="76" spans="1:11" x14ac:dyDescent="0.25">
      <c r="A76" s="57">
        <v>6</v>
      </c>
      <c r="B76" s="13" t="s">
        <v>113</v>
      </c>
      <c r="C76" s="13" t="s">
        <v>114</v>
      </c>
      <c r="D76" s="31" t="s">
        <v>137</v>
      </c>
      <c r="E76" s="35">
        <v>1</v>
      </c>
      <c r="F76" s="16">
        <v>1</v>
      </c>
      <c r="G76" s="16"/>
      <c r="H76" s="16"/>
      <c r="I76" s="21">
        <f t="shared" si="20"/>
        <v>1</v>
      </c>
      <c r="J76" s="9"/>
      <c r="K76" s="58">
        <f t="shared" si="21"/>
        <v>0</v>
      </c>
    </row>
    <row r="77" spans="1:11" x14ac:dyDescent="0.25">
      <c r="A77" s="57">
        <v>7</v>
      </c>
      <c r="B77" s="13" t="s">
        <v>115</v>
      </c>
      <c r="C77" s="13" t="s">
        <v>116</v>
      </c>
      <c r="D77" s="31" t="s">
        <v>117</v>
      </c>
      <c r="E77" s="35" t="s">
        <v>142</v>
      </c>
      <c r="F77" s="16">
        <v>2</v>
      </c>
      <c r="G77" s="16"/>
      <c r="H77" s="16"/>
      <c r="I77" s="21">
        <f t="shared" si="20"/>
        <v>2</v>
      </c>
      <c r="J77" s="9"/>
      <c r="K77" s="58">
        <f t="shared" si="21"/>
        <v>0</v>
      </c>
    </row>
    <row r="78" spans="1:11" x14ac:dyDescent="0.25">
      <c r="A78" s="57">
        <v>8</v>
      </c>
      <c r="B78" s="13" t="s">
        <v>133</v>
      </c>
      <c r="C78" s="13" t="s">
        <v>118</v>
      </c>
      <c r="D78" s="31" t="s">
        <v>134</v>
      </c>
      <c r="E78" s="35">
        <v>50</v>
      </c>
      <c r="F78" s="16">
        <v>2</v>
      </c>
      <c r="G78" s="16"/>
      <c r="H78" s="16"/>
      <c r="I78" s="21">
        <f t="shared" si="20"/>
        <v>2</v>
      </c>
      <c r="J78" s="9"/>
      <c r="K78" s="58">
        <f t="shared" si="21"/>
        <v>0</v>
      </c>
    </row>
    <row r="79" spans="1:11" x14ac:dyDescent="0.25">
      <c r="A79" s="57">
        <v>9</v>
      </c>
      <c r="B79" s="13" t="s">
        <v>119</v>
      </c>
      <c r="C79" s="13" t="s">
        <v>138</v>
      </c>
      <c r="D79" s="31" t="s">
        <v>146</v>
      </c>
      <c r="E79" s="35">
        <v>20</v>
      </c>
      <c r="F79" s="16">
        <v>1</v>
      </c>
      <c r="G79" s="16"/>
      <c r="H79" s="16"/>
      <c r="I79" s="21">
        <f t="shared" si="20"/>
        <v>1</v>
      </c>
      <c r="J79" s="9"/>
      <c r="K79" s="58">
        <f t="shared" si="21"/>
        <v>0</v>
      </c>
    </row>
    <row r="80" spans="1:11" x14ac:dyDescent="0.25">
      <c r="A80" s="57">
        <v>10</v>
      </c>
      <c r="B80" s="13" t="s">
        <v>120</v>
      </c>
      <c r="C80" s="13" t="s">
        <v>121</v>
      </c>
      <c r="D80" s="31" t="s">
        <v>140</v>
      </c>
      <c r="E80" s="35">
        <v>1</v>
      </c>
      <c r="F80" s="16">
        <v>1</v>
      </c>
      <c r="G80" s="16"/>
      <c r="H80" s="16"/>
      <c r="I80" s="21">
        <f t="shared" si="20"/>
        <v>1</v>
      </c>
      <c r="J80" s="9"/>
      <c r="K80" s="58">
        <f t="shared" si="21"/>
        <v>0</v>
      </c>
    </row>
    <row r="81" spans="1:11" x14ac:dyDescent="0.25">
      <c r="A81" s="57">
        <v>11</v>
      </c>
      <c r="B81" s="13" t="s">
        <v>122</v>
      </c>
      <c r="C81" s="13" t="s">
        <v>123</v>
      </c>
      <c r="D81" s="31" t="s">
        <v>140</v>
      </c>
      <c r="E81" s="35">
        <v>1</v>
      </c>
      <c r="F81" s="16">
        <v>1</v>
      </c>
      <c r="G81" s="16"/>
      <c r="H81" s="16"/>
      <c r="I81" s="21">
        <f t="shared" si="20"/>
        <v>1</v>
      </c>
      <c r="J81" s="9"/>
      <c r="K81" s="58">
        <f t="shared" si="21"/>
        <v>0</v>
      </c>
    </row>
    <row r="82" spans="1:11" x14ac:dyDescent="0.25">
      <c r="A82" s="57">
        <v>12</v>
      </c>
      <c r="B82" s="13" t="s">
        <v>124</v>
      </c>
      <c r="C82" s="13" t="s">
        <v>154</v>
      </c>
      <c r="D82" s="31" t="s">
        <v>125</v>
      </c>
      <c r="E82" s="35">
        <v>1</v>
      </c>
      <c r="F82" s="16">
        <v>1</v>
      </c>
      <c r="G82" s="16"/>
      <c r="H82" s="16"/>
      <c r="I82" s="21">
        <f t="shared" si="20"/>
        <v>1</v>
      </c>
      <c r="J82" s="9"/>
      <c r="K82" s="58">
        <f t="shared" si="21"/>
        <v>0</v>
      </c>
    </row>
    <row r="83" spans="1:11" ht="15.75" thickBot="1" x14ac:dyDescent="0.3">
      <c r="A83" s="57">
        <v>13</v>
      </c>
      <c r="B83" s="13" t="s">
        <v>126</v>
      </c>
      <c r="C83" s="13" t="s">
        <v>127</v>
      </c>
      <c r="D83" s="31" t="s">
        <v>128</v>
      </c>
      <c r="E83" s="35">
        <v>1</v>
      </c>
      <c r="F83" s="16">
        <v>1</v>
      </c>
      <c r="G83" s="16"/>
      <c r="H83" s="16"/>
      <c r="I83" s="21">
        <f t="shared" si="20"/>
        <v>1</v>
      </c>
      <c r="J83" s="9"/>
      <c r="K83" s="59">
        <f t="shared" si="21"/>
        <v>0</v>
      </c>
    </row>
    <row r="84" spans="1:11" ht="15.75" thickBot="1" x14ac:dyDescent="0.3">
      <c r="A84" s="90" t="s">
        <v>99</v>
      </c>
      <c r="B84" s="91"/>
      <c r="C84" s="91"/>
      <c r="D84" s="91"/>
      <c r="E84" s="91"/>
      <c r="F84" s="91"/>
      <c r="G84" s="91"/>
      <c r="H84" s="91"/>
      <c r="I84" s="91"/>
      <c r="J84" s="91"/>
      <c r="K84" s="55">
        <f>SUM(K71:K83)</f>
        <v>0</v>
      </c>
    </row>
    <row r="92" spans="1:11" x14ac:dyDescent="0.25">
      <c r="A92" s="36" t="s">
        <v>97</v>
      </c>
      <c r="B92" s="37"/>
      <c r="C92" s="38" t="s">
        <v>98</v>
      </c>
    </row>
  </sheetData>
  <mergeCells count="25">
    <mergeCell ref="A24:J24"/>
    <mergeCell ref="A32:J32"/>
    <mergeCell ref="A69:J69"/>
    <mergeCell ref="A84:J84"/>
    <mergeCell ref="A45:J45"/>
    <mergeCell ref="A49:J49"/>
    <mergeCell ref="A57:J57"/>
    <mergeCell ref="A63:J63"/>
    <mergeCell ref="A66:J66"/>
    <mergeCell ref="A42:J42"/>
    <mergeCell ref="A17:J17"/>
    <mergeCell ref="A1:K1"/>
    <mergeCell ref="A3:K3"/>
    <mergeCell ref="A4:K4"/>
    <mergeCell ref="B7:B10"/>
    <mergeCell ref="D7:I8"/>
    <mergeCell ref="J7:K8"/>
    <mergeCell ref="C7:C10"/>
    <mergeCell ref="A7:A10"/>
    <mergeCell ref="A5:K5"/>
    <mergeCell ref="D9:D10"/>
    <mergeCell ref="E9:E10"/>
    <mergeCell ref="F9:I9"/>
    <mergeCell ref="J9:J10"/>
    <mergeCell ref="K9:K10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ignoredErrors>
    <ignoredError sqref="I16 I19:I22 I26:I31 I34:I41 I44 I47:I48 I59:I62 I65 I12:I13 I14:I15 I23 I56 I74:I83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2019-01-09T11:57:34Z</cp:lastPrinted>
  <dcterms:created xsi:type="dcterms:W3CDTF">2017-02-09T08:34:34Z</dcterms:created>
  <dcterms:modified xsi:type="dcterms:W3CDTF">2019-01-14T09:35:15Z</dcterms:modified>
</cp:coreProperties>
</file>