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35" windowWidth="19320" windowHeight="7935" tabRatio="850"/>
  </bookViews>
  <sheets>
    <sheet name="Model NC" sheetId="9" r:id="rId1"/>
  </sheets>
  <definedNames>
    <definedName name="_xlnm.Print_Area" localSheetId="0">'Model NC'!$B$3:$H$54</definedName>
  </definedNames>
  <calcPr calcId="162913"/>
</workbook>
</file>

<file path=xl/calcChain.xml><?xml version="1.0" encoding="utf-8"?>
<calcChain xmlns="http://schemas.openxmlformats.org/spreadsheetml/2006/main">
  <c r="D33" i="9" l="1"/>
  <c r="H33" i="9" s="1"/>
  <c r="D37" i="9" l="1"/>
  <c r="D24" i="9" l="1"/>
  <c r="H24" i="9" s="1"/>
  <c r="D23" i="9"/>
  <c r="H23" i="9" s="1"/>
  <c r="D22" i="9"/>
  <c r="H22" i="9" s="1"/>
  <c r="H11" i="9" l="1"/>
  <c r="D10" i="9"/>
  <c r="H10" i="9" s="1"/>
  <c r="D21" i="9" l="1"/>
  <c r="H21" i="9" s="1"/>
  <c r="D20" i="9" l="1"/>
  <c r="H20" i="9" s="1"/>
  <c r="D17" i="9" l="1"/>
  <c r="H17" i="9" s="1"/>
  <c r="C16" i="9"/>
  <c r="C25" i="9" l="1"/>
  <c r="D51" i="9"/>
  <c r="D50" i="9"/>
  <c r="D49" i="9"/>
  <c r="D48" i="9"/>
  <c r="D47" i="9"/>
  <c r="D46" i="9"/>
  <c r="D45" i="9"/>
  <c r="D44" i="9"/>
  <c r="D43" i="9"/>
  <c r="D42" i="9"/>
  <c r="D41" i="9"/>
  <c r="D40" i="9"/>
  <c r="D39" i="9"/>
  <c r="D38" i="9"/>
  <c r="D36" i="9"/>
  <c r="D35" i="9"/>
  <c r="D32" i="9"/>
  <c r="D31" i="9"/>
  <c r="D30" i="9"/>
  <c r="D29" i="9"/>
  <c r="D19" i="9"/>
  <c r="D18" i="9"/>
  <c r="D15" i="9"/>
  <c r="D14" i="9"/>
  <c r="H46" i="9" l="1"/>
  <c r="H45" i="9"/>
  <c r="H35" i="9"/>
  <c r="H32" i="9"/>
  <c r="H51" i="9"/>
  <c r="H50" i="9"/>
  <c r="H49" i="9"/>
  <c r="H48" i="9"/>
  <c r="H44" i="9"/>
  <c r="H43" i="9"/>
  <c r="H42" i="9"/>
  <c r="H41" i="9"/>
  <c r="H40" i="9"/>
  <c r="H39" i="9"/>
  <c r="H38" i="9"/>
  <c r="H37" i="9"/>
  <c r="H36" i="9"/>
  <c r="H31" i="9"/>
  <c r="H30" i="9"/>
  <c r="H29" i="9"/>
  <c r="H15" i="9"/>
  <c r="H19" i="9"/>
  <c r="H18" i="9"/>
  <c r="H14" i="9"/>
  <c r="H9" i="9"/>
  <c r="D25" i="9" l="1"/>
  <c r="H25" i="9" s="1"/>
  <c r="D16" i="9"/>
  <c r="H16" i="9" s="1"/>
  <c r="H47" i="9"/>
  <c r="F53" i="9" l="1"/>
</calcChain>
</file>

<file path=xl/sharedStrings.xml><?xml version="1.0" encoding="utf-8"?>
<sst xmlns="http://schemas.openxmlformats.org/spreadsheetml/2006/main" count="143" uniqueCount="64">
  <si>
    <t>ks</t>
  </si>
  <si>
    <t>min</t>
  </si>
  <si>
    <t>Jednorázové aktivační či zřizovací poplatky</t>
  </si>
  <si>
    <t>Název</t>
  </si>
  <si>
    <t>Jednotka</t>
  </si>
  <si>
    <t>Nabízená jednotková cena 
v Kč 
bez DPH</t>
  </si>
  <si>
    <t>Kč/ks</t>
  </si>
  <si>
    <t>Kč/ks měsíčně</t>
  </si>
  <si>
    <t>Volání do mobilních sítí v ČR</t>
  </si>
  <si>
    <t>Kč/min</t>
  </si>
  <si>
    <t>Volání do pevných sítí v ČR</t>
  </si>
  <si>
    <t>Volání do hlasové schránky</t>
  </si>
  <si>
    <t>MMS do mobilních sítí v ČR</t>
  </si>
  <si>
    <t>Mobilní služby elektronických komunikací</t>
  </si>
  <si>
    <t>Pravidelné měsíční poplatky</t>
  </si>
  <si>
    <t>Pravidelný měsíční poplatek - SIM se základním hlasovým tarifem č. 1 "Účtovaný"</t>
  </si>
  <si>
    <t>Pravidelný měsíční poplatek - SIM se základním hlasovým tarifem č. 2 "Neomezený"</t>
  </si>
  <si>
    <t>Pravidelný měsíční poplatek - Datová služba s FUP 1,5 GB</t>
  </si>
  <si>
    <t>Pravidelný měsíční poplatek - Datová služba s FUP 10 GB</t>
  </si>
  <si>
    <t>Aktivace a zřízení - Podrobné elektronické vyúčtování na SIM</t>
  </si>
  <si>
    <t>Aktivace a zřízení - Mobilní hlasová virtuální privátní síť na SIM se základním hlasovým tarifem</t>
  </si>
  <si>
    <t>Pravidelný měsíční poplatek - Mobilní hlasová virtuální privátní síť na SIM se základním hlasovým tarifem</t>
  </si>
  <si>
    <t>Pravidelný měsíční poplatek - Podrobné elektronické vyúčtování na SIM</t>
  </si>
  <si>
    <t>Provoz pro základní hlasový tarif č. 1 "Účtovaný"</t>
  </si>
  <si>
    <t>Mezinárodní volání - Evropa - EU</t>
  </si>
  <si>
    <t>Mezinárodní volání - USA a Kanada</t>
  </si>
  <si>
    <t>Mezinárodní volání - Svět</t>
  </si>
  <si>
    <t>Mezinárodní SMS</t>
  </si>
  <si>
    <t>Datový roaming - účtovaný - Svět</t>
  </si>
  <si>
    <t>MB</t>
  </si>
  <si>
    <t>Datový roaming - účtovaný - Evropa nonEU</t>
  </si>
  <si>
    <t>Kč/MB</t>
  </si>
  <si>
    <t>Roaming - příchozí - Evropa nonEU</t>
  </si>
  <si>
    <t>Roaming - příchozí - Svět</t>
  </si>
  <si>
    <t>Roaming - odchozí - Evropa nonEU</t>
  </si>
  <si>
    <t>Roaming - odchozí - Svět</t>
  </si>
  <si>
    <t>Roaming - SMS - Evropa nonEU</t>
  </si>
  <si>
    <t>Roaming - SMS - Svět</t>
  </si>
  <si>
    <t>Hlasový, textový, multimediální a datový provoz na SIM kartách</t>
  </si>
  <si>
    <t>Provoz pro tarify č. 1 "Účtovaný", č. 2 "Neomezený" a Datové tarify s FUP 200 MB, 1,5 GB a 10 GB</t>
  </si>
  <si>
    <t>pravidelný měsíční poplatek - Datová služba FUP 30 GB</t>
  </si>
  <si>
    <t>Počet jednotek*</t>
  </si>
  <si>
    <t>Počet jednotek za měsíc*</t>
  </si>
  <si>
    <t>Počet jednotek za 4 roky*</t>
  </si>
  <si>
    <t>Cena celkem 
v Kč bez DPH za 4 roky***</t>
  </si>
  <si>
    <t>pravidelný měsíční poplatek - Datová služba FUP 50 GB</t>
  </si>
  <si>
    <t xml:space="preserve">Mezinárodní volání - Evropa - nonEU </t>
  </si>
  <si>
    <t>Aktivace a zřízení - SIM</t>
  </si>
  <si>
    <t xml:space="preserve">Datový roaming - balíček 100 MB - Svět </t>
  </si>
  <si>
    <t>Datový roaming - balíček 300 MB - Svět</t>
  </si>
  <si>
    <t>Datový roaming - balíček 1 GB - Svět</t>
  </si>
  <si>
    <t>pravidelný měsíční poplatek - Datová služba minimálně 200 GB</t>
  </si>
  <si>
    <t>mobilní internet - dokup 10 GB</t>
  </si>
  <si>
    <t>Cena celkem 
v Kč bez DPH za 4 roky**</t>
  </si>
  <si>
    <t>** Cena je počítána automaticky dle následujícího vzorce:  "Cena celkem v Kč bez DPH za 4 roky" = "Počet jednotek (za 4 roky)" * "Nabídková jednotková cena v Kč bez DPH".</t>
  </si>
  <si>
    <t>Pravidelný měsíční poplatek - Datová služba s FUP 3 GB</t>
  </si>
  <si>
    <t>Příloha č. 3 zadávací dokumentace</t>
  </si>
  <si>
    <t>Ceník jednotlivých služeb</t>
  </si>
  <si>
    <t>* Počet jednotek vystihuje předpokládaný objem služeb, které zadavatel plánuje během trvání rámcové smlouvy s vybraným dodavatelem odebrat. Tento předpokládaný objem služeb vychází z objemů služeb, které byly využívány v předchozích účetních obdobích. Po dobu trvání rámcové smlouvy může být objem skutečně využívaných služeb podstatně vyšší v závislosti na ceně služeb a dle požadavků jednotlivých organizačních jednotek. Tento objem služeb není pro zadavatele nikterak závazný.</t>
  </si>
  <si>
    <t>Celková nabídková cena za mobilní služby elektronických komunikací v Kč bez DPH***</t>
  </si>
  <si>
    <r>
      <t>*** Celková nabídková cena za mobilní služby elektronických komunikací v Kč bez DPH představuje celkovou nabídkovou cenu uchazeče, která musí souhlasit s cenami uvedenými v nabídce. Tato celková nabídková cena je počítána automaticky jako součet cen všech položek (poptávaných služeb) uvedených ve sloupci "Cena celkem v Kč bez DPH za 4 roky".</t>
    </r>
    <r>
      <rPr>
        <b/>
        <sz val="8"/>
        <color theme="1"/>
        <rFont val="Tahoma"/>
        <family val="2"/>
        <charset val="238"/>
      </rPr>
      <t xml:space="preserve"> </t>
    </r>
  </si>
  <si>
    <t>mobilní internet - dokup 1,5 GB</t>
  </si>
  <si>
    <t xml:space="preserve">SMS do mobilních sítí v ČR </t>
  </si>
  <si>
    <t>SMS v rámci virtuální privátní sítě (VPS)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</si>
</sst>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color theme="1"/>
      <name val="Tahoma"/>
      <family val="2"/>
      <charset val="238"/>
    </font>
    <font>
      <sz val="8"/>
      <color indexed="8"/>
      <name val="Tahoma"/>
      <family val="2"/>
      <charset val="238"/>
    </font>
    <font>
      <b/>
      <sz val="8"/>
      <color indexed="8"/>
      <name val="Tahoma"/>
      <family val="2"/>
      <charset val="238"/>
    </font>
    <font>
      <b/>
      <sz val="12"/>
      <color indexed="8"/>
      <name val="Tahoma"/>
      <family val="2"/>
      <charset val="238"/>
    </font>
    <font>
      <b/>
      <sz val="8"/>
      <name val="Tahoma"/>
      <family val="2"/>
      <charset val="238"/>
    </font>
    <font>
      <b/>
      <sz val="12"/>
      <name val="Tahoma"/>
      <family val="2"/>
      <charset val="238"/>
    </font>
    <font>
      <b/>
      <sz val="8"/>
      <color theme="1"/>
      <name val="Tahoma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10" applyNumberFormat="0" applyFill="0" applyAlignment="0" applyProtection="0"/>
    <xf numFmtId="0" fontId="7" fillId="3" borderId="0" applyNumberFormat="0" applyBorder="0" applyAlignment="0" applyProtection="0"/>
    <xf numFmtId="0" fontId="13" fillId="7" borderId="8" applyNumberFormat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" fillId="8" borderId="9" applyNumberFormat="0" applyFont="0" applyAlignment="0" applyProtection="0"/>
    <xf numFmtId="0" fontId="12" fillId="0" borderId="7" applyNumberFormat="0" applyFill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9" fillId="5" borderId="5" applyNumberFormat="0" applyAlignment="0" applyProtection="0"/>
    <xf numFmtId="0" fontId="11" fillId="6" borderId="5" applyNumberFormat="0" applyAlignment="0" applyProtection="0"/>
    <xf numFmtId="0" fontId="10" fillId="6" borderId="6" applyNumberFormat="0" applyAlignment="0" applyProtection="0"/>
    <xf numFmtId="0" fontId="15" fillId="0" borderId="0" applyNumberFormat="0" applyFill="0" applyBorder="0" applyAlignment="0" applyProtection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</cellStyleXfs>
  <cellXfs count="44">
    <xf numFmtId="0" fontId="0" fillId="0" borderId="0" xfId="0"/>
    <xf numFmtId="0" fontId="18" fillId="0" borderId="0" xfId="0" applyFont="1"/>
    <xf numFmtId="0" fontId="18" fillId="0" borderId="0" xfId="0" applyFont="1" applyAlignment="1">
      <alignment vertical="center"/>
    </xf>
    <xf numFmtId="0" fontId="18" fillId="0" borderId="1" xfId="0" applyFont="1" applyBorder="1" applyAlignment="1">
      <alignment vertical="center"/>
    </xf>
    <xf numFmtId="3" fontId="18" fillId="0" borderId="1" xfId="0" applyNumberFormat="1" applyFont="1" applyBorder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3" fontId="18" fillId="0" borderId="0" xfId="0" applyNumberFormat="1" applyFont="1" applyAlignment="1">
      <alignment horizontal="right" vertical="center"/>
    </xf>
    <xf numFmtId="0" fontId="18" fillId="0" borderId="15" xfId="0" applyFont="1" applyBorder="1" applyAlignment="1">
      <alignment horizontal="center" vertical="center"/>
    </xf>
    <xf numFmtId="4" fontId="18" fillId="0" borderId="13" xfId="0" applyNumberFormat="1" applyFont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3" fontId="19" fillId="0" borderId="0" xfId="0" applyNumberFormat="1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3" fontId="18" fillId="0" borderId="1" xfId="0" applyNumberFormat="1" applyFont="1" applyBorder="1" applyAlignment="1">
      <alignment horizontal="right" vertical="center"/>
    </xf>
    <xf numFmtId="3" fontId="19" fillId="0" borderId="0" xfId="0" applyNumberFormat="1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1" xfId="0" applyFont="1" applyBorder="1" applyAlignment="1">
      <alignment vertical="center"/>
    </xf>
    <xf numFmtId="0" fontId="18" fillId="0" borderId="11" xfId="0" applyFont="1" applyFill="1" applyBorder="1" applyAlignment="1">
      <alignment vertical="center"/>
    </xf>
    <xf numFmtId="0" fontId="22" fillId="33" borderId="14" xfId="0" applyFont="1" applyFill="1" applyBorder="1" applyAlignment="1">
      <alignment vertical="center"/>
    </xf>
    <xf numFmtId="3" fontId="22" fillId="33" borderId="1" xfId="0" applyNumberFormat="1" applyFont="1" applyFill="1" applyBorder="1" applyAlignment="1">
      <alignment horizontal="right" vertical="center"/>
    </xf>
    <xf numFmtId="3" fontId="22" fillId="33" borderId="1" xfId="0" applyNumberFormat="1" applyFont="1" applyFill="1" applyBorder="1" applyAlignment="1">
      <alignment horizontal="center" vertical="center" wrapText="1"/>
    </xf>
    <xf numFmtId="0" fontId="22" fillId="33" borderId="15" xfId="0" applyFont="1" applyFill="1" applyBorder="1" applyAlignment="1">
      <alignment horizontal="center" vertical="center"/>
    </xf>
    <xf numFmtId="3" fontId="22" fillId="33" borderId="13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/>
    <xf numFmtId="0" fontId="22" fillId="0" borderId="17" xfId="0" applyFont="1" applyFill="1" applyBorder="1" applyAlignment="1">
      <alignment vertical="center"/>
    </xf>
    <xf numFmtId="3" fontId="22" fillId="0" borderId="12" xfId="0" applyNumberFormat="1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vertical="center"/>
    </xf>
    <xf numFmtId="3" fontId="18" fillId="0" borderId="12" xfId="0" applyNumberFormat="1" applyFont="1" applyFill="1" applyBorder="1" applyAlignment="1">
      <alignment horizontal="right" vertical="center"/>
    </xf>
    <xf numFmtId="3" fontId="18" fillId="0" borderId="12" xfId="0" applyNumberFormat="1" applyFont="1" applyFill="1" applyBorder="1" applyAlignment="1">
      <alignment vertical="center"/>
    </xf>
    <xf numFmtId="0" fontId="18" fillId="0" borderId="12" xfId="0" applyFont="1" applyFill="1" applyBorder="1" applyAlignment="1">
      <alignment horizontal="center" vertical="center"/>
    </xf>
    <xf numFmtId="4" fontId="18" fillId="0" borderId="12" xfId="0" applyNumberFormat="1" applyFont="1" applyFill="1" applyBorder="1" applyAlignment="1">
      <alignment vertical="center"/>
    </xf>
    <xf numFmtId="0" fontId="22" fillId="33" borderId="1" xfId="0" applyFont="1" applyFill="1" applyBorder="1" applyAlignment="1">
      <alignment vertical="center"/>
    </xf>
    <xf numFmtId="0" fontId="22" fillId="33" borderId="16" xfId="0" applyFont="1" applyFill="1" applyBorder="1" applyAlignment="1">
      <alignment vertical="center"/>
    </xf>
    <xf numFmtId="3" fontId="18" fillId="0" borderId="1" xfId="0" applyNumberFormat="1" applyFont="1" applyFill="1" applyBorder="1" applyAlignment="1">
      <alignment vertical="center"/>
    </xf>
    <xf numFmtId="0" fontId="18" fillId="0" borderId="15" xfId="0" applyFont="1" applyFill="1" applyBorder="1" applyAlignment="1">
      <alignment horizontal="center" vertical="center"/>
    </xf>
    <xf numFmtId="4" fontId="18" fillId="34" borderId="13" xfId="0" applyNumberFormat="1" applyFont="1" applyFill="1" applyBorder="1" applyAlignment="1" applyProtection="1">
      <alignment vertical="center"/>
      <protection locked="0"/>
    </xf>
    <xf numFmtId="0" fontId="18" fillId="0" borderId="0" xfId="0" applyFont="1" applyAlignment="1">
      <alignment horizontal="right"/>
    </xf>
    <xf numFmtId="0" fontId="18" fillId="0" borderId="0" xfId="0" applyFont="1" applyAlignment="1">
      <alignment horizontal="left" wrapText="1"/>
    </xf>
    <xf numFmtId="0" fontId="21" fillId="0" borderId="0" xfId="0" applyFont="1" applyAlignment="1">
      <alignment horizontal="center" vertical="center"/>
    </xf>
    <xf numFmtId="4" fontId="23" fillId="33" borderId="11" xfId="0" applyNumberFormat="1" applyFont="1" applyFill="1" applyBorder="1" applyAlignment="1">
      <alignment horizontal="right" vertical="center"/>
    </xf>
    <xf numFmtId="4" fontId="23" fillId="33" borderId="12" xfId="0" applyNumberFormat="1" applyFont="1" applyFill="1" applyBorder="1" applyAlignment="1">
      <alignment horizontal="right" vertical="center"/>
    </xf>
    <xf numFmtId="4" fontId="23" fillId="33" borderId="13" xfId="0" applyNumberFormat="1" applyFont="1" applyFill="1" applyBorder="1" applyAlignment="1">
      <alignment horizontal="right" vertical="center"/>
    </xf>
  </cellXfs>
  <cellStyles count="42">
    <cellStyle name="20 % – Zvýraznění1" xfId="1" builtinId="30" customBuiltin="1"/>
    <cellStyle name="20 % – Zvýraznění2" xfId="2" builtinId="34" customBuiltin="1"/>
    <cellStyle name="20 % – Zvýraznění3" xfId="3" builtinId="38" customBuiltin="1"/>
    <cellStyle name="20 % – Zvýraznění4" xfId="4" builtinId="42" customBuiltin="1"/>
    <cellStyle name="20 % – Zvýraznění5" xfId="5" builtinId="46" customBuiltin="1"/>
    <cellStyle name="20 % – Zvýraznění6" xfId="6" builtinId="50" customBuiltin="1"/>
    <cellStyle name="40 % – Zvýraznění1" xfId="7" builtinId="31" customBuiltin="1"/>
    <cellStyle name="40 % – Zvýraznění2" xfId="8" builtinId="35" customBuiltin="1"/>
    <cellStyle name="40 % – Zvýraznění3" xfId="9" builtinId="39" customBuiltin="1"/>
    <cellStyle name="40 % – Zvýraznění4" xfId="10" builtinId="43" customBuiltin="1"/>
    <cellStyle name="40 % – Zvýraznění5" xfId="11" builtinId="47" customBuiltin="1"/>
    <cellStyle name="40 % – Zvýraznění6" xfId="12" builtinId="51" customBuiltin="1"/>
    <cellStyle name="60 % – Zvýraznění1" xfId="13" builtinId="32" customBuiltin="1"/>
    <cellStyle name="60 % – Zvýraznění2" xfId="14" builtinId="36" customBuiltin="1"/>
    <cellStyle name="60 % – Zvýraznění3" xfId="15" builtinId="40" customBuiltin="1"/>
    <cellStyle name="60 % – Zvýraznění4" xfId="16" builtinId="44" customBuiltin="1"/>
    <cellStyle name="60 % – Zvýraznění5" xfId="17" builtinId="48" customBuiltin="1"/>
    <cellStyle name="60 % – Zvýraznění6" xfId="18" builtinId="52" customBuiltin="1"/>
    <cellStyle name="Celkem" xfId="19" builtinId="25" customBuiltin="1"/>
    <cellStyle name="Kontrolní buňka" xfId="21" builtinId="23" customBuiltin="1"/>
    <cellStyle name="Nadpis 1" xfId="22" builtinId="16" customBuiltin="1"/>
    <cellStyle name="Nadpis 2" xfId="23" builtinId="17" customBuiltin="1"/>
    <cellStyle name="Nadpis 3" xfId="24" builtinId="18" customBuiltin="1"/>
    <cellStyle name="Nadpis 4" xfId="25" builtinId="19" customBuiltin="1"/>
    <cellStyle name="Název" xfId="26" builtinId="15" customBuiltin="1"/>
    <cellStyle name="Neutrální" xfId="27" builtinId="28" customBuiltin="1"/>
    <cellStyle name="Normální" xfId="0" builtinId="0"/>
    <cellStyle name="Poznámka" xfId="28" builtinId="10" customBuiltin="1"/>
    <cellStyle name="Propojená buňka" xfId="29" builtinId="24" customBuiltin="1"/>
    <cellStyle name="Správně" xfId="30" builtinId="26" customBuiltin="1"/>
    <cellStyle name="Špatně" xfId="20" builtinId="27" customBuiltin="1"/>
    <cellStyle name="Text upozornění" xfId="31" builtinId="11" customBuiltin="1"/>
    <cellStyle name="Vstup" xfId="32" builtinId="20" customBuiltin="1"/>
    <cellStyle name="Výpočet" xfId="33" builtinId="22" customBuiltin="1"/>
    <cellStyle name="Výstup" xfId="34" builtinId="21" customBuiltin="1"/>
    <cellStyle name="Vysvětlující text" xfId="35" builtinId="53" customBuiltin="1"/>
    <cellStyle name="Zvýraznění 1" xfId="36" builtinId="29" customBuiltin="1"/>
    <cellStyle name="Zvýraznění 2" xfId="37" builtinId="33" customBuiltin="1"/>
    <cellStyle name="Zvýraznění 3" xfId="38" builtinId="37" customBuiltin="1"/>
    <cellStyle name="Zvýraznění 4" xfId="39" builtinId="41" customBuiltin="1"/>
    <cellStyle name="Zvýraznění 5" xfId="40" builtinId="45" customBuiltin="1"/>
    <cellStyle name="Zvýraznění 6" xfId="41" builtinId="49" customBuiltin="1"/>
  </cellStyles>
  <dxfs count="0"/>
  <tableStyles count="0" defaultTableStyle="TableStyleMedium2" defaultPivotStyle="PivotStyleLight16"/>
  <colors>
    <mruColors>
      <color rgb="FF00FFFF"/>
      <color rgb="FFFF66CC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0"/>
  <sheetViews>
    <sheetView tabSelected="1" zoomScale="130" zoomScaleNormal="130" workbookViewId="0">
      <selection activeCell="F33" sqref="F33"/>
    </sheetView>
  </sheetViews>
  <sheetFormatPr defaultRowHeight="10.5" x14ac:dyDescent="0.15"/>
  <cols>
    <col min="1" max="1" width="9.140625" style="1"/>
    <col min="2" max="2" width="74.5703125" style="1" customWidth="1"/>
    <col min="3" max="3" width="8.28515625" style="1" bestFit="1" customWidth="1"/>
    <col min="4" max="4" width="8.7109375" style="1" customWidth="1"/>
    <col min="5" max="5" width="8.5703125" style="1" bestFit="1" customWidth="1"/>
    <col min="6" max="6" width="10.7109375" style="1" customWidth="1"/>
    <col min="7" max="7" width="10.42578125" style="1" bestFit="1" customWidth="1"/>
    <col min="8" max="8" width="12.7109375" style="1" customWidth="1"/>
    <col min="9" max="16384" width="9.140625" style="1"/>
  </cols>
  <sheetData>
    <row r="1" spans="2:9" x14ac:dyDescent="0.15">
      <c r="B1" s="38" t="s">
        <v>56</v>
      </c>
      <c r="C1" s="38"/>
      <c r="D1" s="38"/>
      <c r="E1" s="38"/>
      <c r="F1" s="38"/>
      <c r="G1" s="38"/>
      <c r="H1" s="38"/>
    </row>
    <row r="3" spans="2:9" ht="15" x14ac:dyDescent="0.15">
      <c r="B3" s="40" t="s">
        <v>57</v>
      </c>
      <c r="C3" s="40"/>
      <c r="D3" s="40"/>
      <c r="E3" s="40"/>
      <c r="F3" s="40"/>
      <c r="G3" s="40"/>
      <c r="H3" s="40"/>
      <c r="I3" s="2"/>
    </row>
    <row r="4" spans="2:9" x14ac:dyDescent="0.15">
      <c r="B4" s="5"/>
      <c r="C4" s="5"/>
      <c r="D4" s="5"/>
      <c r="E4" s="5"/>
      <c r="F4" s="5"/>
      <c r="G4" s="5"/>
      <c r="H4" s="5"/>
      <c r="I4" s="2"/>
    </row>
    <row r="5" spans="2:9" ht="15" x14ac:dyDescent="0.15">
      <c r="B5" s="7" t="s">
        <v>13</v>
      </c>
      <c r="C5" s="8"/>
      <c r="D5" s="2"/>
      <c r="E5" s="8"/>
      <c r="F5" s="2"/>
      <c r="G5" s="2"/>
      <c r="H5" s="2"/>
      <c r="I5" s="2"/>
    </row>
    <row r="6" spans="2:9" ht="10.5" customHeight="1" x14ac:dyDescent="0.15">
      <c r="B6" s="7"/>
      <c r="C6" s="8"/>
      <c r="D6" s="2"/>
      <c r="E6" s="8"/>
      <c r="F6" s="2"/>
      <c r="G6" s="2"/>
      <c r="H6" s="2"/>
      <c r="I6" s="2"/>
    </row>
    <row r="7" spans="2:9" x14ac:dyDescent="0.15">
      <c r="B7" s="6" t="s">
        <v>2</v>
      </c>
      <c r="C7" s="8"/>
      <c r="D7" s="2"/>
      <c r="E7" s="8"/>
      <c r="F7" s="2"/>
      <c r="G7" s="2"/>
      <c r="H7" s="2"/>
      <c r="I7" s="2"/>
    </row>
    <row r="8" spans="2:9" ht="52.5" x14ac:dyDescent="0.15">
      <c r="B8" s="34" t="s">
        <v>3</v>
      </c>
      <c r="C8" s="20"/>
      <c r="D8" s="21" t="s">
        <v>41</v>
      </c>
      <c r="E8" s="22" t="s">
        <v>4</v>
      </c>
      <c r="F8" s="23" t="s">
        <v>5</v>
      </c>
      <c r="G8" s="22" t="s">
        <v>4</v>
      </c>
      <c r="H8" s="23" t="s">
        <v>53</v>
      </c>
      <c r="I8" s="2"/>
    </row>
    <row r="9" spans="2:9" x14ac:dyDescent="0.15">
      <c r="B9" s="17" t="s">
        <v>47</v>
      </c>
      <c r="C9" s="3"/>
      <c r="D9" s="4">
        <v>1179</v>
      </c>
      <c r="E9" s="9" t="s">
        <v>0</v>
      </c>
      <c r="F9" s="37"/>
      <c r="G9" s="9" t="s">
        <v>6</v>
      </c>
      <c r="H9" s="10">
        <f>F9*D9</f>
        <v>0</v>
      </c>
      <c r="I9" s="2"/>
    </row>
    <row r="10" spans="2:9" x14ac:dyDescent="0.15">
      <c r="B10" s="18" t="s">
        <v>20</v>
      </c>
      <c r="C10" s="28"/>
      <c r="D10" s="4">
        <f>D9</f>
        <v>1179</v>
      </c>
      <c r="E10" s="9" t="s">
        <v>0</v>
      </c>
      <c r="F10" s="37"/>
      <c r="G10" s="9" t="s">
        <v>6</v>
      </c>
      <c r="H10" s="10">
        <f>F10*D10</f>
        <v>0</v>
      </c>
      <c r="I10" s="2"/>
    </row>
    <row r="11" spans="2:9" x14ac:dyDescent="0.15">
      <c r="B11" s="18" t="s">
        <v>19</v>
      </c>
      <c r="C11" s="28"/>
      <c r="D11" s="4">
        <v>1179</v>
      </c>
      <c r="E11" s="9" t="s">
        <v>0</v>
      </c>
      <c r="F11" s="37"/>
      <c r="G11" s="9" t="s">
        <v>6</v>
      </c>
      <c r="H11" s="10">
        <f>F11*D11</f>
        <v>0</v>
      </c>
      <c r="I11" s="2"/>
    </row>
    <row r="12" spans="2:9" x14ac:dyDescent="0.15">
      <c r="B12" s="6" t="s">
        <v>14</v>
      </c>
      <c r="C12" s="12"/>
      <c r="D12" s="5"/>
      <c r="E12" s="5"/>
      <c r="F12" s="13"/>
      <c r="G12" s="5"/>
      <c r="H12" s="13"/>
      <c r="I12" s="5"/>
    </row>
    <row r="13" spans="2:9" ht="52.5" x14ac:dyDescent="0.15">
      <c r="B13" s="19" t="s">
        <v>3</v>
      </c>
      <c r="C13" s="21" t="s">
        <v>42</v>
      </c>
      <c r="D13" s="21" t="s">
        <v>43</v>
      </c>
      <c r="E13" s="22" t="s">
        <v>4</v>
      </c>
      <c r="F13" s="23" t="s">
        <v>5</v>
      </c>
      <c r="G13" s="22" t="s">
        <v>4</v>
      </c>
      <c r="H13" s="23" t="s">
        <v>44</v>
      </c>
      <c r="I13" s="2"/>
    </row>
    <row r="14" spans="2:9" x14ac:dyDescent="0.15">
      <c r="B14" s="3" t="s">
        <v>15</v>
      </c>
      <c r="C14" s="4">
        <v>461</v>
      </c>
      <c r="D14" s="4">
        <f>C14*48</f>
        <v>22128</v>
      </c>
      <c r="E14" s="9" t="s">
        <v>0</v>
      </c>
      <c r="F14" s="37"/>
      <c r="G14" s="9" t="s">
        <v>7</v>
      </c>
      <c r="H14" s="10">
        <f t="shared" ref="H14:H25" si="0">F14*D14</f>
        <v>0</v>
      </c>
      <c r="I14" s="2"/>
    </row>
    <row r="15" spans="2:9" x14ac:dyDescent="0.15">
      <c r="B15" s="3" t="s">
        <v>16</v>
      </c>
      <c r="C15" s="4">
        <v>718</v>
      </c>
      <c r="D15" s="4">
        <f t="shared" ref="D15:D25" si="1">C15*48</f>
        <v>34464</v>
      </c>
      <c r="E15" s="9" t="s">
        <v>0</v>
      </c>
      <c r="F15" s="37"/>
      <c r="G15" s="9" t="s">
        <v>7</v>
      </c>
      <c r="H15" s="10">
        <f t="shared" si="0"/>
        <v>0</v>
      </c>
      <c r="I15" s="2"/>
    </row>
    <row r="16" spans="2:9" x14ac:dyDescent="0.15">
      <c r="B16" s="3" t="s">
        <v>21</v>
      </c>
      <c r="C16" s="35">
        <f>D10</f>
        <v>1179</v>
      </c>
      <c r="D16" s="35">
        <f t="shared" si="1"/>
        <v>56592</v>
      </c>
      <c r="E16" s="36" t="s">
        <v>0</v>
      </c>
      <c r="F16" s="37"/>
      <c r="G16" s="9" t="s">
        <v>7</v>
      </c>
      <c r="H16" s="10">
        <f t="shared" si="0"/>
        <v>0</v>
      </c>
      <c r="I16" s="2"/>
    </row>
    <row r="17" spans="1:11" x14ac:dyDescent="0.15">
      <c r="B17" s="3" t="s">
        <v>17</v>
      </c>
      <c r="C17" s="4">
        <v>169</v>
      </c>
      <c r="D17" s="4">
        <f t="shared" si="1"/>
        <v>8112</v>
      </c>
      <c r="E17" s="9" t="s">
        <v>0</v>
      </c>
      <c r="F17" s="37"/>
      <c r="G17" s="9" t="s">
        <v>7</v>
      </c>
      <c r="H17" s="10">
        <f t="shared" si="0"/>
        <v>0</v>
      </c>
      <c r="I17" s="2"/>
    </row>
    <row r="18" spans="1:11" x14ac:dyDescent="0.15">
      <c r="B18" s="28" t="s">
        <v>55</v>
      </c>
      <c r="C18" s="35">
        <v>46</v>
      </c>
      <c r="D18" s="35">
        <f t="shared" si="1"/>
        <v>2208</v>
      </c>
      <c r="E18" s="36" t="s">
        <v>0</v>
      </c>
      <c r="F18" s="37"/>
      <c r="G18" s="9" t="s">
        <v>7</v>
      </c>
      <c r="H18" s="10">
        <f t="shared" si="0"/>
        <v>0</v>
      </c>
      <c r="I18" s="2"/>
    </row>
    <row r="19" spans="1:11" x14ac:dyDescent="0.15">
      <c r="B19" s="3" t="s">
        <v>18</v>
      </c>
      <c r="C19" s="4">
        <v>397</v>
      </c>
      <c r="D19" s="4">
        <f t="shared" si="1"/>
        <v>19056</v>
      </c>
      <c r="E19" s="9" t="s">
        <v>0</v>
      </c>
      <c r="F19" s="37"/>
      <c r="G19" s="9" t="s">
        <v>7</v>
      </c>
      <c r="H19" s="10">
        <f t="shared" si="0"/>
        <v>0</v>
      </c>
      <c r="I19" s="2"/>
    </row>
    <row r="20" spans="1:11" x14ac:dyDescent="0.15">
      <c r="B20" s="3" t="s">
        <v>40</v>
      </c>
      <c r="C20" s="35">
        <v>130</v>
      </c>
      <c r="D20" s="35">
        <f t="shared" ref="D20:D24" si="2">C20*48</f>
        <v>6240</v>
      </c>
      <c r="E20" s="36" t="s">
        <v>0</v>
      </c>
      <c r="F20" s="37"/>
      <c r="G20" s="9" t="s">
        <v>7</v>
      </c>
      <c r="H20" s="10">
        <f t="shared" si="0"/>
        <v>0</v>
      </c>
      <c r="I20" s="2"/>
    </row>
    <row r="21" spans="1:11" x14ac:dyDescent="0.15">
      <c r="B21" s="3" t="s">
        <v>45</v>
      </c>
      <c r="C21" s="35">
        <v>2</v>
      </c>
      <c r="D21" s="35">
        <f t="shared" si="2"/>
        <v>96</v>
      </c>
      <c r="E21" s="36" t="s">
        <v>0</v>
      </c>
      <c r="F21" s="37"/>
      <c r="G21" s="9" t="s">
        <v>7</v>
      </c>
      <c r="H21" s="10">
        <f t="shared" si="0"/>
        <v>0</v>
      </c>
      <c r="I21" s="2"/>
    </row>
    <row r="22" spans="1:11" x14ac:dyDescent="0.15">
      <c r="B22" s="3" t="s">
        <v>51</v>
      </c>
      <c r="C22" s="35">
        <v>3</v>
      </c>
      <c r="D22" s="35">
        <f t="shared" si="2"/>
        <v>144</v>
      </c>
      <c r="E22" s="36" t="s">
        <v>0</v>
      </c>
      <c r="F22" s="37"/>
      <c r="G22" s="9" t="s">
        <v>7</v>
      </c>
      <c r="H22" s="10">
        <f t="shared" si="0"/>
        <v>0</v>
      </c>
      <c r="I22" s="2"/>
    </row>
    <row r="23" spans="1:11" x14ac:dyDescent="0.15">
      <c r="B23" s="3" t="s">
        <v>61</v>
      </c>
      <c r="C23" s="35">
        <v>10</v>
      </c>
      <c r="D23" s="35">
        <f t="shared" si="2"/>
        <v>480</v>
      </c>
      <c r="E23" s="36" t="s">
        <v>0</v>
      </c>
      <c r="F23" s="37"/>
      <c r="G23" s="9" t="s">
        <v>7</v>
      </c>
      <c r="H23" s="10">
        <f t="shared" si="0"/>
        <v>0</v>
      </c>
      <c r="I23" s="2"/>
    </row>
    <row r="24" spans="1:11" x14ac:dyDescent="0.15">
      <c r="B24" s="3" t="s">
        <v>52</v>
      </c>
      <c r="C24" s="35">
        <v>5</v>
      </c>
      <c r="D24" s="35">
        <f t="shared" si="2"/>
        <v>240</v>
      </c>
      <c r="E24" s="36" t="s">
        <v>0</v>
      </c>
      <c r="F24" s="37"/>
      <c r="G24" s="9" t="s">
        <v>7</v>
      </c>
      <c r="H24" s="10">
        <f t="shared" si="0"/>
        <v>0</v>
      </c>
      <c r="I24" s="2"/>
    </row>
    <row r="25" spans="1:11" x14ac:dyDescent="0.15">
      <c r="B25" s="3" t="s">
        <v>22</v>
      </c>
      <c r="C25" s="14">
        <f>D11</f>
        <v>1179</v>
      </c>
      <c r="D25" s="4">
        <f t="shared" si="1"/>
        <v>56592</v>
      </c>
      <c r="E25" s="9" t="s">
        <v>0</v>
      </c>
      <c r="F25" s="37"/>
      <c r="G25" s="9" t="s">
        <v>7</v>
      </c>
      <c r="H25" s="10">
        <f t="shared" si="0"/>
        <v>0</v>
      </c>
      <c r="I25" s="2"/>
    </row>
    <row r="26" spans="1:11" x14ac:dyDescent="0.15">
      <c r="B26" s="6" t="s">
        <v>38</v>
      </c>
      <c r="C26" s="12"/>
      <c r="D26" s="15"/>
      <c r="E26" s="16"/>
      <c r="F26" s="13"/>
      <c r="G26" s="16"/>
      <c r="H26" s="13"/>
      <c r="I26" s="5"/>
    </row>
    <row r="27" spans="1:11" ht="52.5" x14ac:dyDescent="0.15">
      <c r="B27" s="19" t="s">
        <v>3</v>
      </c>
      <c r="C27" s="21" t="s">
        <v>42</v>
      </c>
      <c r="D27" s="21" t="s">
        <v>43</v>
      </c>
      <c r="E27" s="22" t="s">
        <v>4</v>
      </c>
      <c r="F27" s="23" t="s">
        <v>5</v>
      </c>
      <c r="G27" s="22" t="s">
        <v>4</v>
      </c>
      <c r="H27" s="23" t="s">
        <v>44</v>
      </c>
      <c r="I27" s="2"/>
    </row>
    <row r="28" spans="1:11" x14ac:dyDescent="0.15">
      <c r="A28" s="24"/>
      <c r="B28" s="25" t="s">
        <v>23</v>
      </c>
      <c r="C28" s="26"/>
      <c r="D28" s="4"/>
      <c r="E28" s="27"/>
      <c r="F28" s="26"/>
      <c r="G28" s="27"/>
      <c r="H28" s="26"/>
      <c r="I28" s="11"/>
      <c r="J28" s="24"/>
      <c r="K28" s="24"/>
    </row>
    <row r="29" spans="1:11" x14ac:dyDescent="0.15">
      <c r="B29" s="3" t="s">
        <v>8</v>
      </c>
      <c r="C29" s="14">
        <v>13499</v>
      </c>
      <c r="D29" s="4">
        <f t="shared" ref="D29:D32" si="3">C29*48</f>
        <v>647952</v>
      </c>
      <c r="E29" s="9" t="s">
        <v>1</v>
      </c>
      <c r="F29" s="37"/>
      <c r="G29" s="9" t="s">
        <v>9</v>
      </c>
      <c r="H29" s="10">
        <f>F29*D29</f>
        <v>0</v>
      </c>
      <c r="I29" s="2"/>
    </row>
    <row r="30" spans="1:11" x14ac:dyDescent="0.15">
      <c r="B30" s="3" t="s">
        <v>10</v>
      </c>
      <c r="C30" s="14">
        <v>1347</v>
      </c>
      <c r="D30" s="4">
        <f t="shared" si="3"/>
        <v>64656</v>
      </c>
      <c r="E30" s="9" t="s">
        <v>1</v>
      </c>
      <c r="F30" s="37"/>
      <c r="G30" s="9" t="s">
        <v>9</v>
      </c>
      <c r="H30" s="10">
        <f>F30*D30</f>
        <v>0</v>
      </c>
      <c r="I30" s="2"/>
    </row>
    <row r="31" spans="1:11" x14ac:dyDescent="0.15">
      <c r="B31" s="3" t="s">
        <v>11</v>
      </c>
      <c r="C31" s="14">
        <v>25</v>
      </c>
      <c r="D31" s="4">
        <f t="shared" si="3"/>
        <v>1200</v>
      </c>
      <c r="E31" s="9" t="s">
        <v>1</v>
      </c>
      <c r="F31" s="37"/>
      <c r="G31" s="9" t="s">
        <v>9</v>
      </c>
      <c r="H31" s="10">
        <f>F31*D31</f>
        <v>0</v>
      </c>
      <c r="I31" s="2"/>
    </row>
    <row r="32" spans="1:11" x14ac:dyDescent="0.15">
      <c r="B32" s="3" t="s">
        <v>62</v>
      </c>
      <c r="C32" s="14">
        <v>3252</v>
      </c>
      <c r="D32" s="4">
        <f t="shared" si="3"/>
        <v>156096</v>
      </c>
      <c r="E32" s="9" t="s">
        <v>0</v>
      </c>
      <c r="F32" s="37"/>
      <c r="G32" s="9" t="s">
        <v>6</v>
      </c>
      <c r="H32" s="10">
        <f>F32*D32</f>
        <v>0</v>
      </c>
      <c r="I32" s="2"/>
    </row>
    <row r="33" spans="2:9" x14ac:dyDescent="0.15">
      <c r="B33" s="3" t="s">
        <v>63</v>
      </c>
      <c r="C33" s="14">
        <v>1420</v>
      </c>
      <c r="D33" s="4">
        <f t="shared" ref="D33" si="4">C33*48</f>
        <v>68160</v>
      </c>
      <c r="E33" s="9" t="s">
        <v>0</v>
      </c>
      <c r="F33" s="37"/>
      <c r="G33" s="9" t="s">
        <v>6</v>
      </c>
      <c r="H33" s="10">
        <f>F33*D33</f>
        <v>0</v>
      </c>
      <c r="I33" s="2"/>
    </row>
    <row r="34" spans="2:9" s="24" customFormat="1" x14ac:dyDescent="0.15">
      <c r="B34" s="25" t="s">
        <v>39</v>
      </c>
      <c r="C34" s="29"/>
      <c r="D34" s="30"/>
      <c r="E34" s="31"/>
      <c r="F34" s="32"/>
      <c r="G34" s="31"/>
      <c r="H34" s="32"/>
      <c r="I34" s="11"/>
    </row>
    <row r="35" spans="2:9" s="24" customFormat="1" x14ac:dyDescent="0.15">
      <c r="B35" s="3" t="s">
        <v>12</v>
      </c>
      <c r="C35" s="14">
        <v>438</v>
      </c>
      <c r="D35" s="4">
        <f t="shared" ref="D35:D51" si="5">C35*48</f>
        <v>21024</v>
      </c>
      <c r="E35" s="9" t="s">
        <v>1</v>
      </c>
      <c r="F35" s="37"/>
      <c r="G35" s="9" t="s">
        <v>9</v>
      </c>
      <c r="H35" s="10">
        <f t="shared" ref="H35:H51" si="6">F35*D35</f>
        <v>0</v>
      </c>
      <c r="I35" s="11"/>
    </row>
    <row r="36" spans="2:9" x14ac:dyDescent="0.15">
      <c r="B36" s="3" t="s">
        <v>24</v>
      </c>
      <c r="C36" s="14">
        <v>1091</v>
      </c>
      <c r="D36" s="4">
        <f t="shared" si="5"/>
        <v>52368</v>
      </c>
      <c r="E36" s="9" t="s">
        <v>1</v>
      </c>
      <c r="F36" s="37"/>
      <c r="G36" s="9" t="s">
        <v>9</v>
      </c>
      <c r="H36" s="10">
        <f t="shared" si="6"/>
        <v>0</v>
      </c>
      <c r="I36" s="2"/>
    </row>
    <row r="37" spans="2:9" x14ac:dyDescent="0.15">
      <c r="B37" s="3" t="s">
        <v>46</v>
      </c>
      <c r="C37" s="14">
        <v>228</v>
      </c>
      <c r="D37" s="4">
        <f t="shared" si="5"/>
        <v>10944</v>
      </c>
      <c r="E37" s="9" t="s">
        <v>1</v>
      </c>
      <c r="F37" s="37"/>
      <c r="G37" s="9" t="s">
        <v>9</v>
      </c>
      <c r="H37" s="10">
        <f t="shared" si="6"/>
        <v>0</v>
      </c>
      <c r="I37" s="2"/>
    </row>
    <row r="38" spans="2:9" x14ac:dyDescent="0.15">
      <c r="B38" s="3" t="s">
        <v>25</v>
      </c>
      <c r="C38" s="14">
        <v>84</v>
      </c>
      <c r="D38" s="4">
        <f t="shared" si="5"/>
        <v>4032</v>
      </c>
      <c r="E38" s="9" t="s">
        <v>1</v>
      </c>
      <c r="F38" s="37"/>
      <c r="G38" s="9" t="s">
        <v>9</v>
      </c>
      <c r="H38" s="10">
        <f t="shared" si="6"/>
        <v>0</v>
      </c>
      <c r="I38" s="2"/>
    </row>
    <row r="39" spans="2:9" x14ac:dyDescent="0.15">
      <c r="B39" s="3" t="s">
        <v>26</v>
      </c>
      <c r="C39" s="14">
        <v>25</v>
      </c>
      <c r="D39" s="4">
        <f t="shared" si="5"/>
        <v>1200</v>
      </c>
      <c r="E39" s="9" t="s">
        <v>1</v>
      </c>
      <c r="F39" s="37"/>
      <c r="G39" s="9" t="s">
        <v>9</v>
      </c>
      <c r="H39" s="10">
        <f t="shared" si="6"/>
        <v>0</v>
      </c>
      <c r="I39" s="2"/>
    </row>
    <row r="40" spans="2:9" x14ac:dyDescent="0.15">
      <c r="B40" s="3" t="s">
        <v>27</v>
      </c>
      <c r="C40" s="14">
        <v>531</v>
      </c>
      <c r="D40" s="4">
        <f t="shared" si="5"/>
        <v>25488</v>
      </c>
      <c r="E40" s="9" t="s">
        <v>0</v>
      </c>
      <c r="F40" s="37"/>
      <c r="G40" s="9" t="s">
        <v>6</v>
      </c>
      <c r="H40" s="10">
        <f t="shared" si="6"/>
        <v>0</v>
      </c>
      <c r="I40" s="2"/>
    </row>
    <row r="41" spans="2:9" x14ac:dyDescent="0.15">
      <c r="B41" s="3" t="s">
        <v>32</v>
      </c>
      <c r="C41" s="14">
        <v>53</v>
      </c>
      <c r="D41" s="4">
        <f t="shared" si="5"/>
        <v>2544</v>
      </c>
      <c r="E41" s="9" t="s">
        <v>1</v>
      </c>
      <c r="F41" s="37"/>
      <c r="G41" s="9" t="s">
        <v>9</v>
      </c>
      <c r="H41" s="10">
        <f t="shared" si="6"/>
        <v>0</v>
      </c>
      <c r="I41" s="2"/>
    </row>
    <row r="42" spans="2:9" x14ac:dyDescent="0.15">
      <c r="B42" s="3" t="s">
        <v>33</v>
      </c>
      <c r="C42" s="14">
        <v>92</v>
      </c>
      <c r="D42" s="4">
        <f t="shared" si="5"/>
        <v>4416</v>
      </c>
      <c r="E42" s="9" t="s">
        <v>1</v>
      </c>
      <c r="F42" s="37"/>
      <c r="G42" s="9" t="s">
        <v>9</v>
      </c>
      <c r="H42" s="10">
        <f t="shared" si="6"/>
        <v>0</v>
      </c>
      <c r="I42" s="2"/>
    </row>
    <row r="43" spans="2:9" x14ac:dyDescent="0.15">
      <c r="B43" s="3" t="s">
        <v>34</v>
      </c>
      <c r="C43" s="14">
        <v>73</v>
      </c>
      <c r="D43" s="4">
        <f t="shared" si="5"/>
        <v>3504</v>
      </c>
      <c r="E43" s="9" t="s">
        <v>1</v>
      </c>
      <c r="F43" s="37"/>
      <c r="G43" s="9" t="s">
        <v>9</v>
      </c>
      <c r="H43" s="10">
        <f t="shared" si="6"/>
        <v>0</v>
      </c>
      <c r="I43" s="2"/>
    </row>
    <row r="44" spans="2:9" x14ac:dyDescent="0.15">
      <c r="B44" s="3" t="s">
        <v>35</v>
      </c>
      <c r="C44" s="14">
        <v>121</v>
      </c>
      <c r="D44" s="4">
        <f t="shared" si="5"/>
        <v>5808</v>
      </c>
      <c r="E44" s="9" t="s">
        <v>1</v>
      </c>
      <c r="F44" s="37"/>
      <c r="G44" s="9" t="s">
        <v>9</v>
      </c>
      <c r="H44" s="10">
        <f t="shared" si="6"/>
        <v>0</v>
      </c>
      <c r="I44" s="2"/>
    </row>
    <row r="45" spans="2:9" x14ac:dyDescent="0.15">
      <c r="B45" s="3" t="s">
        <v>36</v>
      </c>
      <c r="C45" s="14">
        <v>93</v>
      </c>
      <c r="D45" s="4">
        <f t="shared" si="5"/>
        <v>4464</v>
      </c>
      <c r="E45" s="9" t="s">
        <v>0</v>
      </c>
      <c r="F45" s="37"/>
      <c r="G45" s="9" t="s">
        <v>6</v>
      </c>
      <c r="H45" s="10">
        <f t="shared" si="6"/>
        <v>0</v>
      </c>
      <c r="I45" s="2"/>
    </row>
    <row r="46" spans="2:9" x14ac:dyDescent="0.15">
      <c r="B46" s="3" t="s">
        <v>37</v>
      </c>
      <c r="C46" s="14">
        <v>285</v>
      </c>
      <c r="D46" s="4">
        <f t="shared" si="5"/>
        <v>13680</v>
      </c>
      <c r="E46" s="9" t="s">
        <v>0</v>
      </c>
      <c r="F46" s="37"/>
      <c r="G46" s="9" t="s">
        <v>6</v>
      </c>
      <c r="H46" s="10">
        <f t="shared" si="6"/>
        <v>0</v>
      </c>
      <c r="I46" s="2"/>
    </row>
    <row r="47" spans="2:9" x14ac:dyDescent="0.15">
      <c r="B47" s="3" t="s">
        <v>30</v>
      </c>
      <c r="C47" s="14">
        <v>110</v>
      </c>
      <c r="D47" s="4">
        <f t="shared" si="5"/>
        <v>5280</v>
      </c>
      <c r="E47" s="9" t="s">
        <v>29</v>
      </c>
      <c r="F47" s="37"/>
      <c r="G47" s="9" t="s">
        <v>31</v>
      </c>
      <c r="H47" s="10">
        <f t="shared" si="6"/>
        <v>0</v>
      </c>
      <c r="I47" s="2"/>
    </row>
    <row r="48" spans="2:9" x14ac:dyDescent="0.15">
      <c r="B48" s="3" t="s">
        <v>28</v>
      </c>
      <c r="C48" s="14">
        <v>12</v>
      </c>
      <c r="D48" s="4">
        <f t="shared" si="5"/>
        <v>576</v>
      </c>
      <c r="E48" s="9" t="s">
        <v>29</v>
      </c>
      <c r="F48" s="37"/>
      <c r="G48" s="9" t="s">
        <v>31</v>
      </c>
      <c r="H48" s="10">
        <f t="shared" si="6"/>
        <v>0</v>
      </c>
      <c r="I48" s="2"/>
    </row>
    <row r="49" spans="2:9" x14ac:dyDescent="0.15">
      <c r="B49" s="3" t="s">
        <v>48</v>
      </c>
      <c r="C49" s="14">
        <v>3</v>
      </c>
      <c r="D49" s="4">
        <f t="shared" si="5"/>
        <v>144</v>
      </c>
      <c r="E49" s="9" t="s">
        <v>0</v>
      </c>
      <c r="F49" s="37"/>
      <c r="G49" s="9" t="s">
        <v>6</v>
      </c>
      <c r="H49" s="10">
        <f t="shared" si="6"/>
        <v>0</v>
      </c>
      <c r="I49" s="2"/>
    </row>
    <row r="50" spans="2:9" x14ac:dyDescent="0.15">
      <c r="B50" s="3" t="s">
        <v>49</v>
      </c>
      <c r="C50" s="14">
        <v>4</v>
      </c>
      <c r="D50" s="4">
        <f t="shared" si="5"/>
        <v>192</v>
      </c>
      <c r="E50" s="9" t="s">
        <v>0</v>
      </c>
      <c r="F50" s="37"/>
      <c r="G50" s="9" t="s">
        <v>6</v>
      </c>
      <c r="H50" s="10">
        <f t="shared" si="6"/>
        <v>0</v>
      </c>
      <c r="I50" s="2"/>
    </row>
    <row r="51" spans="2:9" x14ac:dyDescent="0.15">
      <c r="B51" s="3" t="s">
        <v>50</v>
      </c>
      <c r="C51" s="14">
        <v>1</v>
      </c>
      <c r="D51" s="4">
        <f t="shared" si="5"/>
        <v>48</v>
      </c>
      <c r="E51" s="9" t="s">
        <v>0</v>
      </c>
      <c r="F51" s="37"/>
      <c r="G51" s="9" t="s">
        <v>6</v>
      </c>
      <c r="H51" s="10">
        <f t="shared" si="6"/>
        <v>0</v>
      </c>
      <c r="I51" s="2"/>
    </row>
    <row r="52" spans="2:9" x14ac:dyDescent="0.15">
      <c r="B52" s="2"/>
      <c r="C52" s="8"/>
      <c r="D52" s="2"/>
      <c r="E52" s="8"/>
      <c r="F52" s="8"/>
      <c r="G52" s="8"/>
      <c r="H52" s="8"/>
      <c r="I52" s="2"/>
    </row>
    <row r="53" spans="2:9" ht="15" x14ac:dyDescent="0.15">
      <c r="B53" s="33" t="s">
        <v>59</v>
      </c>
      <c r="C53" s="33"/>
      <c r="D53" s="33"/>
      <c r="E53" s="33"/>
      <c r="F53" s="41">
        <f>SUM(H8:H51)</f>
        <v>0</v>
      </c>
      <c r="G53" s="42"/>
      <c r="H53" s="43"/>
      <c r="I53" s="2"/>
    </row>
    <row r="54" spans="2:9" ht="12.75" customHeight="1" x14ac:dyDescent="0.15">
      <c r="I54" s="2"/>
    </row>
    <row r="55" spans="2:9" ht="31.5" customHeight="1" x14ac:dyDescent="0.15">
      <c r="B55" s="39" t="s">
        <v>58</v>
      </c>
      <c r="C55" s="39"/>
      <c r="D55" s="39"/>
      <c r="E55" s="39"/>
      <c r="F55" s="39"/>
      <c r="G55" s="39"/>
      <c r="H55" s="39"/>
      <c r="I55" s="2"/>
    </row>
    <row r="56" spans="2:9" x14ac:dyDescent="0.15">
      <c r="B56" s="39" t="s">
        <v>54</v>
      </c>
      <c r="C56" s="39"/>
      <c r="D56" s="39"/>
      <c r="E56" s="39"/>
      <c r="F56" s="39"/>
      <c r="G56" s="39"/>
      <c r="H56" s="39"/>
    </row>
    <row r="57" spans="2:9" ht="21" customHeight="1" x14ac:dyDescent="0.15">
      <c r="B57" s="39" t="s">
        <v>60</v>
      </c>
      <c r="C57" s="39"/>
      <c r="D57" s="39"/>
      <c r="E57" s="39"/>
      <c r="F57" s="39"/>
      <c r="G57" s="39"/>
      <c r="H57" s="39"/>
    </row>
    <row r="58" spans="2:9" ht="42.75" customHeight="1" x14ac:dyDescent="0.15"/>
    <row r="59" spans="2:9" ht="10.5" customHeight="1" x14ac:dyDescent="0.15"/>
    <row r="60" spans="2:9" ht="31.5" customHeight="1" x14ac:dyDescent="0.15"/>
  </sheetData>
  <sheetProtection algorithmName="SHA-512" hashValue="8JQebpn39gSTZil7rbT3d4XwTMyO9yWoPOCv7t3eMJaqS42Tt3khCd4ivY0cRjRIojhRigd+tw4BtuGTDLOumA==" saltValue="qYeJDOgpcLAAp4JIyXljpg==" spinCount="100000" sheet="1" objects="1" scenarios="1" selectLockedCells="1"/>
  <mergeCells count="6">
    <mergeCell ref="B1:H1"/>
    <mergeCell ref="B56:H56"/>
    <mergeCell ref="B57:H57"/>
    <mergeCell ref="B3:H3"/>
    <mergeCell ref="F53:H53"/>
    <mergeCell ref="B55:H55"/>
  </mergeCells>
  <pageMargins left="0.70866141732283472" right="0.70866141732283472" top="0.78740157480314965" bottom="0.78740157480314965" header="0.31496062992125984" footer="0.31496062992125984"/>
  <pageSetup paperSize="9" scale="89" fitToHeight="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57419E2235C749B61ABD2575BC4DDA" ma:contentTypeVersion="0" ma:contentTypeDescription="Vytvoří nový dokument" ma:contentTypeScope="" ma:versionID="de69046fe9ed1e511d3c2a972692762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e5030a4fb49af6ac1945304746faa32a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C68EE49-9F5A-4891-9724-B9A31BEA94A2}">
  <ds:schemaRefs>
    <ds:schemaRef ds:uri="http://purl.org/dc/terms/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CDB8E543-809D-44BF-8D52-21B3D20F65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3FC95D9-2B15-4D4E-8068-89DFE3FD1F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Model NC</vt:lpstr>
      <vt:lpstr>'Model NC'!Oblast_tisku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2014-09-08T08:23:48Z</dcterms:created>
  <dcterms:modified xsi:type="dcterms:W3CDTF">2019-05-17T10:24:26Z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0x0101005A57419E2235C749B61ABD2575BC4DDA</vt:lpwstr>
  </property>
</Properties>
</file>