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9200" windowHeight="12180" activeTab="2"/>
  </bookViews>
  <sheets>
    <sheet name="Kryci list" sheetId="1" r:id="rId1"/>
    <sheet name="Rekapitulace" sheetId="2" r:id="rId2"/>
    <sheet name="Zakazka" sheetId="3" r:id="rId3"/>
  </sheets>
  <definedNames>
    <definedName name="__MAIN__">Zakazka!$F$1:$CY$9635</definedName>
    <definedName name="__MAIN2__" localSheetId="1">Rekapitulace!$B$1:$E$709</definedName>
    <definedName name="__MAIN2__">#REF!</definedName>
    <definedName name="__MAIN3__">'Kryci list'!$A$2:$B$20</definedName>
    <definedName name="__T0__">Zakazka!$F$6:$W$9635</definedName>
    <definedName name="__T1__">Zakazka!$F$7:$W$9580</definedName>
    <definedName name="__T2__">Zakazka!$F$8:$CY$16</definedName>
    <definedName name="__T3__">Zakazka!$9:$15</definedName>
    <definedName name="__T4__">Zakazka!$10:$14</definedName>
    <definedName name="__T5__">Zakazka!$11:$13</definedName>
    <definedName name="__T6__">Zakazka!$F$12:$T$12</definedName>
    <definedName name="__T7__">Zakazka!#REF!</definedName>
    <definedName name="__TE0__">'Kryci list'!$A$4:$H$14</definedName>
    <definedName name="__TE1__">'Kryci list'!#REF!</definedName>
    <definedName name="__TE2__">'Kryci list'!#REF!</definedName>
    <definedName name="__TR0__" localSheetId="1">Rekapitulace!$B$5:$C$10</definedName>
    <definedName name="__TR0__">#REF!</definedName>
    <definedName name="__TR1__" localSheetId="1">Rekapitulace!$B$6:$C$10</definedName>
    <definedName name="__TR1__">#REF!</definedName>
    <definedName name="__TR2__" localSheetId="1">Rekapitulace!$B$7:$C$10</definedName>
    <definedName name="__TR2__">#REF!</definedName>
    <definedName name="__TR3__" localSheetId="1">Rekapitulace!$B$8:$C$10</definedName>
    <definedName name="__TR3__">#REF!</definedName>
    <definedName name="__TR4__" localSheetId="1">Rekapitulace!$B$9:$C$10</definedName>
    <definedName name="__TR4__">#REF!</definedName>
    <definedName name="__TR5__" localSheetId="1">Rekapitulace!$B$10:$C$10</definedName>
    <definedName name="__TR5__">#REF!</definedName>
    <definedName name="_xlnm._FilterDatabase" localSheetId="2" hidden="1">Zakazka!$F$5:$T$9632</definedName>
    <definedName name="_xlnm.Print_Titles" localSheetId="2">Zakazka!$4:$5</definedName>
  </definedNames>
  <calcPr calcId="125725" fullCalcOnLoad="1"/>
</workbook>
</file>

<file path=xl/calcChain.xml><?xml version="1.0" encoding="utf-8"?>
<calcChain xmlns="http://schemas.openxmlformats.org/spreadsheetml/2006/main">
  <c r="B5" i="2"/>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R12" i="3"/>
  <c r="T12"/>
  <c r="T11"/>
  <c r="C10" i="2"/>
  <c r="R21" i="3"/>
  <c r="T21"/>
  <c r="R22"/>
  <c r="T22"/>
  <c r="R29"/>
  <c r="T29"/>
  <c r="R31"/>
  <c r="T31"/>
  <c r="R32"/>
  <c r="T32"/>
  <c r="R33"/>
  <c r="T33"/>
  <c r="R34"/>
  <c r="T34"/>
  <c r="R35"/>
  <c r="T35"/>
  <c r="R36"/>
  <c r="T36"/>
  <c r="R41"/>
  <c r="T41"/>
  <c r="T40"/>
  <c r="C19" i="2"/>
  <c r="R48" i="3"/>
  <c r="T48"/>
  <c r="R51"/>
  <c r="R55"/>
  <c r="T55"/>
  <c r="R57"/>
  <c r="T57"/>
  <c r="R61"/>
  <c r="T61"/>
  <c r="R68"/>
  <c r="T68"/>
  <c r="R77"/>
  <c r="T77"/>
  <c r="R81"/>
  <c r="T81"/>
  <c r="R84"/>
  <c r="T84"/>
  <c r="R86"/>
  <c r="T86"/>
  <c r="R89"/>
  <c r="T89"/>
  <c r="R91"/>
  <c r="T91"/>
  <c r="R94"/>
  <c r="R95"/>
  <c r="T95"/>
  <c r="R96"/>
  <c r="T96"/>
  <c r="R97"/>
  <c r="T97"/>
  <c r="R98"/>
  <c r="T98"/>
  <c r="R105"/>
  <c r="T105"/>
  <c r="R110"/>
  <c r="T110"/>
  <c r="R113"/>
  <c r="T113"/>
  <c r="R117"/>
  <c r="T117"/>
  <c r="R123"/>
  <c r="T123"/>
  <c r="R131"/>
  <c r="T131"/>
  <c r="R135"/>
  <c r="T135"/>
  <c r="R138"/>
  <c r="T138"/>
  <c r="R140"/>
  <c r="T140"/>
  <c r="R143"/>
  <c r="T143"/>
  <c r="R145"/>
  <c r="R146"/>
  <c r="T146"/>
  <c r="R147"/>
  <c r="T147"/>
  <c r="R150"/>
  <c r="T150"/>
  <c r="R151"/>
  <c r="T151"/>
  <c r="R152"/>
  <c r="T152"/>
  <c r="R153"/>
  <c r="T153"/>
  <c r="R154"/>
  <c r="T154"/>
  <c r="R161"/>
  <c r="T161"/>
  <c r="R169"/>
  <c r="T169"/>
  <c r="R170"/>
  <c r="T170"/>
  <c r="R171"/>
  <c r="T171"/>
  <c r="R172"/>
  <c r="T172"/>
  <c r="R173"/>
  <c r="T173"/>
  <c r="R174"/>
  <c r="T174"/>
  <c r="R179"/>
  <c r="R186"/>
  <c r="T186"/>
  <c r="R190"/>
  <c r="T190"/>
  <c r="R201"/>
  <c r="T201"/>
  <c r="R212"/>
  <c r="R215"/>
  <c r="T215"/>
  <c r="R218"/>
  <c r="T218"/>
  <c r="R221"/>
  <c r="T221"/>
  <c r="R229"/>
  <c r="R231"/>
  <c r="T231"/>
  <c r="R238"/>
  <c r="T238"/>
  <c r="R242"/>
  <c r="T242"/>
  <c r="R243"/>
  <c r="T243"/>
  <c r="R246"/>
  <c r="T246"/>
  <c r="R247"/>
  <c r="T247"/>
  <c r="R248"/>
  <c r="T248"/>
  <c r="R249"/>
  <c r="T249"/>
  <c r="R250"/>
  <c r="T250"/>
  <c r="R255"/>
  <c r="T255"/>
  <c r="R261"/>
  <c r="T261"/>
  <c r="R263"/>
  <c r="R270"/>
  <c r="T270"/>
  <c r="T269"/>
  <c r="T268"/>
  <c r="C36" i="2"/>
  <c r="R277" i="3"/>
  <c r="T277"/>
  <c r="T276"/>
  <c r="R284"/>
  <c r="T284"/>
  <c r="T283"/>
  <c r="R292"/>
  <c r="T292"/>
  <c r="R294"/>
  <c r="T294"/>
  <c r="R295"/>
  <c r="T295"/>
  <c r="R297"/>
  <c r="T297"/>
  <c r="R298"/>
  <c r="R300"/>
  <c r="T300"/>
  <c r="R301"/>
  <c r="T301"/>
  <c r="R302"/>
  <c r="T302"/>
  <c r="R303"/>
  <c r="R308"/>
  <c r="T308"/>
  <c r="R318"/>
  <c r="T318"/>
  <c r="R322"/>
  <c r="T322"/>
  <c r="R326"/>
  <c r="T326"/>
  <c r="R333"/>
  <c r="R340"/>
  <c r="T340"/>
  <c r="R343"/>
  <c r="T343"/>
  <c r="R346"/>
  <c r="T346"/>
  <c r="R349"/>
  <c r="R354"/>
  <c r="T354"/>
  <c r="R356"/>
  <c r="T356"/>
  <c r="R360"/>
  <c r="T360"/>
  <c r="R361"/>
  <c r="T361"/>
  <c r="R362"/>
  <c r="T362"/>
  <c r="R363"/>
  <c r="T363"/>
  <c r="R364"/>
  <c r="R371"/>
  <c r="T371"/>
  <c r="R374"/>
  <c r="T374"/>
  <c r="R377"/>
  <c r="T377"/>
  <c r="R379"/>
  <c r="T379"/>
  <c r="R389"/>
  <c r="T389"/>
  <c r="R393"/>
  <c r="T393"/>
  <c r="R395"/>
  <c r="T395"/>
  <c r="R399"/>
  <c r="T399"/>
  <c r="R400"/>
  <c r="T400"/>
  <c r="R401"/>
  <c r="T401"/>
  <c r="R402"/>
  <c r="T402"/>
  <c r="R403"/>
  <c r="R410"/>
  <c r="R428"/>
  <c r="T428"/>
  <c r="R434"/>
  <c r="T434"/>
  <c r="R440"/>
  <c r="T440"/>
  <c r="R441"/>
  <c r="T441"/>
  <c r="R442"/>
  <c r="T442"/>
  <c r="R443"/>
  <c r="T443"/>
  <c r="R444"/>
  <c r="T444"/>
  <c r="R449"/>
  <c r="T449"/>
  <c r="R450"/>
  <c r="T450"/>
  <c r="R457"/>
  <c r="T457"/>
  <c r="R462"/>
  <c r="T462"/>
  <c r="R463"/>
  <c r="T463"/>
  <c r="R464"/>
  <c r="T464"/>
  <c r="R465"/>
  <c r="T465"/>
  <c r="R466"/>
  <c r="T466"/>
  <c r="R471"/>
  <c r="T471"/>
  <c r="T470"/>
  <c r="R478"/>
  <c r="T478"/>
  <c r="T477"/>
  <c r="C65" i="2"/>
  <c r="R490" i="3"/>
  <c r="T490"/>
  <c r="R496"/>
  <c r="T496"/>
  <c r="R499"/>
  <c r="T499"/>
  <c r="R501"/>
  <c r="T501"/>
  <c r="R503"/>
  <c r="R505"/>
  <c r="T505"/>
  <c r="R508"/>
  <c r="T508"/>
  <c r="R510"/>
  <c r="T510"/>
  <c r="R513"/>
  <c r="T513"/>
  <c r="R515"/>
  <c r="T515"/>
  <c r="R516"/>
  <c r="T516"/>
  <c r="R517"/>
  <c r="T517"/>
  <c r="R518"/>
  <c r="T518"/>
  <c r="R521"/>
  <c r="T521"/>
  <c r="R522"/>
  <c r="T522"/>
  <c r="R523"/>
  <c r="T523"/>
  <c r="R530"/>
  <c r="T530"/>
  <c r="R531"/>
  <c r="T531"/>
  <c r="R532"/>
  <c r="T532"/>
  <c r="R534"/>
  <c r="T534"/>
  <c r="R535"/>
  <c r="T535"/>
  <c r="R536"/>
  <c r="T536"/>
  <c r="R539"/>
  <c r="T539"/>
  <c r="R540"/>
  <c r="T540"/>
  <c r="R541"/>
  <c r="T541"/>
  <c r="R542"/>
  <c r="T542"/>
  <c r="R543"/>
  <c r="T543"/>
  <c r="R552"/>
  <c r="T552"/>
  <c r="R555"/>
  <c r="T555"/>
  <c r="R557"/>
  <c r="T557"/>
  <c r="R560"/>
  <c r="T560"/>
  <c r="R564"/>
  <c r="T564"/>
  <c r="R568"/>
  <c r="T568"/>
  <c r="R572"/>
  <c r="T572"/>
  <c r="R576"/>
  <c r="T576"/>
  <c r="R580"/>
  <c r="T580"/>
  <c r="R584"/>
  <c r="T584"/>
  <c r="R588"/>
  <c r="T588"/>
  <c r="R598"/>
  <c r="T598"/>
  <c r="T597"/>
  <c r="C76" i="2"/>
  <c r="R611" i="3"/>
  <c r="T611"/>
  <c r="R615"/>
  <c r="T615"/>
  <c r="R624"/>
  <c r="T624"/>
  <c r="R635"/>
  <c r="T635"/>
  <c r="R636"/>
  <c r="T636"/>
  <c r="R640"/>
  <c r="T640"/>
  <c r="R658"/>
  <c r="T658"/>
  <c r="R662"/>
  <c r="T662"/>
  <c r="R673"/>
  <c r="T673"/>
  <c r="R679"/>
  <c r="T679"/>
  <c r="R680"/>
  <c r="T680"/>
  <c r="R684"/>
  <c r="T684"/>
  <c r="R694"/>
  <c r="T694"/>
  <c r="R703"/>
  <c r="R704"/>
  <c r="T704"/>
  <c r="R708"/>
  <c r="T708"/>
  <c r="R721"/>
  <c r="R724"/>
  <c r="T724"/>
  <c r="R725"/>
  <c r="T725"/>
  <c r="R729"/>
  <c r="T729"/>
  <c r="R738"/>
  <c r="T738"/>
  <c r="R742"/>
  <c r="T742"/>
  <c r="R745"/>
  <c r="T745"/>
  <c r="R752"/>
  <c r="T752"/>
  <c r="R762"/>
  <c r="T762"/>
  <c r="R763"/>
  <c r="T763"/>
  <c r="R767"/>
  <c r="T767"/>
  <c r="R782"/>
  <c r="T782"/>
  <c r="R786"/>
  <c r="R789"/>
  <c r="T789"/>
  <c r="R794"/>
  <c r="T794"/>
  <c r="R798"/>
  <c r="T798"/>
  <c r="R799"/>
  <c r="T799"/>
  <c r="R803"/>
  <c r="T803"/>
  <c r="R812"/>
  <c r="T812"/>
  <c r="R816"/>
  <c r="T816"/>
  <c r="R817"/>
  <c r="T817"/>
  <c r="R821"/>
  <c r="T821"/>
  <c r="R829"/>
  <c r="T829"/>
  <c r="R835"/>
  <c r="T835"/>
  <c r="R836"/>
  <c r="T836"/>
  <c r="R840"/>
  <c r="T840"/>
  <c r="R852"/>
  <c r="T852"/>
  <c r="R858"/>
  <c r="T858"/>
  <c r="R859"/>
  <c r="T859"/>
  <c r="R863"/>
  <c r="T863"/>
  <c r="R869"/>
  <c r="T869"/>
  <c r="R870"/>
  <c r="T870"/>
  <c r="R877"/>
  <c r="T877"/>
  <c r="R885"/>
  <c r="T885"/>
  <c r="R886"/>
  <c r="T886"/>
  <c r="R887"/>
  <c r="T887"/>
  <c r="R888"/>
  <c r="T888"/>
  <c r="R892"/>
  <c r="T892"/>
  <c r="R899"/>
  <c r="T899"/>
  <c r="R913"/>
  <c r="T913"/>
  <c r="R914"/>
  <c r="T914"/>
  <c r="R919"/>
  <c r="T919"/>
  <c r="R920"/>
  <c r="T920"/>
  <c r="R924"/>
  <c r="T924"/>
  <c r="R939"/>
  <c r="T939"/>
  <c r="R942"/>
  <c r="T942"/>
  <c r="R946"/>
  <c r="T946"/>
  <c r="R957"/>
  <c r="T957"/>
  <c r="R967"/>
  <c r="T967"/>
  <c r="R968"/>
  <c r="T968"/>
  <c r="R969"/>
  <c r="T969"/>
  <c r="R971"/>
  <c r="T971"/>
  <c r="R972"/>
  <c r="T972"/>
  <c r="R973"/>
  <c r="T973"/>
  <c r="R980"/>
  <c r="T980"/>
  <c r="R1009"/>
  <c r="R1012"/>
  <c r="T1012"/>
  <c r="R1013"/>
  <c r="T1013"/>
  <c r="R1018"/>
  <c r="T1018"/>
  <c r="R1037"/>
  <c r="R1038"/>
  <c r="T1038"/>
  <c r="R1039"/>
  <c r="T1039"/>
  <c r="R1042"/>
  <c r="T1042"/>
  <c r="R1048"/>
  <c r="T1048"/>
  <c r="R1051"/>
  <c r="T1051"/>
  <c r="R1052"/>
  <c r="T1052"/>
  <c r="R1053"/>
  <c r="T1053"/>
  <c r="R1055"/>
  <c r="T1055"/>
  <c r="R1056"/>
  <c r="T1056"/>
  <c r="R1057"/>
  <c r="T1057"/>
  <c r="R1060"/>
  <c r="T1060"/>
  <c r="R1065"/>
  <c r="T1065"/>
  <c r="R1066"/>
  <c r="T1066"/>
  <c r="R1067"/>
  <c r="T1067"/>
  <c r="R1070"/>
  <c r="T1070"/>
  <c r="R1071"/>
  <c r="T1071"/>
  <c r="R1074"/>
  <c r="T1074"/>
  <c r="R1077"/>
  <c r="T1077"/>
  <c r="R1078"/>
  <c r="T1078"/>
  <c r="R1081"/>
  <c r="T1081"/>
  <c r="R1082"/>
  <c r="T1082"/>
  <c r="R1083"/>
  <c r="T1083"/>
  <c r="R1084"/>
  <c r="T1084"/>
  <c r="R1091"/>
  <c r="T1091"/>
  <c r="R1098"/>
  <c r="T1098"/>
  <c r="R1105"/>
  <c r="T1105"/>
  <c r="R1112"/>
  <c r="T1112"/>
  <c r="R1113"/>
  <c r="T1113"/>
  <c r="R1117"/>
  <c r="T1117"/>
  <c r="R1123"/>
  <c r="T1123"/>
  <c r="R1128"/>
  <c r="T1128"/>
  <c r="R1131"/>
  <c r="T1131"/>
  <c r="R1139"/>
  <c r="T1139"/>
  <c r="R1140"/>
  <c r="T1140"/>
  <c r="R1143"/>
  <c r="T1143"/>
  <c r="R1228"/>
  <c r="T1228"/>
  <c r="R1230"/>
  <c r="T1230"/>
  <c r="R1231"/>
  <c r="T1231"/>
  <c r="R1244"/>
  <c r="T1244"/>
  <c r="R1245"/>
  <c r="T1245"/>
  <c r="R1251"/>
  <c r="T1251"/>
  <c r="R1252"/>
  <c r="T1252"/>
  <c r="R1253"/>
  <c r="T1253"/>
  <c r="R1254"/>
  <c r="T1254"/>
  <c r="R1257"/>
  <c r="T1257"/>
  <c r="R1260"/>
  <c r="T1260"/>
  <c r="R1286"/>
  <c r="T1286"/>
  <c r="R1289"/>
  <c r="T1289"/>
  <c r="R1290"/>
  <c r="T1290"/>
  <c r="R1303"/>
  <c r="T1303"/>
  <c r="R1304"/>
  <c r="T1304"/>
  <c r="R1305"/>
  <c r="T1305"/>
  <c r="R1306"/>
  <c r="T1306"/>
  <c r="R1307"/>
  <c r="T1307"/>
  <c r="R1308"/>
  <c r="T1308"/>
  <c r="R1311"/>
  <c r="T1311"/>
  <c r="R1314"/>
  <c r="T1314"/>
  <c r="R1323"/>
  <c r="T1323"/>
  <c r="R1324"/>
  <c r="T1324"/>
  <c r="R1327"/>
  <c r="T1327"/>
  <c r="R1330"/>
  <c r="T1330"/>
  <c r="R1333"/>
  <c r="T1333"/>
  <c r="R1334"/>
  <c r="T1334"/>
  <c r="R1335"/>
  <c r="T1335"/>
  <c r="R1336"/>
  <c r="T1336"/>
  <c r="R1337"/>
  <c r="T1337"/>
  <c r="R1339"/>
  <c r="T1339"/>
  <c r="R1342"/>
  <c r="T1342"/>
  <c r="R1343"/>
  <c r="T1343"/>
  <c r="R1344"/>
  <c r="T1344"/>
  <c r="R1347"/>
  <c r="T1347"/>
  <c r="R1361"/>
  <c r="T1361"/>
  <c r="R1365"/>
  <c r="T1365"/>
  <c r="R1368"/>
  <c r="T1368"/>
  <c r="R1382"/>
  <c r="T1382"/>
  <c r="R1389"/>
  <c r="T1389"/>
  <c r="R1390"/>
  <c r="T1390"/>
  <c r="R1391"/>
  <c r="T1391"/>
  <c r="R1397"/>
  <c r="T1397"/>
  <c r="R1403"/>
  <c r="T1403"/>
  <c r="R1409"/>
  <c r="R1415"/>
  <c r="T1415"/>
  <c r="R1416"/>
  <c r="T1416"/>
  <c r="R1420"/>
  <c r="T1420"/>
  <c r="R1427"/>
  <c r="T1427"/>
  <c r="R1428"/>
  <c r="T1428"/>
  <c r="R1431"/>
  <c r="T1431"/>
  <c r="R1439"/>
  <c r="T1439"/>
  <c r="R1440"/>
  <c r="T1440"/>
  <c r="R1443"/>
  <c r="T1443"/>
  <c r="R1446"/>
  <c r="R1447"/>
  <c r="T1447"/>
  <c r="R1448"/>
  <c r="T1448"/>
  <c r="R1453"/>
  <c r="T1453"/>
  <c r="R1454"/>
  <c r="T1454"/>
  <c r="R1455"/>
  <c r="T1455"/>
  <c r="R1456"/>
  <c r="T1456"/>
  <c r="R1458"/>
  <c r="T1458"/>
  <c r="R1460"/>
  <c r="R1462"/>
  <c r="T1462"/>
  <c r="R1464"/>
  <c r="T1464"/>
  <c r="R1465"/>
  <c r="T1465"/>
  <c r="R1469"/>
  <c r="T1469"/>
  <c r="R1472"/>
  <c r="T1472"/>
  <c r="R1475"/>
  <c r="T1475"/>
  <c r="R1478"/>
  <c r="T1478"/>
  <c r="R1487"/>
  <c r="R1489"/>
  <c r="T1489"/>
  <c r="R1490"/>
  <c r="T1490"/>
  <c r="R1505"/>
  <c r="T1505"/>
  <c r="R1506"/>
  <c r="R1507"/>
  <c r="T1507"/>
  <c r="R1510"/>
  <c r="T1510"/>
  <c r="R1512"/>
  <c r="T1512"/>
  <c r="R1513"/>
  <c r="T1513"/>
  <c r="R1514"/>
  <c r="T1514"/>
  <c r="R1515"/>
  <c r="T1515"/>
  <c r="R1518"/>
  <c r="T1518"/>
  <c r="R1520"/>
  <c r="T1520"/>
  <c r="R1521"/>
  <c r="T1521"/>
  <c r="R1522"/>
  <c r="T1522"/>
  <c r="R1523"/>
  <c r="T1523"/>
  <c r="R1524"/>
  <c r="T1524"/>
  <c r="R1526"/>
  <c r="T1526"/>
  <c r="R1529"/>
  <c r="T1529"/>
  <c r="R1530"/>
  <c r="T1530"/>
  <c r="R1531"/>
  <c r="T1531"/>
  <c r="R1532"/>
  <c r="T1532"/>
  <c r="R1534"/>
  <c r="R1536"/>
  <c r="T1536"/>
  <c r="R1537"/>
  <c r="T1537"/>
  <c r="R1538"/>
  <c r="T1538"/>
  <c r="R1539"/>
  <c r="T1539"/>
  <c r="R1542"/>
  <c r="T1542"/>
  <c r="R1544"/>
  <c r="T1544"/>
  <c r="R1545"/>
  <c r="T1545"/>
  <c r="R1547"/>
  <c r="T1547"/>
  <c r="R1550"/>
  <c r="T1550"/>
  <c r="R1551"/>
  <c r="T1551"/>
  <c r="R1552"/>
  <c r="T1552"/>
  <c r="R1553"/>
  <c r="T1553"/>
  <c r="R1556"/>
  <c r="T1556"/>
  <c r="R1559"/>
  <c r="T1559"/>
  <c r="R1560"/>
  <c r="T1560"/>
  <c r="R1562"/>
  <c r="T1562"/>
  <c r="R1565"/>
  <c r="T1565"/>
  <c r="R1566"/>
  <c r="T1566"/>
  <c r="R1567"/>
  <c r="T1567"/>
  <c r="R1570"/>
  <c r="T1570"/>
  <c r="R1572"/>
  <c r="T1572"/>
  <c r="R1573"/>
  <c r="T1573"/>
  <c r="R1575"/>
  <c r="T1575"/>
  <c r="R1576"/>
  <c r="T1576"/>
  <c r="R1577"/>
  <c r="T1577"/>
  <c r="R1578"/>
  <c r="T1578"/>
  <c r="R1581"/>
  <c r="T1581"/>
  <c r="R1583"/>
  <c r="T1583"/>
  <c r="R1584"/>
  <c r="T1584"/>
  <c r="R1587"/>
  <c r="T1587"/>
  <c r="R1589"/>
  <c r="T1589"/>
  <c r="R1590"/>
  <c r="T1590"/>
  <c r="R1592"/>
  <c r="T1592"/>
  <c r="R1595"/>
  <c r="T1595"/>
  <c r="R1598"/>
  <c r="T1598"/>
  <c r="R1599"/>
  <c r="T1599"/>
  <c r="R1600"/>
  <c r="T1600"/>
  <c r="R1601"/>
  <c r="T1601"/>
  <c r="R1602"/>
  <c r="T1602"/>
  <c r="R1603"/>
  <c r="R1606"/>
  <c r="T1606"/>
  <c r="R1608"/>
  <c r="T1608"/>
  <c r="R1609"/>
  <c r="T1609"/>
  <c r="R1612"/>
  <c r="T1612"/>
  <c r="R1613"/>
  <c r="T1613"/>
  <c r="R1616"/>
  <c r="T1616"/>
  <c r="R1617"/>
  <c r="T1617"/>
  <c r="R1620"/>
  <c r="T1620"/>
  <c r="R1622"/>
  <c r="T1622"/>
  <c r="R1623"/>
  <c r="T1623"/>
  <c r="R1624"/>
  <c r="T1624"/>
  <c r="R1627"/>
  <c r="T1627"/>
  <c r="R1628"/>
  <c r="T1628"/>
  <c r="R1631"/>
  <c r="T1631"/>
  <c r="R1632"/>
  <c r="T1632"/>
  <c r="R1635"/>
  <c r="T1635"/>
  <c r="R1647"/>
  <c r="T1647"/>
  <c r="R1649"/>
  <c r="T1649"/>
  <c r="R1650"/>
  <c r="T1650"/>
  <c r="R1651"/>
  <c r="T1651"/>
  <c r="R1652"/>
  <c r="T1652"/>
  <c r="R1653"/>
  <c r="T1653"/>
  <c r="R1656"/>
  <c r="T1656"/>
  <c r="R1659"/>
  <c r="T1659"/>
  <c r="R1660"/>
  <c r="T1660"/>
  <c r="R1661"/>
  <c r="T1661"/>
  <c r="R1662"/>
  <c r="T1662"/>
  <c r="R1665"/>
  <c r="T1665"/>
  <c r="R1669"/>
  <c r="T1669"/>
  <c r="R1670"/>
  <c r="T1670"/>
  <c r="R1671"/>
  <c r="T1671"/>
  <c r="R1673"/>
  <c r="T1673"/>
  <c r="R1676"/>
  <c r="T1676"/>
  <c r="R1677"/>
  <c r="T1677"/>
  <c r="R1678"/>
  <c r="T1678"/>
  <c r="R1679"/>
  <c r="T1679"/>
  <c r="R1680"/>
  <c r="R1681"/>
  <c r="T1681"/>
  <c r="R1682"/>
  <c r="T1682"/>
  <c r="R1684"/>
  <c r="T1684"/>
  <c r="R1686"/>
  <c r="T1686"/>
  <c r="R1688"/>
  <c r="T1688"/>
  <c r="R1690"/>
  <c r="T1690"/>
  <c r="R1691"/>
  <c r="T1691"/>
  <c r="R1695"/>
  <c r="T1695"/>
  <c r="R1698"/>
  <c r="T1698"/>
  <c r="R1702"/>
  <c r="T1702"/>
  <c r="R1705"/>
  <c r="T1705"/>
  <c r="R1709"/>
  <c r="T1709"/>
  <c r="R1710"/>
  <c r="T1710"/>
  <c r="R1712"/>
  <c r="T1712"/>
  <c r="R1718"/>
  <c r="T1718"/>
  <c r="R1719"/>
  <c r="T1719"/>
  <c r="R1722"/>
  <c r="T1722"/>
  <c r="R1734"/>
  <c r="T1734"/>
  <c r="R1735"/>
  <c r="T1735"/>
  <c r="R1742"/>
  <c r="T1742"/>
  <c r="R1743"/>
  <c r="T1743"/>
  <c r="R1745"/>
  <c r="T1745"/>
  <c r="R1746"/>
  <c r="T1746"/>
  <c r="R1747"/>
  <c r="T1747"/>
  <c r="R1748"/>
  <c r="T1748"/>
  <c r="R1749"/>
  <c r="T1749"/>
  <c r="R1752"/>
  <c r="T1752"/>
  <c r="R1758"/>
  <c r="T1758"/>
  <c r="R1760"/>
  <c r="T1760"/>
  <c r="R1767"/>
  <c r="T1767"/>
  <c r="R1770"/>
  <c r="T1770"/>
  <c r="R1771"/>
  <c r="T1771"/>
  <c r="R1772"/>
  <c r="T1772"/>
  <c r="R1775"/>
  <c r="T1775"/>
  <c r="R1779"/>
  <c r="T1779"/>
  <c r="R1782"/>
  <c r="T1782"/>
  <c r="R1783"/>
  <c r="T1783"/>
  <c r="R1786"/>
  <c r="T1786"/>
  <c r="R1791"/>
  <c r="T1791"/>
  <c r="R1792"/>
  <c r="T1792"/>
  <c r="R1793"/>
  <c r="T1793"/>
  <c r="R1794"/>
  <c r="T1794"/>
  <c r="R1797"/>
  <c r="T1797"/>
  <c r="R1800"/>
  <c r="T1800"/>
  <c r="R1802"/>
  <c r="R1804"/>
  <c r="T1804"/>
  <c r="R1805"/>
  <c r="T1805"/>
  <c r="R1808"/>
  <c r="T1808"/>
  <c r="R1810"/>
  <c r="R1811"/>
  <c r="T1811"/>
  <c r="R1812"/>
  <c r="T1812"/>
  <c r="R1815"/>
  <c r="T1815"/>
  <c r="R1817"/>
  <c r="T1817"/>
  <c r="R1818"/>
  <c r="T1818"/>
  <c r="R1820"/>
  <c r="T1820"/>
  <c r="R1823"/>
  <c r="T1823"/>
  <c r="R1824"/>
  <c r="T1824"/>
  <c r="R1825"/>
  <c r="T1825"/>
  <c r="R1828"/>
  <c r="T1828"/>
  <c r="R1830"/>
  <c r="T1830"/>
  <c r="R1833"/>
  <c r="T1833"/>
  <c r="R1836"/>
  <c r="T1836"/>
  <c r="R1838"/>
  <c r="T1838"/>
  <c r="R1841"/>
  <c r="T1841"/>
  <c r="R1842"/>
  <c r="T1842"/>
  <c r="R1843"/>
  <c r="T1843"/>
  <c r="R1844"/>
  <c r="T1844"/>
  <c r="R1847"/>
  <c r="T1847"/>
  <c r="R1848"/>
  <c r="T1848"/>
  <c r="R1850"/>
  <c r="T1850"/>
  <c r="R1852"/>
  <c r="R1853"/>
  <c r="T1853"/>
  <c r="R1854"/>
  <c r="T1854"/>
  <c r="R1855"/>
  <c r="T1855"/>
  <c r="R1857"/>
  <c r="T1857"/>
  <c r="R1859"/>
  <c r="T1859"/>
  <c r="R1860"/>
  <c r="R1861"/>
  <c r="T1861"/>
  <c r="R1862"/>
  <c r="T1862"/>
  <c r="R1865"/>
  <c r="T1865"/>
  <c r="R1866"/>
  <c r="T1866"/>
  <c r="R1868"/>
  <c r="T1868"/>
  <c r="R1870"/>
  <c r="T1870"/>
  <c r="R1871"/>
  <c r="T1871"/>
  <c r="R1872"/>
  <c r="T1872"/>
  <c r="R1874"/>
  <c r="T1874"/>
  <c r="R1876"/>
  <c r="T1876"/>
  <c r="R1877"/>
  <c r="T1877"/>
  <c r="R1878"/>
  <c r="T1878"/>
  <c r="R1879"/>
  <c r="T1879"/>
  <c r="R1880"/>
  <c r="T1880"/>
  <c r="R1881"/>
  <c r="T1881"/>
  <c r="R1882"/>
  <c r="T1882"/>
  <c r="R1883"/>
  <c r="T1883"/>
  <c r="R1884"/>
  <c r="T1884"/>
  <c r="R1889"/>
  <c r="T1889"/>
  <c r="R1890"/>
  <c r="T1890"/>
  <c r="R1891"/>
  <c r="T1891"/>
  <c r="R1892"/>
  <c r="T1892"/>
  <c r="R1893"/>
  <c r="T1893"/>
  <c r="R1894"/>
  <c r="T1894"/>
  <c r="R1895"/>
  <c r="T1895"/>
  <c r="R1896"/>
  <c r="T1896"/>
  <c r="R1897"/>
  <c r="T1897"/>
  <c r="R1898"/>
  <c r="T1898"/>
  <c r="R1901"/>
  <c r="T1901"/>
  <c r="R1902"/>
  <c r="T1902"/>
  <c r="R1903"/>
  <c r="T1903"/>
  <c r="R1904"/>
  <c r="T1904"/>
  <c r="R1905"/>
  <c r="T1905"/>
  <c r="R1906"/>
  <c r="T1906"/>
  <c r="R1907"/>
  <c r="T1907"/>
  <c r="R1908"/>
  <c r="T1908"/>
  <c r="R1909"/>
  <c r="T1909"/>
  <c r="R1912"/>
  <c r="T1912"/>
  <c r="R1913"/>
  <c r="T1913"/>
  <c r="R1914"/>
  <c r="T1914"/>
  <c r="R1915"/>
  <c r="T1915"/>
  <c r="R1916"/>
  <c r="T1916"/>
  <c r="R1919"/>
  <c r="T1919"/>
  <c r="R1927"/>
  <c r="T1927"/>
  <c r="R1928"/>
  <c r="T1928"/>
  <c r="R1932"/>
  <c r="T1932"/>
  <c r="R1933"/>
  <c r="T1933"/>
  <c r="R1936"/>
  <c r="T1936"/>
  <c r="R1937"/>
  <c r="T1937"/>
  <c r="R1945"/>
  <c r="T1945"/>
  <c r="R1949"/>
  <c r="R1951"/>
  <c r="T1951"/>
  <c r="R1952"/>
  <c r="T1952"/>
  <c r="R1953"/>
  <c r="T1953"/>
  <c r="R1954"/>
  <c r="T1954"/>
  <c r="R1955"/>
  <c r="T1955"/>
  <c r="R1962"/>
  <c r="T1962"/>
  <c r="R1963"/>
  <c r="T1963"/>
  <c r="R1966"/>
  <c r="T1966"/>
  <c r="R1967"/>
  <c r="T1967"/>
  <c r="R1972"/>
  <c r="T1972"/>
  <c r="R1976"/>
  <c r="T1976"/>
  <c r="R1977"/>
  <c r="T1977"/>
  <c r="R1991"/>
  <c r="T1991"/>
  <c r="R2003"/>
  <c r="T2003"/>
  <c r="R2009"/>
  <c r="T2009"/>
  <c r="R2012"/>
  <c r="T2012"/>
  <c r="R2013"/>
  <c r="T2013"/>
  <c r="R2014"/>
  <c r="T2014"/>
  <c r="R2022"/>
  <c r="T2022"/>
  <c r="R2030"/>
  <c r="T2030"/>
  <c r="R2038"/>
  <c r="T2038"/>
  <c r="R2046"/>
  <c r="T2046"/>
  <c r="R2054"/>
  <c r="T2054"/>
  <c r="R2062"/>
  <c r="T2062"/>
  <c r="R2070"/>
  <c r="T2070"/>
  <c r="R2079"/>
  <c r="T2079"/>
  <c r="R2087"/>
  <c r="T2087"/>
  <c r="R2095"/>
  <c r="T2095"/>
  <c r="R2098"/>
  <c r="T2098"/>
  <c r="R2099"/>
  <c r="T2099"/>
  <c r="R2100"/>
  <c r="T2100"/>
  <c r="R2105"/>
  <c r="T2105"/>
  <c r="R2110"/>
  <c r="T2110"/>
  <c r="R2115"/>
  <c r="T2115"/>
  <c r="R2120"/>
  <c r="T2120"/>
  <c r="R2125"/>
  <c r="R2130"/>
  <c r="T2130"/>
  <c r="R2135"/>
  <c r="T2135"/>
  <c r="R2140"/>
  <c r="T2140"/>
  <c r="R2145"/>
  <c r="R2150"/>
  <c r="T2150"/>
  <c r="R2153"/>
  <c r="T2153"/>
  <c r="R2154"/>
  <c r="T2154"/>
  <c r="R2166"/>
  <c r="T2166"/>
  <c r="R2167"/>
  <c r="T2167"/>
  <c r="R2168"/>
  <c r="T2168"/>
  <c r="R2169"/>
  <c r="T2169"/>
  <c r="R2173"/>
  <c r="T2173"/>
  <c r="R2174"/>
  <c r="T2174"/>
  <c r="R2175"/>
  <c r="T2175"/>
  <c r="R2176"/>
  <c r="T2176"/>
  <c r="R2177"/>
  <c r="T2177"/>
  <c r="R2178"/>
  <c r="T2178"/>
  <c r="R2179"/>
  <c r="T2179"/>
  <c r="R2184"/>
  <c r="T2184"/>
  <c r="R2191"/>
  <c r="T2191"/>
  <c r="R2198"/>
  <c r="T2198"/>
  <c r="R2205"/>
  <c r="T2205"/>
  <c r="R2208"/>
  <c r="T2208"/>
  <c r="R2216"/>
  <c r="T2216"/>
  <c r="R2224"/>
  <c r="T2224"/>
  <c r="R2232"/>
  <c r="T2232"/>
  <c r="R2235"/>
  <c r="T2235"/>
  <c r="R2260"/>
  <c r="T2260"/>
  <c r="R2284"/>
  <c r="T2284"/>
  <c r="R2308"/>
  <c r="T2308"/>
  <c r="R2311"/>
  <c r="T2311"/>
  <c r="R2322"/>
  <c r="T2322"/>
  <c r="R2334"/>
  <c r="T2334"/>
  <c r="R2344"/>
  <c r="T2344"/>
  <c r="R2347"/>
  <c r="T2347"/>
  <c r="R2353"/>
  <c r="T2353"/>
  <c r="R2358"/>
  <c r="T2358"/>
  <c r="R2363"/>
  <c r="T2363"/>
  <c r="R2366"/>
  <c r="T2366"/>
  <c r="R2371"/>
  <c r="T2371"/>
  <c r="R2376"/>
  <c r="T2376"/>
  <c r="R2385"/>
  <c r="T2385"/>
  <c r="R2386"/>
  <c r="T2386"/>
  <c r="R2387"/>
  <c r="T2387"/>
  <c r="R2390"/>
  <c r="T2390"/>
  <c r="R2391"/>
  <c r="T2391"/>
  <c r="R2392"/>
  <c r="T2392"/>
  <c r="R2395"/>
  <c r="T2395"/>
  <c r="R2396"/>
  <c r="T2396"/>
  <c r="R2397"/>
  <c r="T2397"/>
  <c r="R2400"/>
  <c r="T2400"/>
  <c r="R2401"/>
  <c r="T2401"/>
  <c r="R2402"/>
  <c r="T2402"/>
  <c r="R2405"/>
  <c r="T2405"/>
  <c r="R2406"/>
  <c r="T2406"/>
  <c r="R2407"/>
  <c r="T2407"/>
  <c r="R2410"/>
  <c r="T2410"/>
  <c r="T2409"/>
  <c r="C177" i="2"/>
  <c r="R2413" i="3"/>
  <c r="R2416"/>
  <c r="T2416"/>
  <c r="T2415"/>
  <c r="C179" i="2"/>
  <c r="R2419" i="3"/>
  <c r="T2419"/>
  <c r="T2418"/>
  <c r="C180" i="2"/>
  <c r="R2422" i="3"/>
  <c r="T2422"/>
  <c r="T2421"/>
  <c r="C181" i="2"/>
  <c r="R2425" i="3"/>
  <c r="R2428"/>
  <c r="T2428"/>
  <c r="T2427"/>
  <c r="C183" i="2"/>
  <c r="R2431" i="3"/>
  <c r="T2431"/>
  <c r="T2430"/>
  <c r="C184" i="2"/>
  <c r="R2434" i="3"/>
  <c r="T2434"/>
  <c r="T2433"/>
  <c r="C185" i="2"/>
  <c r="R2437" i="3"/>
  <c r="T2437"/>
  <c r="T2436"/>
  <c r="C186" i="2"/>
  <c r="R2442" i="3"/>
  <c r="T2442"/>
  <c r="R2443"/>
  <c r="T2443"/>
  <c r="R2444"/>
  <c r="T2444"/>
  <c r="R2445"/>
  <c r="T2445"/>
  <c r="R2446"/>
  <c r="T2446"/>
  <c r="R2447"/>
  <c r="T2447"/>
  <c r="R2448"/>
  <c r="T2448"/>
  <c r="R2449"/>
  <c r="T2449"/>
  <c r="R2454"/>
  <c r="T2454"/>
  <c r="R2493"/>
  <c r="T2493"/>
  <c r="R2511"/>
  <c r="T2511"/>
  <c r="R2533"/>
  <c r="T2533"/>
  <c r="R2536"/>
  <c r="T2536"/>
  <c r="R2543"/>
  <c r="T2543"/>
  <c r="R2547"/>
  <c r="T2547"/>
  <c r="R2553"/>
  <c r="R2554"/>
  <c r="T2554"/>
  <c r="R2555"/>
  <c r="T2555"/>
  <c r="R2563"/>
  <c r="T2563"/>
  <c r="R2575"/>
  <c r="T2575"/>
  <c r="R2576"/>
  <c r="T2576"/>
  <c r="R2579"/>
  <c r="T2579"/>
  <c r="R2580"/>
  <c r="T2580"/>
  <c r="R2581"/>
  <c r="T2581"/>
  <c r="R2584"/>
  <c r="T2584"/>
  <c r="R2587"/>
  <c r="T2587"/>
  <c r="R2590"/>
  <c r="T2590"/>
  <c r="R2591"/>
  <c r="T2591"/>
  <c r="R2594"/>
  <c r="T2594"/>
  <c r="R2595"/>
  <c r="T2595"/>
  <c r="R2596"/>
  <c r="T2596"/>
  <c r="R2606"/>
  <c r="T2606"/>
  <c r="R2609"/>
  <c r="T2609"/>
  <c r="R2610"/>
  <c r="T2610"/>
  <c r="R2611"/>
  <c r="T2611"/>
  <c r="R2618"/>
  <c r="T2618"/>
  <c r="R2624"/>
  <c r="T2624"/>
  <c r="R2629"/>
  <c r="T2629"/>
  <c r="R2637"/>
  <c r="T2637"/>
  <c r="R2638"/>
  <c r="T2638"/>
  <c r="R2646"/>
  <c r="T2646"/>
  <c r="R2649"/>
  <c r="T2649"/>
  <c r="R2663"/>
  <c r="T2663"/>
  <c r="R2664"/>
  <c r="T2664"/>
  <c r="R2678"/>
  <c r="T2678"/>
  <c r="R2679"/>
  <c r="T2679"/>
  <c r="R2682"/>
  <c r="T2682"/>
  <c r="R2689"/>
  <c r="T2689"/>
  <c r="R2696"/>
  <c r="T2696"/>
  <c r="R2699"/>
  <c r="T2699"/>
  <c r="R2700"/>
  <c r="T2700"/>
  <c r="R2701"/>
  <c r="T2701"/>
  <c r="R2711"/>
  <c r="T2711"/>
  <c r="R2723"/>
  <c r="T2723"/>
  <c r="R2739"/>
  <c r="T2739"/>
  <c r="R2742"/>
  <c r="T2742"/>
  <c r="R2766"/>
  <c r="T2766"/>
  <c r="R2769"/>
  <c r="T2769"/>
  <c r="R2771"/>
  <c r="T2771"/>
  <c r="R2773"/>
  <c r="T2773"/>
  <c r="R2776"/>
  <c r="T2776"/>
  <c r="R2809"/>
  <c r="T2809"/>
  <c r="R2833"/>
  <c r="T2833"/>
  <c r="R2845"/>
  <c r="T2845"/>
  <c r="R2847"/>
  <c r="T2847"/>
  <c r="R2851"/>
  <c r="T2851"/>
  <c r="R2855"/>
  <c r="T2855"/>
  <c r="R2859"/>
  <c r="T2859"/>
  <c r="R2860"/>
  <c r="T2860"/>
  <c r="R2861"/>
  <c r="T2861"/>
  <c r="R2866"/>
  <c r="T2866"/>
  <c r="R2869"/>
  <c r="T2869"/>
  <c r="R2870"/>
  <c r="T2870"/>
  <c r="R2873"/>
  <c r="T2873"/>
  <c r="R2876"/>
  <c r="T2876"/>
  <c r="R2877"/>
  <c r="T2877"/>
  <c r="R2878"/>
  <c r="T2878"/>
  <c r="R2883"/>
  <c r="T2883"/>
  <c r="R2891"/>
  <c r="T2891"/>
  <c r="R2899"/>
  <c r="T2899"/>
  <c r="R2900"/>
  <c r="T2900"/>
  <c r="R2901"/>
  <c r="T2901"/>
  <c r="R2909"/>
  <c r="T2909"/>
  <c r="R2923"/>
  <c r="T2923"/>
  <c r="R2937"/>
  <c r="T2937"/>
  <c r="R2938"/>
  <c r="T2938"/>
  <c r="R2939"/>
  <c r="T2939"/>
  <c r="R2953"/>
  <c r="T2953"/>
  <c r="R2957"/>
  <c r="T2957"/>
  <c r="R2958"/>
  <c r="T2958"/>
  <c r="R2959"/>
  <c r="T2959"/>
  <c r="R2966"/>
  <c r="T2966"/>
  <c r="R2972"/>
  <c r="T2972"/>
  <c r="R2973"/>
  <c r="T2973"/>
  <c r="R2980"/>
  <c r="T2980"/>
  <c r="R3009"/>
  <c r="T3009"/>
  <c r="R3040"/>
  <c r="T3040"/>
  <c r="R3042"/>
  <c r="T3042"/>
  <c r="R3044"/>
  <c r="T3044"/>
  <c r="R3047"/>
  <c r="T3047"/>
  <c r="R3093"/>
  <c r="T3093"/>
  <c r="R3152"/>
  <c r="T3152"/>
  <c r="R3211"/>
  <c r="T3211"/>
  <c r="R3272"/>
  <c r="T3272"/>
  <c r="R3274"/>
  <c r="T3274"/>
  <c r="R3275"/>
  <c r="T3275"/>
  <c r="R3278"/>
  <c r="T3278"/>
  <c r="T3277"/>
  <c r="C216" i="2"/>
  <c r="R3282" i="3"/>
  <c r="T3282"/>
  <c r="R3285"/>
  <c r="T3285"/>
  <c r="R3286"/>
  <c r="T3286"/>
  <c r="R3287"/>
  <c r="T3287"/>
  <c r="R3290"/>
  <c r="T3290"/>
  <c r="R3293"/>
  <c r="T3293"/>
  <c r="R3318"/>
  <c r="T3318"/>
  <c r="R3345"/>
  <c r="T3345"/>
  <c r="R3346"/>
  <c r="T3346"/>
  <c r="R3358"/>
  <c r="T3358"/>
  <c r="R3371"/>
  <c r="T3371"/>
  <c r="R3372"/>
  <c r="T3372"/>
  <c r="R3373"/>
  <c r="T3373"/>
  <c r="R3376"/>
  <c r="T3376"/>
  <c r="R3381"/>
  <c r="T3381"/>
  <c r="R3384"/>
  <c r="T3384"/>
  <c r="T3380"/>
  <c r="C220" i="2"/>
  <c r="R3390" i="3"/>
  <c r="T3390"/>
  <c r="R3393"/>
  <c r="T3393"/>
  <c r="R3394"/>
  <c r="T3394"/>
  <c r="R3397"/>
  <c r="T3397"/>
  <c r="R3398"/>
  <c r="T3398"/>
  <c r="R3401"/>
  <c r="T3401"/>
  <c r="R3419"/>
  <c r="T3419"/>
  <c r="R3429"/>
  <c r="T3429"/>
  <c r="R3435"/>
  <c r="T3435"/>
  <c r="R3439"/>
  <c r="T3439"/>
  <c r="R3444"/>
  <c r="T3444"/>
  <c r="R3450"/>
  <c r="T3450"/>
  <c r="R3457"/>
  <c r="T3457"/>
  <c r="R3460"/>
  <c r="T3460"/>
  <c r="R3461"/>
  <c r="T3461"/>
  <c r="R3462"/>
  <c r="R3463"/>
  <c r="T3463"/>
  <c r="R3468"/>
  <c r="T3468"/>
  <c r="R3471"/>
  <c r="T3471"/>
  <c r="R3472"/>
  <c r="T3472"/>
  <c r="R3473"/>
  <c r="T3473"/>
  <c r="R3474"/>
  <c r="T3474"/>
  <c r="R3477"/>
  <c r="T3477"/>
  <c r="R3480"/>
  <c r="T3480"/>
  <c r="R3481"/>
  <c r="T3481"/>
  <c r="R3484"/>
  <c r="T3484"/>
  <c r="R3485"/>
  <c r="T3485"/>
  <c r="R3486"/>
  <c r="T3486"/>
  <c r="R3487"/>
  <c r="T3487"/>
  <c r="R3490"/>
  <c r="T3490"/>
  <c r="R3493"/>
  <c r="T3493"/>
  <c r="R3498"/>
  <c r="T3498"/>
  <c r="R3499"/>
  <c r="T3499"/>
  <c r="R3502"/>
  <c r="T3502"/>
  <c r="R3507"/>
  <c r="T3507"/>
  <c r="R3512"/>
  <c r="R3513"/>
  <c r="T3513"/>
  <c r="R3518"/>
  <c r="T3518"/>
  <c r="R3519"/>
  <c r="T3519"/>
  <c r="R3526"/>
  <c r="T3526"/>
  <c r="R3528"/>
  <c r="T3528"/>
  <c r="R3529"/>
  <c r="T3529"/>
  <c r="R3530"/>
  <c r="T3530"/>
  <c r="R3534"/>
  <c r="T3534"/>
  <c r="R3535"/>
  <c r="T3535"/>
  <c r="R3538"/>
  <c r="T3538"/>
  <c r="R3541"/>
  <c r="T3541"/>
  <c r="R3542"/>
  <c r="T3542"/>
  <c r="R3543"/>
  <c r="T3543"/>
  <c r="R3546"/>
  <c r="T3546"/>
  <c r="R3550"/>
  <c r="T3550"/>
  <c r="R3553"/>
  <c r="T3553"/>
  <c r="R3556"/>
  <c r="T3556"/>
  <c r="R3559"/>
  <c r="T3559"/>
  <c r="R3563"/>
  <c r="T3563"/>
  <c r="R3564"/>
  <c r="T3564"/>
  <c r="R3570"/>
  <c r="T3570"/>
  <c r="R3576"/>
  <c r="T3576"/>
  <c r="R3577"/>
  <c r="R3583"/>
  <c r="T3583"/>
  <c r="R3586"/>
  <c r="T3586"/>
  <c r="R3589"/>
  <c r="T3589"/>
  <c r="R3590"/>
  <c r="T3590"/>
  <c r="R3593"/>
  <c r="T3593"/>
  <c r="R3596"/>
  <c r="T3596"/>
  <c r="R3597"/>
  <c r="T3597"/>
  <c r="R3598"/>
  <c r="T3598"/>
  <c r="R3599"/>
  <c r="T3599"/>
  <c r="R3604"/>
  <c r="T3604"/>
  <c r="R3608"/>
  <c r="T3608"/>
  <c r="R3609"/>
  <c r="T3609"/>
  <c r="R3610"/>
  <c r="T3610"/>
  <c r="R3614"/>
  <c r="T3614"/>
  <c r="R3618"/>
  <c r="T3618"/>
  <c r="R3622"/>
  <c r="T3622"/>
  <c r="R3623"/>
  <c r="T3623"/>
  <c r="R3624"/>
  <c r="T3624"/>
  <c r="R3626"/>
  <c r="T3626"/>
  <c r="R3627"/>
  <c r="T3627"/>
  <c r="R3632"/>
  <c r="T3632"/>
  <c r="R3635"/>
  <c r="T3635"/>
  <c r="R3636"/>
  <c r="T3636"/>
  <c r="R3639"/>
  <c r="T3639"/>
  <c r="R3644"/>
  <c r="R3652"/>
  <c r="T3652"/>
  <c r="R3658"/>
  <c r="T3658"/>
  <c r="T3657"/>
  <c r="C242" i="2"/>
  <c r="R3662" i="3"/>
  <c r="T3662"/>
  <c r="T3661"/>
  <c r="C243" i="2"/>
  <c r="R3666" i="3"/>
  <c r="T3666"/>
  <c r="R3670"/>
  <c r="T3670"/>
  <c r="R3671"/>
  <c r="T3671"/>
  <c r="R3672"/>
  <c r="T3672"/>
  <c r="R3673"/>
  <c r="T3673"/>
  <c r="R3676"/>
  <c r="T3676"/>
  <c r="R3677"/>
  <c r="T3677"/>
  <c r="R3678"/>
  <c r="T3678"/>
  <c r="R3681"/>
  <c r="T3681"/>
  <c r="R3688"/>
  <c r="T3688"/>
  <c r="R3780"/>
  <c r="T3780"/>
  <c r="R3873"/>
  <c r="T3873"/>
  <c r="R3964"/>
  <c r="T3964"/>
  <c r="R3967"/>
  <c r="T3967"/>
  <c r="R3972"/>
  <c r="T3972"/>
  <c r="R3977"/>
  <c r="T3977"/>
  <c r="R3982"/>
  <c r="T3982"/>
  <c r="R3987"/>
  <c r="T3987"/>
  <c r="R3994"/>
  <c r="T3994"/>
  <c r="R4007"/>
  <c r="T4007"/>
  <c r="R4020"/>
  <c r="T4020"/>
  <c r="R4033"/>
  <c r="T4033"/>
  <c r="R4046"/>
  <c r="T4046"/>
  <c r="R4049"/>
  <c r="T4049"/>
  <c r="R4055"/>
  <c r="T4055"/>
  <c r="R4060"/>
  <c r="T4060"/>
  <c r="R4065"/>
  <c r="T4065"/>
  <c r="R4070"/>
  <c r="T4070"/>
  <c r="R4071"/>
  <c r="T4071"/>
  <c r="R4076"/>
  <c r="T4076"/>
  <c r="R4079"/>
  <c r="T4079"/>
  <c r="R4085"/>
  <c r="T4085"/>
  <c r="R4091"/>
  <c r="T4091"/>
  <c r="R4097"/>
  <c r="T4097"/>
  <c r="R4100"/>
  <c r="T4100"/>
  <c r="R4105"/>
  <c r="T4105"/>
  <c r="R4109"/>
  <c r="T4109"/>
  <c r="R4113"/>
  <c r="T4113"/>
  <c r="R4116"/>
  <c r="T4116"/>
  <c r="R4176"/>
  <c r="T4176"/>
  <c r="R4235"/>
  <c r="T4235"/>
  <c r="R4294"/>
  <c r="T4294"/>
  <c r="R4297"/>
  <c r="T4297"/>
  <c r="R4302"/>
  <c r="T4302"/>
  <c r="R4306"/>
  <c r="T4306"/>
  <c r="R4310"/>
  <c r="R4314"/>
  <c r="T4314"/>
  <c r="R4319"/>
  <c r="T4319"/>
  <c r="R4320"/>
  <c r="T4320"/>
  <c r="R4321"/>
  <c r="T4321"/>
  <c r="R4385"/>
  <c r="T4385"/>
  <c r="R4386"/>
  <c r="T4386"/>
  <c r="R4389"/>
  <c r="T4389"/>
  <c r="R4390"/>
  <c r="T4390"/>
  <c r="R4391"/>
  <c r="T4391"/>
  <c r="R4418"/>
  <c r="T4418"/>
  <c r="R4419"/>
  <c r="T4419"/>
  <c r="R4422"/>
  <c r="T4422"/>
  <c r="R4423"/>
  <c r="T4423"/>
  <c r="R4424"/>
  <c r="T4424"/>
  <c r="R4445"/>
  <c r="T4445"/>
  <c r="R4446"/>
  <c r="T4446"/>
  <c r="R4449"/>
  <c r="T4449"/>
  <c r="R4450"/>
  <c r="T4450"/>
  <c r="R4451"/>
  <c r="T4451"/>
  <c r="R4454"/>
  <c r="T4454"/>
  <c r="R4455"/>
  <c r="T4455"/>
  <c r="R4456"/>
  <c r="T4456"/>
  <c r="R4458"/>
  <c r="T4458"/>
  <c r="R4459"/>
  <c r="T4459"/>
  <c r="R4462"/>
  <c r="T4462"/>
  <c r="R4463"/>
  <c r="T4463"/>
  <c r="R4464"/>
  <c r="T4464"/>
  <c r="T4461"/>
  <c r="C260" i="2"/>
  <c r="R4467" i="3"/>
  <c r="T4467"/>
  <c r="R4468"/>
  <c r="T4468"/>
  <c r="R4497"/>
  <c r="T4497"/>
  <c r="R4505"/>
  <c r="T4505"/>
  <c r="R4509"/>
  <c r="T4509"/>
  <c r="R4513"/>
  <c r="T4513"/>
  <c r="R4515"/>
  <c r="T4515"/>
  <c r="R4517"/>
  <c r="T4517"/>
  <c r="R4518"/>
  <c r="T4518"/>
  <c r="R4521"/>
  <c r="T4521"/>
  <c r="R4522"/>
  <c r="T4522"/>
  <c r="R4535"/>
  <c r="T4535"/>
  <c r="R4541"/>
  <c r="T4541"/>
  <c r="R4543"/>
  <c r="T4543"/>
  <c r="R4544"/>
  <c r="T4544"/>
  <c r="R4545"/>
  <c r="T4545"/>
  <c r="R4546"/>
  <c r="T4546"/>
  <c r="R4549"/>
  <c r="R4566"/>
  <c r="T4566"/>
  <c r="R4567"/>
  <c r="T4567"/>
  <c r="R4572"/>
  <c r="T4572"/>
  <c r="R4575"/>
  <c r="T4575"/>
  <c r="R4578"/>
  <c r="T4578"/>
  <c r="R4579"/>
  <c r="T4579"/>
  <c r="R4580"/>
  <c r="T4580"/>
  <c r="R4581"/>
  <c r="T4581"/>
  <c r="R4584"/>
  <c r="T4584"/>
  <c r="R4589"/>
  <c r="T4589"/>
  <c r="R4590"/>
  <c r="T4590"/>
  <c r="R4591"/>
  <c r="T4591"/>
  <c r="R4594"/>
  <c r="T4594"/>
  <c r="R4599"/>
  <c r="T4599"/>
  <c r="R4600"/>
  <c r="T4600"/>
  <c r="R4602"/>
  <c r="T4602"/>
  <c r="R4603"/>
  <c r="T4603"/>
  <c r="R4604"/>
  <c r="T4604"/>
  <c r="R4607"/>
  <c r="T4607"/>
  <c r="R4608"/>
  <c r="T4608"/>
  <c r="R4610"/>
  <c r="T4610"/>
  <c r="R4611"/>
  <c r="T4611"/>
  <c r="R4612"/>
  <c r="T4612"/>
  <c r="R4613"/>
  <c r="T4613"/>
  <c r="R4614"/>
  <c r="T4614"/>
  <c r="R4617"/>
  <c r="T4617"/>
  <c r="R4628"/>
  <c r="T4628"/>
  <c r="R4631"/>
  <c r="T4631"/>
  <c r="R4644"/>
  <c r="T4644"/>
  <c r="R4647"/>
  <c r="T4647"/>
  <c r="R4661"/>
  <c r="T4661"/>
  <c r="R4676"/>
  <c r="T4676"/>
  <c r="R4677"/>
  <c r="T4677"/>
  <c r="R4680"/>
  <c r="T4680"/>
  <c r="R4685"/>
  <c r="T4685"/>
  <c r="R4686"/>
  <c r="T4686"/>
  <c r="R4687"/>
  <c r="T4687"/>
  <c r="R4690"/>
  <c r="T4690"/>
  <c r="R4695"/>
  <c r="T4695"/>
  <c r="R4696"/>
  <c r="T4696"/>
  <c r="R4697"/>
  <c r="T4697"/>
  <c r="R4700"/>
  <c r="T4700"/>
  <c r="R4704"/>
  <c r="T4704"/>
  <c r="R4705"/>
  <c r="T4705"/>
  <c r="R4706"/>
  <c r="T4706"/>
  <c r="R4709"/>
  <c r="T4709"/>
  <c r="R4710"/>
  <c r="T4710"/>
  <c r="R4711"/>
  <c r="T4711"/>
  <c r="R4718"/>
  <c r="R4720"/>
  <c r="T4720"/>
  <c r="R4721"/>
  <c r="T4721"/>
  <c r="R4724"/>
  <c r="T4724"/>
  <c r="R4727"/>
  <c r="T4727"/>
  <c r="R4728"/>
  <c r="T4728"/>
  <c r="R4729"/>
  <c r="T4729"/>
  <c r="R4732"/>
  <c r="T4732"/>
  <c r="R4734"/>
  <c r="T4734"/>
  <c r="R4735"/>
  <c r="T4735"/>
  <c r="R4736"/>
  <c r="T4736"/>
  <c r="R4739"/>
  <c r="T4739"/>
  <c r="R4740"/>
  <c r="T4740"/>
  <c r="R4743"/>
  <c r="T4743"/>
  <c r="R4744"/>
  <c r="T4744"/>
  <c r="R4745"/>
  <c r="T4745"/>
  <c r="R4748"/>
  <c r="T4748"/>
  <c r="R4749"/>
  <c r="T4749"/>
  <c r="R4750"/>
  <c r="T4750"/>
  <c r="R4754"/>
  <c r="T4754"/>
  <c r="R4758"/>
  <c r="T4758"/>
  <c r="R4759"/>
  <c r="T4759"/>
  <c r="R4762"/>
  <c r="T4762"/>
  <c r="R4770"/>
  <c r="T4770"/>
  <c r="R4771"/>
  <c r="R4772"/>
  <c r="T4772"/>
  <c r="R4775"/>
  <c r="T4775"/>
  <c r="R4786"/>
  <c r="T4786"/>
  <c r="R4787"/>
  <c r="T4787"/>
  <c r="R4788"/>
  <c r="T4788"/>
  <c r="R4791"/>
  <c r="T4791"/>
  <c r="R4794"/>
  <c r="T4794"/>
  <c r="R4795"/>
  <c r="T4795"/>
  <c r="R4796"/>
  <c r="T4796"/>
  <c r="R4799"/>
  <c r="T4799"/>
  <c r="R4800"/>
  <c r="T4800"/>
  <c r="R4802"/>
  <c r="T4802"/>
  <c r="R4804"/>
  <c r="T4804"/>
  <c r="R4805"/>
  <c r="T4805"/>
  <c r="R4808"/>
  <c r="T4808"/>
  <c r="R4809"/>
  <c r="T4809"/>
  <c r="R4811"/>
  <c r="T4811"/>
  <c r="R4814"/>
  <c r="T4814"/>
  <c r="R4816"/>
  <c r="T4816"/>
  <c r="R4817"/>
  <c r="T4817"/>
  <c r="R4820"/>
  <c r="T4820"/>
  <c r="R4821"/>
  <c r="T4821"/>
  <c r="R4825"/>
  <c r="T4825"/>
  <c r="R4826"/>
  <c r="T4826"/>
  <c r="R4827"/>
  <c r="T4827"/>
  <c r="R4830"/>
  <c r="T4830"/>
  <c r="R4831"/>
  <c r="T4831"/>
  <c r="R4834"/>
  <c r="T4834"/>
  <c r="R4835"/>
  <c r="T4835"/>
  <c r="R4836"/>
  <c r="T4836"/>
  <c r="R4839"/>
  <c r="T4839"/>
  <c r="R4840"/>
  <c r="T4840"/>
  <c r="R4841"/>
  <c r="T4841"/>
  <c r="R4843"/>
  <c r="T4843"/>
  <c r="R4844"/>
  <c r="T4844"/>
  <c r="R4845"/>
  <c r="T4845"/>
  <c r="R4846"/>
  <c r="T4846"/>
  <c r="R4849"/>
  <c r="T4849"/>
  <c r="R4850"/>
  <c r="T4850"/>
  <c r="R4851"/>
  <c r="T4851"/>
  <c r="R4855"/>
  <c r="T4855"/>
  <c r="R4863"/>
  <c r="T4863"/>
  <c r="R4867"/>
  <c r="T4867"/>
  <c r="R4873"/>
  <c r="T4873"/>
  <c r="R4876"/>
  <c r="T4876"/>
  <c r="R4887"/>
  <c r="T4887"/>
  <c r="R4890"/>
  <c r="T4890"/>
  <c r="R4897"/>
  <c r="T4897"/>
  <c r="T4896"/>
  <c r="C293" i="2"/>
  <c r="R4904" i="3"/>
  <c r="T4904"/>
  <c r="R4909"/>
  <c r="T4909"/>
  <c r="R4917"/>
  <c r="T4917"/>
  <c r="R4918"/>
  <c r="T4918"/>
  <c r="R4921"/>
  <c r="T4921"/>
  <c r="R4923"/>
  <c r="T4923"/>
  <c r="R4925"/>
  <c r="T4925"/>
  <c r="R4927"/>
  <c r="T4927"/>
  <c r="R4930"/>
  <c r="T4930"/>
  <c r="R4932"/>
  <c r="T4932"/>
  <c r="R4933"/>
  <c r="T4933"/>
  <c r="R4936"/>
  <c r="T4936"/>
  <c r="R4937"/>
  <c r="T4937"/>
  <c r="R4938"/>
  <c r="T4938"/>
  <c r="R4943"/>
  <c r="T4943"/>
  <c r="R4950"/>
  <c r="T4950"/>
  <c r="R4955"/>
  <c r="T4955"/>
  <c r="R4961"/>
  <c r="T4961"/>
  <c r="R4964"/>
  <c r="T4964"/>
  <c r="R4971"/>
  <c r="T4971"/>
  <c r="R4998"/>
  <c r="T4998"/>
  <c r="R5008"/>
  <c r="T5008"/>
  <c r="R5011"/>
  <c r="T5011"/>
  <c r="R5013"/>
  <c r="T5013"/>
  <c r="R5022"/>
  <c r="T5022"/>
  <c r="R5023"/>
  <c r="T5023"/>
  <c r="R5024"/>
  <c r="T5024"/>
  <c r="R5025"/>
  <c r="T5025"/>
  <c r="R5026"/>
  <c r="T5026"/>
  <c r="R5027"/>
  <c r="T5027"/>
  <c r="R5028"/>
  <c r="T5028"/>
  <c r="R5029"/>
  <c r="T5029"/>
  <c r="R5030"/>
  <c r="T5030"/>
  <c r="R5031"/>
  <c r="T5031"/>
  <c r="R5032"/>
  <c r="T5032"/>
  <c r="R5033"/>
  <c r="T5033"/>
  <c r="R5034"/>
  <c r="T5034"/>
  <c r="R5035"/>
  <c r="T5035"/>
  <c r="R5040"/>
  <c r="T5040"/>
  <c r="R5041"/>
  <c r="T5041"/>
  <c r="R5042"/>
  <c r="T5042"/>
  <c r="R5043"/>
  <c r="T5043"/>
  <c r="R5044"/>
  <c r="T5044"/>
  <c r="R5045"/>
  <c r="T5045"/>
  <c r="R5046"/>
  <c r="T5046"/>
  <c r="R5047"/>
  <c r="T5047"/>
  <c r="R5048"/>
  <c r="T5048"/>
  <c r="R5049"/>
  <c r="T5049"/>
  <c r="R5050"/>
  <c r="T5050"/>
  <c r="R5051"/>
  <c r="T5051"/>
  <c r="R5052"/>
  <c r="T5052"/>
  <c r="R5053"/>
  <c r="T5053"/>
  <c r="R5054"/>
  <c r="T5054"/>
  <c r="R5055"/>
  <c r="T5055"/>
  <c r="R5056"/>
  <c r="T5056"/>
  <c r="R5057"/>
  <c r="T5057"/>
  <c r="R5058"/>
  <c r="R5063"/>
  <c r="T5063"/>
  <c r="R5064"/>
  <c r="T5064"/>
  <c r="R5065"/>
  <c r="T5065"/>
  <c r="R5066"/>
  <c r="T5066"/>
  <c r="R5067"/>
  <c r="T5067"/>
  <c r="R5068"/>
  <c r="T5068"/>
  <c r="R5069"/>
  <c r="T5069"/>
  <c r="R5070"/>
  <c r="T5070"/>
  <c r="R5071"/>
  <c r="T5071"/>
  <c r="R5072"/>
  <c r="T5072"/>
  <c r="R5073"/>
  <c r="T5073"/>
  <c r="R5074"/>
  <c r="T5074"/>
  <c r="R5075"/>
  <c r="T5075"/>
  <c r="R5076"/>
  <c r="T5076"/>
  <c r="R5077"/>
  <c r="T5077"/>
  <c r="R5078"/>
  <c r="T5078"/>
  <c r="R5079"/>
  <c r="T5079"/>
  <c r="R5080"/>
  <c r="T5080"/>
  <c r="R5081"/>
  <c r="R5082"/>
  <c r="T5082"/>
  <c r="R5083"/>
  <c r="T5083"/>
  <c r="R5086"/>
  <c r="T5086"/>
  <c r="R5087"/>
  <c r="T5087"/>
  <c r="R5088"/>
  <c r="T5088"/>
  <c r="R5089"/>
  <c r="T5089"/>
  <c r="R5090"/>
  <c r="T5090"/>
  <c r="R5091"/>
  <c r="T5091"/>
  <c r="R5092"/>
  <c r="T5092"/>
  <c r="R5093"/>
  <c r="T5093"/>
  <c r="R5094"/>
  <c r="T5094"/>
  <c r="R5095"/>
  <c r="T5095"/>
  <c r="R5096"/>
  <c r="T5096"/>
  <c r="R5097"/>
  <c r="T5097"/>
  <c r="R5098"/>
  <c r="T5098"/>
  <c r="R5099"/>
  <c r="T5099"/>
  <c r="R5100"/>
  <c r="T5100"/>
  <c r="R5101"/>
  <c r="T5101"/>
  <c r="R5102"/>
  <c r="T5102"/>
  <c r="R5103"/>
  <c r="T5103"/>
  <c r="R5104"/>
  <c r="T5104"/>
  <c r="R5105"/>
  <c r="T5105"/>
  <c r="R5106"/>
  <c r="T5106"/>
  <c r="R5107"/>
  <c r="T5107"/>
  <c r="R5108"/>
  <c r="T5108"/>
  <c r="R5109"/>
  <c r="T5109"/>
  <c r="R5110"/>
  <c r="T5110"/>
  <c r="R5111"/>
  <c r="T5111"/>
  <c r="R5112"/>
  <c r="T5112"/>
  <c r="R5113"/>
  <c r="T5113"/>
  <c r="R5114"/>
  <c r="T5114"/>
  <c r="R5115"/>
  <c r="T5115"/>
  <c r="R5116"/>
  <c r="T5116"/>
  <c r="R5117"/>
  <c r="T5117"/>
  <c r="R5118"/>
  <c r="T5118"/>
  <c r="R5119"/>
  <c r="T5119"/>
  <c r="R5120"/>
  <c r="T5120"/>
  <c r="R5121"/>
  <c r="T5121"/>
  <c r="R5122"/>
  <c r="T5122"/>
  <c r="R5123"/>
  <c r="T5123"/>
  <c r="R5124"/>
  <c r="T5124"/>
  <c r="R5125"/>
  <c r="T5125"/>
  <c r="R5126"/>
  <c r="T5126"/>
  <c r="R5127"/>
  <c r="T5127"/>
  <c r="R5128"/>
  <c r="T5128"/>
  <c r="R5129"/>
  <c r="T5129"/>
  <c r="R5130"/>
  <c r="T5130"/>
  <c r="R5131"/>
  <c r="T5131"/>
  <c r="R5132"/>
  <c r="T5132"/>
  <c r="R5133"/>
  <c r="T5133"/>
  <c r="R5134"/>
  <c r="T5134"/>
  <c r="R5135"/>
  <c r="T5135"/>
  <c r="R5136"/>
  <c r="T5136"/>
  <c r="R5137"/>
  <c r="T5137"/>
  <c r="R5138"/>
  <c r="T5138"/>
  <c r="R5139"/>
  <c r="T5139"/>
  <c r="R5140"/>
  <c r="T5140"/>
  <c r="R5141"/>
  <c r="T5141"/>
  <c r="R5142"/>
  <c r="T5142"/>
  <c r="R5143"/>
  <c r="T5143"/>
  <c r="R5144"/>
  <c r="T5144"/>
  <c r="R5145"/>
  <c r="T5145"/>
  <c r="R5146"/>
  <c r="T5146"/>
  <c r="R5147"/>
  <c r="T5147"/>
  <c r="R5148"/>
  <c r="T5148"/>
  <c r="R5149"/>
  <c r="T5149"/>
  <c r="R5150"/>
  <c r="T5150"/>
  <c r="R5151"/>
  <c r="T5151"/>
  <c r="R5152"/>
  <c r="T5152"/>
  <c r="R5153"/>
  <c r="T5153"/>
  <c r="R5154"/>
  <c r="T5154"/>
  <c r="R5155"/>
  <c r="T5155"/>
  <c r="R5156"/>
  <c r="T5156"/>
  <c r="R5157"/>
  <c r="T5157"/>
  <c r="R5158"/>
  <c r="T5158"/>
  <c r="R5159"/>
  <c r="T5159"/>
  <c r="R5160"/>
  <c r="T5160"/>
  <c r="R5161"/>
  <c r="T5161"/>
  <c r="R5162"/>
  <c r="T5162"/>
  <c r="R5163"/>
  <c r="T5163"/>
  <c r="R5164"/>
  <c r="T5164"/>
  <c r="R5165"/>
  <c r="T5165"/>
  <c r="R5166"/>
  <c r="T5166"/>
  <c r="R5167"/>
  <c r="T5167"/>
  <c r="R5168"/>
  <c r="T5168"/>
  <c r="R5169"/>
  <c r="T5169"/>
  <c r="R5170"/>
  <c r="T5170"/>
  <c r="R5171"/>
  <c r="T5171"/>
  <c r="R5172"/>
  <c r="T5172"/>
  <c r="R5173"/>
  <c r="T5173"/>
  <c r="R5174"/>
  <c r="T5174"/>
  <c r="R5175"/>
  <c r="T5175"/>
  <c r="R5176"/>
  <c r="T5176"/>
  <c r="R5177"/>
  <c r="T5177"/>
  <c r="R5178"/>
  <c r="T5178"/>
  <c r="R5179"/>
  <c r="T5179"/>
  <c r="R5180"/>
  <c r="T5180"/>
  <c r="R5181"/>
  <c r="T5181"/>
  <c r="R5182"/>
  <c r="T5182"/>
  <c r="R5183"/>
  <c r="T5183"/>
  <c r="R5184"/>
  <c r="T5184"/>
  <c r="R5185"/>
  <c r="T5185"/>
  <c r="R5186"/>
  <c r="T5186"/>
  <c r="R5187"/>
  <c r="T5187"/>
  <c r="R5188"/>
  <c r="T5188"/>
  <c r="R5189"/>
  <c r="T5189"/>
  <c r="R5190"/>
  <c r="T5190"/>
  <c r="R5191"/>
  <c r="T5191"/>
  <c r="R5192"/>
  <c r="T5192"/>
  <c r="R5193"/>
  <c r="T5193"/>
  <c r="R5194"/>
  <c r="T5194"/>
  <c r="R5195"/>
  <c r="T5195"/>
  <c r="R5196"/>
  <c r="T5196"/>
  <c r="R5197"/>
  <c r="T5197"/>
  <c r="R5198"/>
  <c r="T5198"/>
  <c r="R5199"/>
  <c r="T5199"/>
  <c r="R5200"/>
  <c r="T5200"/>
  <c r="R5201"/>
  <c r="T5201"/>
  <c r="R5202"/>
  <c r="T5202"/>
  <c r="R5203"/>
  <c r="T5203"/>
  <c r="R5204"/>
  <c r="T5204"/>
  <c r="R5205"/>
  <c r="T5205"/>
  <c r="R5206"/>
  <c r="T5206"/>
  <c r="R5207"/>
  <c r="T5207"/>
  <c r="R5208"/>
  <c r="T5208"/>
  <c r="R5211"/>
  <c r="T5211"/>
  <c r="R5212"/>
  <c r="R5213"/>
  <c r="T5213"/>
  <c r="R5214"/>
  <c r="T5214"/>
  <c r="R5215"/>
  <c r="T5215"/>
  <c r="R5216"/>
  <c r="T5216"/>
  <c r="R5217"/>
  <c r="T5217"/>
  <c r="R5218"/>
  <c r="T5218"/>
  <c r="R5219"/>
  <c r="T5219"/>
  <c r="R5220"/>
  <c r="T5220"/>
  <c r="R5221"/>
  <c r="T5221"/>
  <c r="R5222"/>
  <c r="T5222"/>
  <c r="R5223"/>
  <c r="T5223"/>
  <c r="R5224"/>
  <c r="T5224"/>
  <c r="R5225"/>
  <c r="T5225"/>
  <c r="R5226"/>
  <c r="T5226"/>
  <c r="R5227"/>
  <c r="T5227"/>
  <c r="R5228"/>
  <c r="T5228"/>
  <c r="R5229"/>
  <c r="T5229"/>
  <c r="R5230"/>
  <c r="T5230"/>
  <c r="R5231"/>
  <c r="T5231"/>
  <c r="R5232"/>
  <c r="T5232"/>
  <c r="R5233"/>
  <c r="T5233"/>
  <c r="R5234"/>
  <c r="T5234"/>
  <c r="R5235"/>
  <c r="T5235"/>
  <c r="R5236"/>
  <c r="T5236"/>
  <c r="R5237"/>
  <c r="T5237"/>
  <c r="R5238"/>
  <c r="T5238"/>
  <c r="R5239"/>
  <c r="T5239"/>
  <c r="R5240"/>
  <c r="T5240"/>
  <c r="R5241"/>
  <c r="T5241"/>
  <c r="R5242"/>
  <c r="T5242"/>
  <c r="R5243"/>
  <c r="T5243"/>
  <c r="R5244"/>
  <c r="T5244"/>
  <c r="R5245"/>
  <c r="T5245"/>
  <c r="R5246"/>
  <c r="T5246"/>
  <c r="R5247"/>
  <c r="T5247"/>
  <c r="R5248"/>
  <c r="T5248"/>
  <c r="R5249"/>
  <c r="T5249"/>
  <c r="R5250"/>
  <c r="T5250"/>
  <c r="R5251"/>
  <c r="T5251"/>
  <c r="R5252"/>
  <c r="T5252"/>
  <c r="R5253"/>
  <c r="T5253"/>
  <c r="R5254"/>
  <c r="T5254"/>
  <c r="R5255"/>
  <c r="T5255"/>
  <c r="R5256"/>
  <c r="T5256"/>
  <c r="R5257"/>
  <c r="T5257"/>
  <c r="R5258"/>
  <c r="T5258"/>
  <c r="R5259"/>
  <c r="T5259"/>
  <c r="R5260"/>
  <c r="T5260"/>
  <c r="R5261"/>
  <c r="T5261"/>
  <c r="R5262"/>
  <c r="T5262"/>
  <c r="R5263"/>
  <c r="T5263"/>
  <c r="R5264"/>
  <c r="T5264"/>
  <c r="R5265"/>
  <c r="T5265"/>
  <c r="R5266"/>
  <c r="T5266"/>
  <c r="R5267"/>
  <c r="T5267"/>
  <c r="R5268"/>
  <c r="T5268"/>
  <c r="R5269"/>
  <c r="T5269"/>
  <c r="R5270"/>
  <c r="T5270"/>
  <c r="R5271"/>
  <c r="T5271"/>
  <c r="R5272"/>
  <c r="T5272"/>
  <c r="R5273"/>
  <c r="T5273"/>
  <c r="R5274"/>
  <c r="T5274"/>
  <c r="R5275"/>
  <c r="T5275"/>
  <c r="R5276"/>
  <c r="R5279"/>
  <c r="T5279"/>
  <c r="R5280"/>
  <c r="T5280"/>
  <c r="R5281"/>
  <c r="T5281"/>
  <c r="R5282"/>
  <c r="T5282"/>
  <c r="R5283"/>
  <c r="T5283"/>
  <c r="R5284"/>
  <c r="T5284"/>
  <c r="R5285"/>
  <c r="T5285"/>
  <c r="R5286"/>
  <c r="T5286"/>
  <c r="R5287"/>
  <c r="T5287"/>
  <c r="R5288"/>
  <c r="T5288"/>
  <c r="R5289"/>
  <c r="T5289"/>
  <c r="R5290"/>
  <c r="T5290"/>
  <c r="R5291"/>
  <c r="T5291"/>
  <c r="R5292"/>
  <c r="T5292"/>
  <c r="R5293"/>
  <c r="T5293"/>
  <c r="R5294"/>
  <c r="T5294"/>
  <c r="R5295"/>
  <c r="T5295"/>
  <c r="R5296"/>
  <c r="T5296"/>
  <c r="R5297"/>
  <c r="T5297"/>
  <c r="R5298"/>
  <c r="T5298"/>
  <c r="R5299"/>
  <c r="T5299"/>
  <c r="R5300"/>
  <c r="T5300"/>
  <c r="R5301"/>
  <c r="T5301"/>
  <c r="R5302"/>
  <c r="T5302"/>
  <c r="R5303"/>
  <c r="T5303"/>
  <c r="R5304"/>
  <c r="T5304"/>
  <c r="R5305"/>
  <c r="T5305"/>
  <c r="R5306"/>
  <c r="T5306"/>
  <c r="R5307"/>
  <c r="T5307"/>
  <c r="R5308"/>
  <c r="T5308"/>
  <c r="R5309"/>
  <c r="T5309"/>
  <c r="R5310"/>
  <c r="T5310"/>
  <c r="R5311"/>
  <c r="T5311"/>
  <c r="R5312"/>
  <c r="T5312"/>
  <c r="R5313"/>
  <c r="T5313"/>
  <c r="R5314"/>
  <c r="T5314"/>
  <c r="R5315"/>
  <c r="T5315"/>
  <c r="R5316"/>
  <c r="T5316"/>
  <c r="R5317"/>
  <c r="T5317"/>
  <c r="R5318"/>
  <c r="T5318"/>
  <c r="R5319"/>
  <c r="T5319"/>
  <c r="R5320"/>
  <c r="T5320"/>
  <c r="R5321"/>
  <c r="T5321"/>
  <c r="R5322"/>
  <c r="T5322"/>
  <c r="R5323"/>
  <c r="T5323"/>
  <c r="R5324"/>
  <c r="T5324"/>
  <c r="R5325"/>
  <c r="T5325"/>
  <c r="R5326"/>
  <c r="T5326"/>
  <c r="R5327"/>
  <c r="T5327"/>
  <c r="R5328"/>
  <c r="T5328"/>
  <c r="R5329"/>
  <c r="T5329"/>
  <c r="R5330"/>
  <c r="T5330"/>
  <c r="R5331"/>
  <c r="T5331"/>
  <c r="R5332"/>
  <c r="T5332"/>
  <c r="R5333"/>
  <c r="T5333"/>
  <c r="R5334"/>
  <c r="T5334"/>
  <c r="R5335"/>
  <c r="T5335"/>
  <c r="R5340"/>
  <c r="T5340"/>
  <c r="R5341"/>
  <c r="T5341"/>
  <c r="R5342"/>
  <c r="T5342"/>
  <c r="R5343"/>
  <c r="T5343"/>
  <c r="R5344"/>
  <c r="T5344"/>
  <c r="R5345"/>
  <c r="T5345"/>
  <c r="R5346"/>
  <c r="T5346"/>
  <c r="R5347"/>
  <c r="T5347"/>
  <c r="R5348"/>
  <c r="T5348"/>
  <c r="R5349"/>
  <c r="T5349"/>
  <c r="R5350"/>
  <c r="T5350"/>
  <c r="R5351"/>
  <c r="T5351"/>
  <c r="R5352"/>
  <c r="T5352"/>
  <c r="R5353"/>
  <c r="T5353"/>
  <c r="R5354"/>
  <c r="T5354"/>
  <c r="R5355"/>
  <c r="T5355"/>
  <c r="R5356"/>
  <c r="T5356"/>
  <c r="R5357"/>
  <c r="T5357"/>
  <c r="R5358"/>
  <c r="T5358"/>
  <c r="R5359"/>
  <c r="T5359"/>
  <c r="R5360"/>
  <c r="T5360"/>
  <c r="R5361"/>
  <c r="T5361"/>
  <c r="R5362"/>
  <c r="T5362"/>
  <c r="R5363"/>
  <c r="T5363"/>
  <c r="R5364"/>
  <c r="T5364"/>
  <c r="R5365"/>
  <c r="T5365"/>
  <c r="R5366"/>
  <c r="T5366"/>
  <c r="R5367"/>
  <c r="T5367"/>
  <c r="R5368"/>
  <c r="T5368"/>
  <c r="R5369"/>
  <c r="T5369"/>
  <c r="R5370"/>
  <c r="T5370"/>
  <c r="R5371"/>
  <c r="T5371"/>
  <c r="R5372"/>
  <c r="T5372"/>
  <c r="R5373"/>
  <c r="T5373"/>
  <c r="R5374"/>
  <c r="T5374"/>
  <c r="R5375"/>
  <c r="T5375"/>
  <c r="R5376"/>
  <c r="T5376"/>
  <c r="R5377"/>
  <c r="T5377"/>
  <c r="R5378"/>
  <c r="T5378"/>
  <c r="R5379"/>
  <c r="T5379"/>
  <c r="R5380"/>
  <c r="T5380"/>
  <c r="R5381"/>
  <c r="T5381"/>
  <c r="R5382"/>
  <c r="T5382"/>
  <c r="R5383"/>
  <c r="T5383"/>
  <c r="R5384"/>
  <c r="T5384"/>
  <c r="R5385"/>
  <c r="T5385"/>
  <c r="R5386"/>
  <c r="T5386"/>
  <c r="R5387"/>
  <c r="T5387"/>
  <c r="R5388"/>
  <c r="T5388"/>
  <c r="R5389"/>
  <c r="T5389"/>
  <c r="R5390"/>
  <c r="T5390"/>
  <c r="R5391"/>
  <c r="T5391"/>
  <c r="R5392"/>
  <c r="T5392"/>
  <c r="R5393"/>
  <c r="T5393"/>
  <c r="R5394"/>
  <c r="T5394"/>
  <c r="R5395"/>
  <c r="T5395"/>
  <c r="R5396"/>
  <c r="T5396"/>
  <c r="R5397"/>
  <c r="T5397"/>
  <c r="R5398"/>
  <c r="T5398"/>
  <c r="R5399"/>
  <c r="T5399"/>
  <c r="R5400"/>
  <c r="T5400"/>
  <c r="R5401"/>
  <c r="T5401"/>
  <c r="R5402"/>
  <c r="T5402"/>
  <c r="R5403"/>
  <c r="T5403"/>
  <c r="R5404"/>
  <c r="T5404"/>
  <c r="R5405"/>
  <c r="T5405"/>
  <c r="R5406"/>
  <c r="T5406"/>
  <c r="R5407"/>
  <c r="T5407"/>
  <c r="R5408"/>
  <c r="T5408"/>
  <c r="R5409"/>
  <c r="T5409"/>
  <c r="R5410"/>
  <c r="T5410"/>
  <c r="R5411"/>
  <c r="T5411"/>
  <c r="R5412"/>
  <c r="T5412"/>
  <c r="R5413"/>
  <c r="T5413"/>
  <c r="R5414"/>
  <c r="R5415"/>
  <c r="T5415"/>
  <c r="R5416"/>
  <c r="T5416"/>
  <c r="R5417"/>
  <c r="T5417"/>
  <c r="R5418"/>
  <c r="T5418"/>
  <c r="R5419"/>
  <c r="T5419"/>
  <c r="R5420"/>
  <c r="T5420"/>
  <c r="R5421"/>
  <c r="T5421"/>
  <c r="R5422"/>
  <c r="T5422"/>
  <c r="R5423"/>
  <c r="T5423"/>
  <c r="R5424"/>
  <c r="T5424"/>
  <c r="R5425"/>
  <c r="T5425"/>
  <c r="R5426"/>
  <c r="T5426"/>
  <c r="R5427"/>
  <c r="T5427"/>
  <c r="R5432"/>
  <c r="T5432"/>
  <c r="R5433"/>
  <c r="T5433"/>
  <c r="R5434"/>
  <c r="T5434"/>
  <c r="R5435"/>
  <c r="T5435"/>
  <c r="R5436"/>
  <c r="T5436"/>
  <c r="R5437"/>
  <c r="T5437"/>
  <c r="R5438"/>
  <c r="T5438"/>
  <c r="R5439"/>
  <c r="T5439"/>
  <c r="R5440"/>
  <c r="T5440"/>
  <c r="R5441"/>
  <c r="T5441"/>
  <c r="R5446"/>
  <c r="T5446"/>
  <c r="R5447"/>
  <c r="T5447"/>
  <c r="R5448"/>
  <c r="T5448"/>
  <c r="R5449"/>
  <c r="T5449"/>
  <c r="R5450"/>
  <c r="T5450"/>
  <c r="R5451"/>
  <c r="T5451"/>
  <c r="R5452"/>
  <c r="T5452"/>
  <c r="R5453"/>
  <c r="T5453"/>
  <c r="R5454"/>
  <c r="T5454"/>
  <c r="R5455"/>
  <c r="T5455"/>
  <c r="R5456"/>
  <c r="T5456"/>
  <c r="R5457"/>
  <c r="T5457"/>
  <c r="R5458"/>
  <c r="T5458"/>
  <c r="R5459"/>
  <c r="T5459"/>
  <c r="R5460"/>
  <c r="T5460"/>
  <c r="R5461"/>
  <c r="T5461"/>
  <c r="R5462"/>
  <c r="T5462"/>
  <c r="R5463"/>
  <c r="T5463"/>
  <c r="R5464"/>
  <c r="T5464"/>
  <c r="R5465"/>
  <c r="T5465"/>
  <c r="R5466"/>
  <c r="T5466"/>
  <c r="R5467"/>
  <c r="T5467"/>
  <c r="R5468"/>
  <c r="T5468"/>
  <c r="R5469"/>
  <c r="T5469"/>
  <c r="R5470"/>
  <c r="T5470"/>
  <c r="R5471"/>
  <c r="T5471"/>
  <c r="R5472"/>
  <c r="T5472"/>
  <c r="R5473"/>
  <c r="T5473"/>
  <c r="R5478"/>
  <c r="T5478"/>
  <c r="R5479"/>
  <c r="T5479"/>
  <c r="R5480"/>
  <c r="T5480"/>
  <c r="R5481"/>
  <c r="T5481"/>
  <c r="R5482"/>
  <c r="T5482"/>
  <c r="R5483"/>
  <c r="T5483"/>
  <c r="R5484"/>
  <c r="T5484"/>
  <c r="R5485"/>
  <c r="T5485"/>
  <c r="R5486"/>
  <c r="T5486"/>
  <c r="R5487"/>
  <c r="T5487"/>
  <c r="R5488"/>
  <c r="T5488"/>
  <c r="R5489"/>
  <c r="T5489"/>
  <c r="R5490"/>
  <c r="T5490"/>
  <c r="R5491"/>
  <c r="T5491"/>
  <c r="R5492"/>
  <c r="T5492"/>
  <c r="R5493"/>
  <c r="T5493"/>
  <c r="R5494"/>
  <c r="T5494"/>
  <c r="R5495"/>
  <c r="T5495"/>
  <c r="R5496"/>
  <c r="T5496"/>
  <c r="R5497"/>
  <c r="T5497"/>
  <c r="R5498"/>
  <c r="T5498"/>
  <c r="R5499"/>
  <c r="T5499"/>
  <c r="R5500"/>
  <c r="T5500"/>
  <c r="R5501"/>
  <c r="T5501"/>
  <c r="R5502"/>
  <c r="T5502"/>
  <c r="R5503"/>
  <c r="T5503"/>
  <c r="R5504"/>
  <c r="T5504"/>
  <c r="R5505"/>
  <c r="T5505"/>
  <c r="R5506"/>
  <c r="T5506"/>
  <c r="R5507"/>
  <c r="T5507"/>
  <c r="R5508"/>
  <c r="T5508"/>
  <c r="R5509"/>
  <c r="T5509"/>
  <c r="R5510"/>
  <c r="T5510"/>
  <c r="R5511"/>
  <c r="T5511"/>
  <c r="R5512"/>
  <c r="T5512"/>
  <c r="R5513"/>
  <c r="T5513"/>
  <c r="R5514"/>
  <c r="T5514"/>
  <c r="R5515"/>
  <c r="T5515"/>
  <c r="R5516"/>
  <c r="T5516"/>
  <c r="R5517"/>
  <c r="T5517"/>
  <c r="R5518"/>
  <c r="T5518"/>
  <c r="R5519"/>
  <c r="T5519"/>
  <c r="R5520"/>
  <c r="T5520"/>
  <c r="R5521"/>
  <c r="T5521"/>
  <c r="R5522"/>
  <c r="T5522"/>
  <c r="R5523"/>
  <c r="T5523"/>
  <c r="R5524"/>
  <c r="T5524"/>
  <c r="R5525"/>
  <c r="T5525"/>
  <c r="R5526"/>
  <c r="T5526"/>
  <c r="R5527"/>
  <c r="T5527"/>
  <c r="R5528"/>
  <c r="T5528"/>
  <c r="R5529"/>
  <c r="T5529"/>
  <c r="R5530"/>
  <c r="T5530"/>
  <c r="R5531"/>
  <c r="T5531"/>
  <c r="R5532"/>
  <c r="T5532"/>
  <c r="R5533"/>
  <c r="T5533"/>
  <c r="R5534"/>
  <c r="T5534"/>
  <c r="R5535"/>
  <c r="T5535"/>
  <c r="R5536"/>
  <c r="T5536"/>
  <c r="R5537"/>
  <c r="T5537"/>
  <c r="R5538"/>
  <c r="T5538"/>
  <c r="R5539"/>
  <c r="T5539"/>
  <c r="R5540"/>
  <c r="T5540"/>
  <c r="R5541"/>
  <c r="T5541"/>
  <c r="R5542"/>
  <c r="T5542"/>
  <c r="R5543"/>
  <c r="T5543"/>
  <c r="R5544"/>
  <c r="T5544"/>
  <c r="R5545"/>
  <c r="T5545"/>
  <c r="R5546"/>
  <c r="T5546"/>
  <c r="R5547"/>
  <c r="T5547"/>
  <c r="R5548"/>
  <c r="T5548"/>
  <c r="R5549"/>
  <c r="T5549"/>
  <c r="R5550"/>
  <c r="T5550"/>
  <c r="R5551"/>
  <c r="T5551"/>
  <c r="R5552"/>
  <c r="T5552"/>
  <c r="R5553"/>
  <c r="T5553"/>
  <c r="R5554"/>
  <c r="T5554"/>
  <c r="R5559"/>
  <c r="T5559"/>
  <c r="R5560"/>
  <c r="T5560"/>
  <c r="R5561"/>
  <c r="T5561"/>
  <c r="R5562"/>
  <c r="T5562"/>
  <c r="R5563"/>
  <c r="T5563"/>
  <c r="R5564"/>
  <c r="T5564"/>
  <c r="R5565"/>
  <c r="T5565"/>
  <c r="R5566"/>
  <c r="T5566"/>
  <c r="R5567"/>
  <c r="T5567"/>
  <c r="R5568"/>
  <c r="T5568"/>
  <c r="R5569"/>
  <c r="T5569"/>
  <c r="R5570"/>
  <c r="T5570"/>
  <c r="R5571"/>
  <c r="T5571"/>
  <c r="R5572"/>
  <c r="T5572"/>
  <c r="R5573"/>
  <c r="T5573"/>
  <c r="R5574"/>
  <c r="T5574"/>
  <c r="R5575"/>
  <c r="T5575"/>
  <c r="R5576"/>
  <c r="T5576"/>
  <c r="R5577"/>
  <c r="T5577"/>
  <c r="R5578"/>
  <c r="T5578"/>
  <c r="R5579"/>
  <c r="T5579"/>
  <c r="R5580"/>
  <c r="T5580"/>
  <c r="R5589"/>
  <c r="T5589"/>
  <c r="R5595"/>
  <c r="T5595"/>
  <c r="R5596"/>
  <c r="T5596"/>
  <c r="R5600"/>
  <c r="T5600"/>
  <c r="R5610"/>
  <c r="T5610"/>
  <c r="R5614"/>
  <c r="T5614"/>
  <c r="R5615"/>
  <c r="T5615"/>
  <c r="R5616"/>
  <c r="T5616"/>
  <c r="R5617"/>
  <c r="T5617"/>
  <c r="R5621"/>
  <c r="T5621"/>
  <c r="R5627"/>
  <c r="T5627"/>
  <c r="R5634"/>
  <c r="T5634"/>
  <c r="R5635"/>
  <c r="T5635"/>
  <c r="R5641"/>
  <c r="T5641"/>
  <c r="R5642"/>
  <c r="T5642"/>
  <c r="R5646"/>
  <c r="R5649"/>
  <c r="T5649"/>
  <c r="R5650"/>
  <c r="T5650"/>
  <c r="R5654"/>
  <c r="T5654"/>
  <c r="R5655"/>
  <c r="T5655"/>
  <c r="R5674"/>
  <c r="T5674"/>
  <c r="R5701"/>
  <c r="T5701"/>
  <c r="R5702"/>
  <c r="T5702"/>
  <c r="R5706"/>
  <c r="T5706"/>
  <c r="R5737"/>
  <c r="T5737"/>
  <c r="R5738"/>
  <c r="T5738"/>
  <c r="R5752"/>
  <c r="T5752"/>
  <c r="R5753"/>
  <c r="T5753"/>
  <c r="R5754"/>
  <c r="T5754"/>
  <c r="R5773"/>
  <c r="T5773"/>
  <c r="R5774"/>
  <c r="T5774"/>
  <c r="R5791"/>
  <c r="T5791"/>
  <c r="R5808"/>
  <c r="T5808"/>
  <c r="R5809"/>
  <c r="T5809"/>
  <c r="R5813"/>
  <c r="T5813"/>
  <c r="R5819"/>
  <c r="T5819"/>
  <c r="R5841"/>
  <c r="T5841"/>
  <c r="R5842"/>
  <c r="T5842"/>
  <c r="R5843"/>
  <c r="T5843"/>
  <c r="R5844"/>
  <c r="T5844"/>
  <c r="R5847"/>
  <c r="T5847"/>
  <c r="R5848"/>
  <c r="T5848"/>
  <c r="R5849"/>
  <c r="T5849"/>
  <c r="R5850"/>
  <c r="T5850"/>
  <c r="R5851"/>
  <c r="T5851"/>
  <c r="R5854"/>
  <c r="T5854"/>
  <c r="R5855"/>
  <c r="T5855"/>
  <c r="R5856"/>
  <c r="T5856"/>
  <c r="R5857"/>
  <c r="T5857"/>
  <c r="R5858"/>
  <c r="T5858"/>
  <c r="R5861"/>
  <c r="T5861"/>
  <c r="R5862"/>
  <c r="T5862"/>
  <c r="R5863"/>
  <c r="T5863"/>
  <c r="R5864"/>
  <c r="T5864"/>
  <c r="R5865"/>
  <c r="T5865"/>
  <c r="R5866"/>
  <c r="T5866"/>
  <c r="R5867"/>
  <c r="T5867"/>
  <c r="R5870"/>
  <c r="T5870"/>
  <c r="R5871"/>
  <c r="T5871"/>
  <c r="R5872"/>
  <c r="T5872"/>
  <c r="R5873"/>
  <c r="T5873"/>
  <c r="R5876"/>
  <c r="T5876"/>
  <c r="R5877"/>
  <c r="T5877"/>
  <c r="R5878"/>
  <c r="T5878"/>
  <c r="R5879"/>
  <c r="T5879"/>
  <c r="R5882"/>
  <c r="T5882"/>
  <c r="R5883"/>
  <c r="T5883"/>
  <c r="R5884"/>
  <c r="T5884"/>
  <c r="R5885"/>
  <c r="T5885"/>
  <c r="R5888"/>
  <c r="T5888"/>
  <c r="R5889"/>
  <c r="T5889"/>
  <c r="R5890"/>
  <c r="T5890"/>
  <c r="R5891"/>
  <c r="T5891"/>
  <c r="R5892"/>
  <c r="T5892"/>
  <c r="R5899"/>
  <c r="T5899"/>
  <c r="R5904"/>
  <c r="T5904"/>
  <c r="R5905"/>
  <c r="T5905"/>
  <c r="R5908"/>
  <c r="T5908"/>
  <c r="R5917"/>
  <c r="T5917"/>
  <c r="R5943"/>
  <c r="T5943"/>
  <c r="R5944"/>
  <c r="T5944"/>
  <c r="R5948"/>
  <c r="T5948"/>
  <c r="R5979"/>
  <c r="T5979"/>
  <c r="R5980"/>
  <c r="T5980"/>
  <c r="R5991"/>
  <c r="T5991"/>
  <c r="R5992"/>
  <c r="T5992"/>
  <c r="R5993"/>
  <c r="T5993"/>
  <c r="R5997"/>
  <c r="T5997"/>
  <c r="R6007"/>
  <c r="T6007"/>
  <c r="R6018"/>
  <c r="T6018"/>
  <c r="R6019"/>
  <c r="T6019"/>
  <c r="R6027"/>
  <c r="T6027"/>
  <c r="R6028"/>
  <c r="T6028"/>
  <c r="R6033"/>
  <c r="T6033"/>
  <c r="R6050"/>
  <c r="T6050"/>
  <c r="R6074"/>
  <c r="T6074"/>
  <c r="R6075"/>
  <c r="T6075"/>
  <c r="R6079"/>
  <c r="R6106"/>
  <c r="T6106"/>
  <c r="R6119"/>
  <c r="T6119"/>
  <c r="R6120"/>
  <c r="T6120"/>
  <c r="R6121"/>
  <c r="T6121"/>
  <c r="R6122"/>
  <c r="T6122"/>
  <c r="R6126"/>
  <c r="T6126"/>
  <c r="R6135"/>
  <c r="T6135"/>
  <c r="R6148"/>
  <c r="T6148"/>
  <c r="R6149"/>
  <c r="T6149"/>
  <c r="R6156"/>
  <c r="T6156"/>
  <c r="R6157"/>
  <c r="T6157"/>
  <c r="R6161"/>
  <c r="T6161"/>
  <c r="R6174"/>
  <c r="T6174"/>
  <c r="R6219"/>
  <c r="T6219"/>
  <c r="R6220"/>
  <c r="T6220"/>
  <c r="R6224"/>
  <c r="T6224"/>
  <c r="R6269"/>
  <c r="T6269"/>
  <c r="R6270"/>
  <c r="T6270"/>
  <c r="R6283"/>
  <c r="T6283"/>
  <c r="R6284"/>
  <c r="T6284"/>
  <c r="R6285"/>
  <c r="T6285"/>
  <c r="R6289"/>
  <c r="T6289"/>
  <c r="R6300"/>
  <c r="T6300"/>
  <c r="R6306"/>
  <c r="T6306"/>
  <c r="R6307"/>
  <c r="T6307"/>
  <c r="R6312"/>
  <c r="T6312"/>
  <c r="R6313"/>
  <c r="T6313"/>
  <c r="R6317"/>
  <c r="T6317"/>
  <c r="R6328"/>
  <c r="T6328"/>
  <c r="T6327"/>
  <c r="T6326"/>
  <c r="C360" i="2"/>
  <c r="R6335" i="3"/>
  <c r="T6335"/>
  <c r="R6337"/>
  <c r="T6337"/>
  <c r="R6344"/>
  <c r="R6351"/>
  <c r="T6351"/>
  <c r="R6356"/>
  <c r="T6356"/>
  <c r="R6373"/>
  <c r="T6373"/>
  <c r="R6374"/>
  <c r="T6374"/>
  <c r="R6379"/>
  <c r="T6379"/>
  <c r="R6383"/>
  <c r="T6383"/>
  <c r="R6388"/>
  <c r="T6388"/>
  <c r="R6393"/>
  <c r="T6393"/>
  <c r="R6406"/>
  <c r="T6406"/>
  <c r="R6411"/>
  <c r="T6411"/>
  <c r="R6412"/>
  <c r="T6412"/>
  <c r="R6423"/>
  <c r="T6423"/>
  <c r="R6424"/>
  <c r="T6424"/>
  <c r="R6427"/>
  <c r="T6427"/>
  <c r="R6428"/>
  <c r="T6428"/>
  <c r="R6432"/>
  <c r="T6432"/>
  <c r="R6437"/>
  <c r="T6437"/>
  <c r="R6446"/>
  <c r="T6446"/>
  <c r="R6451"/>
  <c r="T6451"/>
  <c r="R6452"/>
  <c r="T6452"/>
  <c r="R6457"/>
  <c r="T6457"/>
  <c r="R6458"/>
  <c r="T6458"/>
  <c r="R6461"/>
  <c r="T6461"/>
  <c r="R6462"/>
  <c r="T6462"/>
  <c r="R6466"/>
  <c r="T6466"/>
  <c r="R6469"/>
  <c r="T6469"/>
  <c r="R6478"/>
  <c r="T6478"/>
  <c r="T6477"/>
  <c r="T6476"/>
  <c r="R6483"/>
  <c r="T6483"/>
  <c r="R6484"/>
  <c r="T6484"/>
  <c r="R6485"/>
  <c r="T6485"/>
  <c r="R6486"/>
  <c r="T6486"/>
  <c r="R6487"/>
  <c r="T6487"/>
  <c r="R6488"/>
  <c r="T6488"/>
  <c r="R6489"/>
  <c r="T6489"/>
  <c r="R6490"/>
  <c r="T6490"/>
  <c r="R6491"/>
  <c r="T6491"/>
  <c r="R6492"/>
  <c r="T6492"/>
  <c r="R6493"/>
  <c r="T6493"/>
  <c r="R6494"/>
  <c r="T6494"/>
  <c r="R6495"/>
  <c r="T6495"/>
  <c r="R6496"/>
  <c r="T6496"/>
  <c r="R6497"/>
  <c r="T6497"/>
  <c r="R6498"/>
  <c r="T6498"/>
  <c r="R6499"/>
  <c r="T6499"/>
  <c r="R6500"/>
  <c r="T6500"/>
  <c r="R6501"/>
  <c r="T6501"/>
  <c r="R6506"/>
  <c r="T6506"/>
  <c r="R6507"/>
  <c r="T6507"/>
  <c r="R6508"/>
  <c r="T6508"/>
  <c r="R6513"/>
  <c r="T6513"/>
  <c r="R6514"/>
  <c r="T6514"/>
  <c r="R6519"/>
  <c r="T6519"/>
  <c r="R6520"/>
  <c r="T6520"/>
  <c r="R6525"/>
  <c r="T6525"/>
  <c r="R6526"/>
  <c r="T6526"/>
  <c r="R6527"/>
  <c r="T6527"/>
  <c r="R6528"/>
  <c r="T6528"/>
  <c r="R6529"/>
  <c r="T6529"/>
  <c r="R6530"/>
  <c r="T6530"/>
  <c r="R6531"/>
  <c r="T6531"/>
  <c r="R6532"/>
  <c r="T6532"/>
  <c r="R6537"/>
  <c r="T6537"/>
  <c r="R6538"/>
  <c r="T6538"/>
  <c r="R6539"/>
  <c r="T6539"/>
  <c r="R6544"/>
  <c r="T6544"/>
  <c r="R6545"/>
  <c r="T6545"/>
  <c r="R6546"/>
  <c r="T6546"/>
  <c r="R6547"/>
  <c r="T6547"/>
  <c r="R6548"/>
  <c r="T6548"/>
  <c r="R6549"/>
  <c r="T6549"/>
  <c r="R6554"/>
  <c r="T6554"/>
  <c r="R6555"/>
  <c r="T6555"/>
  <c r="R6560"/>
  <c r="T6560"/>
  <c r="R6561"/>
  <c r="T6561"/>
  <c r="R6562"/>
  <c r="T6562"/>
  <c r="R6563"/>
  <c r="T6563"/>
  <c r="R6564"/>
  <c r="T6564"/>
  <c r="R6565"/>
  <c r="T6565"/>
  <c r="R6566"/>
  <c r="T6566"/>
  <c r="R6567"/>
  <c r="T6567"/>
  <c r="R6572"/>
  <c r="T6572"/>
  <c r="R6573"/>
  <c r="T6573"/>
  <c r="R6578"/>
  <c r="T6578"/>
  <c r="R6579"/>
  <c r="T6579"/>
  <c r="R6580"/>
  <c r="T6580"/>
  <c r="R6585"/>
  <c r="T6585"/>
  <c r="R6586"/>
  <c r="T6586"/>
  <c r="R6587"/>
  <c r="T6587"/>
  <c r="R6588"/>
  <c r="T6588"/>
  <c r="R6589"/>
  <c r="T6589"/>
  <c r="R6590"/>
  <c r="T6590"/>
  <c r="R6591"/>
  <c r="T6591"/>
  <c r="R6592"/>
  <c r="T6592"/>
  <c r="R6593"/>
  <c r="T6593"/>
  <c r="R6594"/>
  <c r="T6594"/>
  <c r="R6595"/>
  <c r="T6595"/>
  <c r="R6596"/>
  <c r="T6596"/>
  <c r="R6601"/>
  <c r="T6601"/>
  <c r="T6600"/>
  <c r="C399" i="2"/>
  <c r="R6606" i="3"/>
  <c r="T6606"/>
  <c r="R6607"/>
  <c r="T6607"/>
  <c r="R6608"/>
  <c r="T6608"/>
  <c r="R6609"/>
  <c r="T6609"/>
  <c r="R6610"/>
  <c r="T6610"/>
  <c r="R6611"/>
  <c r="T6611"/>
  <c r="R6612"/>
  <c r="T6612"/>
  <c r="R6613"/>
  <c r="T6613"/>
  <c r="R6614"/>
  <c r="T6614"/>
  <c r="R6615"/>
  <c r="T6615"/>
  <c r="R6620"/>
  <c r="T6620"/>
  <c r="T6619"/>
  <c r="R6625"/>
  <c r="T6625"/>
  <c r="R6626"/>
  <c r="T6626"/>
  <c r="R6627"/>
  <c r="T6627"/>
  <c r="R6628"/>
  <c r="T6628"/>
  <c r="R6629"/>
  <c r="T6629"/>
  <c r="R6630"/>
  <c r="T6630"/>
  <c r="R6631"/>
  <c r="T6631"/>
  <c r="R6636"/>
  <c r="T6636"/>
  <c r="R6637"/>
  <c r="T6637"/>
  <c r="R6642"/>
  <c r="T6642"/>
  <c r="R6643"/>
  <c r="T6643"/>
  <c r="R6648"/>
  <c r="T6648"/>
  <c r="R6649"/>
  <c r="T6649"/>
  <c r="R6654"/>
  <c r="T6654"/>
  <c r="R6655"/>
  <c r="T6655"/>
  <c r="R6662"/>
  <c r="T6662"/>
  <c r="T6661"/>
  <c r="R6665"/>
  <c r="T6665"/>
  <c r="T6664"/>
  <c r="C417" i="2"/>
  <c r="R6672" i="3"/>
  <c r="T6672"/>
  <c r="T6671"/>
  <c r="C420" i="2"/>
  <c r="R6675" i="3"/>
  <c r="T6675"/>
  <c r="T6674"/>
  <c r="C421" i="2"/>
  <c r="R6684" i="3"/>
  <c r="T6684"/>
  <c r="T6683"/>
  <c r="R6691"/>
  <c r="T6691"/>
  <c r="R6692"/>
  <c r="T6692"/>
  <c r="R6693"/>
  <c r="T6693"/>
  <c r="R6694"/>
  <c r="T6694"/>
  <c r="R6695"/>
  <c r="T6695"/>
  <c r="R6696"/>
  <c r="T6696"/>
  <c r="R6697"/>
  <c r="T6697"/>
  <c r="R6698"/>
  <c r="T6698"/>
  <c r="R6699"/>
  <c r="T6699"/>
  <c r="R6700"/>
  <c r="T6700"/>
  <c r="R6701"/>
  <c r="T6701"/>
  <c r="R6702"/>
  <c r="T6702"/>
  <c r="R6703"/>
  <c r="T6703"/>
  <c r="R6704"/>
  <c r="T6704"/>
  <c r="R6705"/>
  <c r="T6705"/>
  <c r="R6706"/>
  <c r="T6706"/>
  <c r="R6711"/>
  <c r="T6711"/>
  <c r="R6712"/>
  <c r="T6712"/>
  <c r="R6713"/>
  <c r="T6713"/>
  <c r="R6714"/>
  <c r="T6714"/>
  <c r="R6715"/>
  <c r="T6715"/>
  <c r="R6716"/>
  <c r="T6716"/>
  <c r="R6717"/>
  <c r="T6717"/>
  <c r="R6718"/>
  <c r="T6718"/>
  <c r="R6719"/>
  <c r="T6719"/>
  <c r="R6724"/>
  <c r="T6724"/>
  <c r="R6725"/>
  <c r="T6725"/>
  <c r="R6726"/>
  <c r="T6726"/>
  <c r="R6727"/>
  <c r="T6727"/>
  <c r="R6728"/>
  <c r="T6728"/>
  <c r="R6729"/>
  <c r="T6729"/>
  <c r="R6730"/>
  <c r="T6730"/>
  <c r="R6731"/>
  <c r="T6731"/>
  <c r="R6732"/>
  <c r="T6732"/>
  <c r="R6733"/>
  <c r="R6734"/>
  <c r="T6734"/>
  <c r="R6735"/>
  <c r="T6735"/>
  <c r="R6736"/>
  <c r="T6736"/>
  <c r="R6737"/>
  <c r="T6737"/>
  <c r="R6738"/>
  <c r="T6738"/>
  <c r="R6739"/>
  <c r="T6739"/>
  <c r="R6744"/>
  <c r="R6745"/>
  <c r="T6745"/>
  <c r="R6746"/>
  <c r="T6746"/>
  <c r="R6747"/>
  <c r="T6747"/>
  <c r="R6748"/>
  <c r="T6748"/>
  <c r="R6749"/>
  <c r="T6749"/>
  <c r="R6750"/>
  <c r="T6750"/>
  <c r="R6751"/>
  <c r="T6751"/>
  <c r="R6752"/>
  <c r="T6752"/>
  <c r="R6753"/>
  <c r="T6753"/>
  <c r="R6754"/>
  <c r="T6754"/>
  <c r="R6755"/>
  <c r="T6755"/>
  <c r="R6756"/>
  <c r="T6756"/>
  <c r="R6757"/>
  <c r="T6757"/>
  <c r="R6758"/>
  <c r="T6758"/>
  <c r="R6759"/>
  <c r="T6759"/>
  <c r="R6760"/>
  <c r="T6760"/>
  <c r="R6761"/>
  <c r="T6761"/>
  <c r="R6766"/>
  <c r="T6766"/>
  <c r="R6767"/>
  <c r="T6767"/>
  <c r="R6768"/>
  <c r="T6768"/>
  <c r="R6769"/>
  <c r="T6769"/>
  <c r="R6770"/>
  <c r="T6770"/>
  <c r="R6771"/>
  <c r="T6771"/>
  <c r="R6772"/>
  <c r="T6772"/>
  <c r="R6773"/>
  <c r="T6773"/>
  <c r="R6774"/>
  <c r="T6774"/>
  <c r="R6775"/>
  <c r="T6775"/>
  <c r="R6776"/>
  <c r="T6776"/>
  <c r="R6777"/>
  <c r="T6777"/>
  <c r="R6778"/>
  <c r="T6778"/>
  <c r="R6779"/>
  <c r="T6779"/>
  <c r="R6780"/>
  <c r="T6780"/>
  <c r="R6781"/>
  <c r="T6781"/>
  <c r="R6782"/>
  <c r="T6782"/>
  <c r="R6783"/>
  <c r="T6783"/>
  <c r="R6784"/>
  <c r="T6784"/>
  <c r="R6785"/>
  <c r="T6785"/>
  <c r="R6786"/>
  <c r="T6786"/>
  <c r="R6787"/>
  <c r="T6787"/>
  <c r="R6788"/>
  <c r="T6788"/>
  <c r="R6789"/>
  <c r="T6789"/>
  <c r="R6790"/>
  <c r="T6790"/>
  <c r="R6795"/>
  <c r="T6795"/>
  <c r="R6796"/>
  <c r="T6796"/>
  <c r="R6797"/>
  <c r="T6797"/>
  <c r="R6798"/>
  <c r="T6798"/>
  <c r="R6799"/>
  <c r="T6799"/>
  <c r="R6800"/>
  <c r="T6800"/>
  <c r="R6801"/>
  <c r="T6801"/>
  <c r="R6802"/>
  <c r="T6802"/>
  <c r="R6803"/>
  <c r="T6803"/>
  <c r="R6804"/>
  <c r="T6804"/>
  <c r="R6805"/>
  <c r="T6805"/>
  <c r="R6806"/>
  <c r="T6806"/>
  <c r="R6807"/>
  <c r="T6807"/>
  <c r="R6808"/>
  <c r="T6808"/>
  <c r="R6809"/>
  <c r="T6809"/>
  <c r="R6810"/>
  <c r="T6810"/>
  <c r="R6811"/>
  <c r="T6811"/>
  <c r="R6812"/>
  <c r="T6812"/>
  <c r="R6813"/>
  <c r="T6813"/>
  <c r="R6814"/>
  <c r="T6814"/>
  <c r="R6815"/>
  <c r="T6815"/>
  <c r="R6816"/>
  <c r="T6816"/>
  <c r="R6817"/>
  <c r="T6817"/>
  <c r="R6818"/>
  <c r="T6818"/>
  <c r="R6819"/>
  <c r="T6819"/>
  <c r="R6820"/>
  <c r="T6820"/>
  <c r="R6821"/>
  <c r="T6821"/>
  <c r="R6822"/>
  <c r="T6822"/>
  <c r="R6823"/>
  <c r="T6823"/>
  <c r="R6824"/>
  <c r="T6824"/>
  <c r="R6825"/>
  <c r="T6825"/>
  <c r="R6826"/>
  <c r="T6826"/>
  <c r="R6827"/>
  <c r="T6827"/>
  <c r="R6828"/>
  <c r="T6828"/>
  <c r="R6829"/>
  <c r="T6829"/>
  <c r="R6834"/>
  <c r="T6834"/>
  <c r="R6835"/>
  <c r="T6835"/>
  <c r="R6836"/>
  <c r="T6836"/>
  <c r="R6837"/>
  <c r="T6837"/>
  <c r="R6838"/>
  <c r="T6838"/>
  <c r="R6839"/>
  <c r="T6839"/>
  <c r="R6840"/>
  <c r="T6840"/>
  <c r="R6841"/>
  <c r="T6841"/>
  <c r="R6842"/>
  <c r="T6842"/>
  <c r="R6843"/>
  <c r="T6843"/>
  <c r="R6844"/>
  <c r="T6844"/>
  <c r="R6845"/>
  <c r="T6845"/>
  <c r="R6846"/>
  <c r="T6846"/>
  <c r="R6847"/>
  <c r="T6847"/>
  <c r="R6848"/>
  <c r="T6848"/>
  <c r="R6849"/>
  <c r="T6849"/>
  <c r="R6850"/>
  <c r="T6850"/>
  <c r="R6851"/>
  <c r="T6851"/>
  <c r="R6852"/>
  <c r="T6852"/>
  <c r="R6853"/>
  <c r="T6853"/>
  <c r="R6854"/>
  <c r="T6854"/>
  <c r="R6855"/>
  <c r="T6855"/>
  <c r="R6856"/>
  <c r="T6856"/>
  <c r="R6857"/>
  <c r="T6857"/>
  <c r="R6858"/>
  <c r="T6858"/>
  <c r="R6859"/>
  <c r="T6859"/>
  <c r="R6860"/>
  <c r="T6860"/>
  <c r="R6861"/>
  <c r="T6861"/>
  <c r="R6862"/>
  <c r="T6862"/>
  <c r="R6863"/>
  <c r="T6863"/>
  <c r="R6864"/>
  <c r="T6864"/>
  <c r="R6865"/>
  <c r="T6865"/>
  <c r="R6866"/>
  <c r="T6866"/>
  <c r="R6867"/>
  <c r="T6867"/>
  <c r="R6868"/>
  <c r="T6868"/>
  <c r="R6869"/>
  <c r="T6869"/>
  <c r="R6870"/>
  <c r="T6870"/>
  <c r="R6871"/>
  <c r="T6871"/>
  <c r="R6872"/>
  <c r="T6872"/>
  <c r="R6873"/>
  <c r="T6873"/>
  <c r="R6874"/>
  <c r="T6874"/>
  <c r="R6875"/>
  <c r="T6875"/>
  <c r="R6876"/>
  <c r="T6876"/>
  <c r="R6877"/>
  <c r="T6877"/>
  <c r="R6878"/>
  <c r="T6878"/>
  <c r="R6879"/>
  <c r="T6879"/>
  <c r="R6880"/>
  <c r="T6880"/>
  <c r="R6881"/>
  <c r="T6881"/>
  <c r="R6882"/>
  <c r="T6882"/>
  <c r="R6887"/>
  <c r="T6887"/>
  <c r="R6888"/>
  <c r="T6888"/>
  <c r="R6889"/>
  <c r="T6889"/>
  <c r="R6890"/>
  <c r="T6890"/>
  <c r="R6891"/>
  <c r="T6891"/>
  <c r="R6892"/>
  <c r="T6892"/>
  <c r="R6893"/>
  <c r="T6893"/>
  <c r="R6894"/>
  <c r="T6894"/>
  <c r="R6895"/>
  <c r="T6895"/>
  <c r="R6896"/>
  <c r="T6896"/>
  <c r="R6897"/>
  <c r="T6897"/>
  <c r="R6898"/>
  <c r="T6898"/>
  <c r="R6899"/>
  <c r="T6899"/>
  <c r="R6900"/>
  <c r="T6900"/>
  <c r="R6901"/>
  <c r="T6901"/>
  <c r="R6902"/>
  <c r="T6902"/>
  <c r="R6903"/>
  <c r="T6903"/>
  <c r="R6904"/>
  <c r="T6904"/>
  <c r="R6905"/>
  <c r="T6905"/>
  <c r="R6906"/>
  <c r="T6906"/>
  <c r="R6907"/>
  <c r="T6907"/>
  <c r="R6908"/>
  <c r="T6908"/>
  <c r="R6909"/>
  <c r="T6909"/>
  <c r="R6914"/>
  <c r="T6914"/>
  <c r="R6915"/>
  <c r="T6915"/>
  <c r="R6916"/>
  <c r="T6916"/>
  <c r="R6917"/>
  <c r="T6917"/>
  <c r="R6918"/>
  <c r="T6918"/>
  <c r="R6919"/>
  <c r="T6919"/>
  <c r="R6920"/>
  <c r="T6920"/>
  <c r="R6921"/>
  <c r="T6921"/>
  <c r="R6922"/>
  <c r="T6922"/>
  <c r="R6923"/>
  <c r="T6923"/>
  <c r="R6924"/>
  <c r="T6924"/>
  <c r="R6925"/>
  <c r="T6925"/>
  <c r="R6926"/>
  <c r="T6926"/>
  <c r="R6927"/>
  <c r="T6927"/>
  <c r="R6928"/>
  <c r="T6928"/>
  <c r="R6929"/>
  <c r="T6929"/>
  <c r="R6930"/>
  <c r="T6930"/>
  <c r="R6931"/>
  <c r="T6931"/>
  <c r="R6932"/>
  <c r="T6932"/>
  <c r="R6933"/>
  <c r="T6933"/>
  <c r="R6934"/>
  <c r="T6934"/>
  <c r="R6935"/>
  <c r="T6935"/>
  <c r="R6936"/>
  <c r="T6936"/>
  <c r="R6937"/>
  <c r="T6937"/>
  <c r="R6938"/>
  <c r="T6938"/>
  <c r="R6939"/>
  <c r="T6939"/>
  <c r="R6940"/>
  <c r="T6940"/>
  <c r="R6941"/>
  <c r="T6941"/>
  <c r="R6942"/>
  <c r="T6942"/>
  <c r="R6943"/>
  <c r="T6943"/>
  <c r="R6944"/>
  <c r="T6944"/>
  <c r="R6945"/>
  <c r="T6945"/>
  <c r="R6946"/>
  <c r="T6946"/>
  <c r="R6947"/>
  <c r="T6947"/>
  <c r="R6948"/>
  <c r="T6948"/>
  <c r="R6949"/>
  <c r="T6949"/>
  <c r="R6950"/>
  <c r="T6950"/>
  <c r="R6951"/>
  <c r="T6951"/>
  <c r="R6952"/>
  <c r="T6952"/>
  <c r="R6953"/>
  <c r="T6953"/>
  <c r="R6954"/>
  <c r="T6954"/>
  <c r="R6955"/>
  <c r="T6955"/>
  <c r="R6956"/>
  <c r="T6956"/>
  <c r="R6957"/>
  <c r="T6957"/>
  <c r="R6958"/>
  <c r="T6958"/>
  <c r="R6959"/>
  <c r="T6959"/>
  <c r="R6960"/>
  <c r="T6960"/>
  <c r="R6961"/>
  <c r="T6961"/>
  <c r="R6962"/>
  <c r="T6962"/>
  <c r="R6963"/>
  <c r="T6963"/>
  <c r="R6964"/>
  <c r="T6964"/>
  <c r="R6965"/>
  <c r="T6965"/>
  <c r="R6966"/>
  <c r="T6966"/>
  <c r="R6967"/>
  <c r="T6967"/>
  <c r="R6968"/>
  <c r="T6968"/>
  <c r="R6969"/>
  <c r="T6969"/>
  <c r="R6970"/>
  <c r="T6970"/>
  <c r="R6971"/>
  <c r="T6971"/>
  <c r="R6972"/>
  <c r="R6973"/>
  <c r="T6973"/>
  <c r="R6974"/>
  <c r="T6974"/>
  <c r="R6975"/>
  <c r="T6975"/>
  <c r="R6976"/>
  <c r="T6976"/>
  <c r="R6977"/>
  <c r="T6977"/>
  <c r="R6978"/>
  <c r="T6978"/>
  <c r="R6979"/>
  <c r="T6979"/>
  <c r="R6980"/>
  <c r="T6980"/>
  <c r="R6981"/>
  <c r="T6981"/>
  <c r="R6982"/>
  <c r="T6982"/>
  <c r="R6983"/>
  <c r="T6983"/>
  <c r="R6984"/>
  <c r="T6984"/>
  <c r="R6985"/>
  <c r="T6985"/>
  <c r="R6986"/>
  <c r="T6986"/>
  <c r="R6991"/>
  <c r="T6991"/>
  <c r="R6992"/>
  <c r="T6992"/>
  <c r="R6993"/>
  <c r="T6993"/>
  <c r="R6994"/>
  <c r="T6994"/>
  <c r="R6995"/>
  <c r="T6995"/>
  <c r="R6996"/>
  <c r="T6996"/>
  <c r="R6997"/>
  <c r="T6997"/>
  <c r="R6998"/>
  <c r="T6998"/>
  <c r="R6999"/>
  <c r="T6999"/>
  <c r="R7000"/>
  <c r="T7000"/>
  <c r="R7001"/>
  <c r="T7001"/>
  <c r="R7002"/>
  <c r="T7002"/>
  <c r="R7003"/>
  <c r="T7003"/>
  <c r="R7004"/>
  <c r="T7004"/>
  <c r="R7005"/>
  <c r="T7005"/>
  <c r="R7006"/>
  <c r="T7006"/>
  <c r="R7007"/>
  <c r="T7007"/>
  <c r="R7008"/>
  <c r="T7008"/>
  <c r="R7009"/>
  <c r="T7009"/>
  <c r="R7010"/>
  <c r="T7010"/>
  <c r="R7011"/>
  <c r="T7011"/>
  <c r="R7012"/>
  <c r="T7012"/>
  <c r="R7013"/>
  <c r="T7013"/>
  <c r="R7014"/>
  <c r="T7014"/>
  <c r="R7015"/>
  <c r="T7015"/>
  <c r="R7016"/>
  <c r="T7016"/>
  <c r="R7017"/>
  <c r="T7017"/>
  <c r="R7018"/>
  <c r="T7018"/>
  <c r="R7019"/>
  <c r="T7019"/>
  <c r="R7020"/>
  <c r="T7020"/>
  <c r="R7021"/>
  <c r="T7021"/>
  <c r="R7022"/>
  <c r="T7022"/>
  <c r="R7023"/>
  <c r="T7023"/>
  <c r="R7024"/>
  <c r="T7024"/>
  <c r="R7025"/>
  <c r="T7025"/>
  <c r="R7026"/>
  <c r="T7026"/>
  <c r="R7027"/>
  <c r="T7027"/>
  <c r="R7028"/>
  <c r="T7028"/>
  <c r="R7029"/>
  <c r="T7029"/>
  <c r="R7030"/>
  <c r="T7030"/>
  <c r="R7031"/>
  <c r="T7031"/>
  <c r="R7032"/>
  <c r="T7032"/>
  <c r="R7033"/>
  <c r="T7033"/>
  <c r="R7034"/>
  <c r="T7034"/>
  <c r="R7035"/>
  <c r="T7035"/>
  <c r="R7036"/>
  <c r="R7037"/>
  <c r="T7037"/>
  <c r="R7038"/>
  <c r="T7038"/>
  <c r="R7039"/>
  <c r="T7039"/>
  <c r="R7040"/>
  <c r="T7040"/>
  <c r="R7041"/>
  <c r="T7041"/>
  <c r="R7042"/>
  <c r="T7042"/>
  <c r="R7043"/>
  <c r="T7043"/>
  <c r="R7044"/>
  <c r="T7044"/>
  <c r="R7045"/>
  <c r="T7045"/>
  <c r="R7046"/>
  <c r="T7046"/>
  <c r="R7047"/>
  <c r="T7047"/>
  <c r="R7048"/>
  <c r="T7048"/>
  <c r="R7049"/>
  <c r="T7049"/>
  <c r="R7050"/>
  <c r="T7050"/>
  <c r="R7051"/>
  <c r="T7051"/>
  <c r="R7052"/>
  <c r="T7052"/>
  <c r="R7053"/>
  <c r="T7053"/>
  <c r="R7054"/>
  <c r="T7054"/>
  <c r="R7055"/>
  <c r="T7055"/>
  <c r="R7056"/>
  <c r="T7056"/>
  <c r="R7057"/>
  <c r="T7057"/>
  <c r="R7058"/>
  <c r="T7058"/>
  <c r="R7059"/>
  <c r="T7059"/>
  <c r="R7060"/>
  <c r="T7060"/>
  <c r="R7061"/>
  <c r="T7061"/>
  <c r="R7062"/>
  <c r="T7062"/>
  <c r="R7063"/>
  <c r="T7063"/>
  <c r="R7064"/>
  <c r="T7064"/>
  <c r="R7065"/>
  <c r="T7065"/>
  <c r="R7066"/>
  <c r="T7066"/>
  <c r="R7067"/>
  <c r="T7067"/>
  <c r="R7068"/>
  <c r="T7068"/>
  <c r="R7073"/>
  <c r="T7073"/>
  <c r="R7074"/>
  <c r="T7074"/>
  <c r="R7075"/>
  <c r="T7075"/>
  <c r="R7076"/>
  <c r="T7076"/>
  <c r="R7077"/>
  <c r="T7077"/>
  <c r="R7078"/>
  <c r="T7078"/>
  <c r="R7079"/>
  <c r="T7079"/>
  <c r="R7080"/>
  <c r="T7080"/>
  <c r="R7081"/>
  <c r="T7081"/>
  <c r="R7082"/>
  <c r="T7082"/>
  <c r="R7083"/>
  <c r="T7083"/>
  <c r="R7084"/>
  <c r="T7084"/>
  <c r="R7085"/>
  <c r="T7085"/>
  <c r="R7086"/>
  <c r="T7086"/>
  <c r="R7087"/>
  <c r="T7087"/>
  <c r="R7088"/>
  <c r="T7088"/>
  <c r="R7089"/>
  <c r="T7089"/>
  <c r="R7090"/>
  <c r="T7090"/>
  <c r="R7091"/>
  <c r="T7091"/>
  <c r="R7092"/>
  <c r="T7092"/>
  <c r="R7093"/>
  <c r="T7093"/>
  <c r="R7094"/>
  <c r="T7094"/>
  <c r="R7095"/>
  <c r="T7095"/>
  <c r="R7096"/>
  <c r="T7096"/>
  <c r="R7097"/>
  <c r="R7098"/>
  <c r="T7098"/>
  <c r="R7099"/>
  <c r="T7099"/>
  <c r="R7100"/>
  <c r="T7100"/>
  <c r="R7101"/>
  <c r="T7101"/>
  <c r="R7102"/>
  <c r="T7102"/>
  <c r="R7103"/>
  <c r="T7103"/>
  <c r="R7104"/>
  <c r="T7104"/>
  <c r="R7105"/>
  <c r="T7105"/>
  <c r="R7106"/>
  <c r="T7106"/>
  <c r="R7107"/>
  <c r="T7107"/>
  <c r="R7108"/>
  <c r="T7108"/>
  <c r="R7109"/>
  <c r="T7109"/>
  <c r="R7110"/>
  <c r="T7110"/>
  <c r="R7111"/>
  <c r="T7111"/>
  <c r="R7112"/>
  <c r="T7112"/>
  <c r="R7113"/>
  <c r="R7114"/>
  <c r="T7114"/>
  <c r="R7115"/>
  <c r="T7115"/>
  <c r="R7116"/>
  <c r="T7116"/>
  <c r="R7117"/>
  <c r="T7117"/>
  <c r="R7118"/>
  <c r="T7118"/>
  <c r="R7119"/>
  <c r="T7119"/>
  <c r="R7120"/>
  <c r="T7120"/>
  <c r="R7121"/>
  <c r="T7121"/>
  <c r="R7122"/>
  <c r="T7122"/>
  <c r="R7123"/>
  <c r="T7123"/>
  <c r="R7124"/>
  <c r="T7124"/>
  <c r="R7125"/>
  <c r="T7125"/>
  <c r="R7126"/>
  <c r="T7126"/>
  <c r="R7127"/>
  <c r="T7127"/>
  <c r="R7128"/>
  <c r="T7128"/>
  <c r="R7129"/>
  <c r="T7129"/>
  <c r="R7130"/>
  <c r="T7130"/>
  <c r="R7131"/>
  <c r="T7131"/>
  <c r="R7132"/>
  <c r="T7132"/>
  <c r="R7133"/>
  <c r="T7133"/>
  <c r="R7134"/>
  <c r="T7134"/>
  <c r="R7135"/>
  <c r="T7135"/>
  <c r="R7136"/>
  <c r="T7136"/>
  <c r="R7137"/>
  <c r="R7138"/>
  <c r="T7138"/>
  <c r="R7139"/>
  <c r="T7139"/>
  <c r="R7140"/>
  <c r="T7140"/>
  <c r="R7141"/>
  <c r="T7141"/>
  <c r="R7142"/>
  <c r="T7142"/>
  <c r="R7143"/>
  <c r="T7143"/>
  <c r="R7144"/>
  <c r="T7144"/>
  <c r="R7145"/>
  <c r="T7145"/>
  <c r="R7146"/>
  <c r="T7146"/>
  <c r="R7147"/>
  <c r="T7147"/>
  <c r="R7148"/>
  <c r="T7148"/>
  <c r="R7149"/>
  <c r="T7149"/>
  <c r="R7150"/>
  <c r="T7150"/>
  <c r="R7151"/>
  <c r="T7151"/>
  <c r="R7152"/>
  <c r="T7152"/>
  <c r="R7153"/>
  <c r="T7153"/>
  <c r="R7158"/>
  <c r="T7158"/>
  <c r="R7159"/>
  <c r="T7159"/>
  <c r="R7160"/>
  <c r="T7160"/>
  <c r="R7161"/>
  <c r="T7161"/>
  <c r="R7162"/>
  <c r="T7162"/>
  <c r="R7163"/>
  <c r="T7163"/>
  <c r="R7164"/>
  <c r="T7164"/>
  <c r="R7165"/>
  <c r="T7165"/>
  <c r="R7166"/>
  <c r="T7166"/>
  <c r="R7167"/>
  <c r="T7167"/>
  <c r="R7168"/>
  <c r="R7169"/>
  <c r="T7169"/>
  <c r="R7170"/>
  <c r="T7170"/>
  <c r="R7171"/>
  <c r="T7171"/>
  <c r="R7172"/>
  <c r="T7172"/>
  <c r="R7173"/>
  <c r="T7173"/>
  <c r="R7174"/>
  <c r="T7174"/>
  <c r="R7175"/>
  <c r="T7175"/>
  <c r="R7176"/>
  <c r="R7177"/>
  <c r="T7177"/>
  <c r="R7178"/>
  <c r="T7178"/>
  <c r="R7179"/>
  <c r="T7179"/>
  <c r="R7180"/>
  <c r="T7180"/>
  <c r="R7181"/>
  <c r="T7181"/>
  <c r="R7182"/>
  <c r="T7182"/>
  <c r="R7183"/>
  <c r="T7183"/>
  <c r="R7184"/>
  <c r="T7184"/>
  <c r="R7185"/>
  <c r="T7185"/>
  <c r="R7186"/>
  <c r="T7186"/>
  <c r="R7187"/>
  <c r="T7187"/>
  <c r="R7188"/>
  <c r="T7188"/>
  <c r="R7189"/>
  <c r="T7189"/>
  <c r="R7190"/>
  <c r="T7190"/>
  <c r="R7191"/>
  <c r="T7191"/>
  <c r="R7192"/>
  <c r="T7192"/>
  <c r="R7193"/>
  <c r="T7193"/>
  <c r="R7194"/>
  <c r="T7194"/>
  <c r="R7195"/>
  <c r="T7195"/>
  <c r="R7196"/>
  <c r="R7197"/>
  <c r="T7197"/>
  <c r="R7198"/>
  <c r="T7198"/>
  <c r="R7199"/>
  <c r="T7199"/>
  <c r="R7200"/>
  <c r="T7200"/>
  <c r="R7201"/>
  <c r="T7201"/>
  <c r="R7202"/>
  <c r="T7202"/>
  <c r="R7203"/>
  <c r="T7203"/>
  <c r="R7204"/>
  <c r="T7204"/>
  <c r="R7205"/>
  <c r="T7205"/>
  <c r="R7206"/>
  <c r="T7206"/>
  <c r="R7207"/>
  <c r="T7207"/>
  <c r="R7212"/>
  <c r="T7212"/>
  <c r="R7213"/>
  <c r="T7213"/>
  <c r="R7214"/>
  <c r="T7214"/>
  <c r="R7215"/>
  <c r="T7215"/>
  <c r="R7216"/>
  <c r="T7216"/>
  <c r="R7217"/>
  <c r="T7217"/>
  <c r="R7218"/>
  <c r="T7218"/>
  <c r="R7219"/>
  <c r="T7219"/>
  <c r="R7220"/>
  <c r="T7220"/>
  <c r="R7221"/>
  <c r="R7222"/>
  <c r="T7222"/>
  <c r="R7223"/>
  <c r="T7223"/>
  <c r="R7224"/>
  <c r="T7224"/>
  <c r="R7225"/>
  <c r="R7226"/>
  <c r="T7226"/>
  <c r="R7227"/>
  <c r="T7227"/>
  <c r="R7228"/>
  <c r="T7228"/>
  <c r="R7229"/>
  <c r="T7229"/>
  <c r="R7230"/>
  <c r="T7230"/>
  <c r="R7231"/>
  <c r="T7231"/>
  <c r="R7232"/>
  <c r="T7232"/>
  <c r="R7233"/>
  <c r="T7233"/>
  <c r="R7234"/>
  <c r="T7234"/>
  <c r="R7235"/>
  <c r="T7235"/>
  <c r="R7236"/>
  <c r="T7236"/>
  <c r="R7237"/>
  <c r="T7237"/>
  <c r="R7238"/>
  <c r="T7238"/>
  <c r="R7239"/>
  <c r="T7239"/>
  <c r="R7240"/>
  <c r="T7240"/>
  <c r="R7241"/>
  <c r="T7241"/>
  <c r="R7242"/>
  <c r="T7242"/>
  <c r="R7243"/>
  <c r="T7243"/>
  <c r="R7244"/>
  <c r="T7244"/>
  <c r="R7245"/>
  <c r="T7245"/>
  <c r="R7246"/>
  <c r="T7246"/>
  <c r="R7247"/>
  <c r="T7247"/>
  <c r="R7248"/>
  <c r="T7248"/>
  <c r="R7249"/>
  <c r="T7249"/>
  <c r="R7250"/>
  <c r="T7250"/>
  <c r="R7251"/>
  <c r="T7251"/>
  <c r="R7252"/>
  <c r="T7252"/>
  <c r="R7253"/>
  <c r="T7253"/>
  <c r="R7254"/>
  <c r="T7254"/>
  <c r="R7255"/>
  <c r="T7255"/>
  <c r="R7256"/>
  <c r="T7256"/>
  <c r="R7257"/>
  <c r="T7257"/>
  <c r="R7258"/>
  <c r="T7258"/>
  <c r="R7259"/>
  <c r="T7259"/>
  <c r="R7260"/>
  <c r="T7260"/>
  <c r="R7261"/>
  <c r="T7261"/>
  <c r="R7262"/>
  <c r="T7262"/>
  <c r="R7263"/>
  <c r="T7263"/>
  <c r="R7264"/>
  <c r="T7264"/>
  <c r="R7265"/>
  <c r="T7265"/>
  <c r="R7266"/>
  <c r="T7266"/>
  <c r="R7267"/>
  <c r="T7267"/>
  <c r="R7268"/>
  <c r="T7268"/>
  <c r="R7269"/>
  <c r="T7269"/>
  <c r="R7270"/>
  <c r="T7270"/>
  <c r="R7271"/>
  <c r="T7271"/>
  <c r="R7272"/>
  <c r="T7272"/>
  <c r="R7273"/>
  <c r="T7273"/>
  <c r="R7274"/>
  <c r="T7274"/>
  <c r="R7275"/>
  <c r="T7275"/>
  <c r="R7276"/>
  <c r="T7276"/>
  <c r="R7277"/>
  <c r="T7277"/>
  <c r="R7278"/>
  <c r="T7278"/>
  <c r="R7279"/>
  <c r="R7280"/>
  <c r="T7280"/>
  <c r="R7281"/>
  <c r="T7281"/>
  <c r="R7282"/>
  <c r="T7282"/>
  <c r="R7283"/>
  <c r="T7283"/>
  <c r="R7284"/>
  <c r="T7284"/>
  <c r="R7285"/>
  <c r="T7285"/>
  <c r="R7286"/>
  <c r="T7286"/>
  <c r="R7287"/>
  <c r="T7287"/>
  <c r="R7288"/>
  <c r="T7288"/>
  <c r="R7289"/>
  <c r="T7289"/>
  <c r="R7290"/>
  <c r="T7290"/>
  <c r="R7291"/>
  <c r="T7291"/>
  <c r="R7292"/>
  <c r="T7292"/>
  <c r="R7293"/>
  <c r="T7293"/>
  <c r="R7294"/>
  <c r="T7294"/>
  <c r="R7295"/>
  <c r="T7295"/>
  <c r="R7296"/>
  <c r="T7296"/>
  <c r="R7297"/>
  <c r="T7297"/>
  <c r="R7298"/>
  <c r="T7298"/>
  <c r="R7299"/>
  <c r="R7300"/>
  <c r="T7300"/>
  <c r="R7301"/>
  <c r="T7301"/>
  <c r="R7302"/>
  <c r="T7302"/>
  <c r="R7303"/>
  <c r="T7303"/>
  <c r="R7304"/>
  <c r="T7304"/>
  <c r="R7305"/>
  <c r="T7305"/>
  <c r="R7306"/>
  <c r="T7306"/>
  <c r="R7311"/>
  <c r="T7311"/>
  <c r="R7312"/>
  <c r="T7312"/>
  <c r="R7313"/>
  <c r="T7313"/>
  <c r="R7314"/>
  <c r="T7314"/>
  <c r="R7315"/>
  <c r="T7315"/>
  <c r="R7316"/>
  <c r="T7316"/>
  <c r="R7317"/>
  <c r="T7317"/>
  <c r="R7318"/>
  <c r="T7318"/>
  <c r="R7319"/>
  <c r="T7319"/>
  <c r="R7320"/>
  <c r="T7320"/>
  <c r="R7321"/>
  <c r="T7321"/>
  <c r="R7322"/>
  <c r="T7322"/>
  <c r="R7323"/>
  <c r="T7323"/>
  <c r="R7324"/>
  <c r="T7324"/>
  <c r="R7325"/>
  <c r="T7325"/>
  <c r="R7326"/>
  <c r="T7326"/>
  <c r="R7327"/>
  <c r="T7327"/>
  <c r="R7328"/>
  <c r="T7328"/>
  <c r="R7329"/>
  <c r="T7329"/>
  <c r="R7330"/>
  <c r="T7330"/>
  <c r="R7331"/>
  <c r="T7331"/>
  <c r="R7332"/>
  <c r="T7332"/>
  <c r="R7333"/>
  <c r="T7333"/>
  <c r="R7334"/>
  <c r="T7334"/>
  <c r="R7335"/>
  <c r="T7335"/>
  <c r="R7336"/>
  <c r="T7336"/>
  <c r="R7337"/>
  <c r="T7337"/>
  <c r="R7338"/>
  <c r="T7338"/>
  <c r="R7343"/>
  <c r="T7343"/>
  <c r="T7342"/>
  <c r="R7350"/>
  <c r="T7350"/>
  <c r="R7351"/>
  <c r="T7351"/>
  <c r="R7352"/>
  <c r="T7352"/>
  <c r="R7353"/>
  <c r="T7353"/>
  <c r="R7354"/>
  <c r="T7354"/>
  <c r="R7355"/>
  <c r="T7355"/>
  <c r="R7356"/>
  <c r="T7356"/>
  <c r="R7357"/>
  <c r="T7357"/>
  <c r="R7358"/>
  <c r="T7358"/>
  <c r="R7359"/>
  <c r="T7359"/>
  <c r="R7360"/>
  <c r="T7360"/>
  <c r="R7361"/>
  <c r="T7361"/>
  <c r="R7362"/>
  <c r="T7362"/>
  <c r="R7363"/>
  <c r="T7363"/>
  <c r="R7364"/>
  <c r="T7364"/>
  <c r="R7365"/>
  <c r="T7365"/>
  <c r="R7366"/>
  <c r="T7366"/>
  <c r="R7367"/>
  <c r="T7367"/>
  <c r="R7368"/>
  <c r="T7368"/>
  <c r="R7369"/>
  <c r="T7369"/>
  <c r="R7370"/>
  <c r="T7370"/>
  <c r="R7371"/>
  <c r="T7371"/>
  <c r="R7372"/>
  <c r="T7372"/>
  <c r="R7373"/>
  <c r="T7373"/>
  <c r="R7374"/>
  <c r="T7374"/>
  <c r="R7375"/>
  <c r="T7375"/>
  <c r="R7376"/>
  <c r="T7376"/>
  <c r="R7377"/>
  <c r="T7377"/>
  <c r="R7378"/>
  <c r="T7378"/>
  <c r="R7379"/>
  <c r="T7379"/>
  <c r="R7380"/>
  <c r="T7380"/>
  <c r="R7381"/>
  <c r="T7381"/>
  <c r="R7382"/>
  <c r="T7382"/>
  <c r="R7383"/>
  <c r="T7383"/>
  <c r="R7384"/>
  <c r="T7384"/>
  <c r="R7385"/>
  <c r="T7385"/>
  <c r="R7386"/>
  <c r="T7386"/>
  <c r="R7387"/>
  <c r="T7387"/>
  <c r="R7388"/>
  <c r="T7388"/>
  <c r="R7389"/>
  <c r="T7389"/>
  <c r="R7394"/>
  <c r="T7394"/>
  <c r="R7395"/>
  <c r="T7395"/>
  <c r="R7396"/>
  <c r="T7396"/>
  <c r="R7397"/>
  <c r="T7397"/>
  <c r="R7398"/>
  <c r="T7398"/>
  <c r="R7399"/>
  <c r="T7399"/>
  <c r="R7400"/>
  <c r="T7400"/>
  <c r="R7401"/>
  <c r="T7401"/>
  <c r="R7402"/>
  <c r="T7402"/>
  <c r="R7403"/>
  <c r="T7403"/>
  <c r="R7404"/>
  <c r="T7404"/>
  <c r="R7405"/>
  <c r="T7405"/>
  <c r="R7406"/>
  <c r="T7406"/>
  <c r="R7407"/>
  <c r="T7407"/>
  <c r="R7408"/>
  <c r="T7408"/>
  <c r="R7409"/>
  <c r="T7409"/>
  <c r="R7410"/>
  <c r="T7410"/>
  <c r="R7411"/>
  <c r="T7411"/>
  <c r="R7412"/>
  <c r="T7412"/>
  <c r="R7413"/>
  <c r="T7413"/>
  <c r="R7414"/>
  <c r="T7414"/>
  <c r="R7415"/>
  <c r="T7415"/>
  <c r="R7416"/>
  <c r="T7416"/>
  <c r="R7417"/>
  <c r="T7417"/>
  <c r="R7418"/>
  <c r="T7418"/>
  <c r="R7419"/>
  <c r="T7419"/>
  <c r="R7420"/>
  <c r="T7420"/>
  <c r="R7421"/>
  <c r="T7421"/>
  <c r="R7422"/>
  <c r="T7422"/>
  <c r="R7423"/>
  <c r="T7423"/>
  <c r="R7424"/>
  <c r="T7424"/>
  <c r="R7425"/>
  <c r="T7425"/>
  <c r="R7426"/>
  <c r="T7426"/>
  <c r="R7427"/>
  <c r="T7427"/>
  <c r="R7428"/>
  <c r="T7428"/>
  <c r="R7429"/>
  <c r="T7429"/>
  <c r="R7430"/>
  <c r="T7430"/>
  <c r="R7431"/>
  <c r="T7431"/>
  <c r="R7432"/>
  <c r="T7432"/>
  <c r="R7433"/>
  <c r="T7433"/>
  <c r="R7434"/>
  <c r="T7434"/>
  <c r="R7439"/>
  <c r="T7439"/>
  <c r="R7440"/>
  <c r="T7440"/>
  <c r="R7441"/>
  <c r="T7441"/>
  <c r="R7442"/>
  <c r="T7442"/>
  <c r="R7443"/>
  <c r="T7443"/>
  <c r="R7444"/>
  <c r="T7444"/>
  <c r="R7445"/>
  <c r="T7445"/>
  <c r="R7446"/>
  <c r="T7446"/>
  <c r="R7447"/>
  <c r="T7447"/>
  <c r="R7448"/>
  <c r="T7448"/>
  <c r="R7449"/>
  <c r="T7449"/>
  <c r="R7450"/>
  <c r="T7450"/>
  <c r="R7451"/>
  <c r="T7451"/>
  <c r="R7452"/>
  <c r="T7452"/>
  <c r="R7453"/>
  <c r="T7453"/>
  <c r="R7454"/>
  <c r="T7454"/>
  <c r="R7455"/>
  <c r="T7455"/>
  <c r="R7456"/>
  <c r="T7456"/>
  <c r="R7457"/>
  <c r="T7457"/>
  <c r="R7458"/>
  <c r="T7458"/>
  <c r="R7459"/>
  <c r="T7459"/>
  <c r="R7460"/>
  <c r="T7460"/>
  <c r="R7461"/>
  <c r="T7461"/>
  <c r="R7462"/>
  <c r="T7462"/>
  <c r="R7463"/>
  <c r="T7463"/>
  <c r="R7464"/>
  <c r="T7464"/>
  <c r="R7465"/>
  <c r="T7465"/>
  <c r="R7466"/>
  <c r="T7466"/>
  <c r="R7467"/>
  <c r="T7467"/>
  <c r="R7468"/>
  <c r="T7468"/>
  <c r="R7469"/>
  <c r="T7469"/>
  <c r="R7470"/>
  <c r="T7470"/>
  <c r="R7471"/>
  <c r="T7471"/>
  <c r="R7472"/>
  <c r="T7472"/>
  <c r="R7473"/>
  <c r="T7473"/>
  <c r="R7474"/>
  <c r="T7474"/>
  <c r="R7475"/>
  <c r="T7475"/>
  <c r="R7476"/>
  <c r="T7476"/>
  <c r="R7477"/>
  <c r="T7477"/>
  <c r="R7478"/>
  <c r="T7478"/>
  <c r="R7479"/>
  <c r="T7479"/>
  <c r="R7480"/>
  <c r="T7480"/>
  <c r="R7481"/>
  <c r="T7481"/>
  <c r="R7482"/>
  <c r="T7482"/>
  <c r="R7483"/>
  <c r="T7483"/>
  <c r="R7484"/>
  <c r="T7484"/>
  <c r="R7485"/>
  <c r="T7485"/>
  <c r="R7486"/>
  <c r="T7486"/>
  <c r="R7487"/>
  <c r="T7487"/>
  <c r="R7488"/>
  <c r="T7488"/>
  <c r="R7489"/>
  <c r="T7489"/>
  <c r="R7490"/>
  <c r="T7490"/>
  <c r="R7491"/>
  <c r="T7491"/>
  <c r="R7492"/>
  <c r="T7492"/>
  <c r="R7493"/>
  <c r="T7493"/>
  <c r="R7494"/>
  <c r="T7494"/>
  <c r="R7495"/>
  <c r="T7495"/>
  <c r="R7496"/>
  <c r="T7496"/>
  <c r="R7497"/>
  <c r="T7497"/>
  <c r="R7498"/>
  <c r="T7498"/>
  <c r="R7499"/>
  <c r="T7499"/>
  <c r="R7500"/>
  <c r="T7500"/>
  <c r="R7501"/>
  <c r="T7501"/>
  <c r="R7502"/>
  <c r="T7502"/>
  <c r="R7503"/>
  <c r="T7503"/>
  <c r="R7504"/>
  <c r="T7504"/>
  <c r="R7505"/>
  <c r="T7505"/>
  <c r="R7506"/>
  <c r="T7506"/>
  <c r="R7507"/>
  <c r="T7507"/>
  <c r="R7512"/>
  <c r="T7512"/>
  <c r="R7513"/>
  <c r="T7513"/>
  <c r="R7514"/>
  <c r="T7514"/>
  <c r="R7515"/>
  <c r="T7515"/>
  <c r="R7516"/>
  <c r="T7516"/>
  <c r="R7517"/>
  <c r="T7517"/>
  <c r="R7518"/>
  <c r="T7518"/>
  <c r="R7519"/>
  <c r="T7519"/>
  <c r="R7520"/>
  <c r="T7520"/>
  <c r="R7521"/>
  <c r="T7521"/>
  <c r="R7522"/>
  <c r="T7522"/>
  <c r="R7523"/>
  <c r="T7523"/>
  <c r="R7524"/>
  <c r="T7524"/>
  <c r="R7525"/>
  <c r="T7525"/>
  <c r="R7526"/>
  <c r="T7526"/>
  <c r="R7527"/>
  <c r="T7527"/>
  <c r="R7528"/>
  <c r="T7528"/>
  <c r="R7529"/>
  <c r="T7529"/>
  <c r="R7530"/>
  <c r="T7530"/>
  <c r="R7531"/>
  <c r="T7531"/>
  <c r="R7532"/>
  <c r="T7532"/>
  <c r="R7533"/>
  <c r="T7533"/>
  <c r="R7534"/>
  <c r="T7534"/>
  <c r="R7535"/>
  <c r="T7535"/>
  <c r="R7536"/>
  <c r="T7536"/>
  <c r="R7537"/>
  <c r="T7537"/>
  <c r="R7538"/>
  <c r="T7538"/>
  <c r="R7539"/>
  <c r="T7539"/>
  <c r="R7540"/>
  <c r="T7540"/>
  <c r="R7541"/>
  <c r="T7541"/>
  <c r="R7542"/>
  <c r="T7542"/>
  <c r="R7543"/>
  <c r="T7543"/>
  <c r="R7544"/>
  <c r="T7544"/>
  <c r="R7545"/>
  <c r="T7545"/>
  <c r="R7546"/>
  <c r="T7546"/>
  <c r="R7547"/>
  <c r="T7547"/>
  <c r="R7548"/>
  <c r="T7548"/>
  <c r="R7549"/>
  <c r="T7549"/>
  <c r="R7550"/>
  <c r="T7550"/>
  <c r="R7551"/>
  <c r="T7551"/>
  <c r="R7552"/>
  <c r="T7552"/>
  <c r="R7553"/>
  <c r="T7553"/>
  <c r="R7554"/>
  <c r="T7554"/>
  <c r="R7555"/>
  <c r="T7555"/>
  <c r="R7556"/>
  <c r="T7556"/>
  <c r="R7557"/>
  <c r="T7557"/>
  <c r="R7558"/>
  <c r="T7558"/>
  <c r="R7559"/>
  <c r="T7559"/>
  <c r="R7560"/>
  <c r="T7560"/>
  <c r="R7561"/>
  <c r="T7561"/>
  <c r="R7562"/>
  <c r="T7562"/>
  <c r="R7563"/>
  <c r="T7563"/>
  <c r="R7564"/>
  <c r="T7564"/>
  <c r="R7565"/>
  <c r="T7565"/>
  <c r="R7566"/>
  <c r="T7566"/>
  <c r="R7567"/>
  <c r="T7567"/>
  <c r="R7568"/>
  <c r="T7568"/>
  <c r="R7569"/>
  <c r="T7569"/>
  <c r="R7570"/>
  <c r="T7570"/>
  <c r="R7571"/>
  <c r="T7571"/>
  <c r="R7572"/>
  <c r="T7572"/>
  <c r="R7573"/>
  <c r="T7573"/>
  <c r="R7574"/>
  <c r="T7574"/>
  <c r="R7575"/>
  <c r="T7575"/>
  <c r="R7576"/>
  <c r="T7576"/>
  <c r="R7577"/>
  <c r="T7577"/>
  <c r="R7578"/>
  <c r="T7578"/>
  <c r="R7579"/>
  <c r="T7579"/>
  <c r="R7580"/>
  <c r="T7580"/>
  <c r="R7585"/>
  <c r="T7585"/>
  <c r="R7586"/>
  <c r="T7586"/>
  <c r="R7587"/>
  <c r="T7587"/>
  <c r="R7588"/>
  <c r="T7588"/>
  <c r="R7589"/>
  <c r="T7589"/>
  <c r="R7590"/>
  <c r="T7590"/>
  <c r="R7591"/>
  <c r="T7591"/>
  <c r="R7592"/>
  <c r="T7592"/>
  <c r="R7593"/>
  <c r="T7593"/>
  <c r="R7594"/>
  <c r="T7594"/>
  <c r="R7595"/>
  <c r="T7595"/>
  <c r="R7596"/>
  <c r="T7596"/>
  <c r="R7597"/>
  <c r="T7597"/>
  <c r="R7598"/>
  <c r="T7598"/>
  <c r="R7599"/>
  <c r="T7599"/>
  <c r="R7600"/>
  <c r="T7600"/>
  <c r="R7601"/>
  <c r="T7601"/>
  <c r="R7606"/>
  <c r="T7606"/>
  <c r="R7607"/>
  <c r="T7607"/>
  <c r="R7608"/>
  <c r="T7608"/>
  <c r="R7609"/>
  <c r="T7609"/>
  <c r="R7610"/>
  <c r="T7610"/>
  <c r="R7611"/>
  <c r="T7611"/>
  <c r="R7612"/>
  <c r="T7612"/>
  <c r="R7613"/>
  <c r="T7613"/>
  <c r="R7614"/>
  <c r="T7614"/>
  <c r="R7615"/>
  <c r="T7615"/>
  <c r="R7616"/>
  <c r="T7616"/>
  <c r="R7617"/>
  <c r="T7617"/>
  <c r="R7618"/>
  <c r="T7618"/>
  <c r="R7619"/>
  <c r="T7619"/>
  <c r="R7620"/>
  <c r="T7620"/>
  <c r="R7621"/>
  <c r="T7621"/>
  <c r="R7622"/>
  <c r="T7622"/>
  <c r="R7623"/>
  <c r="T7623"/>
  <c r="R7628"/>
  <c r="T7628"/>
  <c r="R7629"/>
  <c r="T7629"/>
  <c r="R7630"/>
  <c r="T7630"/>
  <c r="R7631"/>
  <c r="T7631"/>
  <c r="R7632"/>
  <c r="T7632"/>
  <c r="R7633"/>
  <c r="T7633"/>
  <c r="R7634"/>
  <c r="T7634"/>
  <c r="R7635"/>
  <c r="T7635"/>
  <c r="R7636"/>
  <c r="T7636"/>
  <c r="R7637"/>
  <c r="T7637"/>
  <c r="R7638"/>
  <c r="T7638"/>
  <c r="R7639"/>
  <c r="T7639"/>
  <c r="R7640"/>
  <c r="T7640"/>
  <c r="R7641"/>
  <c r="T7641"/>
  <c r="R7642"/>
  <c r="T7642"/>
  <c r="R7643"/>
  <c r="T7643"/>
  <c r="R7644"/>
  <c r="T7644"/>
  <c r="R7649"/>
  <c r="T7649"/>
  <c r="R7650"/>
  <c r="T7650"/>
  <c r="R7651"/>
  <c r="T7651"/>
  <c r="R7656"/>
  <c r="T7656"/>
  <c r="R7657"/>
  <c r="T7657"/>
  <c r="R7658"/>
  <c r="T7658"/>
  <c r="R7663"/>
  <c r="T7663"/>
  <c r="R7664"/>
  <c r="T7664"/>
  <c r="R7665"/>
  <c r="T7665"/>
  <c r="R7666"/>
  <c r="T7666"/>
  <c r="R7667"/>
  <c r="T7667"/>
  <c r="R7668"/>
  <c r="T7668"/>
  <c r="R7673"/>
  <c r="T7673"/>
  <c r="R7674"/>
  <c r="T7674"/>
  <c r="R7675"/>
  <c r="T7675"/>
  <c r="R7680"/>
  <c r="T7680"/>
  <c r="T7679"/>
  <c r="R7685"/>
  <c r="T7685"/>
  <c r="R7686"/>
  <c r="T7686"/>
  <c r="R7687"/>
  <c r="T7687"/>
  <c r="R7692"/>
  <c r="T7692"/>
  <c r="R7693"/>
  <c r="T7693"/>
  <c r="R7694"/>
  <c r="T7694"/>
  <c r="R7695"/>
  <c r="T7695"/>
  <c r="R7696"/>
  <c r="T7696"/>
  <c r="R7697"/>
  <c r="T7697"/>
  <c r="R7702"/>
  <c r="T7702"/>
  <c r="R7703"/>
  <c r="T7703"/>
  <c r="R7704"/>
  <c r="T7704"/>
  <c r="R7705"/>
  <c r="T7705"/>
  <c r="R7708"/>
  <c r="T7708"/>
  <c r="T7707"/>
  <c r="C488" i="2"/>
  <c r="R7715" i="3"/>
  <c r="T7715"/>
  <c r="R7716"/>
  <c r="T7716"/>
  <c r="R7717"/>
  <c r="T7717"/>
  <c r="R7718"/>
  <c r="T7718"/>
  <c r="R7719"/>
  <c r="T7719"/>
  <c r="R7720"/>
  <c r="T7720"/>
  <c r="R7721"/>
  <c r="T7721"/>
  <c r="R7724"/>
  <c r="T7724"/>
  <c r="R7725"/>
  <c r="T7725"/>
  <c r="R7726"/>
  <c r="T7726"/>
  <c r="R7727"/>
  <c r="T7727"/>
  <c r="R7728"/>
  <c r="T7728"/>
  <c r="R7729"/>
  <c r="T7729"/>
  <c r="R7732"/>
  <c r="T7732"/>
  <c r="R7733"/>
  <c r="T7733"/>
  <c r="R7734"/>
  <c r="T7734"/>
  <c r="R7735"/>
  <c r="T7735"/>
  <c r="R7736"/>
  <c r="T7736"/>
  <c r="R7737"/>
  <c r="T7737"/>
  <c r="R7740"/>
  <c r="T7740"/>
  <c r="R7741"/>
  <c r="T7741"/>
  <c r="R7742"/>
  <c r="T7742"/>
  <c r="R7743"/>
  <c r="T7743"/>
  <c r="R7744"/>
  <c r="T7744"/>
  <c r="T7739"/>
  <c r="C494" i="2"/>
  <c r="R7745" i="3"/>
  <c r="T7745"/>
  <c r="R7748"/>
  <c r="T7748"/>
  <c r="R7749"/>
  <c r="T7749"/>
  <c r="R7750"/>
  <c r="T7750"/>
  <c r="R7751"/>
  <c r="T7751"/>
  <c r="R7752"/>
  <c r="T7752"/>
  <c r="R7753"/>
  <c r="T7753"/>
  <c r="R7756"/>
  <c r="T7756"/>
  <c r="R7757"/>
  <c r="T7757"/>
  <c r="R7758"/>
  <c r="T7758"/>
  <c r="R7759"/>
  <c r="T7759"/>
  <c r="R7760"/>
  <c r="T7760"/>
  <c r="R7763"/>
  <c r="T7763"/>
  <c r="R7764"/>
  <c r="T7764"/>
  <c r="R7765"/>
  <c r="T7765"/>
  <c r="R7766"/>
  <c r="T7766"/>
  <c r="R7767"/>
  <c r="T7767"/>
  <c r="R7770"/>
  <c r="T7770"/>
  <c r="R7771"/>
  <c r="T7771"/>
  <c r="R7772"/>
  <c r="T7772"/>
  <c r="R7773"/>
  <c r="T7773"/>
  <c r="R7774"/>
  <c r="T7774"/>
  <c r="R7777"/>
  <c r="T7777"/>
  <c r="R7778"/>
  <c r="T7778"/>
  <c r="R7779"/>
  <c r="T7779"/>
  <c r="R7780"/>
  <c r="T7780"/>
  <c r="R7781"/>
  <c r="T7781"/>
  <c r="R7784"/>
  <c r="T7784"/>
  <c r="R7785"/>
  <c r="T7785"/>
  <c r="R7786"/>
  <c r="T7786"/>
  <c r="R7787"/>
  <c r="T7787"/>
  <c r="R7788"/>
  <c r="T7788"/>
  <c r="R7791"/>
  <c r="T7791"/>
  <c r="R7792"/>
  <c r="T7792"/>
  <c r="R7793"/>
  <c r="T7793"/>
  <c r="R7794"/>
  <c r="T7794"/>
  <c r="R7795"/>
  <c r="T7795"/>
  <c r="R7800"/>
  <c r="T7800"/>
  <c r="R7801"/>
  <c r="T7801"/>
  <c r="R7802"/>
  <c r="T7802"/>
  <c r="R7803"/>
  <c r="T7803"/>
  <c r="R7804"/>
  <c r="T7804"/>
  <c r="R7805"/>
  <c r="T7805"/>
  <c r="R7806"/>
  <c r="T7806"/>
  <c r="R7807"/>
  <c r="R7808"/>
  <c r="T7808"/>
  <c r="R7809"/>
  <c r="T7809"/>
  <c r="R7810"/>
  <c r="T7810"/>
  <c r="R7815"/>
  <c r="T7815"/>
  <c r="R7816"/>
  <c r="T7816"/>
  <c r="R7817"/>
  <c r="T7817"/>
  <c r="R7818"/>
  <c r="T7818"/>
  <c r="R7819"/>
  <c r="T7819"/>
  <c r="R7820"/>
  <c r="T7820"/>
  <c r="R7821"/>
  <c r="T7821"/>
  <c r="R7822"/>
  <c r="T7822"/>
  <c r="R7823"/>
  <c r="T7823"/>
  <c r="R7824"/>
  <c r="T7824"/>
  <c r="R7825"/>
  <c r="T7825"/>
  <c r="R7826"/>
  <c r="T7826"/>
  <c r="R7827"/>
  <c r="T7827"/>
  <c r="R7828"/>
  <c r="T7828"/>
  <c r="R7829"/>
  <c r="T7829"/>
  <c r="R7830"/>
  <c r="T7830"/>
  <c r="R7831"/>
  <c r="T7831"/>
  <c r="R7832"/>
  <c r="T7832"/>
  <c r="R7833"/>
  <c r="T7833"/>
  <c r="R7834"/>
  <c r="T7834"/>
  <c r="R7835"/>
  <c r="T7835"/>
  <c r="R7836"/>
  <c r="T7836"/>
  <c r="R7837"/>
  <c r="T7837"/>
  <c r="R7838"/>
  <c r="T7838"/>
  <c r="R7839"/>
  <c r="T7839"/>
  <c r="R7840"/>
  <c r="T7840"/>
  <c r="R7841"/>
  <c r="T7841"/>
  <c r="R7842"/>
  <c r="T7842"/>
  <c r="R7843"/>
  <c r="T7843"/>
  <c r="R7844"/>
  <c r="T7844"/>
  <c r="R7845"/>
  <c r="T7845"/>
  <c r="R7846"/>
  <c r="T7846"/>
  <c r="R7847"/>
  <c r="T7847"/>
  <c r="R7848"/>
  <c r="T7848"/>
  <c r="R7853"/>
  <c r="T7853"/>
  <c r="R7854"/>
  <c r="T7854"/>
  <c r="R7855"/>
  <c r="T7855"/>
  <c r="R7856"/>
  <c r="T7856"/>
  <c r="R7857"/>
  <c r="T7857"/>
  <c r="R7858"/>
  <c r="T7858"/>
  <c r="R7859"/>
  <c r="T7859"/>
  <c r="R7860"/>
  <c r="T7860"/>
  <c r="R7861"/>
  <c r="T7861"/>
  <c r="R7862"/>
  <c r="T7862"/>
  <c r="R7863"/>
  <c r="T7863"/>
  <c r="R7864"/>
  <c r="T7864"/>
  <c r="R7865"/>
  <c r="T7865"/>
  <c r="R7866"/>
  <c r="T7866"/>
  <c r="R7867"/>
  <c r="T7867"/>
  <c r="R7868"/>
  <c r="T7868"/>
  <c r="R7869"/>
  <c r="T7869"/>
  <c r="R7870"/>
  <c r="T7870"/>
  <c r="R7871"/>
  <c r="T7871"/>
  <c r="R7872"/>
  <c r="T7872"/>
  <c r="R7873"/>
  <c r="T7873"/>
  <c r="R7874"/>
  <c r="T7874"/>
  <c r="R7875"/>
  <c r="T7875"/>
  <c r="R7876"/>
  <c r="T7876"/>
  <c r="R7877"/>
  <c r="T7877"/>
  <c r="R7878"/>
  <c r="T7878"/>
  <c r="R7879"/>
  <c r="R7880"/>
  <c r="T7880"/>
  <c r="R7881"/>
  <c r="T7881"/>
  <c r="R7882"/>
  <c r="T7882"/>
  <c r="R7883"/>
  <c r="T7883"/>
  <c r="R7884"/>
  <c r="T7884"/>
  <c r="R7885"/>
  <c r="R7886"/>
  <c r="T7886"/>
  <c r="R7887"/>
  <c r="T7887"/>
  <c r="R7892"/>
  <c r="T7892"/>
  <c r="R7893"/>
  <c r="T7893"/>
  <c r="R7894"/>
  <c r="T7894"/>
  <c r="R7895"/>
  <c r="T7895"/>
  <c r="R7896"/>
  <c r="T7896"/>
  <c r="R7897"/>
  <c r="T7897"/>
  <c r="R7898"/>
  <c r="T7898"/>
  <c r="R7899"/>
  <c r="T7899"/>
  <c r="R7900"/>
  <c r="T7900"/>
  <c r="R7901"/>
  <c r="T7901"/>
  <c r="R7902"/>
  <c r="T7902"/>
  <c r="R7903"/>
  <c r="T7903"/>
  <c r="R7904"/>
  <c r="R7905"/>
  <c r="T7905"/>
  <c r="R7906"/>
  <c r="T7906"/>
  <c r="R7907"/>
  <c r="T7907"/>
  <c r="R7908"/>
  <c r="T7908"/>
  <c r="R7909"/>
  <c r="T7909"/>
  <c r="R7910"/>
  <c r="T7910"/>
  <c r="R7911"/>
  <c r="T7911"/>
  <c r="R7912"/>
  <c r="T7912"/>
  <c r="R7913"/>
  <c r="T7913"/>
  <c r="R7914"/>
  <c r="T7914"/>
  <c r="R7915"/>
  <c r="T7915"/>
  <c r="R7916"/>
  <c r="T7916"/>
  <c r="R7917"/>
  <c r="T7917"/>
  <c r="R7918"/>
  <c r="T7918"/>
  <c r="R7919"/>
  <c r="T7919"/>
  <c r="R7924"/>
  <c r="T7924"/>
  <c r="R7925"/>
  <c r="T7925"/>
  <c r="R7926"/>
  <c r="T7926"/>
  <c r="R7927"/>
  <c r="T7927"/>
  <c r="R7928"/>
  <c r="T7928"/>
  <c r="R7929"/>
  <c r="T7929"/>
  <c r="R7930"/>
  <c r="T7930"/>
  <c r="R7931"/>
  <c r="T7931"/>
  <c r="R7932"/>
  <c r="T7932"/>
  <c r="R7933"/>
  <c r="T7933"/>
  <c r="R7934"/>
  <c r="T7934"/>
  <c r="R7935"/>
  <c r="T7935"/>
  <c r="R7936"/>
  <c r="T7936"/>
  <c r="R7937"/>
  <c r="T7937"/>
  <c r="R7938"/>
  <c r="T7938"/>
  <c r="R7939"/>
  <c r="T7939"/>
  <c r="R7940"/>
  <c r="T7940"/>
  <c r="R7941"/>
  <c r="T7941"/>
  <c r="R7942"/>
  <c r="T7942"/>
  <c r="R7943"/>
  <c r="T7943"/>
  <c r="R7944"/>
  <c r="T7944"/>
  <c r="R7945"/>
  <c r="T7945"/>
  <c r="R7946"/>
  <c r="T7946"/>
  <c r="R7947"/>
  <c r="T7947"/>
  <c r="R7948"/>
  <c r="T7948"/>
  <c r="R7949"/>
  <c r="T7949"/>
  <c r="R7950"/>
  <c r="T7950"/>
  <c r="R7951"/>
  <c r="T7951"/>
  <c r="R7952"/>
  <c r="T7952"/>
  <c r="R7957"/>
  <c r="T7957"/>
  <c r="R7958"/>
  <c r="T7958"/>
  <c r="R7959"/>
  <c r="T7959"/>
  <c r="R7960"/>
  <c r="T7960"/>
  <c r="R7961"/>
  <c r="T7961"/>
  <c r="R7962"/>
  <c r="T7962"/>
  <c r="R7963"/>
  <c r="T7963"/>
  <c r="R7964"/>
  <c r="T7964"/>
  <c r="R7965"/>
  <c r="T7965"/>
  <c r="R7966"/>
  <c r="T7966"/>
  <c r="R7967"/>
  <c r="T7967"/>
  <c r="R7968"/>
  <c r="T7968"/>
  <c r="R7969"/>
  <c r="T7969"/>
  <c r="R7970"/>
  <c r="R7971"/>
  <c r="T7971"/>
  <c r="R7972"/>
  <c r="T7972"/>
  <c r="R7973"/>
  <c r="T7973"/>
  <c r="R7974"/>
  <c r="T7974"/>
  <c r="R7975"/>
  <c r="T7975"/>
  <c r="R7976"/>
  <c r="T7976"/>
  <c r="R7977"/>
  <c r="T7977"/>
  <c r="R7978"/>
  <c r="T7978"/>
  <c r="R7983"/>
  <c r="T7983"/>
  <c r="R7984"/>
  <c r="T7984"/>
  <c r="R7985"/>
  <c r="T7985"/>
  <c r="R7986"/>
  <c r="T7986"/>
  <c r="R7987"/>
  <c r="T7987"/>
  <c r="R7988"/>
  <c r="T7988"/>
  <c r="R7989"/>
  <c r="T7989"/>
  <c r="R7990"/>
  <c r="T7990"/>
  <c r="R7991"/>
  <c r="T7991"/>
  <c r="R7992"/>
  <c r="T7992"/>
  <c r="R7993"/>
  <c r="T7993"/>
  <c r="R7994"/>
  <c r="T7994"/>
  <c r="R7995"/>
  <c r="T7995"/>
  <c r="R7996"/>
  <c r="T7996"/>
  <c r="R8001"/>
  <c r="T8001"/>
  <c r="R8002"/>
  <c r="T8002"/>
  <c r="R8003"/>
  <c r="T8003"/>
  <c r="R8004"/>
  <c r="T8004"/>
  <c r="R8005"/>
  <c r="T8005"/>
  <c r="R8006"/>
  <c r="T8006"/>
  <c r="R8007"/>
  <c r="T8007"/>
  <c r="R8008"/>
  <c r="T8008"/>
  <c r="R8009"/>
  <c r="T8009"/>
  <c r="R8010"/>
  <c r="T8010"/>
  <c r="R8011"/>
  <c r="T8011"/>
  <c r="R8012"/>
  <c r="T8012"/>
  <c r="R8013"/>
  <c r="T8013"/>
  <c r="R8014"/>
  <c r="T8014"/>
  <c r="R8015"/>
  <c r="T8015"/>
  <c r="R8016"/>
  <c r="T8016"/>
  <c r="R8017"/>
  <c r="T8017"/>
  <c r="R8018"/>
  <c r="T8018"/>
  <c r="R8019"/>
  <c r="T8019"/>
  <c r="R8020"/>
  <c r="T8020"/>
  <c r="R8021"/>
  <c r="T8021"/>
  <c r="R8022"/>
  <c r="R8023"/>
  <c r="T8023"/>
  <c r="R8024"/>
  <c r="T8024"/>
  <c r="R8025"/>
  <c r="T8025"/>
  <c r="R8026"/>
  <c r="T8026"/>
  <c r="R8031"/>
  <c r="T8031"/>
  <c r="R8032"/>
  <c r="T8032"/>
  <c r="R8033"/>
  <c r="T8033"/>
  <c r="R8034"/>
  <c r="T8034"/>
  <c r="R8035"/>
  <c r="T8035"/>
  <c r="R8036"/>
  <c r="T8036"/>
  <c r="R8037"/>
  <c r="T8037"/>
  <c r="R8038"/>
  <c r="T8038"/>
  <c r="R8039"/>
  <c r="T8039"/>
  <c r="R8040"/>
  <c r="T8040"/>
  <c r="R8041"/>
  <c r="T8041"/>
  <c r="R8042"/>
  <c r="T8042"/>
  <c r="R8043"/>
  <c r="T8043"/>
  <c r="R8044"/>
  <c r="T8044"/>
  <c r="R8045"/>
  <c r="T8045"/>
  <c r="R8046"/>
  <c r="T8046"/>
  <c r="R8047"/>
  <c r="T8047"/>
  <c r="R8048"/>
  <c r="T8048"/>
  <c r="R8049"/>
  <c r="T8049"/>
  <c r="R8050"/>
  <c r="T8050"/>
  <c r="R8051"/>
  <c r="T8051"/>
  <c r="R8052"/>
  <c r="T8052"/>
  <c r="R8053"/>
  <c r="T8053"/>
  <c r="R8054"/>
  <c r="T8054"/>
  <c r="R8055"/>
  <c r="T8055"/>
  <c r="R8056"/>
  <c r="T8056"/>
  <c r="R8057"/>
  <c r="T8057"/>
  <c r="R8058"/>
  <c r="T8058"/>
  <c r="R8059"/>
  <c r="T8059"/>
  <c r="R8060"/>
  <c r="T8060"/>
  <c r="R8061"/>
  <c r="T8061"/>
  <c r="R8062"/>
  <c r="T8062"/>
  <c r="R8063"/>
  <c r="T8063"/>
  <c r="R8064"/>
  <c r="T8064"/>
  <c r="R8065"/>
  <c r="T8065"/>
  <c r="R8070"/>
  <c r="T8070"/>
  <c r="R8071"/>
  <c r="T8071"/>
  <c r="R8072"/>
  <c r="T8072"/>
  <c r="R8073"/>
  <c r="T8073"/>
  <c r="R8074"/>
  <c r="T8074"/>
  <c r="R8079"/>
  <c r="T8079"/>
  <c r="R8080"/>
  <c r="T8080"/>
  <c r="R8081"/>
  <c r="R8082"/>
  <c r="T8082"/>
  <c r="R8083"/>
  <c r="T8083"/>
  <c r="R8084"/>
  <c r="T8084"/>
  <c r="R8085"/>
  <c r="R8086"/>
  <c r="T8086"/>
  <c r="R8087"/>
  <c r="T8087"/>
  <c r="R8088"/>
  <c r="T8088"/>
  <c r="R8089"/>
  <c r="T8089"/>
  <c r="R8090"/>
  <c r="T8090"/>
  <c r="R8091"/>
  <c r="T8091"/>
  <c r="R8092"/>
  <c r="T8092"/>
  <c r="R8093"/>
  <c r="T8093"/>
  <c r="R8094"/>
  <c r="T8094"/>
  <c r="R8095"/>
  <c r="T8095"/>
  <c r="R8096"/>
  <c r="T8096"/>
  <c r="R8097"/>
  <c r="T8097"/>
  <c r="R8098"/>
  <c r="T8098"/>
  <c r="R8099"/>
  <c r="T8099"/>
  <c r="R8100"/>
  <c r="T8100"/>
  <c r="R8101"/>
  <c r="T8101"/>
  <c r="R8102"/>
  <c r="T8102"/>
  <c r="R8103"/>
  <c r="T8103"/>
  <c r="R8104"/>
  <c r="T8104"/>
  <c r="R8105"/>
  <c r="T8105"/>
  <c r="R8106"/>
  <c r="T8106"/>
  <c r="R8107"/>
  <c r="T8107"/>
  <c r="R8108"/>
  <c r="T8108"/>
  <c r="R8109"/>
  <c r="T8109"/>
  <c r="R8110"/>
  <c r="T8110"/>
  <c r="R8111"/>
  <c r="T8111"/>
  <c r="R8112"/>
  <c r="T8112"/>
  <c r="R8113"/>
  <c r="T8113"/>
  <c r="R8114"/>
  <c r="T8114"/>
  <c r="R8115"/>
  <c r="T8115"/>
  <c r="R8116"/>
  <c r="T8116"/>
  <c r="R8117"/>
  <c r="T8117"/>
  <c r="R8118"/>
  <c r="T8118"/>
  <c r="R8119"/>
  <c r="T8119"/>
  <c r="R8120"/>
  <c r="T8120"/>
  <c r="R8121"/>
  <c r="T8121"/>
  <c r="R8122"/>
  <c r="T8122"/>
  <c r="R8123"/>
  <c r="T8123"/>
  <c r="R8124"/>
  <c r="T8124"/>
  <c r="R8125"/>
  <c r="T8125"/>
  <c r="R8126"/>
  <c r="T8126"/>
  <c r="R8127"/>
  <c r="T8127"/>
  <c r="R8128"/>
  <c r="T8128"/>
  <c r="R8129"/>
  <c r="T8129"/>
  <c r="R8130"/>
  <c r="T8130"/>
  <c r="R8131"/>
  <c r="T8131"/>
  <c r="R8132"/>
  <c r="T8132"/>
  <c r="R8137"/>
  <c r="T8137"/>
  <c r="R8138"/>
  <c r="T8138"/>
  <c r="R8139"/>
  <c r="T8139"/>
  <c r="R8140"/>
  <c r="T8140"/>
  <c r="R8141"/>
  <c r="T8141"/>
  <c r="R8142"/>
  <c r="T8142"/>
  <c r="R8143"/>
  <c r="T8143"/>
  <c r="R8144"/>
  <c r="T8144"/>
  <c r="R8145"/>
  <c r="T8145"/>
  <c r="R8146"/>
  <c r="T8146"/>
  <c r="R8147"/>
  <c r="T8147"/>
  <c r="R8148"/>
  <c r="R8149"/>
  <c r="T8149"/>
  <c r="R8150"/>
  <c r="T8150"/>
  <c r="R8151"/>
  <c r="T8151"/>
  <c r="R8152"/>
  <c r="T8152"/>
  <c r="R8153"/>
  <c r="T8153"/>
  <c r="R8154"/>
  <c r="T8154"/>
  <c r="R8155"/>
  <c r="T8155"/>
  <c r="R8160"/>
  <c r="T8160"/>
  <c r="R8161"/>
  <c r="T8161"/>
  <c r="R8162"/>
  <c r="T8162"/>
  <c r="R8163"/>
  <c r="T8163"/>
  <c r="R8164"/>
  <c r="T8164"/>
  <c r="R8165"/>
  <c r="R8166"/>
  <c r="T8166"/>
  <c r="R8167"/>
  <c r="T8167"/>
  <c r="R8168"/>
  <c r="T8168"/>
  <c r="R8173"/>
  <c r="T8173"/>
  <c r="R8174"/>
  <c r="T8174"/>
  <c r="R8175"/>
  <c r="T8175"/>
  <c r="R8176"/>
  <c r="T8176"/>
  <c r="R8177"/>
  <c r="T8177"/>
  <c r="R8178"/>
  <c r="T8178"/>
  <c r="R8179"/>
  <c r="T8179"/>
  <c r="R8180"/>
  <c r="T8180"/>
  <c r="R8181"/>
  <c r="T8181"/>
  <c r="R8182"/>
  <c r="T8182"/>
  <c r="R8183"/>
  <c r="T8183"/>
  <c r="R8184"/>
  <c r="T8184"/>
  <c r="R8185"/>
  <c r="T8185"/>
  <c r="R8186"/>
  <c r="T8186"/>
  <c r="R8187"/>
  <c r="T8187"/>
  <c r="R8188"/>
  <c r="R8189"/>
  <c r="T8189"/>
  <c r="R8190"/>
  <c r="T8190"/>
  <c r="R8191"/>
  <c r="T8191"/>
  <c r="R8192"/>
  <c r="T8192"/>
  <c r="R8193"/>
  <c r="T8193"/>
  <c r="R8194"/>
  <c r="T8194"/>
  <c r="R8195"/>
  <c r="T8195"/>
  <c r="R8196"/>
  <c r="T8196"/>
  <c r="R8197"/>
  <c r="T8197"/>
  <c r="R8198"/>
  <c r="T8198"/>
  <c r="R8199"/>
  <c r="T8199"/>
  <c r="R8200"/>
  <c r="T8200"/>
  <c r="R8201"/>
  <c r="T8201"/>
  <c r="R8202"/>
  <c r="T8202"/>
  <c r="R8203"/>
  <c r="T8203"/>
  <c r="R8204"/>
  <c r="T8204"/>
  <c r="R8205"/>
  <c r="T8205"/>
  <c r="R8206"/>
  <c r="T8206"/>
  <c r="R8207"/>
  <c r="T8207"/>
  <c r="R8208"/>
  <c r="T8208"/>
  <c r="R8213"/>
  <c r="T8213"/>
  <c r="R8214"/>
  <c r="T8214"/>
  <c r="R8215"/>
  <c r="T8215"/>
  <c r="R8216"/>
  <c r="T8216"/>
  <c r="R8217"/>
  <c r="T8217"/>
  <c r="R8218"/>
  <c r="T8218"/>
  <c r="R8219"/>
  <c r="T8219"/>
  <c r="R8224"/>
  <c r="T8224"/>
  <c r="R8225"/>
  <c r="T8225"/>
  <c r="R8226"/>
  <c r="T8226"/>
  <c r="R8227"/>
  <c r="T8227"/>
  <c r="R8228"/>
  <c r="T8228"/>
  <c r="R8229"/>
  <c r="T8229"/>
  <c r="R8234"/>
  <c r="T8234"/>
  <c r="R8235"/>
  <c r="T8235"/>
  <c r="R8236"/>
  <c r="T8236"/>
  <c r="R8237"/>
  <c r="T8237"/>
  <c r="R8238"/>
  <c r="T8238"/>
  <c r="R8239"/>
  <c r="T8239"/>
  <c r="R8240"/>
  <c r="T8240"/>
  <c r="R8245"/>
  <c r="T8245"/>
  <c r="R8246"/>
  <c r="R8247"/>
  <c r="T8247"/>
  <c r="R8248"/>
  <c r="T8248"/>
  <c r="R8249"/>
  <c r="T8249"/>
  <c r="R8250"/>
  <c r="T8250"/>
  <c r="R8251"/>
  <c r="T8251"/>
  <c r="R8256"/>
  <c r="T8256"/>
  <c r="R8257"/>
  <c r="T8257"/>
  <c r="R8258"/>
  <c r="T8258"/>
  <c r="R8259"/>
  <c r="T8259"/>
  <c r="R8260"/>
  <c r="T8260"/>
  <c r="R8265"/>
  <c r="T8265"/>
  <c r="R8266"/>
  <c r="T8266"/>
  <c r="R8267"/>
  <c r="T8267"/>
  <c r="R8268"/>
  <c r="T8268"/>
  <c r="R8273"/>
  <c r="T8273"/>
  <c r="T8272"/>
  <c r="C543" i="2"/>
  <c r="R8278" i="3"/>
  <c r="T8278"/>
  <c r="R8279"/>
  <c r="T8279"/>
  <c r="R8280"/>
  <c r="T8280"/>
  <c r="R8281"/>
  <c r="T8281"/>
  <c r="R8282"/>
  <c r="T8282"/>
  <c r="R8283"/>
  <c r="T8283"/>
  <c r="R8284"/>
  <c r="T8284"/>
  <c r="R8285"/>
  <c r="T8285"/>
  <c r="R8286"/>
  <c r="T8286"/>
  <c r="R8287"/>
  <c r="T8287"/>
  <c r="R8288"/>
  <c r="T8288"/>
  <c r="R8289"/>
  <c r="T8289"/>
  <c r="R8290"/>
  <c r="T8290"/>
  <c r="R8291"/>
  <c r="T8291"/>
  <c r="R8292"/>
  <c r="T8292"/>
  <c r="R8293"/>
  <c r="T8293"/>
  <c r="R8294"/>
  <c r="T8294"/>
  <c r="R8295"/>
  <c r="T8295"/>
  <c r="R8296"/>
  <c r="T8296"/>
  <c r="R8297"/>
  <c r="T8297"/>
  <c r="R8302"/>
  <c r="T8302"/>
  <c r="R8303"/>
  <c r="T8303"/>
  <c r="R8304"/>
  <c r="T8304"/>
  <c r="R8305"/>
  <c r="T8305"/>
  <c r="R8310"/>
  <c r="T8310"/>
  <c r="R8311"/>
  <c r="T8311"/>
  <c r="R8312"/>
  <c r="T8312"/>
  <c r="R8317"/>
  <c r="T8317"/>
  <c r="R8318"/>
  <c r="T8318"/>
  <c r="R8319"/>
  <c r="T8319"/>
  <c r="R8320"/>
  <c r="T8320"/>
  <c r="R8321"/>
  <c r="T8321"/>
  <c r="R8326"/>
  <c r="T8326"/>
  <c r="T8325"/>
  <c r="C553" i="2"/>
  <c r="R8333" i="3"/>
  <c r="T8333"/>
  <c r="R8334"/>
  <c r="T8334"/>
  <c r="R8335"/>
  <c r="T8335"/>
  <c r="R8336"/>
  <c r="T8336"/>
  <c r="R8337"/>
  <c r="T8337"/>
  <c r="R8342"/>
  <c r="T8342"/>
  <c r="R8343"/>
  <c r="T8343"/>
  <c r="R8344"/>
  <c r="T8344"/>
  <c r="R8345"/>
  <c r="T8345"/>
  <c r="R8346"/>
  <c r="T8346"/>
  <c r="R8347"/>
  <c r="T8347"/>
  <c r="R8348"/>
  <c r="T8348"/>
  <c r="R8349"/>
  <c r="T8349"/>
  <c r="R8350"/>
  <c r="T8350"/>
  <c r="R8351"/>
  <c r="T8351"/>
  <c r="R8352"/>
  <c r="T8352"/>
  <c r="R8353"/>
  <c r="T8353"/>
  <c r="R8354"/>
  <c r="T8354"/>
  <c r="R8355"/>
  <c r="T8355"/>
  <c r="R8356"/>
  <c r="T8356"/>
  <c r="R8357"/>
  <c r="T8357"/>
  <c r="R8358"/>
  <c r="T8358"/>
  <c r="R8359"/>
  <c r="T8359"/>
  <c r="R8360"/>
  <c r="T8360"/>
  <c r="R8361"/>
  <c r="T8361"/>
  <c r="R8362"/>
  <c r="T8362"/>
  <c r="R8363"/>
  <c r="T8363"/>
  <c r="R8364"/>
  <c r="T8364"/>
  <c r="R8365"/>
  <c r="T8365"/>
  <c r="R8366"/>
  <c r="T8366"/>
  <c r="R8367"/>
  <c r="T8367"/>
  <c r="R8368"/>
  <c r="T8368"/>
  <c r="R8369"/>
  <c r="T8369"/>
  <c r="R8370"/>
  <c r="T8370"/>
  <c r="R8371"/>
  <c r="T8371"/>
  <c r="R8376"/>
  <c r="T8376"/>
  <c r="R8377"/>
  <c r="T8377"/>
  <c r="R8378"/>
  <c r="T8378"/>
  <c r="R8379"/>
  <c r="T8379"/>
  <c r="R8380"/>
  <c r="T8380"/>
  <c r="R8381"/>
  <c r="T8381"/>
  <c r="R8382"/>
  <c r="T8382"/>
  <c r="R8383"/>
  <c r="T8383"/>
  <c r="R8384"/>
  <c r="T8384"/>
  <c r="R8385"/>
  <c r="T8385"/>
  <c r="R8386"/>
  <c r="T8386"/>
  <c r="R8387"/>
  <c r="T8387"/>
  <c r="R8388"/>
  <c r="T8388"/>
  <c r="R8389"/>
  <c r="T8389"/>
  <c r="R8390"/>
  <c r="T8390"/>
  <c r="R8391"/>
  <c r="T8391"/>
  <c r="R8392"/>
  <c r="T8392"/>
  <c r="R8393"/>
  <c r="T8393"/>
  <c r="R8394"/>
  <c r="T8394"/>
  <c r="R8395"/>
  <c r="T8395"/>
  <c r="R8396"/>
  <c r="T8396"/>
  <c r="R8397"/>
  <c r="T8397"/>
  <c r="R8398"/>
  <c r="T8398"/>
  <c r="R8399"/>
  <c r="T8399"/>
  <c r="R8400"/>
  <c r="T8400"/>
  <c r="R8401"/>
  <c r="T8401"/>
  <c r="R8402"/>
  <c r="T8402"/>
  <c r="R8403"/>
  <c r="T8403"/>
  <c r="R8404"/>
  <c r="T8404"/>
  <c r="R8405"/>
  <c r="T8405"/>
  <c r="R8406"/>
  <c r="T8406"/>
  <c r="R8407"/>
  <c r="T8407"/>
  <c r="R8408"/>
  <c r="T8408"/>
  <c r="R8409"/>
  <c r="T8409"/>
  <c r="R8410"/>
  <c r="T8410"/>
  <c r="R8411"/>
  <c r="T8411"/>
  <c r="R8412"/>
  <c r="T8412"/>
  <c r="R8413"/>
  <c r="T8413"/>
  <c r="R8414"/>
  <c r="T8414"/>
  <c r="R8415"/>
  <c r="T8415"/>
  <c r="R8416"/>
  <c r="T8416"/>
  <c r="R8417"/>
  <c r="T8417"/>
  <c r="R8418"/>
  <c r="T8418"/>
  <c r="R8419"/>
  <c r="T8419"/>
  <c r="R8420"/>
  <c r="T8420"/>
  <c r="R8421"/>
  <c r="T8421"/>
  <c r="R8422"/>
  <c r="T8422"/>
  <c r="R8423"/>
  <c r="T8423"/>
  <c r="R8424"/>
  <c r="T8424"/>
  <c r="R8425"/>
  <c r="T8425"/>
  <c r="R8426"/>
  <c r="T8426"/>
  <c r="R8433"/>
  <c r="T8433"/>
  <c r="R8434"/>
  <c r="T8434"/>
  <c r="R8435"/>
  <c r="T8435"/>
  <c r="R8436"/>
  <c r="T8436"/>
  <c r="R8437"/>
  <c r="T8437"/>
  <c r="R8440"/>
  <c r="T8440"/>
  <c r="R8441"/>
  <c r="T8441"/>
  <c r="R8442"/>
  <c r="T8442"/>
  <c r="R8443"/>
  <c r="T8443"/>
  <c r="R8446"/>
  <c r="T8446"/>
  <c r="R8447"/>
  <c r="T8447"/>
  <c r="R8448"/>
  <c r="T8448"/>
  <c r="R8451"/>
  <c r="T8451"/>
  <c r="R8452"/>
  <c r="T8452"/>
  <c r="R8453"/>
  <c r="T8453"/>
  <c r="R8454"/>
  <c r="T8454"/>
  <c r="R8455"/>
  <c r="T8455"/>
  <c r="R8456"/>
  <c r="T8456"/>
  <c r="R8457"/>
  <c r="T8457"/>
  <c r="R8458"/>
  <c r="T8458"/>
  <c r="R8459"/>
  <c r="T8459"/>
  <c r="R8462"/>
  <c r="T8462"/>
  <c r="R8463"/>
  <c r="T8463"/>
  <c r="R8464"/>
  <c r="T8464"/>
  <c r="R8465"/>
  <c r="T8465"/>
  <c r="R8466"/>
  <c r="T8466"/>
  <c r="R8467"/>
  <c r="T8467"/>
  <c r="R8468"/>
  <c r="T8468"/>
  <c r="R8469"/>
  <c r="T8469"/>
  <c r="R8470"/>
  <c r="T8470"/>
  <c r="R8471"/>
  <c r="T8471"/>
  <c r="R8474"/>
  <c r="T8474"/>
  <c r="R8475"/>
  <c r="T8475"/>
  <c r="R8476"/>
  <c r="T8476"/>
  <c r="R8477"/>
  <c r="T8477"/>
  <c r="R8478"/>
  <c r="T8478"/>
  <c r="R8479"/>
  <c r="T8479"/>
  <c r="R8480"/>
  <c r="T8480"/>
  <c r="R8481"/>
  <c r="T8481"/>
  <c r="R8482"/>
  <c r="T8482"/>
  <c r="R8483"/>
  <c r="T8483"/>
  <c r="R8484"/>
  <c r="T8484"/>
  <c r="R8485"/>
  <c r="T8485"/>
  <c r="R8486"/>
  <c r="T8486"/>
  <c r="R8487"/>
  <c r="T8487"/>
  <c r="R8488"/>
  <c r="T8488"/>
  <c r="R8489"/>
  <c r="T8489"/>
  <c r="R8490"/>
  <c r="T8490"/>
  <c r="R8491"/>
  <c r="T8491"/>
  <c r="R8492"/>
  <c r="T8492"/>
  <c r="R8495"/>
  <c r="T8495"/>
  <c r="R8496"/>
  <c r="T8496"/>
  <c r="R8499"/>
  <c r="T8499"/>
  <c r="R8500"/>
  <c r="T8500"/>
  <c r="R8501"/>
  <c r="T8501"/>
  <c r="R8502"/>
  <c r="T8502"/>
  <c r="R8503"/>
  <c r="T8503"/>
  <c r="R8504"/>
  <c r="T8504"/>
  <c r="R8505"/>
  <c r="T8505"/>
  <c r="R8506"/>
  <c r="T8506"/>
  <c r="R8509"/>
  <c r="T8509"/>
  <c r="R8510"/>
  <c r="T8510"/>
  <c r="R8511"/>
  <c r="T8511"/>
  <c r="R8512"/>
  <c r="T8512"/>
  <c r="R8513"/>
  <c r="T8513"/>
  <c r="R8514"/>
  <c r="T8514"/>
  <c r="R8515"/>
  <c r="T8515"/>
  <c r="R8516"/>
  <c r="T8516"/>
  <c r="R8517"/>
  <c r="T8517"/>
  <c r="R8518"/>
  <c r="T8518"/>
  <c r="R8519"/>
  <c r="T8519"/>
  <c r="R8520"/>
  <c r="T8520"/>
  <c r="R8521"/>
  <c r="T8521"/>
  <c r="R8522"/>
  <c r="T8522"/>
  <c r="R8523"/>
  <c r="T8523"/>
  <c r="R8524"/>
  <c r="T8524"/>
  <c r="R8525"/>
  <c r="T8525"/>
  <c r="R8526"/>
  <c r="T8526"/>
  <c r="R8527"/>
  <c r="T8527"/>
  <c r="R8528"/>
  <c r="T8528"/>
  <c r="R8529"/>
  <c r="T8529"/>
  <c r="R8530"/>
  <c r="T8530"/>
  <c r="R8531"/>
  <c r="T8531"/>
  <c r="R8534"/>
  <c r="T8534"/>
  <c r="R8535"/>
  <c r="T8535"/>
  <c r="R8540"/>
  <c r="T8540"/>
  <c r="R8541"/>
  <c r="T8541"/>
  <c r="R8542"/>
  <c r="T8542"/>
  <c r="R8543"/>
  <c r="T8543"/>
  <c r="R8544"/>
  <c r="T8544"/>
  <c r="R8545"/>
  <c r="T8545"/>
  <c r="R8546"/>
  <c r="T8546"/>
  <c r="R8549"/>
  <c r="T8549"/>
  <c r="R8550"/>
  <c r="T8550"/>
  <c r="R8551"/>
  <c r="T8551"/>
  <c r="R8554"/>
  <c r="T8554"/>
  <c r="R8555"/>
  <c r="T8555"/>
  <c r="R8556"/>
  <c r="T8556"/>
  <c r="R8557"/>
  <c r="T8557"/>
  <c r="R8558"/>
  <c r="T8558"/>
  <c r="R8561"/>
  <c r="T8561"/>
  <c r="T8560"/>
  <c r="C577" i="2"/>
  <c r="R8564" i="3"/>
  <c r="T8564"/>
  <c r="R8565"/>
  <c r="T8565"/>
  <c r="R8566"/>
  <c r="T8566"/>
  <c r="R8567"/>
  <c r="T8567"/>
  <c r="R8568"/>
  <c r="T8568"/>
  <c r="R8569"/>
  <c r="T8569"/>
  <c r="R8570"/>
  <c r="T8570"/>
  <c r="R8571"/>
  <c r="T8571"/>
  <c r="R8572"/>
  <c r="T8572"/>
  <c r="R8575"/>
  <c r="T8575"/>
  <c r="R8576"/>
  <c r="T8576"/>
  <c r="R8577"/>
  <c r="T8577"/>
  <c r="R8578"/>
  <c r="T8578"/>
  <c r="R8579"/>
  <c r="T8579"/>
  <c r="R8580"/>
  <c r="T8580"/>
  <c r="R8581"/>
  <c r="T8581"/>
  <c r="R8582"/>
  <c r="T8582"/>
  <c r="R8583"/>
  <c r="T8583"/>
  <c r="R8584"/>
  <c r="T8584"/>
  <c r="R8587"/>
  <c r="T8587"/>
  <c r="R8588"/>
  <c r="T8588"/>
  <c r="R8589"/>
  <c r="T8589"/>
  <c r="R8594"/>
  <c r="T8594"/>
  <c r="R8595"/>
  <c r="T8595"/>
  <c r="R8596"/>
  <c r="T8596"/>
  <c r="R8597"/>
  <c r="T8597"/>
  <c r="R8598"/>
  <c r="T8598"/>
  <c r="R8599"/>
  <c r="T8599"/>
  <c r="R8600"/>
  <c r="T8600"/>
  <c r="R8601"/>
  <c r="T8601"/>
  <c r="R8602"/>
  <c r="T8602"/>
  <c r="R8605"/>
  <c r="T8605"/>
  <c r="R8606"/>
  <c r="T8606"/>
  <c r="R8607"/>
  <c r="T8607"/>
  <c r="R8608"/>
  <c r="T8608"/>
  <c r="R8609"/>
  <c r="T8609"/>
  <c r="R8610"/>
  <c r="T8610"/>
  <c r="R8611"/>
  <c r="T8611"/>
  <c r="R8612"/>
  <c r="T8612"/>
  <c r="R8613"/>
  <c r="T8613"/>
  <c r="R8614"/>
  <c r="T8614"/>
  <c r="R8619"/>
  <c r="T8619"/>
  <c r="T8618"/>
  <c r="R8626"/>
  <c r="T8626"/>
  <c r="R8627"/>
  <c r="T8627"/>
  <c r="R8628"/>
  <c r="T8628"/>
  <c r="R8629"/>
  <c r="T8629"/>
  <c r="R8630"/>
  <c r="T8630"/>
  <c r="R8631"/>
  <c r="T8631"/>
  <c r="R8632"/>
  <c r="T8632"/>
  <c r="R8633"/>
  <c r="T8633"/>
  <c r="R8634"/>
  <c r="T8634"/>
  <c r="R8635"/>
  <c r="T8635"/>
  <c r="R8636"/>
  <c r="T8636"/>
  <c r="R8637"/>
  <c r="T8637"/>
  <c r="R8638"/>
  <c r="T8638"/>
  <c r="R8639"/>
  <c r="T8639"/>
  <c r="R8640"/>
  <c r="T8640"/>
  <c r="R8641"/>
  <c r="T8641"/>
  <c r="R8642"/>
  <c r="T8642"/>
  <c r="R8643"/>
  <c r="T8643"/>
  <c r="R8644"/>
  <c r="T8644"/>
  <c r="R8645"/>
  <c r="T8645"/>
  <c r="R8646"/>
  <c r="T8646"/>
  <c r="R8647"/>
  <c r="T8647"/>
  <c r="R8648"/>
  <c r="T8648"/>
  <c r="R8649"/>
  <c r="T8649"/>
  <c r="R8650"/>
  <c r="T8650"/>
  <c r="R8651"/>
  <c r="T8651"/>
  <c r="R8652"/>
  <c r="T8652"/>
  <c r="R8653"/>
  <c r="T8653"/>
  <c r="R8654"/>
  <c r="T8654"/>
  <c r="R8655"/>
  <c r="T8655"/>
  <c r="R8660"/>
  <c r="T8660"/>
  <c r="R8661"/>
  <c r="T8661"/>
  <c r="R8662"/>
  <c r="T8662"/>
  <c r="R8663"/>
  <c r="T8663"/>
  <c r="R8664"/>
  <c r="T8664"/>
  <c r="R8665"/>
  <c r="T8665"/>
  <c r="R8666"/>
  <c r="T8666"/>
  <c r="R8667"/>
  <c r="T8667"/>
  <c r="R8668"/>
  <c r="T8668"/>
  <c r="R8669"/>
  <c r="T8669"/>
  <c r="R8670"/>
  <c r="T8670"/>
  <c r="R8671"/>
  <c r="T8671"/>
  <c r="R8672"/>
  <c r="T8672"/>
  <c r="R8673"/>
  <c r="T8673"/>
  <c r="R8674"/>
  <c r="T8674"/>
  <c r="R8675"/>
  <c r="T8675"/>
  <c r="R8676"/>
  <c r="T8676"/>
  <c r="R8677"/>
  <c r="T8677"/>
  <c r="R8678"/>
  <c r="T8678"/>
  <c r="R8679"/>
  <c r="T8679"/>
  <c r="R8680"/>
  <c r="T8680"/>
  <c r="R8681"/>
  <c r="T8681"/>
  <c r="R8682"/>
  <c r="T8682"/>
  <c r="R8683"/>
  <c r="T8683"/>
  <c r="R8684"/>
  <c r="T8684"/>
  <c r="R8685"/>
  <c r="T8685"/>
  <c r="R8686"/>
  <c r="T8686"/>
  <c r="R8687"/>
  <c r="T8687"/>
  <c r="R8688"/>
  <c r="T8688"/>
  <c r="R8689"/>
  <c r="T8689"/>
  <c r="R8690"/>
  <c r="T8690"/>
  <c r="R8691"/>
  <c r="T8691"/>
  <c r="R8692"/>
  <c r="T8692"/>
  <c r="R8693"/>
  <c r="T8693"/>
  <c r="R8694"/>
  <c r="T8694"/>
  <c r="R8695"/>
  <c r="T8695"/>
  <c r="R8696"/>
  <c r="T8696"/>
  <c r="R8697"/>
  <c r="T8697"/>
  <c r="R8698"/>
  <c r="T8698"/>
  <c r="R8699"/>
  <c r="T8699"/>
  <c r="R8700"/>
  <c r="T8700"/>
  <c r="R8701"/>
  <c r="T8701"/>
  <c r="R8702"/>
  <c r="T8702"/>
  <c r="R8703"/>
  <c r="T8703"/>
  <c r="R8704"/>
  <c r="T8704"/>
  <c r="R8705"/>
  <c r="T8705"/>
  <c r="R8706"/>
  <c r="T8706"/>
  <c r="R8707"/>
  <c r="T8707"/>
  <c r="R8708"/>
  <c r="T8708"/>
  <c r="R8709"/>
  <c r="T8709"/>
  <c r="R8710"/>
  <c r="T8710"/>
  <c r="R8711"/>
  <c r="T8711"/>
  <c r="R8712"/>
  <c r="T8712"/>
  <c r="R8713"/>
  <c r="T8713"/>
  <c r="R8714"/>
  <c r="T8714"/>
  <c r="R8715"/>
  <c r="T8715"/>
  <c r="R8716"/>
  <c r="T8716"/>
  <c r="R8717"/>
  <c r="T8717"/>
  <c r="R8718"/>
  <c r="T8718"/>
  <c r="R8719"/>
  <c r="T8719"/>
  <c r="R8720"/>
  <c r="T8720"/>
  <c r="R8725"/>
  <c r="T8725"/>
  <c r="R8726"/>
  <c r="T8726"/>
  <c r="R8727"/>
  <c r="T8727"/>
  <c r="R8728"/>
  <c r="T8728"/>
  <c r="R8729"/>
  <c r="T8729"/>
  <c r="R8730"/>
  <c r="T8730"/>
  <c r="R8731"/>
  <c r="T8731"/>
  <c r="R8732"/>
  <c r="T8732"/>
  <c r="R8733"/>
  <c r="T8733"/>
  <c r="R8734"/>
  <c r="T8734"/>
  <c r="R8735"/>
  <c r="T8735"/>
  <c r="R8736"/>
  <c r="T8736"/>
  <c r="R8737"/>
  <c r="T8737"/>
  <c r="R8738"/>
  <c r="T8738"/>
  <c r="R8739"/>
  <c r="T8739"/>
  <c r="R8740"/>
  <c r="T8740"/>
  <c r="R8741"/>
  <c r="T8741"/>
  <c r="R8742"/>
  <c r="T8742"/>
  <c r="R8743"/>
  <c r="T8743"/>
  <c r="R8744"/>
  <c r="T8744"/>
  <c r="R8745"/>
  <c r="T8745"/>
  <c r="R8746"/>
  <c r="T8746"/>
  <c r="R8747"/>
  <c r="T8747"/>
  <c r="R8748"/>
  <c r="T8748"/>
  <c r="R8749"/>
  <c r="T8749"/>
  <c r="R8750"/>
  <c r="T8750"/>
  <c r="R8751"/>
  <c r="T8751"/>
  <c r="R8752"/>
  <c r="T8752"/>
  <c r="R8753"/>
  <c r="T8753"/>
  <c r="R8754"/>
  <c r="T8754"/>
  <c r="R8755"/>
  <c r="T8755"/>
  <c r="R8756"/>
  <c r="T8756"/>
  <c r="R8757"/>
  <c r="T8757"/>
  <c r="R8758"/>
  <c r="T8758"/>
  <c r="R8759"/>
  <c r="T8759"/>
  <c r="R8760"/>
  <c r="T8760"/>
  <c r="R8761"/>
  <c r="T8761"/>
  <c r="R8762"/>
  <c r="T8762"/>
  <c r="R8763"/>
  <c r="T8763"/>
  <c r="R8768"/>
  <c r="T8768"/>
  <c r="R8769"/>
  <c r="T8769"/>
  <c r="R8770"/>
  <c r="T8770"/>
  <c r="R8771"/>
  <c r="T8771"/>
  <c r="R8772"/>
  <c r="T8772"/>
  <c r="R8773"/>
  <c r="T8773"/>
  <c r="R8774"/>
  <c r="T8774"/>
  <c r="R8775"/>
  <c r="T8775"/>
  <c r="R8776"/>
  <c r="T8776"/>
  <c r="R8777"/>
  <c r="T8777"/>
  <c r="R8778"/>
  <c r="T8778"/>
  <c r="R8779"/>
  <c r="T8779"/>
  <c r="R8780"/>
  <c r="T8780"/>
  <c r="R8781"/>
  <c r="T8781"/>
  <c r="R8782"/>
  <c r="T8782"/>
  <c r="R8783"/>
  <c r="T8783"/>
  <c r="R8784"/>
  <c r="T8784"/>
  <c r="R8785"/>
  <c r="T8785"/>
  <c r="R8786"/>
  <c r="T8786"/>
  <c r="R8787"/>
  <c r="T8787"/>
  <c r="R8788"/>
  <c r="T8788"/>
  <c r="R8789"/>
  <c r="T8789"/>
  <c r="R8790"/>
  <c r="T8790"/>
  <c r="R8791"/>
  <c r="T8791"/>
  <c r="R8792"/>
  <c r="T8792"/>
  <c r="R8793"/>
  <c r="T8793"/>
  <c r="R8794"/>
  <c r="T8794"/>
  <c r="R8795"/>
  <c r="T8795"/>
  <c r="R8796"/>
  <c r="T8796"/>
  <c r="R8797"/>
  <c r="T8797"/>
  <c r="R8798"/>
  <c r="T8798"/>
  <c r="R8799"/>
  <c r="T8799"/>
  <c r="R8800"/>
  <c r="T8800"/>
  <c r="R8801"/>
  <c r="T8801"/>
  <c r="R8802"/>
  <c r="T8802"/>
  <c r="R8803"/>
  <c r="T8803"/>
  <c r="R8804"/>
  <c r="T8804"/>
  <c r="R8805"/>
  <c r="T8805"/>
  <c r="R8806"/>
  <c r="T8806"/>
  <c r="R8807"/>
  <c r="T8807"/>
  <c r="R8808"/>
  <c r="T8808"/>
  <c r="R8809"/>
  <c r="T8809"/>
  <c r="R8810"/>
  <c r="T8810"/>
  <c r="R8811"/>
  <c r="T8811"/>
  <c r="R8812"/>
  <c r="T8812"/>
  <c r="R8813"/>
  <c r="T8813"/>
  <c r="R8814"/>
  <c r="T8814"/>
  <c r="R8815"/>
  <c r="T8815"/>
  <c r="R8816"/>
  <c r="T8816"/>
  <c r="R8817"/>
  <c r="T8817"/>
  <c r="R8818"/>
  <c r="T8818"/>
  <c r="R8819"/>
  <c r="T8819"/>
  <c r="R8820"/>
  <c r="T8820"/>
  <c r="R8821"/>
  <c r="T8821"/>
  <c r="R8822"/>
  <c r="T8822"/>
  <c r="R8823"/>
  <c r="T8823"/>
  <c r="R8828"/>
  <c r="T8828"/>
  <c r="R8829"/>
  <c r="T8829"/>
  <c r="R8830"/>
  <c r="T8830"/>
  <c r="R8831"/>
  <c r="T8831"/>
  <c r="R8836"/>
  <c r="T8836"/>
  <c r="R8837"/>
  <c r="T8837"/>
  <c r="R8838"/>
  <c r="T8838"/>
  <c r="R8839"/>
  <c r="T8839"/>
  <c r="R8840"/>
  <c r="T8840"/>
  <c r="R8841"/>
  <c r="T8841"/>
  <c r="R8842"/>
  <c r="T8842"/>
  <c r="R8843"/>
  <c r="T8843"/>
  <c r="R8844"/>
  <c r="T8844"/>
  <c r="R8845"/>
  <c r="T8845"/>
  <c r="R8846"/>
  <c r="T8846"/>
  <c r="R8847"/>
  <c r="T8847"/>
  <c r="R8848"/>
  <c r="T8848"/>
  <c r="R8849"/>
  <c r="R8850"/>
  <c r="T8850"/>
  <c r="R8851"/>
  <c r="T8851"/>
  <c r="R8852"/>
  <c r="T8852"/>
  <c r="R8853"/>
  <c r="T8853"/>
  <c r="R8854"/>
  <c r="T8854"/>
  <c r="R8855"/>
  <c r="T8855"/>
  <c r="R8856"/>
  <c r="T8856"/>
  <c r="R8857"/>
  <c r="T8857"/>
  <c r="R8858"/>
  <c r="T8858"/>
  <c r="R8859"/>
  <c r="T8859"/>
  <c r="R8860"/>
  <c r="T8860"/>
  <c r="R8861"/>
  <c r="T8861"/>
  <c r="R8862"/>
  <c r="T8862"/>
  <c r="R8863"/>
  <c r="T8863"/>
  <c r="R8864"/>
  <c r="T8864"/>
  <c r="R8865"/>
  <c r="T8865"/>
  <c r="R8866"/>
  <c r="T8866"/>
  <c r="R8867"/>
  <c r="T8867"/>
  <c r="R8868"/>
  <c r="T8868"/>
  <c r="R8869"/>
  <c r="T8869"/>
  <c r="R8870"/>
  <c r="T8870"/>
  <c r="R8871"/>
  <c r="T8871"/>
  <c r="R8872"/>
  <c r="T8872"/>
  <c r="R8873"/>
  <c r="T8873"/>
  <c r="R8874"/>
  <c r="T8874"/>
  <c r="R8875"/>
  <c r="T8875"/>
  <c r="R8876"/>
  <c r="T8876"/>
  <c r="R8877"/>
  <c r="T8877"/>
  <c r="R8878"/>
  <c r="T8878"/>
  <c r="R8879"/>
  <c r="T8879"/>
  <c r="R8880"/>
  <c r="R8881"/>
  <c r="T8881"/>
  <c r="R8882"/>
  <c r="T8882"/>
  <c r="R8883"/>
  <c r="T8883"/>
  <c r="R8884"/>
  <c r="T8884"/>
  <c r="R8885"/>
  <c r="T8885"/>
  <c r="R8886"/>
  <c r="T8886"/>
  <c r="R8887"/>
  <c r="T8887"/>
  <c r="R8888"/>
  <c r="T8888"/>
  <c r="R8889"/>
  <c r="T8889"/>
  <c r="R8890"/>
  <c r="T8890"/>
  <c r="R8891"/>
  <c r="T8891"/>
  <c r="R8892"/>
  <c r="T8892"/>
  <c r="R8897"/>
  <c r="T8897"/>
  <c r="R8898"/>
  <c r="T8898"/>
  <c r="R8899"/>
  <c r="T8899"/>
  <c r="R8900"/>
  <c r="T8900"/>
  <c r="R8901"/>
  <c r="T8901"/>
  <c r="R8902"/>
  <c r="T8902"/>
  <c r="R8903"/>
  <c r="T8903"/>
  <c r="R8904"/>
  <c r="T8904"/>
  <c r="R8905"/>
  <c r="T8905"/>
  <c r="R8906"/>
  <c r="T8906"/>
  <c r="R8907"/>
  <c r="T8907"/>
  <c r="R8908"/>
  <c r="T8908"/>
  <c r="R8909"/>
  <c r="T8909"/>
  <c r="R8910"/>
  <c r="T8910"/>
  <c r="R8911"/>
  <c r="T8911"/>
  <c r="R8916"/>
  <c r="T8916"/>
  <c r="R8917"/>
  <c r="T8917"/>
  <c r="R8918"/>
  <c r="T8918"/>
  <c r="R8919"/>
  <c r="T8919"/>
  <c r="R8920"/>
  <c r="T8920"/>
  <c r="R8921"/>
  <c r="T8921"/>
  <c r="R8922"/>
  <c r="T8922"/>
  <c r="R8923"/>
  <c r="T8923"/>
  <c r="R8928"/>
  <c r="T8928"/>
  <c r="R8929"/>
  <c r="T8929"/>
  <c r="R8930"/>
  <c r="T8930"/>
  <c r="R8931"/>
  <c r="T8931"/>
  <c r="R8932"/>
  <c r="T8932"/>
  <c r="R8933"/>
  <c r="T8933"/>
  <c r="R8934"/>
  <c r="T8934"/>
  <c r="R8935"/>
  <c r="T8935"/>
  <c r="R8940"/>
  <c r="T8940"/>
  <c r="R8941"/>
  <c r="T8941"/>
  <c r="R8942"/>
  <c r="T8942"/>
  <c r="R8943"/>
  <c r="T8943"/>
  <c r="R8944"/>
  <c r="T8944"/>
  <c r="R8945"/>
  <c r="T8945"/>
  <c r="R8946"/>
  <c r="T8946"/>
  <c r="R8947"/>
  <c r="T8947"/>
  <c r="R8948"/>
  <c r="T8948"/>
  <c r="R8949"/>
  <c r="T8949"/>
  <c r="R8950"/>
  <c r="T8950"/>
  <c r="R8951"/>
  <c r="T8951"/>
  <c r="R8952"/>
  <c r="T8952"/>
  <c r="R8953"/>
  <c r="T8953"/>
  <c r="R8954"/>
  <c r="T8954"/>
  <c r="R8955"/>
  <c r="T8955"/>
  <c r="R8956"/>
  <c r="T8956"/>
  <c r="R8957"/>
  <c r="T8957"/>
  <c r="R8958"/>
  <c r="T8958"/>
  <c r="R8959"/>
  <c r="T8959"/>
  <c r="R8960"/>
  <c r="R8961"/>
  <c r="T8961"/>
  <c r="R8962"/>
  <c r="T8962"/>
  <c r="R8963"/>
  <c r="T8963"/>
  <c r="R8964"/>
  <c r="T8964"/>
  <c r="R8965"/>
  <c r="T8965"/>
  <c r="R8966"/>
  <c r="T8966"/>
  <c r="R8967"/>
  <c r="T8967"/>
  <c r="R8968"/>
  <c r="T8968"/>
  <c r="R8969"/>
  <c r="T8969"/>
  <c r="R8970"/>
  <c r="T8970"/>
  <c r="R8971"/>
  <c r="T8971"/>
  <c r="R8972"/>
  <c r="T8972"/>
  <c r="R8973"/>
  <c r="T8973"/>
  <c r="R8978"/>
  <c r="T8978"/>
  <c r="R8979"/>
  <c r="T8979"/>
  <c r="R8980"/>
  <c r="T8980"/>
  <c r="R8981"/>
  <c r="R8982"/>
  <c r="T8982"/>
  <c r="R8983"/>
  <c r="T8983"/>
  <c r="R8984"/>
  <c r="T8984"/>
  <c r="R8985"/>
  <c r="T8985"/>
  <c r="R8986"/>
  <c r="T8986"/>
  <c r="R8987"/>
  <c r="T8987"/>
  <c r="R8988"/>
  <c r="T8988"/>
  <c r="R8989"/>
  <c r="T8989"/>
  <c r="R8990"/>
  <c r="T8990"/>
  <c r="R8991"/>
  <c r="T8991"/>
  <c r="R8992"/>
  <c r="T8992"/>
  <c r="R8993"/>
  <c r="T8993"/>
  <c r="R8994"/>
  <c r="T8994"/>
  <c r="R8995"/>
  <c r="T8995"/>
  <c r="R8996"/>
  <c r="T8996"/>
  <c r="R8997"/>
  <c r="T8997"/>
  <c r="R8998"/>
  <c r="T8998"/>
  <c r="R8999"/>
  <c r="T8999"/>
  <c r="R9000"/>
  <c r="T9000"/>
  <c r="R9001"/>
  <c r="T9001"/>
  <c r="R9002"/>
  <c r="T9002"/>
  <c r="R9003"/>
  <c r="T9003"/>
  <c r="R9004"/>
  <c r="T9004"/>
  <c r="R9005"/>
  <c r="T9005"/>
  <c r="R9006"/>
  <c r="T9006"/>
  <c r="R9007"/>
  <c r="T9007"/>
  <c r="R9008"/>
  <c r="T9008"/>
  <c r="R9009"/>
  <c r="T9009"/>
  <c r="R9010"/>
  <c r="T9010"/>
  <c r="R9011"/>
  <c r="T9011"/>
  <c r="R9012"/>
  <c r="T9012"/>
  <c r="R9013"/>
  <c r="T9013"/>
  <c r="R9014"/>
  <c r="T9014"/>
  <c r="R9015"/>
  <c r="T9015"/>
  <c r="R9016"/>
  <c r="T9016"/>
  <c r="R9017"/>
  <c r="T9017"/>
  <c r="R9018"/>
  <c r="T9018"/>
  <c r="R9019"/>
  <c r="T9019"/>
  <c r="R9020"/>
  <c r="T9020"/>
  <c r="R9021"/>
  <c r="T9021"/>
  <c r="R9022"/>
  <c r="T9022"/>
  <c r="R9023"/>
  <c r="T9023"/>
  <c r="R9024"/>
  <c r="T9024"/>
  <c r="R9025"/>
  <c r="T9025"/>
  <c r="R9026"/>
  <c r="T9026"/>
  <c r="R9027"/>
  <c r="T9027"/>
  <c r="R9028"/>
  <c r="T9028"/>
  <c r="R9029"/>
  <c r="T9029"/>
  <c r="R9030"/>
  <c r="T9030"/>
  <c r="R9031"/>
  <c r="T9031"/>
  <c r="R9032"/>
  <c r="T9032"/>
  <c r="R9033"/>
  <c r="T9033"/>
  <c r="R9034"/>
  <c r="T9034"/>
  <c r="R9035"/>
  <c r="T9035"/>
  <c r="R9036"/>
  <c r="T9036"/>
  <c r="R9037"/>
  <c r="T9037"/>
  <c r="R9038"/>
  <c r="T9038"/>
  <c r="R9039"/>
  <c r="T9039"/>
  <c r="R9040"/>
  <c r="T9040"/>
  <c r="R9041"/>
  <c r="T9041"/>
  <c r="R9042"/>
  <c r="T9042"/>
  <c r="R9043"/>
  <c r="T9043"/>
  <c r="R9044"/>
  <c r="T9044"/>
  <c r="R9045"/>
  <c r="T9045"/>
  <c r="R9046"/>
  <c r="T9046"/>
  <c r="R9047"/>
  <c r="T9047"/>
  <c r="R9048"/>
  <c r="T9048"/>
  <c r="R9049"/>
  <c r="T9049"/>
  <c r="R9050"/>
  <c r="T9050"/>
  <c r="R9051"/>
  <c r="T9051"/>
  <c r="R9052"/>
  <c r="T9052"/>
  <c r="R9053"/>
  <c r="T9053"/>
  <c r="R9054"/>
  <c r="T9054"/>
  <c r="R9059"/>
  <c r="T9059"/>
  <c r="R9060"/>
  <c r="T9060"/>
  <c r="R9061"/>
  <c r="T9061"/>
  <c r="R9062"/>
  <c r="T9062"/>
  <c r="R9063"/>
  <c r="T9063"/>
  <c r="R9064"/>
  <c r="T9064"/>
  <c r="R9065"/>
  <c r="T9065"/>
  <c r="R9070"/>
  <c r="T9070"/>
  <c r="R9071"/>
  <c r="T9071"/>
  <c r="R9072"/>
  <c r="T9072"/>
  <c r="R9073"/>
  <c r="T9073"/>
  <c r="R9074"/>
  <c r="T9074"/>
  <c r="R9079"/>
  <c r="T9079"/>
  <c r="R9080"/>
  <c r="T9080"/>
  <c r="R9081"/>
  <c r="T9081"/>
  <c r="R9082"/>
  <c r="T9082"/>
  <c r="R9083"/>
  <c r="T9083"/>
  <c r="R9090"/>
  <c r="T9090"/>
  <c r="R9091"/>
  <c r="T9091"/>
  <c r="R9092"/>
  <c r="T9092"/>
  <c r="R9093"/>
  <c r="T9093"/>
  <c r="R9094"/>
  <c r="T9094"/>
  <c r="R9095"/>
  <c r="T9095"/>
  <c r="R9096"/>
  <c r="T9096"/>
  <c r="R9097"/>
  <c r="T9097"/>
  <c r="R9098"/>
  <c r="T9098"/>
  <c r="R9099"/>
  <c r="T9099"/>
  <c r="R9100"/>
  <c r="T9100"/>
  <c r="R9101"/>
  <c r="T9101"/>
  <c r="R9104"/>
  <c r="R9105"/>
  <c r="T9105"/>
  <c r="R9106"/>
  <c r="T9106"/>
  <c r="R9107"/>
  <c r="T9107"/>
  <c r="R9108"/>
  <c r="T9108"/>
  <c r="R9109"/>
  <c r="T9109"/>
  <c r="R9110"/>
  <c r="T9110"/>
  <c r="R9111"/>
  <c r="T9111"/>
  <c r="R9112"/>
  <c r="T9112"/>
  <c r="R9113"/>
  <c r="T9113"/>
  <c r="R9114"/>
  <c r="T9114"/>
  <c r="R9115"/>
  <c r="T9115"/>
  <c r="R9118"/>
  <c r="T9118"/>
  <c r="R9119"/>
  <c r="T9119"/>
  <c r="R9120"/>
  <c r="T9120"/>
  <c r="R9121"/>
  <c r="T9121"/>
  <c r="R9122"/>
  <c r="T9122"/>
  <c r="R9123"/>
  <c r="T9123"/>
  <c r="R9126"/>
  <c r="T9126"/>
  <c r="R9127"/>
  <c r="T9127"/>
  <c r="R9128"/>
  <c r="T9128"/>
  <c r="R9129"/>
  <c r="T9129"/>
  <c r="R9130"/>
  <c r="T9130"/>
  <c r="R9131"/>
  <c r="T9131"/>
  <c r="R9132"/>
  <c r="T9132"/>
  <c r="R9133"/>
  <c r="T9133"/>
  <c r="R9134"/>
  <c r="T9134"/>
  <c r="R9135"/>
  <c r="T9135"/>
  <c r="R9136"/>
  <c r="T9136"/>
  <c r="R9137"/>
  <c r="T9137"/>
  <c r="R9138"/>
  <c r="T9138"/>
  <c r="R9139"/>
  <c r="T9139"/>
  <c r="R9142"/>
  <c r="T9142"/>
  <c r="R9143"/>
  <c r="T9143"/>
  <c r="R9144"/>
  <c r="T9144"/>
  <c r="R9145"/>
  <c r="T9145"/>
  <c r="R9146"/>
  <c r="T9146"/>
  <c r="R9147"/>
  <c r="T9147"/>
  <c r="R9152"/>
  <c r="T9152"/>
  <c r="R9153"/>
  <c r="T9153"/>
  <c r="R9154"/>
  <c r="T9154"/>
  <c r="R9155"/>
  <c r="T9155"/>
  <c r="R9156"/>
  <c r="T9156"/>
  <c r="R9157"/>
  <c r="T9157"/>
  <c r="R9158"/>
  <c r="T9158"/>
  <c r="R9159"/>
  <c r="T9159"/>
  <c r="R9162"/>
  <c r="T9162"/>
  <c r="R9163"/>
  <c r="T9163"/>
  <c r="R9166"/>
  <c r="T9166"/>
  <c r="R9167"/>
  <c r="T9167"/>
  <c r="R9168"/>
  <c r="T9168"/>
  <c r="R9169"/>
  <c r="T9169"/>
  <c r="R9170"/>
  <c r="T9170"/>
  <c r="R9171"/>
  <c r="T9171"/>
  <c r="R9174"/>
  <c r="T9174"/>
  <c r="R9175"/>
  <c r="T9175"/>
  <c r="R9176"/>
  <c r="T9176"/>
  <c r="R9177"/>
  <c r="T9177"/>
  <c r="R9180"/>
  <c r="T9180"/>
  <c r="R9181"/>
  <c r="T9181"/>
  <c r="R9182"/>
  <c r="T9182"/>
  <c r="R9183"/>
  <c r="T9183"/>
  <c r="R9188"/>
  <c r="T9188"/>
  <c r="R9189"/>
  <c r="T9189"/>
  <c r="R9190"/>
  <c r="T9190"/>
  <c r="R9193"/>
  <c r="T9193"/>
  <c r="R9194"/>
  <c r="T9194"/>
  <c r="R9197"/>
  <c r="T9197"/>
  <c r="R9198"/>
  <c r="T9198"/>
  <c r="R9199"/>
  <c r="T9199"/>
  <c r="R9200"/>
  <c r="T9200"/>
  <c r="R9201"/>
  <c r="T9201"/>
  <c r="R9202"/>
  <c r="T9202"/>
  <c r="R9205"/>
  <c r="T9205"/>
  <c r="R9206"/>
  <c r="T9206"/>
  <c r="R9207"/>
  <c r="T9207"/>
  <c r="R9208"/>
  <c r="T9208"/>
  <c r="R9209"/>
  <c r="T9209"/>
  <c r="R9210"/>
  <c r="T9210"/>
  <c r="R9213"/>
  <c r="T9213"/>
  <c r="R9214"/>
  <c r="T9214"/>
  <c r="R9215"/>
  <c r="T9215"/>
  <c r="R9216"/>
  <c r="T9216"/>
  <c r="R9221"/>
  <c r="T9221"/>
  <c r="R9222"/>
  <c r="T9222"/>
  <c r="R9223"/>
  <c r="T9223"/>
  <c r="R9226"/>
  <c r="T9226"/>
  <c r="R9227"/>
  <c r="T9227"/>
  <c r="R9230"/>
  <c r="T9230"/>
  <c r="R9231"/>
  <c r="T9231"/>
  <c r="R9232"/>
  <c r="T9232"/>
  <c r="R9233"/>
  <c r="T9233"/>
  <c r="R9234"/>
  <c r="T9234"/>
  <c r="R9237"/>
  <c r="T9237"/>
  <c r="R9238"/>
  <c r="T9238"/>
  <c r="R9241"/>
  <c r="T9241"/>
  <c r="R9242"/>
  <c r="T9242"/>
  <c r="R9243"/>
  <c r="T9243"/>
  <c r="R9244"/>
  <c r="T9244"/>
  <c r="R9249"/>
  <c r="T9249"/>
  <c r="R9250"/>
  <c r="T9250"/>
  <c r="R9251"/>
  <c r="T9251"/>
  <c r="R9252"/>
  <c r="T9252"/>
  <c r="R9253"/>
  <c r="T9253"/>
  <c r="R9256"/>
  <c r="T9256"/>
  <c r="R9257"/>
  <c r="T9257"/>
  <c r="R9260"/>
  <c r="T9260"/>
  <c r="R9261"/>
  <c r="T9261"/>
  <c r="R9262"/>
  <c r="T9262"/>
  <c r="R9263"/>
  <c r="T9263"/>
  <c r="R9264"/>
  <c r="T9264"/>
  <c r="R9267"/>
  <c r="T9267"/>
  <c r="R9268"/>
  <c r="T9268"/>
  <c r="R9271"/>
  <c r="T9271"/>
  <c r="R9272"/>
  <c r="T9272"/>
  <c r="R9273"/>
  <c r="T9273"/>
  <c r="R9274"/>
  <c r="T9274"/>
  <c r="R9277"/>
  <c r="T9277"/>
  <c r="R9278"/>
  <c r="R9279"/>
  <c r="T9279"/>
  <c r="R9280"/>
  <c r="T9280"/>
  <c r="R9285"/>
  <c r="T9285"/>
  <c r="R9286"/>
  <c r="T9286"/>
  <c r="R9287"/>
  <c r="T9287"/>
  <c r="R9288"/>
  <c r="T9288"/>
  <c r="R9289"/>
  <c r="T9289"/>
  <c r="R9290"/>
  <c r="T9290"/>
  <c r="R9291"/>
  <c r="T9291"/>
  <c r="R9292"/>
  <c r="T9292"/>
  <c r="R9297"/>
  <c r="T9297"/>
  <c r="R9298"/>
  <c r="T9298"/>
  <c r="R9299"/>
  <c r="T9299"/>
  <c r="R9300"/>
  <c r="T9300"/>
  <c r="R9301"/>
  <c r="T9301"/>
  <c r="R9302"/>
  <c r="T9302"/>
  <c r="R9303"/>
  <c r="T9303"/>
  <c r="R9304"/>
  <c r="T9304"/>
  <c r="R9305"/>
  <c r="T9305"/>
  <c r="R9306"/>
  <c r="T9306"/>
  <c r="R9307"/>
  <c r="T9307"/>
  <c r="R9308"/>
  <c r="T9308"/>
  <c r="R9309"/>
  <c r="T9309"/>
  <c r="R9310"/>
  <c r="T9310"/>
  <c r="R9311"/>
  <c r="T9311"/>
  <c r="R9312"/>
  <c r="T9312"/>
  <c r="R9313"/>
  <c r="T9313"/>
  <c r="R9316"/>
  <c r="T9316"/>
  <c r="R9317"/>
  <c r="T9317"/>
  <c r="R9318"/>
  <c r="T9318"/>
  <c r="R9319"/>
  <c r="T9319"/>
  <c r="R9320"/>
  <c r="T9320"/>
  <c r="R9323"/>
  <c r="T9323"/>
  <c r="R9324"/>
  <c r="T9324"/>
  <c r="R9325"/>
  <c r="T9325"/>
  <c r="R9326"/>
  <c r="T9326"/>
  <c r="R9327"/>
  <c r="T9327"/>
  <c r="R9328"/>
  <c r="T9328"/>
  <c r="R9329"/>
  <c r="T9329"/>
  <c r="R9330"/>
  <c r="T9330"/>
  <c r="R9331"/>
  <c r="T9331"/>
  <c r="R9332"/>
  <c r="T9332"/>
  <c r="R9333"/>
  <c r="T9333"/>
  <c r="R9334"/>
  <c r="T9334"/>
  <c r="R9335"/>
  <c r="T9335"/>
  <c r="R9336"/>
  <c r="T9336"/>
  <c r="R9339"/>
  <c r="T9339"/>
  <c r="R9340"/>
  <c r="T9340"/>
  <c r="R9345"/>
  <c r="T9345"/>
  <c r="R9346"/>
  <c r="T9346"/>
  <c r="R9347"/>
  <c r="T9347"/>
  <c r="R9348"/>
  <c r="T9348"/>
  <c r="R9349"/>
  <c r="T9349"/>
  <c r="R9350"/>
  <c r="T9350"/>
  <c r="R9351"/>
  <c r="T9351"/>
  <c r="R9352"/>
  <c r="T9352"/>
  <c r="R9353"/>
  <c r="T9353"/>
  <c r="R9354"/>
  <c r="T9354"/>
  <c r="R9355"/>
  <c r="T9355"/>
  <c r="R9356"/>
  <c r="T9356"/>
  <c r="R9361"/>
  <c r="T9361"/>
  <c r="R9362"/>
  <c r="T9362"/>
  <c r="R9363"/>
  <c r="T9363"/>
  <c r="R9364"/>
  <c r="T9364"/>
  <c r="R9365"/>
  <c r="T9365"/>
  <c r="R9366"/>
  <c r="T9366"/>
  <c r="R9369"/>
  <c r="T9369"/>
  <c r="R9370"/>
  <c r="T9370"/>
  <c r="R9371"/>
  <c r="T9371"/>
  <c r="R9372"/>
  <c r="T9372"/>
  <c r="R9375"/>
  <c r="T9375"/>
  <c r="T9374"/>
  <c r="C659" i="2"/>
  <c r="R9378" i="3"/>
  <c r="T9378"/>
  <c r="T9377"/>
  <c r="C660" i="2"/>
  <c r="R9381" i="3"/>
  <c r="T9381"/>
  <c r="R9382"/>
  <c r="T9382"/>
  <c r="R9383"/>
  <c r="T9383"/>
  <c r="R9392"/>
  <c r="T9392"/>
  <c r="R9393"/>
  <c r="T9393"/>
  <c r="R9394"/>
  <c r="T9394"/>
  <c r="R9395"/>
  <c r="T9395"/>
  <c r="R9396"/>
  <c r="T9396"/>
  <c r="R9397"/>
  <c r="T9397"/>
  <c r="R9398"/>
  <c r="T9398"/>
  <c r="R9399"/>
  <c r="T9399"/>
  <c r="R9404"/>
  <c r="T9404"/>
  <c r="R9405"/>
  <c r="T9405"/>
  <c r="R9406"/>
  <c r="T9406"/>
  <c r="R9407"/>
  <c r="T9407"/>
  <c r="R9408"/>
  <c r="T9408"/>
  <c r="R9409"/>
  <c r="T9409"/>
  <c r="R9410"/>
  <c r="T9410"/>
  <c r="R9411"/>
  <c r="T9411"/>
  <c r="R9412"/>
  <c r="T9412"/>
  <c r="R9413"/>
  <c r="T9413"/>
  <c r="R9414"/>
  <c r="T9414"/>
  <c r="R9415"/>
  <c r="T9415"/>
  <c r="R9416"/>
  <c r="T9416"/>
  <c r="R9417"/>
  <c r="T9417"/>
  <c r="R9422"/>
  <c r="T9422"/>
  <c r="R9423"/>
  <c r="T9423"/>
  <c r="R9424"/>
  <c r="T9424"/>
  <c r="R9425"/>
  <c r="T9425"/>
  <c r="R9426"/>
  <c r="T9426"/>
  <c r="R9427"/>
  <c r="T9427"/>
  <c r="R9428"/>
  <c r="T9428"/>
  <c r="R9429"/>
  <c r="T9429"/>
  <c r="R9430"/>
  <c r="T9430"/>
  <c r="R9431"/>
  <c r="T9431"/>
  <c r="R9432"/>
  <c r="T9432"/>
  <c r="R9433"/>
  <c r="T9433"/>
  <c r="R9434"/>
  <c r="T9434"/>
  <c r="R9435"/>
  <c r="T9435"/>
  <c r="R9436"/>
  <c r="T9436"/>
  <c r="R9437"/>
  <c r="T9437"/>
  <c r="R9438"/>
  <c r="T9438"/>
  <c r="R9439"/>
  <c r="T9439"/>
  <c r="R9440"/>
  <c r="T9440"/>
  <c r="R9441"/>
  <c r="T9441"/>
  <c r="R9442"/>
  <c r="T9442"/>
  <c r="R9443"/>
  <c r="T9443"/>
  <c r="R9444"/>
  <c r="T9444"/>
  <c r="R9445"/>
  <c r="T9445"/>
  <c r="R9450"/>
  <c r="T9450"/>
  <c r="R9451"/>
  <c r="T9451"/>
  <c r="R9452"/>
  <c r="T9452"/>
  <c r="R9453"/>
  <c r="T9453"/>
  <c r="R9458"/>
  <c r="T9458"/>
  <c r="R9459"/>
  <c r="T9459"/>
  <c r="R9460"/>
  <c r="T9460"/>
  <c r="R9461"/>
  <c r="T9461"/>
  <c r="R9462"/>
  <c r="T9462"/>
  <c r="R9463"/>
  <c r="T9463"/>
  <c r="R9464"/>
  <c r="T9464"/>
  <c r="R9465"/>
  <c r="T9465"/>
  <c r="R9472"/>
  <c r="T9472"/>
  <c r="R9473"/>
  <c r="T9473"/>
  <c r="R9474"/>
  <c r="T9474"/>
  <c r="R9475"/>
  <c r="T9475"/>
  <c r="R9476"/>
  <c r="T9476"/>
  <c r="R9477"/>
  <c r="T9477"/>
  <c r="R9478"/>
  <c r="T9478"/>
  <c r="R9479"/>
  <c r="T9479"/>
  <c r="R9480"/>
  <c r="T9480"/>
  <c r="R9483"/>
  <c r="T9483"/>
  <c r="R9484"/>
  <c r="T9484"/>
  <c r="R9485"/>
  <c r="T9485"/>
  <c r="R9486"/>
  <c r="T9486"/>
  <c r="R9487"/>
  <c r="T9487"/>
  <c r="R9488"/>
  <c r="T9488"/>
  <c r="R9489"/>
  <c r="T9489"/>
  <c r="R9490"/>
  <c r="T9490"/>
  <c r="R9493"/>
  <c r="T9493"/>
  <c r="R9494"/>
  <c r="T9494"/>
  <c r="R9495"/>
  <c r="T9495"/>
  <c r="R9496"/>
  <c r="T9496"/>
  <c r="R9497"/>
  <c r="T9497"/>
  <c r="R9498"/>
  <c r="T9498"/>
  <c r="R9501"/>
  <c r="T9501"/>
  <c r="T9500"/>
  <c r="C679" i="2"/>
  <c r="R9506" i="3"/>
  <c r="T9506"/>
  <c r="R9507"/>
  <c r="T9507"/>
  <c r="R9508"/>
  <c r="T9508"/>
  <c r="R9509"/>
  <c r="T9509"/>
  <c r="R9510"/>
  <c r="T9510"/>
  <c r="R9511"/>
  <c r="T9511"/>
  <c r="R9512"/>
  <c r="T9512"/>
  <c r="R9513"/>
  <c r="T9513"/>
  <c r="R9514"/>
  <c r="T9514"/>
  <c r="R9515"/>
  <c r="T9515"/>
  <c r="R9516"/>
  <c r="T9516"/>
  <c r="R9519"/>
  <c r="T9519"/>
  <c r="R9520"/>
  <c r="T9520"/>
  <c r="R9521"/>
  <c r="T9521"/>
  <c r="R9522"/>
  <c r="T9522"/>
  <c r="R9523"/>
  <c r="T9523"/>
  <c r="R9524"/>
  <c r="T9524"/>
  <c r="R9525"/>
  <c r="T9525"/>
  <c r="R9526"/>
  <c r="T9526"/>
  <c r="R9527"/>
  <c r="T9527"/>
  <c r="R9528"/>
  <c r="T9528"/>
  <c r="R9529"/>
  <c r="T9529"/>
  <c r="R9530"/>
  <c r="T9530"/>
  <c r="R9531"/>
  <c r="T9531"/>
  <c r="R9532"/>
  <c r="T9532"/>
  <c r="R9533"/>
  <c r="T9533"/>
  <c r="R9534"/>
  <c r="T9534"/>
  <c r="R9541"/>
  <c r="T9541"/>
  <c r="R9542"/>
  <c r="T9542"/>
  <c r="R9547"/>
  <c r="T9547"/>
  <c r="T9546"/>
  <c r="R9556"/>
  <c r="T9556"/>
  <c r="R9557"/>
  <c r="T9557"/>
  <c r="R9558"/>
  <c r="T9558"/>
  <c r="R9559"/>
  <c r="T9559"/>
  <c r="R9560"/>
  <c r="T9560"/>
  <c r="R9561"/>
  <c r="T9561"/>
  <c r="R9562"/>
  <c r="T9562"/>
  <c r="R9563"/>
  <c r="T9563"/>
  <c r="R9564"/>
  <c r="T9564"/>
  <c r="R9565"/>
  <c r="T9565"/>
  <c r="R9566"/>
  <c r="T9566"/>
  <c r="R9567"/>
  <c r="T9567"/>
  <c r="R9568"/>
  <c r="T9568"/>
  <c r="R9569"/>
  <c r="T9569"/>
  <c r="R9570"/>
  <c r="T9570"/>
  <c r="R9571"/>
  <c r="T9571"/>
  <c r="R9572"/>
  <c r="T9572"/>
  <c r="R9573"/>
  <c r="T9573"/>
  <c r="R9574"/>
  <c r="T9574"/>
  <c r="R9575"/>
  <c r="T9575"/>
  <c r="R9586"/>
  <c r="T9586"/>
  <c r="R9587"/>
  <c r="T9587"/>
  <c r="R9588"/>
  <c r="T9588"/>
  <c r="R9593"/>
  <c r="T9593"/>
  <c r="R9594"/>
  <c r="T9594"/>
  <c r="R9597"/>
  <c r="T9597"/>
  <c r="T9596"/>
  <c r="C699" i="2"/>
  <c r="R9600" i="3"/>
  <c r="T9600"/>
  <c r="R9601"/>
  <c r="T9601"/>
  <c r="R9602"/>
  <c r="T9602"/>
  <c r="R9603"/>
  <c r="T9603"/>
  <c r="R9604"/>
  <c r="T9604"/>
  <c r="R9605"/>
  <c r="T9605"/>
  <c r="R9606"/>
  <c r="T9606"/>
  <c r="R9607"/>
  <c r="T9607"/>
  <c r="R9608"/>
  <c r="T9608"/>
  <c r="R9609"/>
  <c r="T9609"/>
  <c r="R9610"/>
  <c r="T9610"/>
  <c r="R9613"/>
  <c r="T9613"/>
  <c r="R9614"/>
  <c r="T9614"/>
  <c r="R9615"/>
  <c r="T9615"/>
  <c r="R9616"/>
  <c r="T9616"/>
  <c r="R9617"/>
  <c r="T9617"/>
  <c r="R9620"/>
  <c r="T9620"/>
  <c r="R9621"/>
  <c r="T9621"/>
  <c r="R9622"/>
  <c r="T9622"/>
  <c r="R9627"/>
  <c r="T9627"/>
  <c r="R9628"/>
  <c r="T9628"/>
  <c r="R9629"/>
  <c r="T9629"/>
  <c r="T9278"/>
  <c r="T9104"/>
  <c r="T8981"/>
  <c r="T8960"/>
  <c r="T8880"/>
  <c r="T8849"/>
  <c r="T8246"/>
  <c r="T8188"/>
  <c r="T8165"/>
  <c r="T8148"/>
  <c r="T8085"/>
  <c r="T8081"/>
  <c r="T8022"/>
  <c r="T7970"/>
  <c r="T7904"/>
  <c r="T7885"/>
  <c r="T7879"/>
  <c r="T7807"/>
  <c r="T7299"/>
  <c r="T7279"/>
  <c r="T7225"/>
  <c r="T7221"/>
  <c r="T7196"/>
  <c r="T7176"/>
  <c r="T7168"/>
  <c r="T7137"/>
  <c r="T7113"/>
  <c r="T7097"/>
  <c r="T7036"/>
  <c r="T6972"/>
  <c r="T6744"/>
  <c r="T6733"/>
  <c r="T6344"/>
  <c r="T6079"/>
  <c r="T5646"/>
  <c r="T5414"/>
  <c r="T5276"/>
  <c r="T5212"/>
  <c r="T5081"/>
  <c r="T5058"/>
  <c r="T4771"/>
  <c r="T4718"/>
  <c r="T4549"/>
  <c r="T3644"/>
  <c r="T3545"/>
  <c r="C232" i="2"/>
  <c r="T3577" i="3"/>
  <c r="T3512"/>
  <c r="T4895"/>
  <c r="C292" i="2"/>
  <c r="T4310" i="3"/>
  <c r="T3462"/>
  <c r="T2553"/>
  <c r="T2125"/>
  <c r="T2425"/>
  <c r="T2424"/>
  <c r="C182" i="2"/>
  <c r="T2145" i="3"/>
  <c r="T2413"/>
  <c r="T2412"/>
  <c r="C178" i="2"/>
  <c r="T1949" i="3"/>
  <c r="T1860"/>
  <c r="T1852"/>
  <c r="T1810"/>
  <c r="T1802"/>
  <c r="T1680"/>
  <c r="T1603"/>
  <c r="T1534"/>
  <c r="T1506"/>
  <c r="T1487"/>
  <c r="T1460"/>
  <c r="T1446"/>
  <c r="T1409"/>
  <c r="T1037"/>
  <c r="T721"/>
  <c r="T1130"/>
  <c r="C123" i="2"/>
  <c r="T1009" i="3"/>
  <c r="T786"/>
  <c r="T703"/>
  <c r="T503"/>
  <c r="T456"/>
  <c r="C60" i="2"/>
  <c r="T410" i="3"/>
  <c r="T403"/>
  <c r="T364"/>
  <c r="T349"/>
  <c r="T263"/>
  <c r="T333"/>
  <c r="T303"/>
  <c r="T298"/>
  <c r="T229"/>
  <c r="T212"/>
  <c r="T179"/>
  <c r="T145"/>
  <c r="T51"/>
  <c r="T94"/>
  <c r="T2722"/>
  <c r="C200" i="2"/>
  <c r="T4630" i="3"/>
  <c r="C268" i="2"/>
  <c r="T3443" i="3"/>
  <c r="C224" i="2"/>
  <c r="T3603" i="3"/>
  <c r="C238" i="2"/>
  <c r="T2844" i="3"/>
  <c r="C204" i="2"/>
  <c r="T2775" i="3"/>
  <c r="C203" i="2"/>
  <c r="T2768" i="3"/>
  <c r="C202" i="2"/>
  <c r="T2681" i="3"/>
  <c r="C198" i="2"/>
  <c r="T2593" i="3"/>
  <c r="C194" i="2"/>
  <c r="T2399" i="3"/>
  <c r="C175" i="2"/>
  <c r="T5840" i="3"/>
  <c r="C335" i="2"/>
  <c r="T4679" i="3"/>
  <c r="C270" i="2"/>
  <c r="T2741" i="3"/>
  <c r="C201" i="2"/>
  <c r="T1430" i="3"/>
  <c r="C128" i="2"/>
  <c r="T6647" i="3"/>
  <c r="C411" i="2"/>
  <c r="T4747" i="3"/>
  <c r="C277" i="2"/>
  <c r="T4646" i="3"/>
  <c r="C269" i="2"/>
  <c r="T3284" i="3"/>
  <c r="C217" i="2"/>
  <c r="T4862" i="3"/>
  <c r="C288" i="2"/>
  <c r="T3046" i="3"/>
  <c r="C214" i="2"/>
  <c r="T9225" i="3"/>
  <c r="C636" i="2"/>
  <c r="T2404" i="3"/>
  <c r="C176" i="2"/>
  <c r="T2628" i="3"/>
  <c r="C196" i="2"/>
  <c r="T4723" i="3"/>
  <c r="C274" i="2"/>
  <c r="T3292" i="3"/>
  <c r="C218" i="2"/>
  <c r="T2952" i="3"/>
  <c r="C210" i="2"/>
  <c r="T1911" i="3"/>
  <c r="C157" i="2"/>
  <c r="T8439" i="3"/>
  <c r="C564" i="2"/>
  <c r="T657" i="3"/>
  <c r="T656"/>
  <c r="C82" i="2"/>
  <c r="T9266" i="3"/>
  <c r="C644" i="2"/>
  <c r="T5853" i="3"/>
  <c r="C337" i="2"/>
  <c r="T4872" i="3"/>
  <c r="C289" i="2"/>
  <c r="T4689" i="3"/>
  <c r="C271" i="2"/>
  <c r="T2865" i="3"/>
  <c r="C206" i="2"/>
  <c r="T1555" i="3"/>
  <c r="C135" i="2"/>
  <c r="T1509" i="3"/>
  <c r="C131" i="2"/>
  <c r="T1975" i="3"/>
  <c r="C160" i="2"/>
  <c r="T2965" i="3"/>
  <c r="C211" i="2"/>
  <c r="T6505" i="3"/>
  <c r="T6504"/>
  <c r="C376" i="2"/>
  <c r="T4699" i="3"/>
  <c r="C272" i="2"/>
  <c r="T3558" i="3"/>
  <c r="C234" i="2"/>
  <c r="C416"/>
  <c r="T6660" i="3"/>
  <c r="C415" i="2"/>
  <c r="T4838" i="3"/>
  <c r="C284" i="2"/>
  <c r="T7691" i="3"/>
  <c r="T1655"/>
  <c r="C142" i="2"/>
  <c r="T938" i="3"/>
  <c r="C114" i="2"/>
  <c r="T4738" i="3"/>
  <c r="C276" i="2"/>
  <c r="T3271" i="3"/>
  <c r="C215" i="2"/>
  <c r="T2152" i="3"/>
  <c r="C163" i="2"/>
  <c r="T1142" i="3"/>
  <c r="C124" i="2"/>
  <c r="T828" i="3"/>
  <c r="C105" i="2"/>
  <c r="T3434" i="3"/>
  <c r="C223" i="2"/>
  <c r="T3552" i="3"/>
  <c r="C233" i="2"/>
  <c r="T7769" i="3"/>
  <c r="C498" i="2"/>
  <c r="T6334" i="3"/>
  <c r="C364" i="2"/>
  <c r="T811" i="3"/>
  <c r="C103" i="2"/>
  <c r="T2698" i="3"/>
  <c r="C199" i="2"/>
  <c r="T1965" i="3"/>
  <c r="C159" i="2"/>
  <c r="T3400" i="3"/>
  <c r="C222" i="2"/>
  <c r="T4886" i="3"/>
  <c r="T4885"/>
  <c r="C290" i="2"/>
  <c r="T7762" i="3"/>
  <c r="C497" i="2"/>
  <c r="T4848" i="3"/>
  <c r="C285" i="2"/>
  <c r="T4829" i="3"/>
  <c r="C283" i="2"/>
  <c r="T3467" i="3"/>
  <c r="C226" i="2"/>
  <c r="T1541" i="3"/>
  <c r="C134" i="2"/>
  <c r="T1313" i="3"/>
  <c r="C126" i="2"/>
  <c r="T5062" i="3"/>
  <c r="C308" i="2"/>
  <c r="T6512" i="3"/>
  <c r="C379" i="2"/>
  <c r="T672" i="3"/>
  <c r="T671"/>
  <c r="C85" i="2"/>
  <c r="T720" i="3"/>
  <c r="T719"/>
  <c r="C89" i="2"/>
  <c r="T1477" i="3"/>
  <c r="C130" i="2"/>
  <c r="T2552" i="3"/>
  <c r="C192" i="2"/>
  <c r="T3569" i="3"/>
  <c r="C235" i="2"/>
  <c r="T4819" i="3"/>
  <c r="C282" i="2"/>
  <c r="C361"/>
  <c r="T9236" i="3"/>
  <c r="C638" i="2"/>
  <c r="T5431" i="3"/>
  <c r="C315" i="2"/>
  <c r="T1827" i="3"/>
  <c r="C150" i="2"/>
  <c r="T149" i="3"/>
  <c r="C27" i="2"/>
  <c r="T3643" i="3"/>
  <c r="C241" i="2"/>
  <c r="T9204" i="3"/>
  <c r="C632" i="2"/>
  <c r="T8445" i="3"/>
  <c r="C565" i="2"/>
  <c r="T6641" i="3"/>
  <c r="C409" i="2"/>
  <c r="T8553" i="3"/>
  <c r="C576" i="2"/>
  <c r="T4903" i="3"/>
  <c r="C295" i="2"/>
  <c r="T4593" i="3"/>
  <c r="C265" i="2"/>
  <c r="T4583" i="3"/>
  <c r="C264" i="2"/>
  <c r="T3039" i="3"/>
  <c r="C213" i="2"/>
  <c r="T2608" i="3"/>
  <c r="C195" i="2"/>
  <c r="T2389" i="3"/>
  <c r="C173" i="2"/>
  <c r="T1580" i="3"/>
  <c r="C137" i="2"/>
  <c r="T1041" i="3"/>
  <c r="C121" i="2"/>
  <c r="T8255" i="3"/>
  <c r="C539" i="2"/>
  <c r="T6559" i="3"/>
  <c r="T6558"/>
  <c r="C390" i="2"/>
  <c r="T2346" i="3"/>
  <c r="C169" i="2"/>
  <c r="T461" i="3"/>
  <c r="C61" i="2"/>
  <c r="T6536" i="3"/>
  <c r="C385" i="2"/>
  <c r="T5869" i="3"/>
  <c r="C339" i="2"/>
  <c r="T5860" i="3"/>
  <c r="C338" i="2"/>
  <c r="T5846" i="3"/>
  <c r="C336" i="2"/>
  <c r="T5673" i="3"/>
  <c r="C331" i="2"/>
  <c r="T469" i="3"/>
  <c r="C62" i="2"/>
  <c r="C63"/>
  <c r="T1059" i="3"/>
  <c r="C122" i="2"/>
  <c r="T6659" i="3"/>
  <c r="C414" i="2"/>
  <c r="T7783" i="3"/>
  <c r="C500" i="2"/>
  <c r="T7349" i="3"/>
  <c r="T7348"/>
  <c r="C458" i="2"/>
  <c r="T8271" i="3"/>
  <c r="C542" i="2"/>
  <c r="T693" i="3"/>
  <c r="C88" i="2"/>
  <c r="T956" i="3"/>
  <c r="C118" i="2"/>
  <c r="T1704" i="3"/>
  <c r="C144" i="2"/>
  <c r="T3389" i="3"/>
  <c r="C221" i="2"/>
  <c r="T9626" i="3"/>
  <c r="T9625"/>
  <c r="C703" i="2"/>
  <c r="T2207" i="3"/>
  <c r="C166" i="2"/>
  <c r="T6833" i="3"/>
  <c r="C440" i="2"/>
  <c r="T282" i="3"/>
  <c r="C40" i="2"/>
  <c r="C41"/>
  <c r="C377"/>
  <c r="T4916" i="3"/>
  <c r="T4915"/>
  <c r="C296" i="2"/>
  <c r="T4708" i="3"/>
  <c r="C273" i="2"/>
  <c r="T2365" i="3"/>
  <c r="C170" i="2"/>
  <c r="T9276" i="3"/>
  <c r="C646" i="2"/>
  <c r="T9212" i="3"/>
  <c r="C633" i="2"/>
  <c r="T9187" i="3"/>
  <c r="C629" i="2"/>
  <c r="T8604" i="3"/>
  <c r="C583" i="2"/>
  <c r="T5558" i="3"/>
  <c r="C321" i="2"/>
  <c r="T6605" i="3"/>
  <c r="T6604"/>
  <c r="C400" i="2"/>
  <c r="T5445" i="3"/>
  <c r="C317" i="2"/>
  <c r="T781" i="3"/>
  <c r="C98" i="2"/>
  <c r="T1846" i="3"/>
  <c r="C152" i="2"/>
  <c r="T2384" i="3"/>
  <c r="C172" i="2"/>
  <c r="T9151" i="3"/>
  <c r="C623" i="2"/>
  <c r="T6577" i="3"/>
  <c r="C395" i="2"/>
  <c r="T6518" i="3"/>
  <c r="T6517"/>
  <c r="C380" i="2"/>
  <c r="T8212" i="3"/>
  <c r="T8211"/>
  <c r="C530" i="2"/>
  <c r="T623" i="3"/>
  <c r="C80" i="2"/>
  <c r="T1442" i="3"/>
  <c r="C129" i="2"/>
  <c r="T1900" i="3"/>
  <c r="C156" i="2"/>
  <c r="T2310" i="3"/>
  <c r="C168" i="2"/>
  <c r="T4520" i="3"/>
  <c r="C262" i="2"/>
  <c r="T9391" i="3"/>
  <c r="T9390"/>
  <c r="T9380"/>
  <c r="C661" i="2"/>
  <c r="T9360" i="3"/>
  <c r="C657" i="2"/>
  <c r="T9296" i="3"/>
  <c r="C650" i="2"/>
  <c r="T93" i="3"/>
  <c r="C23" i="2"/>
  <c r="T245" i="3"/>
  <c r="C33" i="2"/>
  <c r="T793" i="3"/>
  <c r="T792"/>
  <c r="C99" i="2"/>
  <c r="T1528" i="3"/>
  <c r="C133" i="2"/>
  <c r="T2394" i="3"/>
  <c r="C174" i="2"/>
  <c r="T2979" i="3"/>
  <c r="C212" i="2"/>
  <c r="T4548" i="3"/>
  <c r="C263" i="2"/>
  <c r="T9540" i="3"/>
  <c r="T9539"/>
  <c r="C684" i="2"/>
  <c r="T4774" i="3"/>
  <c r="C279" i="2"/>
  <c r="T4115" i="3"/>
  <c r="C252" i="2"/>
  <c r="T2011" i="3"/>
  <c r="C161" i="2"/>
  <c r="T1517" i="3"/>
  <c r="C132" i="2"/>
  <c r="T3665" i="3"/>
  <c r="C244" i="2"/>
  <c r="T3631" i="3"/>
  <c r="C240" i="2"/>
  <c r="T2875" i="3"/>
  <c r="C207" i="2"/>
  <c r="T2648" i="3"/>
  <c r="C197" i="2"/>
  <c r="T2578" i="3"/>
  <c r="C193" i="2"/>
  <c r="T2535" i="3"/>
  <c r="C191" i="2"/>
  <c r="T2453" i="3"/>
  <c r="C190" i="2"/>
  <c r="T610" i="3"/>
  <c r="T609"/>
  <c r="T409"/>
  <c r="C54" i="2"/>
  <c r="T8767" i="3"/>
  <c r="T8766"/>
  <c r="C593" i="2"/>
  <c r="T8586" i="3"/>
  <c r="C580" i="2"/>
  <c r="T8508" i="3"/>
  <c r="C571" i="2"/>
  <c r="T8375" i="3"/>
  <c r="C560" i="2"/>
  <c r="T8264" i="3"/>
  <c r="T8263"/>
  <c r="C540" i="2"/>
  <c r="T7982" i="3"/>
  <c r="C515" i="2"/>
  <c r="T7776" i="3"/>
  <c r="C499" i="2"/>
  <c r="T6571" i="3"/>
  <c r="T2850"/>
  <c r="C205" i="2"/>
  <c r="T1259" i="3"/>
  <c r="C125" i="2"/>
  <c r="T6049" i="3"/>
  <c r="C352" i="2"/>
  <c r="T4448" i="3"/>
  <c r="C258" i="2"/>
  <c r="T4388" i="3"/>
  <c r="C256" i="2"/>
  <c r="T4078" i="3"/>
  <c r="C250" i="2"/>
  <c r="T3993" i="3"/>
  <c r="C248" i="2"/>
  <c r="T3585" i="3"/>
  <c r="C236" i="2"/>
  <c r="T3483" i="3"/>
  <c r="C227" i="2"/>
  <c r="T3456" i="3"/>
  <c r="C225" i="2"/>
  <c r="T2908" i="3"/>
  <c r="C209" i="2"/>
  <c r="T2882" i="3"/>
  <c r="C208" i="2"/>
  <c r="T3592" i="3"/>
  <c r="C237" i="2"/>
  <c r="T6832" i="3"/>
  <c r="C439" i="2"/>
  <c r="T9555" i="3"/>
  <c r="T7891"/>
  <c r="T7890"/>
  <c r="C508" i="2"/>
  <c r="T9619" i="3"/>
  <c r="C702" i="2"/>
  <c r="T9457" i="3"/>
  <c r="C673" i="2"/>
  <c r="T8915" i="3"/>
  <c r="C403" i="2"/>
  <c r="T6618" i="3"/>
  <c r="C402" i="2"/>
  <c r="T780" i="3"/>
  <c r="C97" i="2"/>
  <c r="C456"/>
  <c r="T7341" i="3"/>
  <c r="C455" i="2"/>
  <c r="T5278" i="3"/>
  <c r="C311" i="2"/>
  <c r="T4099" i="3"/>
  <c r="C251" i="2"/>
  <c r="T1346" i="3"/>
  <c r="C127" i="2"/>
  <c r="T8432" i="3"/>
  <c r="C563" i="2"/>
  <c r="T9592" i="3"/>
  <c r="C698" i="2"/>
  <c r="T8233" i="3"/>
  <c r="C535" i="2"/>
  <c r="T398" i="3"/>
  <c r="C51" i="2"/>
  <c r="T1918" i="3"/>
  <c r="C158" i="2"/>
  <c r="T4318" i="3"/>
  <c r="T5039"/>
  <c r="T5038"/>
  <c r="C305" i="2"/>
  <c r="T5210" i="3"/>
  <c r="C310" i="2"/>
  <c r="T7157" i="3"/>
  <c r="T7156"/>
  <c r="C449" i="2"/>
  <c r="T7790" i="3"/>
  <c r="C501" i="2"/>
  <c r="T7814" i="3"/>
  <c r="C505" i="2"/>
  <c r="T7852" i="3"/>
  <c r="T7851"/>
  <c r="C506" i="2"/>
  <c r="T9492" i="3"/>
  <c r="C678" i="2"/>
  <c r="T9599" i="3"/>
  <c r="C700" i="2"/>
  <c r="T9368" i="3"/>
  <c r="C658" i="2"/>
  <c r="T9322" i="3"/>
  <c r="C652" i="2"/>
  <c r="T9270" i="3"/>
  <c r="C645" i="2"/>
  <c r="T9192" i="3"/>
  <c r="C630" i="2"/>
  <c r="T9089" i="3"/>
  <c r="C617" i="2"/>
  <c r="T1586" i="3"/>
  <c r="C138" i="2"/>
  <c r="T20" i="3"/>
  <c r="T1605"/>
  <c r="C139" i="2"/>
  <c r="T4296" i="3"/>
  <c r="C253" i="2"/>
  <c r="T5477" i="3"/>
  <c r="C319" i="2"/>
  <c r="T6710" i="3"/>
  <c r="C430" i="2"/>
  <c r="T8030" i="3"/>
  <c r="T8029"/>
  <c r="C518" i="2"/>
  <c r="T9248" i="3"/>
  <c r="C641" i="2"/>
  <c r="T9220" i="3"/>
  <c r="C635" i="2"/>
  <c r="T9196" i="3"/>
  <c r="C631" i="2"/>
  <c r="T8927" i="3"/>
  <c r="T8926"/>
  <c r="C603" i="2"/>
  <c r="T8301" i="3"/>
  <c r="C547" i="2"/>
  <c r="T7672" i="3"/>
  <c r="T7671"/>
  <c r="C478" i="2"/>
  <c r="T5085" i="3"/>
  <c r="C309" i="2"/>
  <c r="T4731" i="3"/>
  <c r="C275" i="2"/>
  <c r="T9173" i="3"/>
  <c r="C626" i="2"/>
  <c r="T6670" i="3"/>
  <c r="T47"/>
  <c r="T104"/>
  <c r="T160"/>
  <c r="C30" i="2"/>
  <c r="T178" i="3"/>
  <c r="C32" i="2"/>
  <c r="T291" i="3"/>
  <c r="T290"/>
  <c r="T307"/>
  <c r="C46" i="2"/>
  <c r="T596" i="3"/>
  <c r="T254"/>
  <c r="C35" i="2"/>
  <c r="T851" i="3"/>
  <c r="C108" i="2"/>
  <c r="T979" i="3"/>
  <c r="C120" i="2"/>
  <c r="T2441" i="3"/>
  <c r="C188" i="2"/>
  <c r="T3966" i="3"/>
  <c r="C247" i="2"/>
  <c r="T3617" i="3"/>
  <c r="C239" i="2"/>
  <c r="T4421" i="3"/>
  <c r="C257" i="2"/>
  <c r="T4453" i="3"/>
  <c r="C259" i="2"/>
  <c r="T6105" i="3"/>
  <c r="C354" i="2"/>
  <c r="T6743" i="3"/>
  <c r="T6742"/>
  <c r="C433" i="2"/>
  <c r="T6723" i="3"/>
  <c r="T6722"/>
  <c r="C431" i="2"/>
  <c r="T8461" i="3"/>
  <c r="C567" i="2"/>
  <c r="T9255" i="3"/>
  <c r="C642" i="2"/>
  <c r="T9058" i="3"/>
  <c r="T9057"/>
  <c r="C609" i="2"/>
  <c r="T8939" i="3"/>
  <c r="T8938"/>
  <c r="C605" i="2"/>
  <c r="T6690" i="3"/>
  <c r="C428" i="2"/>
  <c r="T6653" i="3"/>
  <c r="T6652"/>
  <c r="C412" i="2"/>
  <c r="T5898" i="3"/>
  <c r="T5897"/>
  <c r="C344" i="2"/>
  <c r="T5887" i="3"/>
  <c r="C342" i="2"/>
  <c r="T5881" i="3"/>
  <c r="C341" i="2"/>
  <c r="T5875" i="3"/>
  <c r="C340" i="2"/>
  <c r="T1799" i="3"/>
  <c r="C148" i="2"/>
  <c r="T8069" i="3"/>
  <c r="T8068"/>
  <c r="C520" i="2"/>
  <c r="T9585" i="3"/>
  <c r="C696" i="2"/>
  <c r="T9449" i="3"/>
  <c r="T9448"/>
  <c r="C670" i="2"/>
  <c r="T8827" i="3"/>
  <c r="T8826"/>
  <c r="C595" i="2"/>
  <c r="T8659" i="3"/>
  <c r="T8658"/>
  <c r="C589" i="2"/>
  <c r="T8309" i="3"/>
  <c r="T8308"/>
  <c r="C548" i="2"/>
  <c r="T8159" i="3"/>
  <c r="T8158"/>
  <c r="C526" i="2"/>
  <c r="T7684" i="3"/>
  <c r="T7683"/>
  <c r="C482" i="2"/>
  <c r="T7648" i="3"/>
  <c r="T7647"/>
  <c r="C472" i="2"/>
  <c r="T6913" i="3"/>
  <c r="T6912"/>
  <c r="C443" i="2"/>
  <c r="T6584" i="3"/>
  <c r="C397" i="2"/>
  <c r="T6543" i="3"/>
  <c r="T5021"/>
  <c r="C304" i="2"/>
  <c r="T4466" i="3"/>
  <c r="C261" i="2"/>
  <c r="T1864" i="3"/>
  <c r="C153" i="2"/>
  <c r="T1814" i="3"/>
  <c r="C149" i="2"/>
  <c r="T1619" i="3"/>
  <c r="C140" i="2"/>
  <c r="T876" i="3"/>
  <c r="T875"/>
  <c r="T8450"/>
  <c r="C566" i="2"/>
  <c r="T8316" i="3"/>
  <c r="T8315"/>
  <c r="C550" i="2"/>
  <c r="T7723" i="3"/>
  <c r="C492" i="2"/>
  <c r="T7655" i="3"/>
  <c r="C475" i="2"/>
  <c r="T6482" i="3"/>
  <c r="T6481"/>
  <c r="C374" i="2"/>
  <c r="T3533" i="3"/>
  <c r="C231" i="2"/>
  <c r="T1832" i="3"/>
  <c r="C151" i="2"/>
  <c r="T6886" i="3"/>
  <c r="C442" i="2"/>
  <c r="T6635" i="3"/>
  <c r="T6553"/>
  <c r="T6552"/>
  <c r="C388" i="2"/>
  <c r="T5978" i="3"/>
  <c r="C349" i="2"/>
  <c r="T5916" i="3"/>
  <c r="T5339"/>
  <c r="C313" i="2"/>
  <c r="T4942" i="3"/>
  <c r="C299" i="2"/>
  <c r="T4761" i="3"/>
  <c r="C278" i="2"/>
  <c r="T4606" i="3"/>
  <c r="C266" i="2"/>
  <c r="T3687" i="3"/>
  <c r="C246" i="2"/>
  <c r="T3525" i="3"/>
  <c r="C230" i="2"/>
  <c r="T2183" i="3"/>
  <c r="T1888"/>
  <c r="T737"/>
  <c r="T538"/>
  <c r="C69" i="2"/>
  <c r="T439" i="3"/>
  <c r="T8574"/>
  <c r="C579" i="2"/>
  <c r="T8548" i="3"/>
  <c r="C575" i="2"/>
  <c r="T8539" i="3"/>
  <c r="C574" i="2"/>
  <c r="T8533" i="3"/>
  <c r="C572" i="2"/>
  <c r="T8473" i="3"/>
  <c r="C568" i="2"/>
  <c r="T8244" i="3"/>
  <c r="T8243"/>
  <c r="C536" i="2"/>
  <c r="T8223" i="3"/>
  <c r="T8222"/>
  <c r="C532" i="2"/>
  <c r="T8172" i="3"/>
  <c r="C529" i="2"/>
  <c r="T8078" i="3"/>
  <c r="T8077"/>
  <c r="C522" i="2"/>
  <c r="T7701" i="3"/>
  <c r="C487" i="2"/>
  <c r="T6173" i="3"/>
  <c r="T5588"/>
  <c r="C325" i="2"/>
  <c r="T4970" i="3"/>
  <c r="C301" i="2"/>
  <c r="T4798" i="3"/>
  <c r="C281" i="2"/>
  <c r="T4790" i="3"/>
  <c r="C280" i="2"/>
  <c r="T4616" i="3"/>
  <c r="C267" i="2"/>
  <c r="T2234" i="3"/>
  <c r="C167" i="2"/>
  <c r="T2097" i="3"/>
  <c r="C162" i="2"/>
  <c r="T1721" i="3"/>
  <c r="C145" i="2"/>
  <c r="T1634" i="3"/>
  <c r="C141" i="2"/>
  <c r="T489" i="3"/>
  <c r="C68" i="2"/>
  <c r="T448" i="3"/>
  <c r="C57" i="2"/>
  <c r="T370" i="3"/>
  <c r="C50" i="2"/>
  <c r="T6445" i="3"/>
  <c r="C370" i="2"/>
  <c r="T6405" i="3"/>
  <c r="T6404"/>
  <c r="T5626"/>
  <c r="C328" i="2"/>
  <c r="T1569" i="3"/>
  <c r="C136" i="2"/>
  <c r="T751" i="3"/>
  <c r="C26" i="2"/>
  <c r="C44"/>
  <c r="C372"/>
  <c r="C687"/>
  <c r="T9545" i="3"/>
  <c r="C686" i="2"/>
  <c r="T275" i="3"/>
  <c r="C38" i="2"/>
  <c r="C39"/>
  <c r="T6709" i="3"/>
  <c r="C429" i="2"/>
  <c r="T9421" i="3"/>
  <c r="T9284"/>
  <c r="C585" i="2"/>
  <c r="T8617" i="3"/>
  <c r="C584" i="2"/>
  <c r="T7310" i="3"/>
  <c r="T7072"/>
  <c r="T850"/>
  <c r="T7211"/>
  <c r="C665" i="2"/>
  <c r="T8896" i="3"/>
  <c r="T8835"/>
  <c r="C90" i="2"/>
  <c r="T8277" i="3"/>
  <c r="T9103"/>
  <c r="C618" i="2"/>
  <c r="T9471" i="3"/>
  <c r="T9403"/>
  <c r="C604" i="2"/>
  <c r="T6990" i="3"/>
  <c r="T6794"/>
  <c r="C425" i="2"/>
  <c r="T6682" i="3"/>
  <c r="T6535"/>
  <c r="C384" i="2"/>
  <c r="T5736" i="3"/>
  <c r="T5609"/>
  <c r="T1774"/>
  <c r="C147" i="2"/>
  <c r="T551" i="3"/>
  <c r="T359"/>
  <c r="C47" i="2"/>
  <c r="T28" i="3"/>
  <c r="T476"/>
  <c r="C64" i="2"/>
  <c r="T937" i="3"/>
  <c r="T10"/>
  <c r="T8324"/>
  <c r="C552" i="2"/>
  <c r="C37"/>
  <c r="T6599" i="3"/>
  <c r="C398" i="2"/>
  <c r="T39" i="3"/>
  <c r="C18" i="2"/>
  <c r="C373"/>
  <c r="T1664" i="3"/>
  <c r="C143" i="2"/>
  <c r="T3506" i="3"/>
  <c r="C229" i="2"/>
  <c r="T9315" i="3"/>
  <c r="C651" i="2"/>
  <c r="T9240" i="3"/>
  <c r="C639" i="2"/>
  <c r="T9229" i="3"/>
  <c r="C637" i="2"/>
  <c r="T9078" i="3"/>
  <c r="T8977"/>
  <c r="T8724"/>
  <c r="T8625"/>
  <c r="T8494"/>
  <c r="C569" i="2"/>
  <c r="T8332" i="3"/>
  <c r="T8136"/>
  <c r="T8000"/>
  <c r="T7755"/>
  <c r="C496" i="2"/>
  <c r="T7747" i="3"/>
  <c r="C495" i="2"/>
  <c r="T6765" i="3"/>
  <c r="T6624"/>
  <c r="T6268"/>
  <c r="T9482"/>
  <c r="C677" i="2"/>
  <c r="T9344" i="3"/>
  <c r="T9165"/>
  <c r="C625" i="2"/>
  <c r="T9141" i="3"/>
  <c r="C621" i="2"/>
  <c r="T9069" i="3"/>
  <c r="T8563"/>
  <c r="C578" i="2"/>
  <c r="T7956" i="3"/>
  <c r="T7799"/>
  <c r="T7714"/>
  <c r="C481" i="2"/>
  <c r="T7678" i="3"/>
  <c r="C480" i="2"/>
  <c r="T7662" i="3"/>
  <c r="T7627"/>
  <c r="T7605"/>
  <c r="T7584"/>
  <c r="T7511"/>
  <c r="T7438"/>
  <c r="T7393"/>
  <c r="T6524"/>
  <c r="T4048"/>
  <c r="C249" i="2"/>
  <c r="T9612" i="3"/>
  <c r="C701" i="2"/>
  <c r="T9518" i="3"/>
  <c r="C682" i="2"/>
  <c r="T9505" i="3"/>
  <c r="T9259"/>
  <c r="C643" i="2"/>
  <c r="T9125" i="3"/>
  <c r="C620" i="2"/>
  <c r="T9117" i="3"/>
  <c r="C619" i="2"/>
  <c r="T8498" i="3"/>
  <c r="C570" i="2"/>
  <c r="T7923" i="3"/>
  <c r="T1751"/>
  <c r="C146" i="2"/>
  <c r="T9338" i="3"/>
  <c r="C653" i="2"/>
  <c r="T9179" i="3"/>
  <c r="C627" i="2"/>
  <c r="T9161" i="3"/>
  <c r="C624" i="2"/>
  <c r="T8593" i="3"/>
  <c r="T8341"/>
  <c r="T7731"/>
  <c r="C493" i="2"/>
  <c r="T3492" i="3"/>
  <c r="C228" i="2"/>
  <c r="T3370" i="3"/>
  <c r="C219" i="2"/>
  <c r="T827" i="3"/>
  <c r="C104" i="2"/>
  <c r="T253" i="3"/>
  <c r="C34" i="2"/>
  <c r="T7700" i="3"/>
  <c r="C486" i="2"/>
  <c r="C83"/>
  <c r="T6576" i="3"/>
  <c r="C394" i="2"/>
  <c r="C375"/>
  <c r="T447" i="3"/>
  <c r="C56" i="2"/>
  <c r="C671"/>
  <c r="T6583" i="3"/>
  <c r="C396" i="2"/>
  <c r="T7813" i="3"/>
  <c r="C504" i="2"/>
  <c r="T408" i="3"/>
  <c r="T407"/>
  <c r="C52" i="2"/>
  <c r="T8374" i="3"/>
  <c r="C559" i="2"/>
  <c r="T4861" i="3"/>
  <c r="C287" i="2"/>
  <c r="T6646" i="3"/>
  <c r="C410" i="2"/>
  <c r="T6333" i="3"/>
  <c r="C363" i="2"/>
  <c r="T6104" i="3"/>
  <c r="T6689"/>
  <c r="C427" i="2"/>
  <c r="T46" i="3"/>
  <c r="C391" i="2"/>
  <c r="C297"/>
  <c r="T5672" i="3"/>
  <c r="C330" i="2"/>
  <c r="C401"/>
  <c r="T655" i="3"/>
  <c r="C81" i="2"/>
  <c r="C86"/>
  <c r="T5444" i="3"/>
  <c r="C316" i="2"/>
  <c r="T4902" i="3"/>
  <c r="C294" i="2"/>
  <c r="T8254" i="3"/>
  <c r="C538" i="2"/>
  <c r="T7654" i="3"/>
  <c r="C474" i="2"/>
  <c r="C519"/>
  <c r="T810" i="3"/>
  <c r="C102" i="2"/>
  <c r="T6511" i="3"/>
  <c r="C378" i="2"/>
  <c r="C533"/>
  <c r="C291"/>
  <c r="C527"/>
  <c r="C610"/>
  <c r="C537"/>
  <c r="C521"/>
  <c r="C22"/>
  <c r="C413"/>
  <c r="C551"/>
  <c r="C434"/>
  <c r="C389"/>
  <c r="C594"/>
  <c r="T5557" i="3"/>
  <c r="C320" i="2"/>
  <c r="T5430" i="3"/>
  <c r="C314" i="2"/>
  <c r="T7690" i="3"/>
  <c r="C484" i="2"/>
  <c r="C485"/>
  <c r="T455" i="3"/>
  <c r="C59" i="2"/>
  <c r="C100"/>
  <c r="C306"/>
  <c r="T2182" i="3"/>
  <c r="C164" i="2"/>
  <c r="T6640" i="3"/>
  <c r="C408" i="2"/>
  <c r="T7981" i="3"/>
  <c r="C514" i="2"/>
  <c r="T8232" i="3"/>
  <c r="C534" i="2"/>
  <c r="T5476" i="3"/>
  <c r="C318" i="2"/>
  <c r="C507"/>
  <c r="T103" i="3"/>
  <c r="T102"/>
  <c r="C24" i="2"/>
  <c r="T6048" i="3"/>
  <c r="C351" i="2"/>
  <c r="C704"/>
  <c r="T5338" i="3"/>
  <c r="C312" i="2"/>
  <c r="T6444" i="3"/>
  <c r="C369" i="2"/>
  <c r="T8538" i="3"/>
  <c r="C573" i="2"/>
  <c r="C381"/>
  <c r="C541"/>
  <c r="C165"/>
  <c r="C55"/>
  <c r="T955" i="3"/>
  <c r="C117" i="2"/>
  <c r="T9359" i="3"/>
  <c r="C656" i="2"/>
  <c r="C78"/>
  <c r="T608" i="3"/>
  <c r="C77" i="2"/>
  <c r="C685"/>
  <c r="C79"/>
  <c r="C345"/>
  <c r="C483"/>
  <c r="T488" i="3"/>
  <c r="T487"/>
  <c r="C66" i="2"/>
  <c r="C596"/>
  <c r="T9591" i="3"/>
  <c r="C697" i="2"/>
  <c r="T369" i="3"/>
  <c r="T368"/>
  <c r="C48" i="2"/>
  <c r="T159" i="3"/>
  <c r="C29" i="2"/>
  <c r="T1887" i="3"/>
  <c r="C154" i="2"/>
  <c r="C459"/>
  <c r="T692" i="3"/>
  <c r="C87" i="2"/>
  <c r="T9186" i="3"/>
  <c r="C628" i="2"/>
  <c r="T4317" i="3"/>
  <c r="C254" i="2"/>
  <c r="C531"/>
  <c r="T2383" i="3"/>
  <c r="C171" i="2"/>
  <c r="C393"/>
  <c r="T6570" i="3"/>
  <c r="C392" i="2"/>
  <c r="T5977" i="3"/>
  <c r="C348" i="2"/>
  <c r="T5020" i="3"/>
  <c r="C303" i="2"/>
  <c r="C590"/>
  <c r="T9247" i="3"/>
  <c r="C640" i="2"/>
  <c r="T4941" i="3"/>
  <c r="C298" i="2"/>
  <c r="C549"/>
  <c r="C432"/>
  <c r="C473"/>
  <c r="T8171" i="3"/>
  <c r="C528" i="2"/>
  <c r="T9584" i="3"/>
  <c r="C444" i="2"/>
  <c r="C450"/>
  <c r="C111"/>
  <c r="T177" i="3"/>
  <c r="C31" i="2"/>
  <c r="C14"/>
  <c r="T19" i="3"/>
  <c r="T5587"/>
  <c r="C324" i="2"/>
  <c r="T9456" i="3"/>
  <c r="C672" i="2"/>
  <c r="C509"/>
  <c r="T9219" i="3"/>
  <c r="C634" i="2"/>
  <c r="T9538" i="3"/>
  <c r="C683" i="2"/>
  <c r="C367"/>
  <c r="T8300" i="3"/>
  <c r="C546" i="2"/>
  <c r="C606"/>
  <c r="T2440" i="3"/>
  <c r="C187" i="2"/>
  <c r="C155"/>
  <c r="T4969" i="3"/>
  <c r="C300" i="2"/>
  <c r="C479"/>
  <c r="C523"/>
  <c r="T6885" i="3"/>
  <c r="C441" i="2"/>
  <c r="C255"/>
  <c r="C357"/>
  <c r="T6172" i="3"/>
  <c r="C356" i="2"/>
  <c r="C387"/>
  <c r="T6542" i="3"/>
  <c r="C386" i="2"/>
  <c r="T9554" i="3"/>
  <c r="C691" i="2"/>
  <c r="C347"/>
  <c r="T5915" i="3"/>
  <c r="C75" i="2"/>
  <c r="T595" i="3"/>
  <c r="C74" i="2"/>
  <c r="T6669" i="3"/>
  <c r="C418" i="2"/>
  <c r="C419"/>
  <c r="T5061" i="3"/>
  <c r="C307" i="2"/>
  <c r="T750" i="3"/>
  <c r="C94" i="2"/>
  <c r="C95"/>
  <c r="T9150" i="3"/>
  <c r="C622" i="2"/>
  <c r="T5839" i="3"/>
  <c r="C334" i="2"/>
  <c r="C93"/>
  <c r="T736" i="3"/>
  <c r="C407" i="2"/>
  <c r="T6634" i="3"/>
  <c r="C406" i="2"/>
  <c r="T8914" i="3"/>
  <c r="C601" i="2"/>
  <c r="C602"/>
  <c r="T809" i="3"/>
  <c r="C101" i="2"/>
  <c r="T8340" i="3"/>
  <c r="C557" i="2"/>
  <c r="C558"/>
  <c r="T7510" i="3"/>
  <c r="C464" i="2"/>
  <c r="C465"/>
  <c r="C477"/>
  <c r="T7661" i="3"/>
  <c r="C476" i="2"/>
  <c r="C503"/>
  <c r="T7798" i="3"/>
  <c r="C502" i="2"/>
  <c r="C359"/>
  <c r="T6267" i="3"/>
  <c r="T9077"/>
  <c r="C613" i="2"/>
  <c r="C614"/>
  <c r="T27" i="3"/>
  <c r="C17" i="2"/>
  <c r="T5608" i="3"/>
  <c r="C326" i="2"/>
  <c r="C327"/>
  <c r="T6681" i="3"/>
  <c r="C424" i="2"/>
  <c r="T7210" i="3"/>
  <c r="C451" i="2"/>
  <c r="C452"/>
  <c r="T3686" i="3"/>
  <c r="C245" i="2"/>
  <c r="C454"/>
  <c r="T7309" i="3"/>
  <c r="C453" i="2"/>
  <c r="T9420" i="3"/>
  <c r="C668" i="2"/>
  <c r="C669"/>
  <c r="C695"/>
  <c r="T874" i="3"/>
  <c r="C109" i="2"/>
  <c r="C110"/>
  <c r="C43"/>
  <c r="C21"/>
  <c r="T45" i="3"/>
  <c r="C20" i="2"/>
  <c r="C582"/>
  <c r="T8592" i="3"/>
  <c r="C581" i="2"/>
  <c r="C383"/>
  <c r="T6523" i="3"/>
  <c r="T7583"/>
  <c r="C466" i="2"/>
  <c r="C467"/>
  <c r="T7955" i="3"/>
  <c r="C512" i="2"/>
  <c r="C513"/>
  <c r="C405"/>
  <c r="T6623" i="3"/>
  <c r="C404" i="2"/>
  <c r="T7999" i="3"/>
  <c r="C516" i="2"/>
  <c r="C517"/>
  <c r="T8624" i="3"/>
  <c r="C588" i="2"/>
  <c r="C9"/>
  <c r="T9" i="3"/>
  <c r="C333" i="2"/>
  <c r="T5735" i="3"/>
  <c r="C332" i="2"/>
  <c r="C366"/>
  <c r="T6403" i="3"/>
  <c r="C365" i="2"/>
  <c r="T779" i="3"/>
  <c r="C96" i="2"/>
  <c r="T2452" i="3"/>
  <c r="C189" i="2"/>
  <c r="T306" i="3"/>
  <c r="C45" i="2"/>
  <c r="T978" i="3"/>
  <c r="C511" i="2"/>
  <c r="T7922" i="3"/>
  <c r="C510" i="2"/>
  <c r="C461"/>
  <c r="T7392" i="3"/>
  <c r="C469" i="2"/>
  <c r="T7604" i="3"/>
  <c r="C468" i="2"/>
  <c r="C655"/>
  <c r="T9343" i="3"/>
  <c r="C654" i="2"/>
  <c r="T6764" i="3"/>
  <c r="C435" i="2"/>
  <c r="C436"/>
  <c r="C525"/>
  <c r="T8135" i="3"/>
  <c r="C524" i="2"/>
  <c r="T8723" i="3"/>
  <c r="C591" i="2"/>
  <c r="C592"/>
  <c r="C113"/>
  <c r="T936" i="3"/>
  <c r="C112" i="2"/>
  <c r="T550" i="3"/>
  <c r="C73" i="2"/>
  <c r="C438"/>
  <c r="T6793" i="3"/>
  <c r="C437" i="2"/>
  <c r="T9088" i="3"/>
  <c r="T9402"/>
  <c r="C666" i="2"/>
  <c r="C667"/>
  <c r="T8276" i="3"/>
  <c r="C544" i="2"/>
  <c r="C545"/>
  <c r="T8834" i="3"/>
  <c r="C597" i="2"/>
  <c r="C598"/>
  <c r="C353"/>
  <c r="T8431" i="3"/>
  <c r="T9504"/>
  <c r="C680" i="2"/>
  <c r="C681"/>
  <c r="T7437" i="3"/>
  <c r="C462" i="2"/>
  <c r="C463"/>
  <c r="C471"/>
  <c r="T7626" i="3"/>
  <c r="C470" i="2"/>
  <c r="T7713" i="3"/>
  <c r="C491" i="2"/>
  <c r="C612"/>
  <c r="T9068" i="3"/>
  <c r="C611" i="2"/>
  <c r="T8331" i="3"/>
  <c r="C556" i="2"/>
  <c r="C608"/>
  <c r="T8976" i="3"/>
  <c r="C607" i="2"/>
  <c r="T9295" i="3"/>
  <c r="C649" i="2"/>
  <c r="C446"/>
  <c r="T6989" i="3"/>
  <c r="C445" i="2"/>
  <c r="T9470" i="3"/>
  <c r="C676" i="2"/>
  <c r="T8895" i="3"/>
  <c r="C599" i="2"/>
  <c r="C600"/>
  <c r="C664"/>
  <c r="C107"/>
  <c r="T849" i="3"/>
  <c r="C106" i="2"/>
  <c r="T7071" i="3"/>
  <c r="C447" i="2"/>
  <c r="C448"/>
  <c r="T9283" i="3"/>
  <c r="C647" i="2"/>
  <c r="C648"/>
  <c r="T454" i="3"/>
  <c r="C58" i="2"/>
  <c r="C53"/>
  <c r="T6332" i="3"/>
  <c r="C362" i="2"/>
  <c r="T6047" i="3"/>
  <c r="C350" i="2"/>
  <c r="C67"/>
  <c r="C49"/>
  <c r="C25"/>
  <c r="T6443" i="3"/>
  <c r="C368" i="2"/>
  <c r="T9583" i="3"/>
  <c r="C694" i="2"/>
  <c r="T670" i="3"/>
  <c r="C84" i="2"/>
  <c r="T158" i="3"/>
  <c r="C28" i="2"/>
  <c r="T289" i="3"/>
  <c r="C42" i="2"/>
  <c r="T9553" i="3"/>
  <c r="C690" i="2"/>
  <c r="T18" i="3"/>
  <c r="C12" i="2"/>
  <c r="C13"/>
  <c r="T5671" i="3"/>
  <c r="C329" i="2"/>
  <c r="T5019" i="3"/>
  <c r="C302" i="2"/>
  <c r="C346"/>
  <c r="T5896" i="3"/>
  <c r="C343" i="2"/>
  <c r="T4860" i="3"/>
  <c r="C286" i="2"/>
  <c r="C92"/>
  <c r="T735" i="3"/>
  <c r="C91" i="2"/>
  <c r="C382"/>
  <c r="T6475" i="3"/>
  <c r="C371" i="2"/>
  <c r="T6688" i="3"/>
  <c r="C426" i="2"/>
  <c r="C616"/>
  <c r="T9087" i="3"/>
  <c r="C615" i="2"/>
  <c r="T549" i="3"/>
  <c r="C72" i="2"/>
  <c r="T9389" i="3"/>
  <c r="T8330"/>
  <c r="C554" i="2"/>
  <c r="C555"/>
  <c r="T7712" i="3"/>
  <c r="C489" i="2"/>
  <c r="C490"/>
  <c r="C460"/>
  <c r="T7347" i="3"/>
  <c r="C457" i="2"/>
  <c r="C119"/>
  <c r="T954" i="3"/>
  <c r="T8"/>
  <c r="C8" i="2"/>
  <c r="T5586" i="3"/>
  <c r="C423" i="2"/>
  <c r="C16"/>
  <c r="T26" i="3"/>
  <c r="T9469"/>
  <c r="C674" i="2"/>
  <c r="C675"/>
  <c r="T8430" i="3"/>
  <c r="C561" i="2"/>
  <c r="C562"/>
  <c r="C587"/>
  <c r="T8623" i="3"/>
  <c r="C586" i="2"/>
  <c r="C358"/>
  <c r="T6171" i="3"/>
  <c r="C355" i="2"/>
  <c r="T9582" i="3"/>
  <c r="T9552"/>
  <c r="C688" i="2"/>
  <c r="C689"/>
  <c r="C15"/>
  <c r="T17" i="3"/>
  <c r="C11" i="2"/>
  <c r="C323"/>
  <c r="T5585" i="3"/>
  <c r="C322" i="2"/>
  <c r="T9581" i="3"/>
  <c r="C692" i="2"/>
  <c r="C693"/>
  <c r="T6680" i="3"/>
  <c r="C422" i="2"/>
  <c r="C7"/>
  <c r="C116"/>
  <c r="T953" i="3"/>
  <c r="C115" i="2"/>
  <c r="C663"/>
  <c r="T9388" i="3"/>
  <c r="C662" i="2"/>
  <c r="C71"/>
  <c r="T548" i="3"/>
  <c r="C70" i="2"/>
  <c r="T7" i="3"/>
  <c r="C6" i="2"/>
  <c r="T6" i="3"/>
  <c r="C5" i="2"/>
  <c r="C706" s="1"/>
  <c r="C707" l="1"/>
  <c r="C708" s="1"/>
</calcChain>
</file>

<file path=xl/sharedStrings.xml><?xml version="1.0" encoding="utf-8"?>
<sst xmlns="http://schemas.openxmlformats.org/spreadsheetml/2006/main" count="23564" uniqueCount="10682">
  <si>
    <t>-</t>
  </si>
  <si>
    <t>0</t>
  </si>
  <si>
    <t>1</t>
  </si>
  <si>
    <t>2</t>
  </si>
  <si>
    <t>=</t>
  </si>
  <si>
    <t>B</t>
  </si>
  <si>
    <t>F</t>
  </si>
  <si>
    <t>H</t>
  </si>
  <si>
    <t>T</t>
  </si>
  <si>
    <t>m</t>
  </si>
  <si>
    <t>t</t>
  </si>
  <si>
    <t>12</t>
  </si>
  <si>
    <t>13</t>
  </si>
  <si>
    <t>51</t>
  </si>
  <si>
    <t>8.</t>
  </si>
  <si>
    <t>Bm</t>
  </si>
  <si>
    <t>MJ</t>
  </si>
  <si>
    <t>MP</t>
  </si>
  <si>
    <t>ON</t>
  </si>
  <si>
    <t>SP</t>
  </si>
  <si>
    <t>bm</t>
  </si>
  <si>
    <t>kg</t>
  </si>
  <si>
    <t>ks</t>
  </si>
  <si>
    <t>m2</t>
  </si>
  <si>
    <t>m3</t>
  </si>
  <si>
    <t>mm</t>
  </si>
  <si>
    <t>8,6</t>
  </si>
  <si>
    <t>DC7</t>
  </si>
  <si>
    <t>DPH</t>
  </si>
  <si>
    <t>F10</t>
  </si>
  <si>
    <t>F11</t>
  </si>
  <si>
    <t>F16</t>
  </si>
  <si>
    <t>G1"</t>
  </si>
  <si>
    <t>G3"</t>
  </si>
  <si>
    <t>G_1</t>
  </si>
  <si>
    <t>G_2</t>
  </si>
  <si>
    <t>G_3</t>
  </si>
  <si>
    <t>G_4</t>
  </si>
  <si>
    <t>G_5</t>
  </si>
  <si>
    <t>G_6</t>
  </si>
  <si>
    <t>G_7</t>
  </si>
  <si>
    <t>G_8</t>
  </si>
  <si>
    <t>G_9</t>
  </si>
  <si>
    <t>JI7</t>
  </si>
  <si>
    <t>Kód</t>
  </si>
  <si>
    <t>Typ</t>
  </si>
  <si>
    <t>hod</t>
  </si>
  <si>
    <t>kpl</t>
  </si>
  <si>
    <t>kus</t>
  </si>
  <si>
    <t xml:space="preserve">
Bm</t>
  </si>
  <si>
    <t xml:space="preserve">
M2</t>
  </si>
  <si>
    <t xml:space="preserve">
bm</t>
  </si>
  <si>
    <t>-8,1</t>
  </si>
  <si>
    <t>-894</t>
  </si>
  <si>
    <t>0003</t>
  </si>
  <si>
    <t>0006</t>
  </si>
  <si>
    <t>0009</t>
  </si>
  <si>
    <t>0012</t>
  </si>
  <si>
    <t>0015</t>
  </si>
  <si>
    <t>1.NP</t>
  </si>
  <si>
    <t>1.PP</t>
  </si>
  <si>
    <t>12*8</t>
  </si>
  <si>
    <t>14*8</t>
  </si>
  <si>
    <t>18*9</t>
  </si>
  <si>
    <t>2.NP</t>
  </si>
  <si>
    <t>2.PP</t>
  </si>
  <si>
    <t>2645</t>
  </si>
  <si>
    <t>2646</t>
  </si>
  <si>
    <t>2647</t>
  </si>
  <si>
    <t>2648</t>
  </si>
  <si>
    <t>2649</t>
  </si>
  <si>
    <t>2650</t>
  </si>
  <si>
    <t>2651</t>
  </si>
  <si>
    <t>2652</t>
  </si>
  <si>
    <t>2653</t>
  </si>
  <si>
    <t>2654</t>
  </si>
  <si>
    <t>2655</t>
  </si>
  <si>
    <t>2656</t>
  </si>
  <si>
    <t>2657</t>
  </si>
  <si>
    <t>2661</t>
  </si>
  <si>
    <t>2662</t>
  </si>
  <si>
    <t>2663</t>
  </si>
  <si>
    <t>2664</t>
  </si>
  <si>
    <t>2665</t>
  </si>
  <si>
    <t>2891</t>
  </si>
  <si>
    <t>5,06</t>
  </si>
  <si>
    <t>7,51</t>
  </si>
  <si>
    <t>8,78</t>
  </si>
  <si>
    <t>9,55</t>
  </si>
  <si>
    <t>94,5</t>
  </si>
  <si>
    <t>Cena</t>
  </si>
  <si>
    <t>DC 7</t>
  </si>
  <si>
    <t>Fáze</t>
  </si>
  <si>
    <t>G_10</t>
  </si>
  <si>
    <t>G_20</t>
  </si>
  <si>
    <t>G_21</t>
  </si>
  <si>
    <t>G_22</t>
  </si>
  <si>
    <t>G_23</t>
  </si>
  <si>
    <t>G_24</t>
  </si>
  <si>
    <t>G_25</t>
  </si>
  <si>
    <t>G_26</t>
  </si>
  <si>
    <t>G_27</t>
  </si>
  <si>
    <t>G_2a</t>
  </si>
  <si>
    <t>G_30</t>
  </si>
  <si>
    <t>G_31</t>
  </si>
  <si>
    <t>G_32</t>
  </si>
  <si>
    <t>G_33</t>
  </si>
  <si>
    <t>G_34</t>
  </si>
  <si>
    <t>G_35</t>
  </si>
  <si>
    <t>G_36</t>
  </si>
  <si>
    <t>G_37</t>
  </si>
  <si>
    <t>G_50</t>
  </si>
  <si>
    <t>G_51</t>
  </si>
  <si>
    <t>G_52</t>
  </si>
  <si>
    <t>G_53</t>
  </si>
  <si>
    <t>G_56</t>
  </si>
  <si>
    <t>G_57</t>
  </si>
  <si>
    <t>G_58</t>
  </si>
  <si>
    <t>G_59</t>
  </si>
  <si>
    <t>G_60</t>
  </si>
  <si>
    <t>G_70</t>
  </si>
  <si>
    <t>G_71</t>
  </si>
  <si>
    <t>G_72</t>
  </si>
  <si>
    <t>G_73</t>
  </si>
  <si>
    <t>G_74</t>
  </si>
  <si>
    <t>G_75</t>
  </si>
  <si>
    <t>G_76</t>
  </si>
  <si>
    <t>G_77</t>
  </si>
  <si>
    <t>G_80</t>
  </si>
  <si>
    <t>G_81</t>
  </si>
  <si>
    <t>G_82</t>
  </si>
  <si>
    <t>G_83</t>
  </si>
  <si>
    <t>G_84</t>
  </si>
  <si>
    <t>G_85</t>
  </si>
  <si>
    <t>G_90</t>
  </si>
  <si>
    <t>JI 7</t>
  </si>
  <si>
    <t>OKNA</t>
  </si>
  <si>
    <t>kart</t>
  </si>
  <si>
    <t>kpl.</t>
  </si>
  <si>
    <t>-11,2</t>
  </si>
  <si>
    <t>-8,89</t>
  </si>
  <si>
    <t>-9,24</t>
  </si>
  <si>
    <t>0,9*3</t>
  </si>
  <si>
    <t xml:space="preserve">1.NP </t>
  </si>
  <si>
    <t xml:space="preserve">1.PP </t>
  </si>
  <si>
    <t>10,56</t>
  </si>
  <si>
    <t>11,64</t>
  </si>
  <si>
    <t>14,68</t>
  </si>
  <si>
    <t>15*10</t>
  </si>
  <si>
    <t>15349</t>
  </si>
  <si>
    <t>22,11</t>
  </si>
  <si>
    <t>2644x</t>
  </si>
  <si>
    <t>3,6*2</t>
  </si>
  <si>
    <t>38,64</t>
  </si>
  <si>
    <t>51,84</t>
  </si>
  <si>
    <t>55*55</t>
  </si>
  <si>
    <t>61,18</t>
  </si>
  <si>
    <t>7,2*2</t>
  </si>
  <si>
    <t>70,21</t>
  </si>
  <si>
    <t>8,258</t>
  </si>
  <si>
    <t>DN 15</t>
  </si>
  <si>
    <t>DN 20</t>
  </si>
  <si>
    <t>DN 25</t>
  </si>
  <si>
    <t>DN 32</t>
  </si>
  <si>
    <t>DN 40</t>
  </si>
  <si>
    <t>DN 50</t>
  </si>
  <si>
    <t>DN 57</t>
  </si>
  <si>
    <t>DN 65</t>
  </si>
  <si>
    <t>DN 80</t>
  </si>
  <si>
    <t>Firmy</t>
  </si>
  <si>
    <t>G1/2"</t>
  </si>
  <si>
    <t>G3/4"</t>
  </si>
  <si>
    <t>G5/4"</t>
  </si>
  <si>
    <t>G6/4"</t>
  </si>
  <si>
    <t>Jméno</t>
  </si>
  <si>
    <t>Název</t>
  </si>
  <si>
    <t>Popis</t>
  </si>
  <si>
    <t>Verze</t>
  </si>
  <si>
    <t>Z.301</t>
  </si>
  <si>
    <t>Z.302</t>
  </si>
  <si>
    <t>apod.</t>
  </si>
  <si>
    <t>jádro</t>
  </si>
  <si>
    <t>obvod</t>
  </si>
  <si>
    <t>osa 4</t>
  </si>
  <si>
    <t>osa 6</t>
  </si>
  <si>
    <t>osa D</t>
  </si>
  <si>
    <t>sloup</t>
  </si>
  <si>
    <t>strop</t>
  </si>
  <si>
    <t>měs</t>
  </si>
  <si>
    <t>-11,15</t>
  </si>
  <si>
    <t>-12,93</t>
  </si>
  <si>
    <t>-15,32</t>
  </si>
  <si>
    <t>-29,25</t>
  </si>
  <si>
    <t>-50,04</t>
  </si>
  <si>
    <t>-897,3</t>
  </si>
  <si>
    <t>0041.1</t>
  </si>
  <si>
    <t>009001</t>
  </si>
  <si>
    <t>009002</t>
  </si>
  <si>
    <t>096001</t>
  </si>
  <si>
    <t>096002</t>
  </si>
  <si>
    <t>096003</t>
  </si>
  <si>
    <t>096004</t>
  </si>
  <si>
    <t>098001</t>
  </si>
  <si>
    <t>1*10,5</t>
  </si>
  <si>
    <t>1,11*7</t>
  </si>
  <si>
    <t>10*4,5</t>
  </si>
  <si>
    <t>10*8,5</t>
  </si>
  <si>
    <t>122,05</t>
  </si>
  <si>
    <t>1386,5</t>
  </si>
  <si>
    <t>142,95</t>
  </si>
  <si>
    <t>15*9,5</t>
  </si>
  <si>
    <t>155,26</t>
  </si>
  <si>
    <t>2,47*7</t>
  </si>
  <si>
    <t>21*6,5</t>
  </si>
  <si>
    <t>2665.1</t>
  </si>
  <si>
    <t>2665.2</t>
  </si>
  <si>
    <t>2665.3</t>
  </si>
  <si>
    <t>2xkrát</t>
  </si>
  <si>
    <t>3,73*2</t>
  </si>
  <si>
    <t>3,75*2</t>
  </si>
  <si>
    <t>344000</t>
  </si>
  <si>
    <t>4,5*21</t>
  </si>
  <si>
    <t>4,99*2</t>
  </si>
  <si>
    <t>5*10,5</t>
  </si>
  <si>
    <t>51*1,6</t>
  </si>
  <si>
    <t>80*7,5</t>
  </si>
  <si>
    <t>DN 100</t>
  </si>
  <si>
    <t>DN 125</t>
  </si>
  <si>
    <t>DN 150</t>
  </si>
  <si>
    <t>DN 200</t>
  </si>
  <si>
    <t>DR_001</t>
  </si>
  <si>
    <t>DR_002</t>
  </si>
  <si>
    <t>DR_003</t>
  </si>
  <si>
    <t>DR_004</t>
  </si>
  <si>
    <t>DR_005</t>
  </si>
  <si>
    <t>DR_006</t>
  </si>
  <si>
    <t>DR_007</t>
  </si>
  <si>
    <t>DR_008</t>
  </si>
  <si>
    <t>DR_009</t>
  </si>
  <si>
    <t>DR_010</t>
  </si>
  <si>
    <t>DR_011</t>
  </si>
  <si>
    <t>DR_012</t>
  </si>
  <si>
    <t>DR_013</t>
  </si>
  <si>
    <t>DR_014</t>
  </si>
  <si>
    <t>DR_015</t>
  </si>
  <si>
    <t>DR_016</t>
  </si>
  <si>
    <t>DR_017</t>
  </si>
  <si>
    <t>DR_018</t>
  </si>
  <si>
    <t>DR_019</t>
  </si>
  <si>
    <t>F70019</t>
  </si>
  <si>
    <t>F80021</t>
  </si>
  <si>
    <t>F90022</t>
  </si>
  <si>
    <t>G21/2"</t>
  </si>
  <si>
    <t>ZD-int</t>
  </si>
  <si>
    <t>osa 20</t>
  </si>
  <si>
    <t>podium</t>
  </si>
  <si>
    <t>schody</t>
  </si>
  <si>
    <t xml:space="preserve">strop </t>
  </si>
  <si>
    <t>-0,79*2</t>
  </si>
  <si>
    <t>-1,95*2</t>
  </si>
  <si>
    <t>-2,25*2</t>
  </si>
  <si>
    <t>-3,73*2</t>
  </si>
  <si>
    <t>-4,27*2</t>
  </si>
  <si>
    <t>-460,31</t>
  </si>
  <si>
    <t>-9,47*2</t>
  </si>
  <si>
    <t>0,777*2</t>
  </si>
  <si>
    <t>0,8*2*8</t>
  </si>
  <si>
    <t>1*0,6*4</t>
  </si>
  <si>
    <t>1*1*0,6</t>
  </si>
  <si>
    <t>1,1*2*5</t>
  </si>
  <si>
    <t>1,6*2*2</t>
  </si>
  <si>
    <t>12*11,5</t>
  </si>
  <si>
    <t>1372,38</t>
  </si>
  <si>
    <t>1374,94</t>
  </si>
  <si>
    <t>1443,92</t>
  </si>
  <si>
    <t>19,45*2</t>
  </si>
  <si>
    <t>19,86*1</t>
  </si>
  <si>
    <t>2.30005</t>
  </si>
  <si>
    <t>2.30006</t>
  </si>
  <si>
    <t>2.30008</t>
  </si>
  <si>
    <t>20x 2,8</t>
  </si>
  <si>
    <t>4,5*2,2</t>
  </si>
  <si>
    <t>51*1,85</t>
  </si>
  <si>
    <t>63,57*2</t>
  </si>
  <si>
    <t>7,4*0,5</t>
  </si>
  <si>
    <t>Kávovar</t>
  </si>
  <si>
    <t>OK_0001</t>
  </si>
  <si>
    <t>OK_0002</t>
  </si>
  <si>
    <t>OK_0003</t>
  </si>
  <si>
    <t>OK_0004</t>
  </si>
  <si>
    <t>OK_0005</t>
  </si>
  <si>
    <t>OK_0006</t>
  </si>
  <si>
    <t>OK_0007</t>
  </si>
  <si>
    <t>OK_0008</t>
  </si>
  <si>
    <t>OK_0009</t>
  </si>
  <si>
    <t>OK_0010</t>
  </si>
  <si>
    <t>OK_0011</t>
  </si>
  <si>
    <t>OK_0012</t>
  </si>
  <si>
    <t>OK_0013</t>
  </si>
  <si>
    <t>OK_0014</t>
  </si>
  <si>
    <t>OK_0015</t>
  </si>
  <si>
    <t>OK_0016</t>
  </si>
  <si>
    <t>OK_0017</t>
  </si>
  <si>
    <t>OK_0018</t>
  </si>
  <si>
    <t>OK_0019</t>
  </si>
  <si>
    <t>OK_0020</t>
  </si>
  <si>
    <t>OK_0021</t>
  </si>
  <si>
    <t>OK_0022</t>
  </si>
  <si>
    <t>OK_0023</t>
  </si>
  <si>
    <t>OK_0024</t>
  </si>
  <si>
    <t>OK_0025</t>
  </si>
  <si>
    <t>OK_0026</t>
  </si>
  <si>
    <t>OK_0027</t>
  </si>
  <si>
    <t>OK_0028</t>
  </si>
  <si>
    <t>OK_0029</t>
  </si>
  <si>
    <t>OK_0030</t>
  </si>
  <si>
    <t>OK_0031</t>
  </si>
  <si>
    <t>OK_0032</t>
  </si>
  <si>
    <t>OK_0033</t>
  </si>
  <si>
    <t>OK_0034</t>
  </si>
  <si>
    <t>OK_0035</t>
  </si>
  <si>
    <t>OK_0036</t>
  </si>
  <si>
    <t>OK_0037</t>
  </si>
  <si>
    <t>OK_0038</t>
  </si>
  <si>
    <t>OK_0039</t>
  </si>
  <si>
    <t>OK_0040</t>
  </si>
  <si>
    <t>OK_0041</t>
  </si>
  <si>
    <t>OK_0042</t>
  </si>
  <si>
    <t>OK_0043</t>
  </si>
  <si>
    <t>OK_0044</t>
  </si>
  <si>
    <t>OK_0045</t>
  </si>
  <si>
    <t>OK_0046</t>
  </si>
  <si>
    <t>OK_0047</t>
  </si>
  <si>
    <t>OK_0048</t>
  </si>
  <si>
    <t>OK_0049</t>
  </si>
  <si>
    <t>OK_0050</t>
  </si>
  <si>
    <t>OK_0051</t>
  </si>
  <si>
    <t>OK_0052</t>
  </si>
  <si>
    <t>OK_0053</t>
  </si>
  <si>
    <t>OK_0054</t>
  </si>
  <si>
    <t>OK_0055</t>
  </si>
  <si>
    <t>OK_0056</t>
  </si>
  <si>
    <t>OK_0057</t>
  </si>
  <si>
    <t>OK_0058</t>
  </si>
  <si>
    <t>OK_0059</t>
  </si>
  <si>
    <t>OK_0060</t>
  </si>
  <si>
    <t>OK_0061</t>
  </si>
  <si>
    <t>OK_0062</t>
  </si>
  <si>
    <t>OK_0063</t>
  </si>
  <si>
    <t>OK_0064</t>
  </si>
  <si>
    <t>OK_0065</t>
  </si>
  <si>
    <t>OK_0066</t>
  </si>
  <si>
    <t>OK_0067</t>
  </si>
  <si>
    <t>OK_0068</t>
  </si>
  <si>
    <t>OK_0069</t>
  </si>
  <si>
    <t>OK_0070</t>
  </si>
  <si>
    <t>OK_0071</t>
  </si>
  <si>
    <t>OK_0072</t>
  </si>
  <si>
    <t>OK_0073</t>
  </si>
  <si>
    <t>OK_0074</t>
  </si>
  <si>
    <t>OK_0075</t>
  </si>
  <si>
    <t>OK_0076</t>
  </si>
  <si>
    <t>OK_0077</t>
  </si>
  <si>
    <t>OK_0078</t>
  </si>
  <si>
    <t>OK_0079</t>
  </si>
  <si>
    <t>OK_0080</t>
  </si>
  <si>
    <t>OK_0081</t>
  </si>
  <si>
    <t>OK_0082</t>
  </si>
  <si>
    <t>OK_0083</t>
  </si>
  <si>
    <t>OK_0084</t>
  </si>
  <si>
    <t>OK_0085</t>
  </si>
  <si>
    <t>OK_0086</t>
  </si>
  <si>
    <t>OK_0087</t>
  </si>
  <si>
    <t>OK_0088</t>
  </si>
  <si>
    <t>OK_0089</t>
  </si>
  <si>
    <t>OK_0090</t>
  </si>
  <si>
    <t>OK_0091</t>
  </si>
  <si>
    <t>OK_0092</t>
  </si>
  <si>
    <t>OK_0093</t>
  </si>
  <si>
    <t>OK_0094</t>
  </si>
  <si>
    <t>OK_0095</t>
  </si>
  <si>
    <t>OK_0096</t>
  </si>
  <si>
    <t>OK_0097</t>
  </si>
  <si>
    <t>OST_001</t>
  </si>
  <si>
    <t>OST_002</t>
  </si>
  <si>
    <t>OST_003</t>
  </si>
  <si>
    <t>PR1-5;1</t>
  </si>
  <si>
    <t>Písek P</t>
  </si>
  <si>
    <t>VYT.1.2</t>
  </si>
  <si>
    <t>Zakázka</t>
  </si>
  <si>
    <t>Ztratné</t>
  </si>
  <si>
    <t>hlavice</t>
  </si>
  <si>
    <t>komplet</t>
  </si>
  <si>
    <t>podesta</t>
  </si>
  <si>
    <t>podesty</t>
  </si>
  <si>
    <t xml:space="preserve">vstup  </t>
  </si>
  <si>
    <t>Poř.</t>
  </si>
  <si>
    <t>-0,9*3*2</t>
  </si>
  <si>
    <t>-1*3,2*2</t>
  </si>
  <si>
    <t>-1,4*1,5</t>
  </si>
  <si>
    <t>-10,96*2</t>
  </si>
  <si>
    <t>-12,32*2</t>
  </si>
  <si>
    <t>-16,49*3</t>
  </si>
  <si>
    <t>0,35*4*1</t>
  </si>
  <si>
    <t>0,4*22,1</t>
  </si>
  <si>
    <t>01-S.001</t>
  </si>
  <si>
    <t>1,25*6,8</t>
  </si>
  <si>
    <t>1,55*2*2</t>
  </si>
  <si>
    <t>1,635*12</t>
  </si>
  <si>
    <t>1,81*2,1</t>
  </si>
  <si>
    <t>100kg/m3</t>
  </si>
  <si>
    <t>1296*0,2</t>
  </si>
  <si>
    <t>13,7*0,3</t>
  </si>
  <si>
    <t>13,7*0,5</t>
  </si>
  <si>
    <t>140kg/m3</t>
  </si>
  <si>
    <t>145kg/m3</t>
  </si>
  <si>
    <t>160kg/m3</t>
  </si>
  <si>
    <t>17,2*3,3</t>
  </si>
  <si>
    <t>180kg/m3</t>
  </si>
  <si>
    <t>2*10*8,5</t>
  </si>
  <si>
    <t>220kg/m3</t>
  </si>
  <si>
    <t>24,4*2,8</t>
  </si>
  <si>
    <t>25 x 3,5</t>
  </si>
  <si>
    <t>26,2*2,8</t>
  </si>
  <si>
    <t>3,75*6,8</t>
  </si>
  <si>
    <t>31,5*0,7</t>
  </si>
  <si>
    <t>31,6*0,7</t>
  </si>
  <si>
    <t>32 x 4,5</t>
  </si>
  <si>
    <t>32 x 5,3</t>
  </si>
  <si>
    <t>39,9*3,2</t>
  </si>
  <si>
    <t>39,9*3,6</t>
  </si>
  <si>
    <t>4,99*3,2</t>
  </si>
  <si>
    <t>40 x 5,6</t>
  </si>
  <si>
    <t>5,4kg/m2</t>
  </si>
  <si>
    <t>5,88*0,2</t>
  </si>
  <si>
    <t>50 x 6,9</t>
  </si>
  <si>
    <t>6,4*3,98</t>
  </si>
  <si>
    <t>62,9*0,4</t>
  </si>
  <si>
    <t>63 x 8,6</t>
  </si>
  <si>
    <t>784*4,75</t>
  </si>
  <si>
    <t>9,32*0,8</t>
  </si>
  <si>
    <t>9,53*0,8</t>
  </si>
  <si>
    <t>990: VRN</t>
  </si>
  <si>
    <t>CHL_0001</t>
  </si>
  <si>
    <t>CHL_0002</t>
  </si>
  <si>
    <t>CHL_0003</t>
  </si>
  <si>
    <t>CHL_0004</t>
  </si>
  <si>
    <t>CHL_0005</t>
  </si>
  <si>
    <t>CHL_0006</t>
  </si>
  <si>
    <t>CHL_0007</t>
  </si>
  <si>
    <t>CHL_0008</t>
  </si>
  <si>
    <t>CHL_0009</t>
  </si>
  <si>
    <t>CHL_0010</t>
  </si>
  <si>
    <t>CHL_0011</t>
  </si>
  <si>
    <t>CHL_0012</t>
  </si>
  <si>
    <t>CHL_0013</t>
  </si>
  <si>
    <t>CHL_0014</t>
  </si>
  <si>
    <t>CHL_0015</t>
  </si>
  <si>
    <t>CHL_0016</t>
  </si>
  <si>
    <t>CHL_0017</t>
  </si>
  <si>
    <t>CHL_0018</t>
  </si>
  <si>
    <t>CHL_0019</t>
  </si>
  <si>
    <t>CHL_0020</t>
  </si>
  <si>
    <t>CHL_0021</t>
  </si>
  <si>
    <t>CHL_0022</t>
  </si>
  <si>
    <t>CHL_0023</t>
  </si>
  <si>
    <t>CHL_0024</t>
  </si>
  <si>
    <t>CHL_0025</t>
  </si>
  <si>
    <t>CHL_0026</t>
  </si>
  <si>
    <t>CHL_0027</t>
  </si>
  <si>
    <t>CHL_0028</t>
  </si>
  <si>
    <t>CHL_0029</t>
  </si>
  <si>
    <t>CHL_0030</t>
  </si>
  <si>
    <t>CHL_0031</t>
  </si>
  <si>
    <t>CHL_0032</t>
  </si>
  <si>
    <t>CHL_0033</t>
  </si>
  <si>
    <t>CHL_0034</t>
  </si>
  <si>
    <t>CHL_0035</t>
  </si>
  <si>
    <t>CHL_0036</t>
  </si>
  <si>
    <t>CHL_0037</t>
  </si>
  <si>
    <t>CHL_0038</t>
  </si>
  <si>
    <t>CHL_0039</t>
  </si>
  <si>
    <t>CHL_0040</t>
  </si>
  <si>
    <t>CHL_0041</t>
  </si>
  <si>
    <t>CHL_0042</t>
  </si>
  <si>
    <t>CHL_0043</t>
  </si>
  <si>
    <t>CHL_0044</t>
  </si>
  <si>
    <t>CHL_0045</t>
  </si>
  <si>
    <t>CHL_0046</t>
  </si>
  <si>
    <t>CHL_0047</t>
  </si>
  <si>
    <t>CHL_0048</t>
  </si>
  <si>
    <t>CHL_0049</t>
  </si>
  <si>
    <t>CHL_0050</t>
  </si>
  <si>
    <t>CHL_0051</t>
  </si>
  <si>
    <t>CHL_0052</t>
  </si>
  <si>
    <t>CHL_0053</t>
  </si>
  <si>
    <t>CHL_0054</t>
  </si>
  <si>
    <t>CHL_0055</t>
  </si>
  <si>
    <t>CHL_0056</t>
  </si>
  <si>
    <t>CHL_0057</t>
  </si>
  <si>
    <t>CHL_0058</t>
  </si>
  <si>
    <t>CHL_0059</t>
  </si>
  <si>
    <t>CHL_0060</t>
  </si>
  <si>
    <t>CHL_0061</t>
  </si>
  <si>
    <t>CHL_0062</t>
  </si>
  <si>
    <t>CHL_0063</t>
  </si>
  <si>
    <t>CHL_0064</t>
  </si>
  <si>
    <t>CHL_0065</t>
  </si>
  <si>
    <t>CHL_0066</t>
  </si>
  <si>
    <t>CHL_0067</t>
  </si>
  <si>
    <t>CHL_0068</t>
  </si>
  <si>
    <t>CHL_0069</t>
  </si>
  <si>
    <t>CHL_0070</t>
  </si>
  <si>
    <t>CHL_0071</t>
  </si>
  <si>
    <t>CHL_0072</t>
  </si>
  <si>
    <t>CHL_0073</t>
  </si>
  <si>
    <t>CHL_0074</t>
  </si>
  <si>
    <t>CHL_0075</t>
  </si>
  <si>
    <t>CHL_0076</t>
  </si>
  <si>
    <t>CHL_0077</t>
  </si>
  <si>
    <t>CHL_0078</t>
  </si>
  <si>
    <t>CHL_0079</t>
  </si>
  <si>
    <t>CHL_0080</t>
  </si>
  <si>
    <t>CHL_0081</t>
  </si>
  <si>
    <t>CHL_0082</t>
  </si>
  <si>
    <t>CHL_0083</t>
  </si>
  <si>
    <t>CHL_0084</t>
  </si>
  <si>
    <t>CHL_0085</t>
  </si>
  <si>
    <t>CHL_0086</t>
  </si>
  <si>
    <t>CHL_0087</t>
  </si>
  <si>
    <t>CHL_0088</t>
  </si>
  <si>
    <t>CHL_0089</t>
  </si>
  <si>
    <t>CHL_0090</t>
  </si>
  <si>
    <t>CHL_0091</t>
  </si>
  <si>
    <t>CHL_0092</t>
  </si>
  <si>
    <t>CHL_0093</t>
  </si>
  <si>
    <t>CHL_0094</t>
  </si>
  <si>
    <t>CHL_0095</t>
  </si>
  <si>
    <t>CHL_0096</t>
  </si>
  <si>
    <t>CHL_0097</t>
  </si>
  <si>
    <t>CHL_0098</t>
  </si>
  <si>
    <t>CHL_0099</t>
  </si>
  <si>
    <t>CHL_0100</t>
  </si>
  <si>
    <t>CHL_0101</t>
  </si>
  <si>
    <t>CHL_0102</t>
  </si>
  <si>
    <t>CHL_0103</t>
  </si>
  <si>
    <t>CHL_0104</t>
  </si>
  <si>
    <t>CHL_0105</t>
  </si>
  <si>
    <t>CHL_0106</t>
  </si>
  <si>
    <t>CHL_0107</t>
  </si>
  <si>
    <t>CHL_0108</t>
  </si>
  <si>
    <t>CHL_0109</t>
  </si>
  <si>
    <t>CHL_0110</t>
  </si>
  <si>
    <t>CHL_0111</t>
  </si>
  <si>
    <t>CHL_0112</t>
  </si>
  <si>
    <t>CHL_0113</t>
  </si>
  <si>
    <t>CHL_0114</t>
  </si>
  <si>
    <t>CHL_0115</t>
  </si>
  <si>
    <t>CHL_0116</t>
  </si>
  <si>
    <t>CHL_0117</t>
  </si>
  <si>
    <t>CHL_0118</t>
  </si>
  <si>
    <t>CHL_0119</t>
  </si>
  <si>
    <t>CHL_0120</t>
  </si>
  <si>
    <t>CHL_0121</t>
  </si>
  <si>
    <t>CHL_0122</t>
  </si>
  <si>
    <t>CHL_0123</t>
  </si>
  <si>
    <t>CHL_0124</t>
  </si>
  <si>
    <t>CHL_0125</t>
  </si>
  <si>
    <t>CHL_0126</t>
  </si>
  <si>
    <t>CHL_0127</t>
  </si>
  <si>
    <t>CHL_0128</t>
  </si>
  <si>
    <t>CHL_0129</t>
  </si>
  <si>
    <t>CHL_0130</t>
  </si>
  <si>
    <t>CHL_0131</t>
  </si>
  <si>
    <t>CHL_0132</t>
  </si>
  <si>
    <t>CHL_0133</t>
  </si>
  <si>
    <t>CHL_0134</t>
  </si>
  <si>
    <t>CHL_0135</t>
  </si>
  <si>
    <t>CHL_0136</t>
  </si>
  <si>
    <t>CHL_0137</t>
  </si>
  <si>
    <t>CHL_0138</t>
  </si>
  <si>
    <t>CHL_0139</t>
  </si>
  <si>
    <t>CHL_0140</t>
  </si>
  <si>
    <t>CHL_0141</t>
  </si>
  <si>
    <t>CHL_0142</t>
  </si>
  <si>
    <t>CHL_0143</t>
  </si>
  <si>
    <t>CHL_0144</t>
  </si>
  <si>
    <t>CHL_0145</t>
  </si>
  <si>
    <t>CHL_0146</t>
  </si>
  <si>
    <t>CHL_0147</t>
  </si>
  <si>
    <t>CHL_0148</t>
  </si>
  <si>
    <t>CHL_0149</t>
  </si>
  <si>
    <t>CHL_0150</t>
  </si>
  <si>
    <t>CHL_0151</t>
  </si>
  <si>
    <t>CHL_0152</t>
  </si>
  <si>
    <t>CHL_0153</t>
  </si>
  <si>
    <t>CHL_0154</t>
  </si>
  <si>
    <t>CHL_0155</t>
  </si>
  <si>
    <t>CHL_0156</t>
  </si>
  <si>
    <t>CHL_0157</t>
  </si>
  <si>
    <t>CHL_0158</t>
  </si>
  <si>
    <t>CHL_0159</t>
  </si>
  <si>
    <t>CHL_0160</t>
  </si>
  <si>
    <t>CHL_0161</t>
  </si>
  <si>
    <t>CHL_0162</t>
  </si>
  <si>
    <t>CHL_0163</t>
  </si>
  <si>
    <t>CHL_0164</t>
  </si>
  <si>
    <t>CHL_0165</t>
  </si>
  <si>
    <t>CHL_0166</t>
  </si>
  <si>
    <t>CHL_0167</t>
  </si>
  <si>
    <t>CHL_0168</t>
  </si>
  <si>
    <t>CHL_0169</t>
  </si>
  <si>
    <t>CHL_0170</t>
  </si>
  <si>
    <t>CHL_0171</t>
  </si>
  <si>
    <t>CHL_0172</t>
  </si>
  <si>
    <t>CHL_0173</t>
  </si>
  <si>
    <t>CHL_0174</t>
  </si>
  <si>
    <t>CHL_0175</t>
  </si>
  <si>
    <t>CHL_0176</t>
  </si>
  <si>
    <t>CHL_0177</t>
  </si>
  <si>
    <t>CHL_0178</t>
  </si>
  <si>
    <t>CHL_0179</t>
  </si>
  <si>
    <t>CHL_0180</t>
  </si>
  <si>
    <t>CHL_0181</t>
  </si>
  <si>
    <t>CHL_0182</t>
  </si>
  <si>
    <t>CHL_0183</t>
  </si>
  <si>
    <t>CHL_0184</t>
  </si>
  <si>
    <t>CHL_0185</t>
  </si>
  <si>
    <t>CHL_0186</t>
  </si>
  <si>
    <t>CHL_0187</t>
  </si>
  <si>
    <t>CHL_0188</t>
  </si>
  <si>
    <t>CHL_0189</t>
  </si>
  <si>
    <t>CHL_0190</t>
  </si>
  <si>
    <t>CHL_0191</t>
  </si>
  <si>
    <t>CHL_0192</t>
  </si>
  <si>
    <t>CHL_0193</t>
  </si>
  <si>
    <t>CHL_0194</t>
  </si>
  <si>
    <t>CHL_0195</t>
  </si>
  <si>
    <t>CHL_0196</t>
  </si>
  <si>
    <t>CHL_0197</t>
  </si>
  <si>
    <t>CHL_0198</t>
  </si>
  <si>
    <t>CHL_0199</t>
  </si>
  <si>
    <t>CHL_0200</t>
  </si>
  <si>
    <t>CHL_0201</t>
  </si>
  <si>
    <t>CHL_0202</t>
  </si>
  <si>
    <t>CHL_0203</t>
  </si>
  <si>
    <t>CHL_0204</t>
  </si>
  <si>
    <t>CHL_0205</t>
  </si>
  <si>
    <t>CHL_0206</t>
  </si>
  <si>
    <t>CHL_0207</t>
  </si>
  <si>
    <t>CHL_0208</t>
  </si>
  <si>
    <t>CHL_0209</t>
  </si>
  <si>
    <t>CHL_0210</t>
  </si>
  <si>
    <t>CHL_0211</t>
  </si>
  <si>
    <t>CHL_0212</t>
  </si>
  <si>
    <t>CHL_0213</t>
  </si>
  <si>
    <t>CHL_0214</t>
  </si>
  <si>
    <t>CHL_0215</t>
  </si>
  <si>
    <t>CHL_0216</t>
  </si>
  <si>
    <t>CHL_0217</t>
  </si>
  <si>
    <t>CHL_0218</t>
  </si>
  <si>
    <t>CHL_0219</t>
  </si>
  <si>
    <t>CHL_0220</t>
  </si>
  <si>
    <t>CHL_0221</t>
  </si>
  <si>
    <t>CHL_0222</t>
  </si>
  <si>
    <t>CHL_0223</t>
  </si>
  <si>
    <t>CHL_0224</t>
  </si>
  <si>
    <t>CHL_0225</t>
  </si>
  <si>
    <t>CHL_0226</t>
  </si>
  <si>
    <t>CHL_0227</t>
  </si>
  <si>
    <t>CHL_0228</t>
  </si>
  <si>
    <t>CHL_0229</t>
  </si>
  <si>
    <t>CHL_0230</t>
  </si>
  <si>
    <t>CHL_0231</t>
  </si>
  <si>
    <t>CHL_0232</t>
  </si>
  <si>
    <t>CHL_0233</t>
  </si>
  <si>
    <t>CHL_0234</t>
  </si>
  <si>
    <t>CHL_0235</t>
  </si>
  <si>
    <t>CHL_0236</t>
  </si>
  <si>
    <t>CHL_0237</t>
  </si>
  <si>
    <t>CHL_0238</t>
  </si>
  <si>
    <t>CHL_0239</t>
  </si>
  <si>
    <t>CHL_0240</t>
  </si>
  <si>
    <t>CHL_0241</t>
  </si>
  <si>
    <t>CHL_0242</t>
  </si>
  <si>
    <t>CHL_0243</t>
  </si>
  <si>
    <t>CHL_0244</t>
  </si>
  <si>
    <t>CHL_0245</t>
  </si>
  <si>
    <t>CHL_0246</t>
  </si>
  <si>
    <t>CHL_0247</t>
  </si>
  <si>
    <t>CHL_0248</t>
  </si>
  <si>
    <t>CHL_0249</t>
  </si>
  <si>
    <t>CHL_0250</t>
  </si>
  <si>
    <t>CHL_0251</t>
  </si>
  <si>
    <t>CHL_0252</t>
  </si>
  <si>
    <t>CHL_0253</t>
  </si>
  <si>
    <t>CHL_0254</t>
  </si>
  <si>
    <t>CHL_0255</t>
  </si>
  <si>
    <t>CHL_0256</t>
  </si>
  <si>
    <t>CHL_0257</t>
  </si>
  <si>
    <t>CHL_0258</t>
  </si>
  <si>
    <t>CHL_0259</t>
  </si>
  <si>
    <t>CHL_0260</t>
  </si>
  <si>
    <t>CHL_0261</t>
  </si>
  <si>
    <t>CHL_0262</t>
  </si>
  <si>
    <t>CHL_0263</t>
  </si>
  <si>
    <t>CHL_0264</t>
  </si>
  <si>
    <t>CHL_0265</t>
  </si>
  <si>
    <t>CHL_0266</t>
  </si>
  <si>
    <t>CHL_0267</t>
  </si>
  <si>
    <t>CHL_0268</t>
  </si>
  <si>
    <t>CHL_0269</t>
  </si>
  <si>
    <t>CHL_0270</t>
  </si>
  <si>
    <t>CHL_0271</t>
  </si>
  <si>
    <t>CHL_0272</t>
  </si>
  <si>
    <t>CHL_0273</t>
  </si>
  <si>
    <t>CHL_0274</t>
  </si>
  <si>
    <t>CHL_0275</t>
  </si>
  <si>
    <t>CHL_0276</t>
  </si>
  <si>
    <t>CHL_0277</t>
  </si>
  <si>
    <t>CHL_0278</t>
  </si>
  <si>
    <t>CHL_0279</t>
  </si>
  <si>
    <t>CHL_0280</t>
  </si>
  <si>
    <t>CHL_0281</t>
  </si>
  <si>
    <t>CHL_0282</t>
  </si>
  <si>
    <t>CHL_0283</t>
  </si>
  <si>
    <t>CHL_0284</t>
  </si>
  <si>
    <t>CHL_0285</t>
  </si>
  <si>
    <t>CHL_0286</t>
  </si>
  <si>
    <t>CHL_0287</t>
  </si>
  <si>
    <t>CHL_0288</t>
  </si>
  <si>
    <t>CHL_0289</t>
  </si>
  <si>
    <t>CHL_0290</t>
  </si>
  <si>
    <t>CHL_0291</t>
  </si>
  <si>
    <t>CHL_0292</t>
  </si>
  <si>
    <t>CHL_0293</t>
  </si>
  <si>
    <t>CHL_0294</t>
  </si>
  <si>
    <t>CHL_0295</t>
  </si>
  <si>
    <t>CHL_0296</t>
  </si>
  <si>
    <t>CHL_26.1</t>
  </si>
  <si>
    <t>CHL_26.2</t>
  </si>
  <si>
    <t>CHL_26.3</t>
  </si>
  <si>
    <t>CHL_26.4</t>
  </si>
  <si>
    <t>DR_004.1</t>
  </si>
  <si>
    <t>F6.10016</t>
  </si>
  <si>
    <t>F6.20017</t>
  </si>
  <si>
    <t>F6.30018</t>
  </si>
  <si>
    <t>F7.10020</t>
  </si>
  <si>
    <t>FAS.1001</t>
  </si>
  <si>
    <t>HT DN 40</t>
  </si>
  <si>
    <t>HT DN 50</t>
  </si>
  <si>
    <t>HT DN 70</t>
  </si>
  <si>
    <t>I 1.4_13</t>
  </si>
  <si>
    <t>K.001496</t>
  </si>
  <si>
    <t>K.011497</t>
  </si>
  <si>
    <t>K.061498</t>
  </si>
  <si>
    <t>K.101499</t>
  </si>
  <si>
    <t>K.131500</t>
  </si>
  <si>
    <t>K.141501</t>
  </si>
  <si>
    <t>K.151502</t>
  </si>
  <si>
    <t>K.161505</t>
  </si>
  <si>
    <t>K.171503</t>
  </si>
  <si>
    <t>K.181504</t>
  </si>
  <si>
    <t>MaR_0000</t>
  </si>
  <si>
    <t>MaR_0001</t>
  </si>
  <si>
    <t>MaR_0002</t>
  </si>
  <si>
    <t>MaR_0003</t>
  </si>
  <si>
    <t>MaR_0004</t>
  </si>
  <si>
    <t>MaR_0005</t>
  </si>
  <si>
    <t>MaR_0006</t>
  </si>
  <si>
    <t>MaR_0007</t>
  </si>
  <si>
    <t>MaR_0008</t>
  </si>
  <si>
    <t>MaR_0009</t>
  </si>
  <si>
    <t>MaR_0010</t>
  </si>
  <si>
    <t>MaR_0011</t>
  </si>
  <si>
    <t>MaR_0012</t>
  </si>
  <si>
    <t>MaR_0013</t>
  </si>
  <si>
    <t>MaR_0014</t>
  </si>
  <si>
    <t>MaR_0015</t>
  </si>
  <si>
    <t>MaR_0016</t>
  </si>
  <si>
    <t>MaR_0017</t>
  </si>
  <si>
    <t>MaR_0018</t>
  </si>
  <si>
    <t>MaR_0019</t>
  </si>
  <si>
    <t>MaR_0020</t>
  </si>
  <si>
    <t>MaR_0021</t>
  </si>
  <si>
    <t>MaR_0022</t>
  </si>
  <si>
    <t>MaR_0023</t>
  </si>
  <si>
    <t>MaR_0024</t>
  </si>
  <si>
    <t>MaR_0025</t>
  </si>
  <si>
    <t>MaR_0026</t>
  </si>
  <si>
    <t>MaR_0027</t>
  </si>
  <si>
    <t>MaR_0028</t>
  </si>
  <si>
    <t>MaR_0029</t>
  </si>
  <si>
    <t>MaR_0030</t>
  </si>
  <si>
    <t>MaR_0031</t>
  </si>
  <si>
    <t>MaR_0032</t>
  </si>
  <si>
    <t>MaR_0033</t>
  </si>
  <si>
    <t>MaR_0034</t>
  </si>
  <si>
    <t>MaR_0035</t>
  </si>
  <si>
    <t>MaR_0036</t>
  </si>
  <si>
    <t>MaR_0037</t>
  </si>
  <si>
    <t>MaR_0038</t>
  </si>
  <si>
    <t>MaR_0039</t>
  </si>
  <si>
    <t>MaR_0040</t>
  </si>
  <si>
    <t>MaR_0041</t>
  </si>
  <si>
    <t>MaR_0042</t>
  </si>
  <si>
    <t>MaR_0043</t>
  </si>
  <si>
    <t>MaR_0044</t>
  </si>
  <si>
    <t>MaR_0045</t>
  </si>
  <si>
    <t>MaR_0046</t>
  </si>
  <si>
    <t>MaR_0047</t>
  </si>
  <si>
    <t>MaR_0048</t>
  </si>
  <si>
    <t>MaR_0049</t>
  </si>
  <si>
    <t>MaR_0050</t>
  </si>
  <si>
    <t>MaR_0051</t>
  </si>
  <si>
    <t>MaR_0052</t>
  </si>
  <si>
    <t>MaR_0053</t>
  </si>
  <si>
    <t>MaR_0054</t>
  </si>
  <si>
    <t>MaR_0055</t>
  </si>
  <si>
    <t>MaR_0056</t>
  </si>
  <si>
    <t>MaR_0057</t>
  </si>
  <si>
    <t>MaR_0058</t>
  </si>
  <si>
    <t>MaR_0059</t>
  </si>
  <si>
    <t>MaR_0060</t>
  </si>
  <si>
    <t>MaR_0061</t>
  </si>
  <si>
    <t>MaR_0062</t>
  </si>
  <si>
    <t>MaR_0063</t>
  </si>
  <si>
    <t>MaR_0064</t>
  </si>
  <si>
    <t>MaR_0065</t>
  </si>
  <si>
    <t>MaR_0066</t>
  </si>
  <si>
    <t>MaR_0067</t>
  </si>
  <si>
    <t>MaR_0068</t>
  </si>
  <si>
    <t>MaR_0069</t>
  </si>
  <si>
    <t>MaR_0070</t>
  </si>
  <si>
    <t>MaR_0071</t>
  </si>
  <si>
    <t>MaR_0072</t>
  </si>
  <si>
    <t>MaR_0073</t>
  </si>
  <si>
    <t>MaR_0074</t>
  </si>
  <si>
    <t>MaR_0075</t>
  </si>
  <si>
    <t>MaR_0076</t>
  </si>
  <si>
    <t>MaR_0077</t>
  </si>
  <si>
    <t>MaR_0078</t>
  </si>
  <si>
    <t>MaR_0079</t>
  </si>
  <si>
    <t>MaR_0080</t>
  </si>
  <si>
    <t>MaR_0081</t>
  </si>
  <si>
    <t>MaR_0082</t>
  </si>
  <si>
    <t>MaR_0083</t>
  </si>
  <si>
    <t>MaR_0084</t>
  </si>
  <si>
    <t>MaR_0085</t>
  </si>
  <si>
    <t>Manometr</t>
  </si>
  <si>
    <t>O.001110</t>
  </si>
  <si>
    <t>O.011111</t>
  </si>
  <si>
    <t>O.021112</t>
  </si>
  <si>
    <t>O.031113</t>
  </si>
  <si>
    <t>O.041114</t>
  </si>
  <si>
    <t>O.051115</t>
  </si>
  <si>
    <t>O.061116</t>
  </si>
  <si>
    <t>O.071117</t>
  </si>
  <si>
    <t>O.081118</t>
  </si>
  <si>
    <t>O.091119</t>
  </si>
  <si>
    <t>O.101120</t>
  </si>
  <si>
    <t>O.111121</t>
  </si>
  <si>
    <t>O.121122</t>
  </si>
  <si>
    <t>O.131123</t>
  </si>
  <si>
    <t>P.001124</t>
  </si>
  <si>
    <t>P.011125</t>
  </si>
  <si>
    <t>P.021126</t>
  </si>
  <si>
    <t>P.031127</t>
  </si>
  <si>
    <t>P.041128</t>
  </si>
  <si>
    <t>P.051129</t>
  </si>
  <si>
    <t>P.061130</t>
  </si>
  <si>
    <t>P.071131</t>
  </si>
  <si>
    <t>P.081132</t>
  </si>
  <si>
    <t>P.091133</t>
  </si>
  <si>
    <t>P.101134</t>
  </si>
  <si>
    <t>P.111135</t>
  </si>
  <si>
    <t>P.121136</t>
  </si>
  <si>
    <t>P.141137</t>
  </si>
  <si>
    <t>P.151138</t>
  </si>
  <si>
    <t>P.161139</t>
  </si>
  <si>
    <t>P.171140</t>
  </si>
  <si>
    <t>P.181141</t>
  </si>
  <si>
    <t>P.211142</t>
  </si>
  <si>
    <t>PR.01611</t>
  </si>
  <si>
    <t>PR.11612</t>
  </si>
  <si>
    <t>PR.21613</t>
  </si>
  <si>
    <t>PR.31614</t>
  </si>
  <si>
    <t>PR.41615</t>
  </si>
  <si>
    <t>PR.51616</t>
  </si>
  <si>
    <t>PR.61617</t>
  </si>
  <si>
    <t>PR.91622</t>
  </si>
  <si>
    <t>PR2-17;1</t>
  </si>
  <si>
    <t>PR3-16;1</t>
  </si>
  <si>
    <t>PR4-16;1</t>
  </si>
  <si>
    <t>PR5-17;1</t>
  </si>
  <si>
    <t>PR6-12;1</t>
  </si>
  <si>
    <t>Pass_001</t>
  </si>
  <si>
    <t>Pass_002</t>
  </si>
  <si>
    <t>SIL_0000</t>
  </si>
  <si>
    <t>SIL_0001</t>
  </si>
  <si>
    <t>SIL_0002</t>
  </si>
  <si>
    <t>SIL_0003</t>
  </si>
  <si>
    <t>SIL_0004</t>
  </si>
  <si>
    <t>SIL_0005</t>
  </si>
  <si>
    <t>SIL_0006</t>
  </si>
  <si>
    <t>SIL_0007</t>
  </si>
  <si>
    <t>SIL_0008</t>
  </si>
  <si>
    <t>SIL_0009</t>
  </si>
  <si>
    <t>SIL_0010</t>
  </si>
  <si>
    <t>SIL_0011</t>
  </si>
  <si>
    <t>SIL_0012</t>
  </si>
  <si>
    <t>SIL_0013</t>
  </si>
  <si>
    <t>SIL_0014</t>
  </si>
  <si>
    <t>SIL_0015</t>
  </si>
  <si>
    <t>SIL_0016</t>
  </si>
  <si>
    <t>SIL_0017</t>
  </si>
  <si>
    <t>SIL_0018</t>
  </si>
  <si>
    <t>SIL_0019</t>
  </si>
  <si>
    <t>SIL_0020</t>
  </si>
  <si>
    <t>SIL_0021</t>
  </si>
  <si>
    <t>SIL_0022</t>
  </si>
  <si>
    <t>SIL_0023</t>
  </si>
  <si>
    <t>SIL_0024</t>
  </si>
  <si>
    <t>SIL_0025</t>
  </si>
  <si>
    <t>SIL_0026</t>
  </si>
  <si>
    <t>SIL_0027</t>
  </si>
  <si>
    <t>SIL_0028</t>
  </si>
  <si>
    <t>SIL_0029</t>
  </si>
  <si>
    <t>SIL_0030</t>
  </si>
  <si>
    <t>SIL_0031</t>
  </si>
  <si>
    <t>SIL_0032</t>
  </si>
  <si>
    <t>SIL_0033</t>
  </si>
  <si>
    <t>SIL_0034</t>
  </si>
  <si>
    <t>SIL_0035</t>
  </si>
  <si>
    <t>SIL_0036</t>
  </si>
  <si>
    <t>SIL_0037</t>
  </si>
  <si>
    <t>SIL_0038</t>
  </si>
  <si>
    <t>SIL_0039</t>
  </si>
  <si>
    <t>SIL_0040</t>
  </si>
  <si>
    <t>SIL_0041</t>
  </si>
  <si>
    <t>SIL_0042</t>
  </si>
  <si>
    <t>SIL_0043</t>
  </si>
  <si>
    <t>SIL_0044</t>
  </si>
  <si>
    <t>SIL_0045</t>
  </si>
  <si>
    <t>SIL_0046</t>
  </si>
  <si>
    <t>SIL_0047</t>
  </si>
  <si>
    <t>SIL_0048</t>
  </si>
  <si>
    <t>SIL_0049</t>
  </si>
  <si>
    <t>SIL_0050</t>
  </si>
  <si>
    <t>SIL_0051</t>
  </si>
  <si>
    <t>SIL_0052</t>
  </si>
  <si>
    <t>SIL_0053</t>
  </si>
  <si>
    <t>SIL_0054</t>
  </si>
  <si>
    <t>SIL_0055</t>
  </si>
  <si>
    <t>SIL_0056</t>
  </si>
  <si>
    <t>SIL_0057</t>
  </si>
  <si>
    <t>SIL_0058</t>
  </si>
  <si>
    <t>SIL_0059</t>
  </si>
  <si>
    <t>SIL_0060</t>
  </si>
  <si>
    <t>SIL_0061</t>
  </si>
  <si>
    <t>SIL_0062</t>
  </si>
  <si>
    <t>SIL_0063</t>
  </si>
  <si>
    <t>SIL_0064</t>
  </si>
  <si>
    <t>SIL_0065</t>
  </si>
  <si>
    <t>SIL_0066</t>
  </si>
  <si>
    <t>SIL_0067</t>
  </si>
  <si>
    <t>SIL_0068</t>
  </si>
  <si>
    <t>SIL_0069</t>
  </si>
  <si>
    <t>SIL_0070</t>
  </si>
  <si>
    <t>SIL_0071</t>
  </si>
  <si>
    <t>SIL_0072</t>
  </si>
  <si>
    <t>SIL_0073</t>
  </si>
  <si>
    <t>SIL_0074</t>
  </si>
  <si>
    <t>SIL_0075</t>
  </si>
  <si>
    <t>SIL_0076</t>
  </si>
  <si>
    <t>SIL_0077</t>
  </si>
  <si>
    <t>SIL_0078</t>
  </si>
  <si>
    <t>SIL_0079</t>
  </si>
  <si>
    <t>SIL_0080</t>
  </si>
  <si>
    <t>SIL_0081</t>
  </si>
  <si>
    <t>SIL_0082</t>
  </si>
  <si>
    <t>SIL_0083</t>
  </si>
  <si>
    <t>SIL_0084</t>
  </si>
  <si>
    <t>SIL_0085</t>
  </si>
  <si>
    <t>SIL_0086</t>
  </si>
  <si>
    <t>SIL_0087</t>
  </si>
  <si>
    <t>SIL_0088</t>
  </si>
  <si>
    <t>SIL_0089</t>
  </si>
  <si>
    <t>SIL_0090</t>
  </si>
  <si>
    <t>SIL_0091</t>
  </si>
  <si>
    <t>SIL_0092</t>
  </si>
  <si>
    <t>SIL_0093</t>
  </si>
  <si>
    <t>SIL_0094</t>
  </si>
  <si>
    <t>SIL_0095</t>
  </si>
  <si>
    <t>SIL_0096</t>
  </si>
  <si>
    <t>SIL_0097</t>
  </si>
  <si>
    <t>SIL_0098</t>
  </si>
  <si>
    <t>SIL_0099</t>
  </si>
  <si>
    <t>SIL_0100</t>
  </si>
  <si>
    <t>SIL_0101</t>
  </si>
  <si>
    <t>SIL_0102</t>
  </si>
  <si>
    <t>SIL_0103</t>
  </si>
  <si>
    <t>SIL_0104</t>
  </si>
  <si>
    <t>SIL_0105</t>
  </si>
  <si>
    <t>SIL_0106</t>
  </si>
  <si>
    <t>SIL_0107</t>
  </si>
  <si>
    <t>SIL_0108</t>
  </si>
  <si>
    <t>SIL_0109</t>
  </si>
  <si>
    <t>SIL_0110</t>
  </si>
  <si>
    <t>SIL_0111</t>
  </si>
  <si>
    <t>SIL_0112</t>
  </si>
  <si>
    <t>SIL_0113</t>
  </si>
  <si>
    <t>SIL_0114</t>
  </si>
  <si>
    <t>SIL_0115</t>
  </si>
  <si>
    <t>SIL_0116</t>
  </si>
  <si>
    <t>SIL_0117</t>
  </si>
  <si>
    <t>SIL_0118</t>
  </si>
  <si>
    <t>SIL_0119</t>
  </si>
  <si>
    <t>SIL_0120</t>
  </si>
  <si>
    <t>SIL_0121</t>
  </si>
  <si>
    <t>SIL_0122</t>
  </si>
  <si>
    <t>SIL_0123</t>
  </si>
  <si>
    <t>SIL_0124</t>
  </si>
  <si>
    <t>SIL_0125</t>
  </si>
  <si>
    <t>SIL_0126</t>
  </si>
  <si>
    <t>SIL_0127</t>
  </si>
  <si>
    <t>SIL_0128</t>
  </si>
  <si>
    <t>SIL_0129</t>
  </si>
  <si>
    <t>SIL_0130</t>
  </si>
  <si>
    <t>SIL_0131</t>
  </si>
  <si>
    <t>SIL_0132</t>
  </si>
  <si>
    <t>SIL_0133</t>
  </si>
  <si>
    <t>SIL_0134</t>
  </si>
  <si>
    <t>SIL_0135</t>
  </si>
  <si>
    <t>SIL_0136</t>
  </si>
  <si>
    <t>SIL_0137</t>
  </si>
  <si>
    <t>SIL_0138</t>
  </si>
  <si>
    <t>SIL_0139</t>
  </si>
  <si>
    <t>SIL_0140</t>
  </si>
  <si>
    <t>SIL_0141</t>
  </si>
  <si>
    <t>SIL_0142</t>
  </si>
  <si>
    <t>SIL_0143</t>
  </si>
  <si>
    <t>SIL_0144</t>
  </si>
  <si>
    <t>SIL_0145</t>
  </si>
  <si>
    <t>SIL_0146</t>
  </si>
  <si>
    <t>SIL_0147</t>
  </si>
  <si>
    <t>SIL_0148</t>
  </si>
  <si>
    <t>SIL_0149</t>
  </si>
  <si>
    <t>SIL_0150</t>
  </si>
  <si>
    <t>SIL_0151</t>
  </si>
  <si>
    <t>SIL_0152</t>
  </si>
  <si>
    <t>SIL_0153</t>
  </si>
  <si>
    <t>SIL_0154</t>
  </si>
  <si>
    <t>SIL_0155</t>
  </si>
  <si>
    <t>SIL_0156</t>
  </si>
  <si>
    <t>SIL_0157</t>
  </si>
  <si>
    <t>SIL_0158</t>
  </si>
  <si>
    <t>SIL_0159</t>
  </si>
  <si>
    <t>SIL_0160</t>
  </si>
  <si>
    <t>SIL_0161</t>
  </si>
  <si>
    <t>SIL_0162</t>
  </si>
  <si>
    <t>SIL_0163</t>
  </si>
  <si>
    <t>SIL_0164</t>
  </si>
  <si>
    <t>SIL_0165</t>
  </si>
  <si>
    <t>SIL_0166</t>
  </si>
  <si>
    <t>SIL_0167</t>
  </si>
  <si>
    <t>SIL_0168</t>
  </si>
  <si>
    <t>SIL_0169</t>
  </si>
  <si>
    <t>SIL_0170</t>
  </si>
  <si>
    <t>SIL_0171</t>
  </si>
  <si>
    <t>SIL_0172</t>
  </si>
  <si>
    <t>SIL_0173</t>
  </si>
  <si>
    <t>SIL_0174</t>
  </si>
  <si>
    <t>SIL_0175</t>
  </si>
  <si>
    <t>SIL_0176</t>
  </si>
  <si>
    <t>SIL_0177</t>
  </si>
  <si>
    <t>SIL_0178</t>
  </si>
  <si>
    <t>SIL_0179</t>
  </si>
  <si>
    <t>SIL_0180</t>
  </si>
  <si>
    <t>SIL_0181</t>
  </si>
  <si>
    <t>SIL_0182</t>
  </si>
  <si>
    <t>SIL_0183</t>
  </si>
  <si>
    <t>SIL_0184</t>
  </si>
  <si>
    <t>SIL_0185</t>
  </si>
  <si>
    <t>SIL_0186</t>
  </si>
  <si>
    <t>SIL_0187</t>
  </si>
  <si>
    <t>SIL_0188</t>
  </si>
  <si>
    <t>SIL_0189</t>
  </si>
  <si>
    <t>SIL_0190</t>
  </si>
  <si>
    <t>SIL_0191</t>
  </si>
  <si>
    <t>SIL_0192</t>
  </si>
  <si>
    <t>SIL_0193</t>
  </si>
  <si>
    <t>SIL_0194</t>
  </si>
  <si>
    <t>SIL_0195</t>
  </si>
  <si>
    <t>SIL_0196</t>
  </si>
  <si>
    <t>SIL_0197</t>
  </si>
  <si>
    <t>SIL_0198</t>
  </si>
  <si>
    <t>SIL_0199</t>
  </si>
  <si>
    <t>SIL_0200</t>
  </si>
  <si>
    <t>SIL_0201</t>
  </si>
  <si>
    <t>SIL_0202</t>
  </si>
  <si>
    <t>SIL_0203</t>
  </si>
  <si>
    <t>SIL_0204</t>
  </si>
  <si>
    <t>SIL_0205</t>
  </si>
  <si>
    <t>SIL_0206</t>
  </si>
  <si>
    <t>SIL_0207</t>
  </si>
  <si>
    <t>SIL_0208</t>
  </si>
  <si>
    <t>SIL_0209</t>
  </si>
  <si>
    <t>SIL_0210</t>
  </si>
  <si>
    <t>SIL_0211</t>
  </si>
  <si>
    <t>SIL_0212</t>
  </si>
  <si>
    <t>SIL_0213</t>
  </si>
  <si>
    <t>SIL_0214</t>
  </si>
  <si>
    <t>SIL_0215</t>
  </si>
  <si>
    <t>SIL_0216</t>
  </si>
  <si>
    <t>SIL_0217</t>
  </si>
  <si>
    <t>SIL_0218</t>
  </si>
  <si>
    <t>SIL_0219</t>
  </si>
  <si>
    <t>SIL_0220</t>
  </si>
  <si>
    <t>SIL_0221</t>
  </si>
  <si>
    <t>SIL_0222</t>
  </si>
  <si>
    <t>SIL_0223</t>
  </si>
  <si>
    <t>SIL_0224</t>
  </si>
  <si>
    <t>SIL_0225</t>
  </si>
  <si>
    <t>SIL_0226</t>
  </si>
  <si>
    <t>SIL_0227</t>
  </si>
  <si>
    <t>SIL_0228</t>
  </si>
  <si>
    <t>SIL_0229</t>
  </si>
  <si>
    <t>SIL_0230</t>
  </si>
  <si>
    <t>SIL_0231</t>
  </si>
  <si>
    <t>SIL_0232</t>
  </si>
  <si>
    <t>SIL_0233</t>
  </si>
  <si>
    <t>SIL_0234</t>
  </si>
  <si>
    <t>SIL_0235</t>
  </si>
  <si>
    <t>SIL_0236</t>
  </si>
  <si>
    <t>SIL_0237</t>
  </si>
  <si>
    <t>SIL_0238</t>
  </si>
  <si>
    <t>SIL_0239</t>
  </si>
  <si>
    <t>SIL_0240</t>
  </si>
  <si>
    <t>SIL_0241</t>
  </si>
  <si>
    <t>SIL_0242</t>
  </si>
  <si>
    <t>SIL_0243</t>
  </si>
  <si>
    <t>SIL_0244</t>
  </si>
  <si>
    <t>SIL_0245</t>
  </si>
  <si>
    <t>SIL_0246</t>
  </si>
  <si>
    <t>SIL_0247</t>
  </si>
  <si>
    <t>SIL_0248</t>
  </si>
  <si>
    <t>SIL_0249</t>
  </si>
  <si>
    <t>SIL_0250</t>
  </si>
  <si>
    <t>SIL_0251</t>
  </si>
  <si>
    <t>SIL_0252</t>
  </si>
  <si>
    <t>SIL_0253</t>
  </si>
  <si>
    <t>SIL_0254</t>
  </si>
  <si>
    <t>SIL_0255</t>
  </si>
  <si>
    <t>SIL_0256</t>
  </si>
  <si>
    <t>SIL_0257</t>
  </si>
  <si>
    <t>SIL_0258</t>
  </si>
  <si>
    <t>SIL_0259</t>
  </si>
  <si>
    <t>SIL_0260</t>
  </si>
  <si>
    <t>SIL_0261</t>
  </si>
  <si>
    <t>SIL_0262</t>
  </si>
  <si>
    <t>SIL_0263</t>
  </si>
  <si>
    <t>SIL_0264</t>
  </si>
  <si>
    <t>SIL_0265</t>
  </si>
  <si>
    <t>SIL_0266</t>
  </si>
  <si>
    <t>SIL_0267</t>
  </si>
  <si>
    <t>SIL_0268</t>
  </si>
  <si>
    <t>SIL_0269</t>
  </si>
  <si>
    <t>SIL_0270</t>
  </si>
  <si>
    <t>SIL_0271</t>
  </si>
  <si>
    <t>SIL_0272</t>
  </si>
  <si>
    <t>SIL_0273</t>
  </si>
  <si>
    <t>SIL_0274</t>
  </si>
  <si>
    <t>SIL_0275</t>
  </si>
  <si>
    <t>SIL_0276</t>
  </si>
  <si>
    <t>SIL_0277</t>
  </si>
  <si>
    <t>SIL_0278</t>
  </si>
  <si>
    <t>SIL_0279</t>
  </si>
  <si>
    <t>SIL_0280</t>
  </si>
  <si>
    <t>SIL_0281</t>
  </si>
  <si>
    <t>SIL_0282</t>
  </si>
  <si>
    <t>SIL_0283</t>
  </si>
  <si>
    <t>SIL_0284</t>
  </si>
  <si>
    <t>SIL_0285</t>
  </si>
  <si>
    <t>SIL_0286</t>
  </si>
  <si>
    <t>SIL_0287</t>
  </si>
  <si>
    <t>SIL_0288</t>
  </si>
  <si>
    <t>SIL_0289</t>
  </si>
  <si>
    <t>SIL_0290</t>
  </si>
  <si>
    <t>SIL_0291</t>
  </si>
  <si>
    <t>SIL_0292</t>
  </si>
  <si>
    <t>SIL_0293</t>
  </si>
  <si>
    <t>SIL_0294</t>
  </si>
  <si>
    <t>SIL_0295</t>
  </si>
  <si>
    <t>SIL_0296</t>
  </si>
  <si>
    <t>SIL_0297</t>
  </si>
  <si>
    <t>SIL_0298</t>
  </si>
  <si>
    <t>SIL_0299</t>
  </si>
  <si>
    <t>SIL_0300</t>
  </si>
  <si>
    <t>SIL_0301</t>
  </si>
  <si>
    <t>SIL_0302</t>
  </si>
  <si>
    <t>SIL_0303</t>
  </si>
  <si>
    <t>SIL_0304</t>
  </si>
  <si>
    <t>SIL_0305</t>
  </si>
  <si>
    <t>SIL_0306</t>
  </si>
  <si>
    <t>SIL_0307</t>
  </si>
  <si>
    <t>SIL_0308</t>
  </si>
  <si>
    <t>SIL_0309</t>
  </si>
  <si>
    <t>SIL_0310</t>
  </si>
  <si>
    <t>SIL_0311</t>
  </si>
  <si>
    <t>SIL_0312</t>
  </si>
  <si>
    <t>SIL_0313</t>
  </si>
  <si>
    <t>SIL_0314</t>
  </si>
  <si>
    <t>SIL_0315</t>
  </si>
  <si>
    <t>SIL_0316</t>
  </si>
  <si>
    <t>SIL_0317</t>
  </si>
  <si>
    <t>SIL_0318</t>
  </si>
  <si>
    <t>SIL_0319</t>
  </si>
  <si>
    <t>SIL_0320</t>
  </si>
  <si>
    <t>SIL_0321</t>
  </si>
  <si>
    <t>SIL_0322</t>
  </si>
  <si>
    <t>SIL_0323</t>
  </si>
  <si>
    <t>SIL_0324</t>
  </si>
  <si>
    <t>SIL_0325</t>
  </si>
  <si>
    <t>SIL_0326</t>
  </si>
  <si>
    <t>SIL_0327</t>
  </si>
  <si>
    <t>SIL_0328</t>
  </si>
  <si>
    <t>SIL_0329</t>
  </si>
  <si>
    <t>SIL_0330</t>
  </si>
  <si>
    <t>SIL_0331</t>
  </si>
  <si>
    <t>SIL_0332</t>
  </si>
  <si>
    <t>SIL_0333</t>
  </si>
  <si>
    <t>SIL_0334</t>
  </si>
  <si>
    <t>SIL_0335</t>
  </si>
  <si>
    <t>SIL_0336</t>
  </si>
  <si>
    <t>SIL_0337</t>
  </si>
  <si>
    <t>SIL_0338</t>
  </si>
  <si>
    <t>SIL_0339</t>
  </si>
  <si>
    <t>SIL_0340</t>
  </si>
  <si>
    <t>SIL_0341</t>
  </si>
  <si>
    <t>SIL_0342</t>
  </si>
  <si>
    <t>SIL_0343</t>
  </si>
  <si>
    <t>SIL_0344</t>
  </si>
  <si>
    <t>SIL_0345</t>
  </si>
  <si>
    <t>SIL_0346</t>
  </si>
  <si>
    <t>SIL_0347</t>
  </si>
  <si>
    <t>SIL_0348</t>
  </si>
  <si>
    <t>SIL_0349</t>
  </si>
  <si>
    <t>SIL_0350</t>
  </si>
  <si>
    <t>SIL_0351</t>
  </si>
  <si>
    <t>SIL_0352</t>
  </si>
  <si>
    <t>SIL_0353</t>
  </si>
  <si>
    <t>SIL_0354</t>
  </si>
  <si>
    <t>SIL_0355</t>
  </si>
  <si>
    <t>SIL_0356</t>
  </si>
  <si>
    <t>SIL_0357</t>
  </si>
  <si>
    <t>SIL_0358</t>
  </si>
  <si>
    <t>SIL_0359</t>
  </si>
  <si>
    <t>SIL_0360</t>
  </si>
  <si>
    <t>SIL_0361</t>
  </si>
  <si>
    <t>SIL_0362</t>
  </si>
  <si>
    <t>SIL_0363</t>
  </si>
  <si>
    <t>SIL_0364</t>
  </si>
  <si>
    <t>SIL_0365</t>
  </si>
  <si>
    <t>SIL_0366</t>
  </si>
  <si>
    <t>SIL_0367</t>
  </si>
  <si>
    <t>SIL_0368</t>
  </si>
  <si>
    <t>SIL_0369</t>
  </si>
  <si>
    <t>SIL_0370</t>
  </si>
  <si>
    <t>SIL_0371</t>
  </si>
  <si>
    <t>SIL_0372</t>
  </si>
  <si>
    <t>SIL_0373</t>
  </si>
  <si>
    <t>SIL_0374</t>
  </si>
  <si>
    <t>SIL_0375</t>
  </si>
  <si>
    <t>SIL_0376</t>
  </si>
  <si>
    <t>SIL_0377</t>
  </si>
  <si>
    <t>SIL_0378</t>
  </si>
  <si>
    <t>SIL_0379</t>
  </si>
  <si>
    <t>SIL_0380</t>
  </si>
  <si>
    <t>SIL_0381</t>
  </si>
  <si>
    <t>SIL_0382</t>
  </si>
  <si>
    <t>SIL_0383</t>
  </si>
  <si>
    <t>SIL_0384</t>
  </si>
  <si>
    <t>SIL_0385</t>
  </si>
  <si>
    <t>SIL_0386</t>
  </si>
  <si>
    <t>SIL_0387</t>
  </si>
  <si>
    <t>SIL_0388</t>
  </si>
  <si>
    <t>SIL_0389</t>
  </si>
  <si>
    <t>SIL_0390</t>
  </si>
  <si>
    <t>SIL_0391</t>
  </si>
  <si>
    <t>SIL_0392</t>
  </si>
  <si>
    <t>SIL_0393</t>
  </si>
  <si>
    <t>SIL_0394</t>
  </si>
  <si>
    <t>SIL_0395</t>
  </si>
  <si>
    <t>SIL_0396</t>
  </si>
  <si>
    <t>SIL_0397</t>
  </si>
  <si>
    <t>SIL_0398</t>
  </si>
  <si>
    <t>SIL_0399</t>
  </si>
  <si>
    <t>SIL_0400</t>
  </si>
  <si>
    <t>SIL_0401</t>
  </si>
  <si>
    <t>SIL_0402</t>
  </si>
  <si>
    <t>SIL_0403</t>
  </si>
  <si>
    <t>SIL_0404</t>
  </si>
  <si>
    <t>T.001506</t>
  </si>
  <si>
    <t>T.011507</t>
  </si>
  <si>
    <t>T.021508</t>
  </si>
  <si>
    <t>T.031509</t>
  </si>
  <si>
    <t>T.041510</t>
  </si>
  <si>
    <t>T.051511</t>
  </si>
  <si>
    <t>T.061512</t>
  </si>
  <si>
    <t>T.071513</t>
  </si>
  <si>
    <t>T.081514</t>
  </si>
  <si>
    <t>T.091515</t>
  </si>
  <si>
    <t>T.101516</t>
  </si>
  <si>
    <t>T.111517</t>
  </si>
  <si>
    <t>T.121518</t>
  </si>
  <si>
    <t>T.131519</t>
  </si>
  <si>
    <t>T.141520</t>
  </si>
  <si>
    <t>T.151521</t>
  </si>
  <si>
    <t>T.161522</t>
  </si>
  <si>
    <t>T.171523</t>
  </si>
  <si>
    <t>T.181524</t>
  </si>
  <si>
    <t>T.191525</t>
  </si>
  <si>
    <t>T.201526</t>
  </si>
  <si>
    <t>T.211527</t>
  </si>
  <si>
    <t>T.221528</t>
  </si>
  <si>
    <t>T.231529</t>
  </si>
  <si>
    <t>T.241530</t>
  </si>
  <si>
    <t>T.251531</t>
  </si>
  <si>
    <t>T.261532</t>
  </si>
  <si>
    <t>T.271533</t>
  </si>
  <si>
    <t>TAA28061</t>
  </si>
  <si>
    <t>TOP_0001</t>
  </si>
  <si>
    <t>TOP_0002</t>
  </si>
  <si>
    <t>TOP_0003</t>
  </si>
  <si>
    <t>TOP_0004</t>
  </si>
  <si>
    <t>TOP_0005</t>
  </si>
  <si>
    <t>TOP_0006</t>
  </si>
  <si>
    <t>TOP_0007</t>
  </si>
  <si>
    <t>TOP_0008</t>
  </si>
  <si>
    <t>TOP_0009</t>
  </si>
  <si>
    <t>TOP_0010</t>
  </si>
  <si>
    <t>TOP_0011</t>
  </si>
  <si>
    <t>TOP_0012</t>
  </si>
  <si>
    <t>TOP_0013</t>
  </si>
  <si>
    <t>TOP_0014</t>
  </si>
  <si>
    <t>TOP_0015</t>
  </si>
  <si>
    <t>TOP_0016</t>
  </si>
  <si>
    <t>TOP_0017</t>
  </si>
  <si>
    <t>TOP_0018</t>
  </si>
  <si>
    <t>TOP_0019</t>
  </si>
  <si>
    <t>TOP_0020</t>
  </si>
  <si>
    <t>TOP_0021</t>
  </si>
  <si>
    <t>TOP_0022</t>
  </si>
  <si>
    <t>TOP_0023</t>
  </si>
  <si>
    <t>TOP_0024</t>
  </si>
  <si>
    <t>TOP_0025</t>
  </si>
  <si>
    <t>TOP_0026</t>
  </si>
  <si>
    <t>TOP_0027</t>
  </si>
  <si>
    <t>TOP_0028</t>
  </si>
  <si>
    <t>TOP_0029</t>
  </si>
  <si>
    <t>TOP_0030</t>
  </si>
  <si>
    <t>TOP_0031</t>
  </si>
  <si>
    <t>TOP_0032</t>
  </si>
  <si>
    <t>TOP_0033</t>
  </si>
  <si>
    <t>TOP_0034</t>
  </si>
  <si>
    <t>TOP_0035</t>
  </si>
  <si>
    <t>TOP_0036</t>
  </si>
  <si>
    <t>TOP_0037</t>
  </si>
  <si>
    <t>TOP_0038</t>
  </si>
  <si>
    <t>TOP_0039</t>
  </si>
  <si>
    <t>TOP_0040</t>
  </si>
  <si>
    <t>TOP_0041</t>
  </si>
  <si>
    <t>TOP_0042</t>
  </si>
  <si>
    <t>TOP_0043</t>
  </si>
  <si>
    <t>TOP_0044</t>
  </si>
  <si>
    <t>TOP_0045</t>
  </si>
  <si>
    <t>TOP_0046</t>
  </si>
  <si>
    <t>TOP_0047</t>
  </si>
  <si>
    <t>TOP_0048</t>
  </si>
  <si>
    <t>TOP_0049</t>
  </si>
  <si>
    <t>TOP_0050</t>
  </si>
  <si>
    <t>TOP_0051</t>
  </si>
  <si>
    <t>TOP_0052</t>
  </si>
  <si>
    <t>TOP_0053</t>
  </si>
  <si>
    <t>TOP_0054</t>
  </si>
  <si>
    <t>TOP_0055</t>
  </si>
  <si>
    <t>TOP_0056</t>
  </si>
  <si>
    <t>TOP_0057</t>
  </si>
  <si>
    <t>TOP_0058</t>
  </si>
  <si>
    <t>TOP_0059</t>
  </si>
  <si>
    <t>TOP_0060</t>
  </si>
  <si>
    <t>TOP_0061</t>
  </si>
  <si>
    <t>TOP_0062</t>
  </si>
  <si>
    <t>TOP_0063</t>
  </si>
  <si>
    <t>TOP_0064</t>
  </si>
  <si>
    <t>TOP_0065</t>
  </si>
  <si>
    <t>TOP_0066</t>
  </si>
  <si>
    <t>TOP_0067</t>
  </si>
  <si>
    <t>TOP_0068</t>
  </si>
  <si>
    <t>TOP_0069</t>
  </si>
  <si>
    <t>TOP_0070</t>
  </si>
  <si>
    <t>TOP_0071</t>
  </si>
  <si>
    <t>TOP_0072</t>
  </si>
  <si>
    <t>TOP_0073</t>
  </si>
  <si>
    <t>TOP_0074</t>
  </si>
  <si>
    <t>TOP_0075</t>
  </si>
  <si>
    <t>TOP_0076</t>
  </si>
  <si>
    <t>TOP_0077</t>
  </si>
  <si>
    <t>TOP_0078</t>
  </si>
  <si>
    <t>TOP_0079</t>
  </si>
  <si>
    <t>TOP_0080</t>
  </si>
  <si>
    <t>TOP_0081</t>
  </si>
  <si>
    <t>TOP_0082</t>
  </si>
  <si>
    <t>TOP_0083</t>
  </si>
  <si>
    <t>TOP_0084</t>
  </si>
  <si>
    <t>TOP_0085</t>
  </si>
  <si>
    <t>TOP_0086</t>
  </si>
  <si>
    <t>TOP_0087</t>
  </si>
  <si>
    <t>TOP_0088</t>
  </si>
  <si>
    <t>TOP_0089</t>
  </si>
  <si>
    <t>TOP_0090</t>
  </si>
  <si>
    <t>TOP_0091</t>
  </si>
  <si>
    <t>TOP_0092</t>
  </si>
  <si>
    <t>TOP_0093</t>
  </si>
  <si>
    <t>TOP_0094</t>
  </si>
  <si>
    <t>TOP_0095</t>
  </si>
  <si>
    <t>TOP_0096</t>
  </si>
  <si>
    <t>TOP_0097</t>
  </si>
  <si>
    <t>TOP_0098</t>
  </si>
  <si>
    <t>TOP_0099</t>
  </si>
  <si>
    <t>TOP_0100</t>
  </si>
  <si>
    <t>TOP_0101</t>
  </si>
  <si>
    <t>TOP_0102</t>
  </si>
  <si>
    <t>TOP_0103</t>
  </si>
  <si>
    <t>TOP_0104</t>
  </si>
  <si>
    <t>TOP_0105</t>
  </si>
  <si>
    <t>TOP_0106</t>
  </si>
  <si>
    <t>TOP_0107</t>
  </si>
  <si>
    <t>TOP_0108</t>
  </si>
  <si>
    <t>TOP_0109</t>
  </si>
  <si>
    <t>TOP_0110</t>
  </si>
  <si>
    <t>TOP_0111</t>
  </si>
  <si>
    <t>TOP_0112</t>
  </si>
  <si>
    <t>TOP_0113</t>
  </si>
  <si>
    <t>TOP_0114</t>
  </si>
  <si>
    <t>TOP_0115</t>
  </si>
  <si>
    <t>TOP_0116</t>
  </si>
  <si>
    <t>TOP_0117</t>
  </si>
  <si>
    <t>TOP_0118</t>
  </si>
  <si>
    <t>TOP_0119</t>
  </si>
  <si>
    <t>TOP_0120</t>
  </si>
  <si>
    <t>TOP_0121</t>
  </si>
  <si>
    <t>TOP_0122</t>
  </si>
  <si>
    <t>TOP_0123</t>
  </si>
  <si>
    <t>TOP_0124</t>
  </si>
  <si>
    <t>TOP_0125</t>
  </si>
  <si>
    <t>TOP_0126</t>
  </si>
  <si>
    <t>TOP_0127</t>
  </si>
  <si>
    <t>TOP_0128</t>
  </si>
  <si>
    <t>TOP_0129</t>
  </si>
  <si>
    <t>TOP_0130</t>
  </si>
  <si>
    <t>TOP_0131</t>
  </si>
  <si>
    <t>TOP_0132</t>
  </si>
  <si>
    <t>TOP_0133</t>
  </si>
  <si>
    <t>TOP_0134</t>
  </si>
  <si>
    <t>TOP_0135</t>
  </si>
  <si>
    <t>TOP_0136</t>
  </si>
  <si>
    <t>TOP_0137</t>
  </si>
  <si>
    <t>TOP_0138</t>
  </si>
  <si>
    <t>TOP_0139</t>
  </si>
  <si>
    <t>TOP_0140</t>
  </si>
  <si>
    <t>TOP_0141</t>
  </si>
  <si>
    <t>TOP_0142</t>
  </si>
  <si>
    <t>TOP_0143</t>
  </si>
  <si>
    <t>TOP_0144</t>
  </si>
  <si>
    <t>TOP_0145</t>
  </si>
  <si>
    <t>TOP_0146</t>
  </si>
  <si>
    <t>TOP_0147</t>
  </si>
  <si>
    <t>TOP_0148</t>
  </si>
  <si>
    <t>TOP_0149</t>
  </si>
  <si>
    <t>TOP_0150</t>
  </si>
  <si>
    <t>TOP_0151</t>
  </si>
  <si>
    <t>TOP_0152</t>
  </si>
  <si>
    <t>TOP_0153</t>
  </si>
  <si>
    <t>TOP_0154</t>
  </si>
  <si>
    <t>TOP_0155</t>
  </si>
  <si>
    <t>TOP_0156</t>
  </si>
  <si>
    <t>TOP_0157</t>
  </si>
  <si>
    <t>TOP_0158</t>
  </si>
  <si>
    <t>TOP_0159</t>
  </si>
  <si>
    <t>TOP_0160</t>
  </si>
  <si>
    <t>TOP_0161</t>
  </si>
  <si>
    <t>TOP_0162</t>
  </si>
  <si>
    <t>TOP_0163</t>
  </si>
  <si>
    <t>TOP_0164</t>
  </si>
  <si>
    <t>TOP_0165</t>
  </si>
  <si>
    <t>TOP_0166</t>
  </si>
  <si>
    <t>TOP_0167</t>
  </si>
  <si>
    <t>TOP_0168</t>
  </si>
  <si>
    <t>TOP_0169</t>
  </si>
  <si>
    <t>TOP_0170</t>
  </si>
  <si>
    <t>TOP_0171</t>
  </si>
  <si>
    <t>TOP_0172</t>
  </si>
  <si>
    <t>TOP_0173</t>
  </si>
  <si>
    <t>TOP_0174</t>
  </si>
  <si>
    <t>TOP_0175</t>
  </si>
  <si>
    <t>TOP_0176</t>
  </si>
  <si>
    <t>TOP_0177</t>
  </si>
  <si>
    <t>TOP_0178</t>
  </si>
  <si>
    <t>TOP_0179</t>
  </si>
  <si>
    <t>TOP_0180</t>
  </si>
  <si>
    <t>TOP_0181</t>
  </si>
  <si>
    <t>TOP_0182</t>
  </si>
  <si>
    <t>TOP_0183</t>
  </si>
  <si>
    <t>TOP_0184</t>
  </si>
  <si>
    <t>TOP_0185</t>
  </si>
  <si>
    <t>TOP_0186</t>
  </si>
  <si>
    <t>TOP_0187</t>
  </si>
  <si>
    <t>TOP_0188</t>
  </si>
  <si>
    <t>TOP_0189</t>
  </si>
  <si>
    <t>TOP_0190</t>
  </si>
  <si>
    <t>TOP_0191</t>
  </si>
  <si>
    <t>TOP_0192</t>
  </si>
  <si>
    <t>TOP_0193</t>
  </si>
  <si>
    <t>TOP_0194</t>
  </si>
  <si>
    <t>TOP_0195</t>
  </si>
  <si>
    <t>TOP_0196</t>
  </si>
  <si>
    <t>TOP_0197</t>
  </si>
  <si>
    <t>TOP_0198</t>
  </si>
  <si>
    <t>TOP_0199</t>
  </si>
  <si>
    <t>TOP_0200</t>
  </si>
  <si>
    <t>TOP_0201</t>
  </si>
  <si>
    <t>TOP_0202</t>
  </si>
  <si>
    <t>TOP_0203</t>
  </si>
  <si>
    <t>TOP_0204</t>
  </si>
  <si>
    <t>TOP_0205</t>
  </si>
  <si>
    <t>TOP_0206</t>
  </si>
  <si>
    <t>TOP_0207</t>
  </si>
  <si>
    <t>TOP_0208</t>
  </si>
  <si>
    <t>TOP_0209</t>
  </si>
  <si>
    <t>TOP_0210</t>
  </si>
  <si>
    <t>TOP_0211</t>
  </si>
  <si>
    <t>TOP_0212</t>
  </si>
  <si>
    <t>TOP_0213</t>
  </si>
  <si>
    <t>TOP_0214</t>
  </si>
  <si>
    <t>TOP_0215</t>
  </si>
  <si>
    <t>TOP_0216</t>
  </si>
  <si>
    <t>TOP_0217</t>
  </si>
  <si>
    <t>TOP_0218</t>
  </si>
  <si>
    <t>TOP_0219</t>
  </si>
  <si>
    <t>TOP_0220</t>
  </si>
  <si>
    <t>TOP_0221</t>
  </si>
  <si>
    <t>TOP_0222</t>
  </si>
  <si>
    <t>TOP_0223</t>
  </si>
  <si>
    <t>TOP_0224</t>
  </si>
  <si>
    <t>TOP_0225</t>
  </si>
  <si>
    <t>TOP_0226</t>
  </si>
  <si>
    <t>TOP_0227</t>
  </si>
  <si>
    <t>TOP_0228</t>
  </si>
  <si>
    <t>TOP_0229</t>
  </si>
  <si>
    <t>TOP_0230</t>
  </si>
  <si>
    <t>TOP_0231</t>
  </si>
  <si>
    <t>TOP_0232</t>
  </si>
  <si>
    <t>TOP_0233</t>
  </si>
  <si>
    <t>TOP_0234</t>
  </si>
  <si>
    <t>TOP_0235</t>
  </si>
  <si>
    <t>TOP_0236</t>
  </si>
  <si>
    <t>TOP_0237</t>
  </si>
  <si>
    <t>TOP_0238</t>
  </si>
  <si>
    <t>TOP_0239</t>
  </si>
  <si>
    <t>TOP_0240</t>
  </si>
  <si>
    <t>TOP_0241</t>
  </si>
  <si>
    <t>TOP_0242</t>
  </si>
  <si>
    <t>TOP_0243</t>
  </si>
  <si>
    <t>TOP_0244</t>
  </si>
  <si>
    <t>TOP_0245</t>
  </si>
  <si>
    <t>TOP_0246</t>
  </si>
  <si>
    <t>TOP_0247</t>
  </si>
  <si>
    <t>TOP_0248</t>
  </si>
  <si>
    <t>TOP_0249</t>
  </si>
  <si>
    <t>TOP_0250</t>
  </si>
  <si>
    <t>TOP_0251</t>
  </si>
  <si>
    <t>TOP_0252</t>
  </si>
  <si>
    <t>TOP_0253</t>
  </si>
  <si>
    <t>TOP_0254</t>
  </si>
  <si>
    <t>TOP_0255</t>
  </si>
  <si>
    <t>TOP_0256</t>
  </si>
  <si>
    <t>TOP_0257</t>
  </si>
  <si>
    <t>TOP_0258</t>
  </si>
  <si>
    <t>TOP_0259</t>
  </si>
  <si>
    <t>TOP_0260</t>
  </si>
  <si>
    <t>TOP_0261</t>
  </si>
  <si>
    <t>TOP_0262</t>
  </si>
  <si>
    <t>TOP_0263</t>
  </si>
  <si>
    <t>TOP_0264</t>
  </si>
  <si>
    <t>TOP_0265</t>
  </si>
  <si>
    <t>TOP_0266</t>
  </si>
  <si>
    <t>TOP_0267</t>
  </si>
  <si>
    <t>TOP_0268</t>
  </si>
  <si>
    <t>TOP_0269</t>
  </si>
  <si>
    <t>TOP_0270</t>
  </si>
  <si>
    <t>TOP_0271</t>
  </si>
  <si>
    <t>TOP_0272</t>
  </si>
  <si>
    <t>TOP_0273</t>
  </si>
  <si>
    <t>TOP_0274</t>
  </si>
  <si>
    <t>TOP_0275</t>
  </si>
  <si>
    <t>TOP_0276</t>
  </si>
  <si>
    <t>TOP_0277</t>
  </si>
  <si>
    <t>TOP_0278</t>
  </si>
  <si>
    <t>TOP_0279</t>
  </si>
  <si>
    <t>TOP_0280</t>
  </si>
  <si>
    <t>TOP_0281</t>
  </si>
  <si>
    <t>TOP_0282</t>
  </si>
  <si>
    <t>TOP_0283</t>
  </si>
  <si>
    <t>TOP_0284</t>
  </si>
  <si>
    <t>TOP_0285</t>
  </si>
  <si>
    <t>TOP_0286</t>
  </si>
  <si>
    <t>TOP_0287</t>
  </si>
  <si>
    <t>TOP_0288</t>
  </si>
  <si>
    <t>TOP_0289</t>
  </si>
  <si>
    <t>TOP_0290</t>
  </si>
  <si>
    <t>TOP_0291</t>
  </si>
  <si>
    <t>TOP_0292</t>
  </si>
  <si>
    <t>TOP_0293</t>
  </si>
  <si>
    <t>TOP_0294</t>
  </si>
  <si>
    <t>TOP_0295</t>
  </si>
  <si>
    <t>TOP_0296</t>
  </si>
  <si>
    <t>TOP_0297</t>
  </si>
  <si>
    <t>TOP_0298</t>
  </si>
  <si>
    <t>TOP_0299</t>
  </si>
  <si>
    <t>TOP_0300</t>
  </si>
  <si>
    <t>TOP_0301</t>
  </si>
  <si>
    <t>TOP_0302</t>
  </si>
  <si>
    <t>TOP_0303</t>
  </si>
  <si>
    <t>TOP_0304</t>
  </si>
  <si>
    <t>TOP_0305</t>
  </si>
  <si>
    <t>TOP_0306</t>
  </si>
  <si>
    <t>TOP_0307</t>
  </si>
  <si>
    <t>TOP_0308</t>
  </si>
  <si>
    <t>TOP_0309</t>
  </si>
  <si>
    <t>TOP_0310</t>
  </si>
  <si>
    <t>TOP_0311</t>
  </si>
  <si>
    <t>TOP_0312</t>
  </si>
  <si>
    <t>TOP_0313</t>
  </si>
  <si>
    <t>TOP_0314</t>
  </si>
  <si>
    <t>TOP_0315</t>
  </si>
  <si>
    <t>TOP_0316</t>
  </si>
  <si>
    <t>TOP_0317</t>
  </si>
  <si>
    <t>TOP_0318</t>
  </si>
  <si>
    <t>TOP_0319</t>
  </si>
  <si>
    <t>TOP_0320</t>
  </si>
  <si>
    <t>TOP_0321</t>
  </si>
  <si>
    <t>TOP_0322</t>
  </si>
  <si>
    <t>TOP_0323</t>
  </si>
  <si>
    <t>TOP_0324</t>
  </si>
  <si>
    <t>TOP_0325</t>
  </si>
  <si>
    <t>TOP_0326</t>
  </si>
  <si>
    <t>TOP_0327</t>
  </si>
  <si>
    <t>TOP_0328</t>
  </si>
  <si>
    <t>TOP_0329</t>
  </si>
  <si>
    <t>TOP_0330</t>
  </si>
  <si>
    <t>TOP_0331</t>
  </si>
  <si>
    <t>TOP_0332</t>
  </si>
  <si>
    <t>TOP_0333</t>
  </si>
  <si>
    <t>TOP_0334</t>
  </si>
  <si>
    <t>TOP_0335</t>
  </si>
  <si>
    <t>TOP_0336</t>
  </si>
  <si>
    <t>TOP_0337</t>
  </si>
  <si>
    <t>TOP_0338</t>
  </si>
  <si>
    <t>TOP_0339</t>
  </si>
  <si>
    <t>TOP_0340</t>
  </si>
  <si>
    <t>TOP_0341</t>
  </si>
  <si>
    <t>TOP_0342</t>
  </si>
  <si>
    <t>TOP_0343</t>
  </si>
  <si>
    <t>TOP_0344</t>
  </si>
  <si>
    <t>TOP_0345</t>
  </si>
  <si>
    <t>TOP_0346</t>
  </si>
  <si>
    <t>TOP_0347</t>
  </si>
  <si>
    <t>TOP_0348</t>
  </si>
  <si>
    <t>TOP_0349</t>
  </si>
  <si>
    <t>TOP_0350</t>
  </si>
  <si>
    <t>TOP_0351</t>
  </si>
  <si>
    <t>TOP_0352</t>
  </si>
  <si>
    <t>TOP_0353</t>
  </si>
  <si>
    <t>TOP_0354</t>
  </si>
  <si>
    <t>TOP_0355</t>
  </si>
  <si>
    <t>TOP_0356</t>
  </si>
  <si>
    <t>TOP_0357</t>
  </si>
  <si>
    <t>TOP_0358</t>
  </si>
  <si>
    <t>TOP_0359</t>
  </si>
  <si>
    <t>TOP_0360</t>
  </si>
  <si>
    <t>TOP_0361</t>
  </si>
  <si>
    <t>TOP_0362</t>
  </si>
  <si>
    <t>TOP_0363</t>
  </si>
  <si>
    <t>TOP_0364</t>
  </si>
  <si>
    <t>TOP_0365</t>
  </si>
  <si>
    <t>TOP_0366</t>
  </si>
  <si>
    <t>TOP_0367</t>
  </si>
  <si>
    <t>TOP_0368</t>
  </si>
  <si>
    <t>TOP_0369</t>
  </si>
  <si>
    <t>TOP_0370</t>
  </si>
  <si>
    <t>TOP_0371</t>
  </si>
  <si>
    <t>TOP_0372</t>
  </si>
  <si>
    <t>TOP_0373</t>
  </si>
  <si>
    <t>TOP_0374</t>
  </si>
  <si>
    <t>TOP_0375</t>
  </si>
  <si>
    <t>TOP_0376</t>
  </si>
  <si>
    <t>TOP_0377</t>
  </si>
  <si>
    <t>TOP_0378</t>
  </si>
  <si>
    <t>TOP_0379</t>
  </si>
  <si>
    <t>TOP_0380</t>
  </si>
  <si>
    <t>TOP_0381</t>
  </si>
  <si>
    <t>TOP_0382</t>
  </si>
  <si>
    <t>TOP_0383</t>
  </si>
  <si>
    <t>TOP_0384</t>
  </si>
  <si>
    <t>TOP_0385</t>
  </si>
  <si>
    <t>TOP_0386</t>
  </si>
  <si>
    <t>TOP_0387</t>
  </si>
  <si>
    <t>TOP_0388</t>
  </si>
  <si>
    <t>TOP_0389</t>
  </si>
  <si>
    <t>TOP_0390</t>
  </si>
  <si>
    <t>TOP_0391</t>
  </si>
  <si>
    <t>TOP_0392</t>
  </si>
  <si>
    <t>TOP_0393</t>
  </si>
  <si>
    <t>TOP_0394</t>
  </si>
  <si>
    <t>TOP_0395</t>
  </si>
  <si>
    <t>TOP_0396</t>
  </si>
  <si>
    <t>TOP_0397</t>
  </si>
  <si>
    <t>TOP_0398</t>
  </si>
  <si>
    <t>TOP_0399</t>
  </si>
  <si>
    <t>TOP_0400</t>
  </si>
  <si>
    <t>TOP_0401</t>
  </si>
  <si>
    <t>TOP_0402</t>
  </si>
  <si>
    <t>TOP_0403</t>
  </si>
  <si>
    <t>TOP_0404</t>
  </si>
  <si>
    <t>TOP_0405</t>
  </si>
  <si>
    <t>TOP_0406</t>
  </si>
  <si>
    <t>TOP_0407</t>
  </si>
  <si>
    <t>TOP_0408</t>
  </si>
  <si>
    <t>TOP_0409</t>
  </si>
  <si>
    <t>TOP_0410</t>
  </si>
  <si>
    <t>TOP_0411</t>
  </si>
  <si>
    <t>TOP_0412</t>
  </si>
  <si>
    <t>TOP_0413</t>
  </si>
  <si>
    <t>TOP_0414</t>
  </si>
  <si>
    <t>TOP_0415</t>
  </si>
  <si>
    <t>TOP_0416</t>
  </si>
  <si>
    <t>TOP_0417</t>
  </si>
  <si>
    <t>TOP_0418</t>
  </si>
  <si>
    <t>TOP_0419</t>
  </si>
  <si>
    <t>TOP_0420</t>
  </si>
  <si>
    <t>TOP_0421</t>
  </si>
  <si>
    <t>TOP_0422</t>
  </si>
  <si>
    <t>TOP_0423</t>
  </si>
  <si>
    <t>TOP_0424</t>
  </si>
  <si>
    <t>TOP_0425</t>
  </si>
  <si>
    <t>TOP_0426</t>
  </si>
  <si>
    <t>TOP_0427</t>
  </si>
  <si>
    <t>TOP_0428</t>
  </si>
  <si>
    <t>TOP_0429</t>
  </si>
  <si>
    <t>TOP_0430</t>
  </si>
  <si>
    <t>TOP_0431</t>
  </si>
  <si>
    <t>TOP_0432</t>
  </si>
  <si>
    <t>TOP_0433</t>
  </si>
  <si>
    <t>TOP_0434</t>
  </si>
  <si>
    <t>TOP_0435</t>
  </si>
  <si>
    <t>TOP_0436</t>
  </si>
  <si>
    <t>TOP_0437</t>
  </si>
  <si>
    <t>TOP_0438</t>
  </si>
  <si>
    <t>TOP_0439</t>
  </si>
  <si>
    <t>TOP_0440</t>
  </si>
  <si>
    <t>TOP_0441</t>
  </si>
  <si>
    <t>TOP_0442</t>
  </si>
  <si>
    <t>TOP_0443</t>
  </si>
  <si>
    <t>TOP_0444</t>
  </si>
  <si>
    <t>TOP_0445</t>
  </si>
  <si>
    <t>TOP_0446</t>
  </si>
  <si>
    <t>TOP_0447</t>
  </si>
  <si>
    <t>TOP_0448</t>
  </si>
  <si>
    <t>TOP_0449</t>
  </si>
  <si>
    <t>TOP_0450</t>
  </si>
  <si>
    <t>TOP_0451</t>
  </si>
  <si>
    <t>TOP_0452</t>
  </si>
  <si>
    <t>TOP_0453</t>
  </si>
  <si>
    <t>TOP_0454</t>
  </si>
  <si>
    <t>TOP_0455</t>
  </si>
  <si>
    <t>TOP_0456</t>
  </si>
  <si>
    <t>TOP_0457</t>
  </si>
  <si>
    <t>TOP_0458</t>
  </si>
  <si>
    <t>TOP_0459</t>
  </si>
  <si>
    <t>TOP_0460</t>
  </si>
  <si>
    <t>TOP_0461</t>
  </si>
  <si>
    <t>TOP_0462</t>
  </si>
  <si>
    <t>TOP_0463</t>
  </si>
  <si>
    <t>TOP_0464</t>
  </si>
  <si>
    <t>TOP_0465</t>
  </si>
  <si>
    <t>TOP_0466</t>
  </si>
  <si>
    <t>TOP_0467</t>
  </si>
  <si>
    <t>TOP_0468</t>
  </si>
  <si>
    <t>TOP_0469</t>
  </si>
  <si>
    <t>TOP_0470</t>
  </si>
  <si>
    <t>TOP_0471</t>
  </si>
  <si>
    <t>TOP_0472</t>
  </si>
  <si>
    <t>TOP_0473</t>
  </si>
  <si>
    <t>TOP_0474</t>
  </si>
  <si>
    <t>TOP_0475</t>
  </si>
  <si>
    <t>TOP_0476</t>
  </si>
  <si>
    <t>TOP_0477</t>
  </si>
  <si>
    <t>TOP_0478</t>
  </si>
  <si>
    <t>TOP_0479</t>
  </si>
  <si>
    <t>TOP_0480</t>
  </si>
  <si>
    <t>TOP_0481</t>
  </si>
  <si>
    <t>TOP_0482</t>
  </si>
  <si>
    <t>TOP_0483</t>
  </si>
  <si>
    <t>TOP_0484</t>
  </si>
  <si>
    <t>TOP_0485</t>
  </si>
  <si>
    <t>TOP_0486</t>
  </si>
  <si>
    <t>TOP_0487</t>
  </si>
  <si>
    <t>TOP_0488</t>
  </si>
  <si>
    <t>TOP_0489</t>
  </si>
  <si>
    <t>TOP_0490</t>
  </si>
  <si>
    <t>TOP_0491</t>
  </si>
  <si>
    <t>TOP_0492</t>
  </si>
  <si>
    <t>TOP_0493</t>
  </si>
  <si>
    <t>TOP_0494</t>
  </si>
  <si>
    <t>TOP_0495</t>
  </si>
  <si>
    <t>TOP_0496</t>
  </si>
  <si>
    <t>TOP_0497</t>
  </si>
  <si>
    <t>TOP_0498</t>
  </si>
  <si>
    <t>TOP_0499</t>
  </si>
  <si>
    <t>TOP_0500</t>
  </si>
  <si>
    <t>TOP_0501</t>
  </si>
  <si>
    <t>TOP_0502</t>
  </si>
  <si>
    <t>TOP_0503</t>
  </si>
  <si>
    <t>TOP_0504</t>
  </si>
  <si>
    <t>TOP_0505</t>
  </si>
  <si>
    <t>TOP_0506</t>
  </si>
  <si>
    <t>TOP_0507</t>
  </si>
  <si>
    <t>TOP_0508</t>
  </si>
  <si>
    <t>TOP_0509</t>
  </si>
  <si>
    <t>TOP_0510</t>
  </si>
  <si>
    <t>TOP_0511</t>
  </si>
  <si>
    <t>TOP_0512</t>
  </si>
  <si>
    <t>TOP_0513</t>
  </si>
  <si>
    <t>TOP_0514</t>
  </si>
  <si>
    <t>TOP_0515</t>
  </si>
  <si>
    <t>TOP_0516</t>
  </si>
  <si>
    <t>TOP_0517</t>
  </si>
  <si>
    <t>TOP_0518</t>
  </si>
  <si>
    <t>TOP_0519</t>
  </si>
  <si>
    <t>TOP_0520</t>
  </si>
  <si>
    <t>TOP_0521</t>
  </si>
  <si>
    <t>TOP_0522</t>
  </si>
  <si>
    <t>TOP_0523</t>
  </si>
  <si>
    <t>TOP_0524</t>
  </si>
  <si>
    <t>TOP_0525</t>
  </si>
  <si>
    <t>TOP_0526</t>
  </si>
  <si>
    <t>TOP_0527</t>
  </si>
  <si>
    <t>TOP_0528</t>
  </si>
  <si>
    <t>TOP_0529</t>
  </si>
  <si>
    <t>TOP_0530</t>
  </si>
  <si>
    <t>TOP_0531</t>
  </si>
  <si>
    <t>TOP_0532</t>
  </si>
  <si>
    <t>TOP_0533</t>
  </si>
  <si>
    <t>TOP_0534</t>
  </si>
  <si>
    <t>TOP_0535</t>
  </si>
  <si>
    <t>TOP_0536</t>
  </si>
  <si>
    <t>TOP_0537</t>
  </si>
  <si>
    <t>TOP_0538</t>
  </si>
  <si>
    <t>TOP_0539</t>
  </si>
  <si>
    <t>TOP_0540</t>
  </si>
  <si>
    <t>TOP_0541</t>
  </si>
  <si>
    <t>TOP_0542</t>
  </si>
  <si>
    <t>TOP_0543</t>
  </si>
  <si>
    <t>TOP_0544</t>
  </si>
  <si>
    <t>TOP_0545</t>
  </si>
  <si>
    <t>TOP_0546</t>
  </si>
  <si>
    <t>TOP_0547</t>
  </si>
  <si>
    <t>TOP_0548</t>
  </si>
  <si>
    <t>TOP_0549</t>
  </si>
  <si>
    <t>TOP_0550</t>
  </si>
  <si>
    <t>TOP_0551</t>
  </si>
  <si>
    <t>TOP_0552</t>
  </si>
  <si>
    <t>TOP_0553</t>
  </si>
  <si>
    <t>TOP_0554</t>
  </si>
  <si>
    <t>TOP_0555</t>
  </si>
  <si>
    <t>TOP_0556</t>
  </si>
  <si>
    <t>TOP_0557</t>
  </si>
  <si>
    <t>TOP_0558</t>
  </si>
  <si>
    <t>TOP_0559</t>
  </si>
  <si>
    <t>TOP_0560</t>
  </si>
  <si>
    <t>TOP_0561</t>
  </si>
  <si>
    <t>TOP_0562</t>
  </si>
  <si>
    <t>TOP_0563</t>
  </si>
  <si>
    <t>TOP_0564</t>
  </si>
  <si>
    <t>TOP_0565</t>
  </si>
  <si>
    <t>TOP_0566</t>
  </si>
  <si>
    <t>TOP_0567</t>
  </si>
  <si>
    <t>TOP_0568</t>
  </si>
  <si>
    <t>TOP_0569</t>
  </si>
  <si>
    <t>TOP_0570</t>
  </si>
  <si>
    <t>TOP_0571</t>
  </si>
  <si>
    <t>TOP_0572</t>
  </si>
  <si>
    <t>TOP_0573</t>
  </si>
  <si>
    <t>TOP_0574</t>
  </si>
  <si>
    <t>TOP_0575</t>
  </si>
  <si>
    <t>TOP_0576</t>
  </si>
  <si>
    <t>TOP_0577</t>
  </si>
  <si>
    <t>TOP_0578</t>
  </si>
  <si>
    <t>TOP_0579</t>
  </si>
  <si>
    <t>TOP_0580</t>
  </si>
  <si>
    <t>TOP_0581</t>
  </si>
  <si>
    <t>TOP_0582</t>
  </si>
  <si>
    <t>TOP_0583</t>
  </si>
  <si>
    <t>TOP_0584</t>
  </si>
  <si>
    <t>TOP_0585</t>
  </si>
  <si>
    <t>TOP_0586</t>
  </si>
  <si>
    <t>TOP_0587</t>
  </si>
  <si>
    <t>TOP_0588</t>
  </si>
  <si>
    <t>TOP_0589</t>
  </si>
  <si>
    <t>TOP_0590</t>
  </si>
  <si>
    <t>TOP_0591</t>
  </si>
  <si>
    <t>TOP_0592</t>
  </si>
  <si>
    <t>TOP_0593</t>
  </si>
  <si>
    <t>TOP_0594</t>
  </si>
  <si>
    <t>TOP_0595</t>
  </si>
  <si>
    <t>TOP_0596</t>
  </si>
  <si>
    <t>TOP_0597</t>
  </si>
  <si>
    <t>Tr.89/10</t>
  </si>
  <si>
    <t>WATP3045</t>
  </si>
  <si>
    <t>X.001534</t>
  </si>
  <si>
    <t>X.011535</t>
  </si>
  <si>
    <t>X.021536</t>
  </si>
  <si>
    <t>X.031537</t>
  </si>
  <si>
    <t>X.041538</t>
  </si>
  <si>
    <t>X.051539</t>
  </si>
  <si>
    <t>X.061540</t>
  </si>
  <si>
    <t>X.071541</t>
  </si>
  <si>
    <t>X.081542</t>
  </si>
  <si>
    <t>X.111543</t>
  </si>
  <si>
    <t>X.121544</t>
  </si>
  <si>
    <t>X.211545</t>
  </si>
  <si>
    <t>X.221546</t>
  </si>
  <si>
    <t>X.231547</t>
  </si>
  <si>
    <t>X.241548</t>
  </si>
  <si>
    <t>X.251549</t>
  </si>
  <si>
    <t>X.261550</t>
  </si>
  <si>
    <t>X.271551</t>
  </si>
  <si>
    <t>X.281552</t>
  </si>
  <si>
    <t>X.291553</t>
  </si>
  <si>
    <t>X.301554</t>
  </si>
  <si>
    <t>X.311555</t>
  </si>
  <si>
    <t>X.321556</t>
  </si>
  <si>
    <t>X.331557</t>
  </si>
  <si>
    <t>X.341558</t>
  </si>
  <si>
    <t>X.411559</t>
  </si>
  <si>
    <t>X.421560</t>
  </si>
  <si>
    <t>X.431561</t>
  </si>
  <si>
    <t>X.471562</t>
  </si>
  <si>
    <t>X.481563</t>
  </si>
  <si>
    <t>X.491564</t>
  </si>
  <si>
    <t>X.501565</t>
  </si>
  <si>
    <t>X.511566</t>
  </si>
  <si>
    <t>X.521567</t>
  </si>
  <si>
    <t>X.531568</t>
  </si>
  <si>
    <t>X.541569</t>
  </si>
  <si>
    <t>X.551570</t>
  </si>
  <si>
    <t>X.561571</t>
  </si>
  <si>
    <t>X.571572</t>
  </si>
  <si>
    <t>X.581573</t>
  </si>
  <si>
    <t>X.591574</t>
  </si>
  <si>
    <t>X.611575</t>
  </si>
  <si>
    <t>X.621576</t>
  </si>
  <si>
    <t>X.631577</t>
  </si>
  <si>
    <t>X.641578</t>
  </si>
  <si>
    <t>X.661579</t>
  </si>
  <si>
    <t>X.701580</t>
  </si>
  <si>
    <t>X.711581</t>
  </si>
  <si>
    <t>X.721582</t>
  </si>
  <si>
    <t>X.731583</t>
  </si>
  <si>
    <t>X.751584</t>
  </si>
  <si>
    <t>X.761585</t>
  </si>
  <si>
    <t>X.771586</t>
  </si>
  <si>
    <t>X.781587</t>
  </si>
  <si>
    <t>X.791588</t>
  </si>
  <si>
    <t>X.801589</t>
  </si>
  <si>
    <t>X.811590</t>
  </si>
  <si>
    <t>X.821591</t>
  </si>
  <si>
    <t>X.831592</t>
  </si>
  <si>
    <t>X.841593</t>
  </si>
  <si>
    <t>X.851594</t>
  </si>
  <si>
    <t>X.861595</t>
  </si>
  <si>
    <t>X.871596</t>
  </si>
  <si>
    <t>X.881597</t>
  </si>
  <si>
    <t>X.891598</t>
  </si>
  <si>
    <t>X.901599</t>
  </si>
  <si>
    <t>X.911600</t>
  </si>
  <si>
    <t>X.921601</t>
  </si>
  <si>
    <t>X.931602</t>
  </si>
  <si>
    <t>X.941603</t>
  </si>
  <si>
    <t>X.961604</t>
  </si>
  <si>
    <t>X.971605</t>
  </si>
  <si>
    <t>X.981606</t>
  </si>
  <si>
    <t>X.991607</t>
  </si>
  <si>
    <t>Z.001410</t>
  </si>
  <si>
    <t>Z.011411</t>
  </si>
  <si>
    <t>Z.021412</t>
  </si>
  <si>
    <t>Z.031413</t>
  </si>
  <si>
    <t>Z.041414</t>
  </si>
  <si>
    <t>Z.051415</t>
  </si>
  <si>
    <t>Z.061416</t>
  </si>
  <si>
    <t>Z.071417</t>
  </si>
  <si>
    <t>Z.081418</t>
  </si>
  <si>
    <t>Z.091419</t>
  </si>
  <si>
    <t>Z.101420</t>
  </si>
  <si>
    <t>Z.111421</t>
  </si>
  <si>
    <t>Z.121422</t>
  </si>
  <si>
    <t>Z.131423</t>
  </si>
  <si>
    <t>Z.141424</t>
  </si>
  <si>
    <t>Z.171425</t>
  </si>
  <si>
    <t>Z.181426</t>
  </si>
  <si>
    <t>Z.191427</t>
  </si>
  <si>
    <t>Z.201428</t>
  </si>
  <si>
    <t>Z.211429</t>
  </si>
  <si>
    <t>Z.221430</t>
  </si>
  <si>
    <t>Z.231431</t>
  </si>
  <si>
    <t>Z.241432</t>
  </si>
  <si>
    <t>Z.251433</t>
  </si>
  <si>
    <t>Z.261434</t>
  </si>
  <si>
    <t>Z.271435</t>
  </si>
  <si>
    <t>Z.281436</t>
  </si>
  <si>
    <t>Z.291437</t>
  </si>
  <si>
    <t>Z.301438</t>
  </si>
  <si>
    <t>Z.311439</t>
  </si>
  <si>
    <t>Z.321440</t>
  </si>
  <si>
    <t>Z.331441</t>
  </si>
  <si>
    <t>Z.341442</t>
  </si>
  <si>
    <t>Z.351443</t>
  </si>
  <si>
    <t>Z.361444</t>
  </si>
  <si>
    <t>Z.371445</t>
  </si>
  <si>
    <t>Z.381446</t>
  </si>
  <si>
    <t>Z.391447</t>
  </si>
  <si>
    <t>Z.401448</t>
  </si>
  <si>
    <t>Z.411449</t>
  </si>
  <si>
    <t>Z.421450</t>
  </si>
  <si>
    <t>Z.431451</t>
  </si>
  <si>
    <t>Z.441452</t>
  </si>
  <si>
    <t>Z.451453</t>
  </si>
  <si>
    <t>Z.461454</t>
  </si>
  <si>
    <t>Z.471455</t>
  </si>
  <si>
    <t>Z.481456</t>
  </si>
  <si>
    <t>Z.501457</t>
  </si>
  <si>
    <t>Z.511458</t>
  </si>
  <si>
    <t>Z.521459</t>
  </si>
  <si>
    <t>Z.531460</t>
  </si>
  <si>
    <t>Z.541461</t>
  </si>
  <si>
    <t>Z.551462</t>
  </si>
  <si>
    <t>Z.561463</t>
  </si>
  <si>
    <t>Z.571464</t>
  </si>
  <si>
    <t>Z.581465</t>
  </si>
  <si>
    <t>Z.591466</t>
  </si>
  <si>
    <t>Z.601467</t>
  </si>
  <si>
    <t>Z.611468</t>
  </si>
  <si>
    <t>Z.621469</t>
  </si>
  <si>
    <t>Z.631470</t>
  </si>
  <si>
    <t>Z.641471</t>
  </si>
  <si>
    <t>Z.651472</t>
  </si>
  <si>
    <t>Z.661473</t>
  </si>
  <si>
    <t>Z.671474</t>
  </si>
  <si>
    <t>Z.681475</t>
  </si>
  <si>
    <t>Z.691476</t>
  </si>
  <si>
    <t>Z.701477</t>
  </si>
  <si>
    <t>Z.711478</t>
  </si>
  <si>
    <t>Z.721479</t>
  </si>
  <si>
    <t>Z.731480</t>
  </si>
  <si>
    <t>Z.741481</t>
  </si>
  <si>
    <t>Z.751482</t>
  </si>
  <si>
    <t>Z.761483</t>
  </si>
  <si>
    <t>Z.771485</t>
  </si>
  <si>
    <t>Z.781484</t>
  </si>
  <si>
    <t>Z.791486</t>
  </si>
  <si>
    <t>Z.801487</t>
  </si>
  <si>
    <t>Z.811488</t>
  </si>
  <si>
    <t>Z.821489</t>
  </si>
  <si>
    <t>Z.831490</t>
  </si>
  <si>
    <t>Z.841491</t>
  </si>
  <si>
    <t>Z.851492</t>
  </si>
  <si>
    <t>Z.861493</t>
  </si>
  <si>
    <t>Z.871494</t>
  </si>
  <si>
    <t>Z.881495</t>
  </si>
  <si>
    <t xml:space="preserve">dle PD.
</t>
  </si>
  <si>
    <t>m.060; 1</t>
  </si>
  <si>
    <t>m.063; 1</t>
  </si>
  <si>
    <t>m.063; 5</t>
  </si>
  <si>
    <t>m.064; 1</t>
  </si>
  <si>
    <t>m.064; 5</t>
  </si>
  <si>
    <t>m.066; 1</t>
  </si>
  <si>
    <t>m.074; 1</t>
  </si>
  <si>
    <t>m.075; 1</t>
  </si>
  <si>
    <t>m.076; 2</t>
  </si>
  <si>
    <t>m.078; 1</t>
  </si>
  <si>
    <t>m.079; 1</t>
  </si>
  <si>
    <t>m.117; 1</t>
  </si>
  <si>
    <t>m.120; 1</t>
  </si>
  <si>
    <t>m.121; 1</t>
  </si>
  <si>
    <t>m.122; 1</t>
  </si>
  <si>
    <t>m.217; 1</t>
  </si>
  <si>
    <t>m.220; 1</t>
  </si>
  <si>
    <t>m.221; 1</t>
  </si>
  <si>
    <t>m.222; 1</t>
  </si>
  <si>
    <t>m.223; 1</t>
  </si>
  <si>
    <t>m.S15; 1</t>
  </si>
  <si>
    <t>m.S19; 1</t>
  </si>
  <si>
    <t>objekt A</t>
  </si>
  <si>
    <t>objekt B</t>
  </si>
  <si>
    <t>objekt C</t>
  </si>
  <si>
    <t>-0,88*3*2</t>
  </si>
  <si>
    <t>-1,42*1,5</t>
  </si>
  <si>
    <t>-1,47*1,5</t>
  </si>
  <si>
    <t>-1,53*1,5</t>
  </si>
  <si>
    <t>-2,27*1*2</t>
  </si>
  <si>
    <t>-8,1*0,22</t>
  </si>
  <si>
    <t>0,48*22,1</t>
  </si>
  <si>
    <t>0,6*2*6,1</t>
  </si>
  <si>
    <t>000000000</t>
  </si>
  <si>
    <t>01-Pd.002</t>
  </si>
  <si>
    <t>01-Pd.003</t>
  </si>
  <si>
    <t>01-Pd.004</t>
  </si>
  <si>
    <t>01-Pd.005</t>
  </si>
  <si>
    <t>1,1*1,4*2</t>
  </si>
  <si>
    <t>10,45*0,7</t>
  </si>
  <si>
    <t>10,67*2,1</t>
  </si>
  <si>
    <t>11,26*2,8</t>
  </si>
  <si>
    <t>13,7*0,53</t>
  </si>
  <si>
    <t>131201101</t>
  </si>
  <si>
    <t>131201102</t>
  </si>
  <si>
    <t>131201109</t>
  </si>
  <si>
    <t>131201201</t>
  </si>
  <si>
    <t>131201209</t>
  </si>
  <si>
    <t>132201101</t>
  </si>
  <si>
    <t>14,43*2,8</t>
  </si>
  <si>
    <t>14,68*0,2</t>
  </si>
  <si>
    <t>14,99*2,8</t>
  </si>
  <si>
    <t>140 kg/m2</t>
  </si>
  <si>
    <t>146,309*2</t>
  </si>
  <si>
    <t>15,74*3,2</t>
  </si>
  <si>
    <t>162301101</t>
  </si>
  <si>
    <t>167101102</t>
  </si>
  <si>
    <t>171201101</t>
  </si>
  <si>
    <t>174101101</t>
  </si>
  <si>
    <t>19,45*0,2</t>
  </si>
  <si>
    <t>2,24*3,98</t>
  </si>
  <si>
    <t>2,5*2,5*7</t>
  </si>
  <si>
    <t>2,6*0,2*4</t>
  </si>
  <si>
    <t>2.PP- ext</t>
  </si>
  <si>
    <t>215901101</t>
  </si>
  <si>
    <t>22,11*0,2</t>
  </si>
  <si>
    <t>220 kg/m3</t>
  </si>
  <si>
    <t>229942113</t>
  </si>
  <si>
    <t>27,53*0,1</t>
  </si>
  <si>
    <t>271572211</t>
  </si>
  <si>
    <t>272351215</t>
  </si>
  <si>
    <t>272351216</t>
  </si>
  <si>
    <t>273321311</t>
  </si>
  <si>
    <t>273321511</t>
  </si>
  <si>
    <t>273361821</t>
  </si>
  <si>
    <t>273361921</t>
  </si>
  <si>
    <t>274313611</t>
  </si>
  <si>
    <t>274351215</t>
  </si>
  <si>
    <t>274351216</t>
  </si>
  <si>
    <t>274361821</t>
  </si>
  <si>
    <t>275351215</t>
  </si>
  <si>
    <t>275351216</t>
  </si>
  <si>
    <t>275361821</t>
  </si>
  <si>
    <t>279321311</t>
  </si>
  <si>
    <t>3,23*2,35</t>
  </si>
  <si>
    <t>30,36*0,4</t>
  </si>
  <si>
    <t>30,7*0,25</t>
  </si>
  <si>
    <t>30,7*0,51</t>
  </si>
  <si>
    <t>30,7*0,73</t>
  </si>
  <si>
    <t>311231295</t>
  </si>
  <si>
    <t>311233121</t>
  </si>
  <si>
    <t>311238113</t>
  </si>
  <si>
    <t>311238115</t>
  </si>
  <si>
    <t>311238130</t>
  </si>
  <si>
    <t>317944311</t>
  </si>
  <si>
    <t>317998121</t>
  </si>
  <si>
    <t>319271111</t>
  </si>
  <si>
    <t>331351101</t>
  </si>
  <si>
    <t>331351102</t>
  </si>
  <si>
    <t>331361821</t>
  </si>
  <si>
    <t>332948111</t>
  </si>
  <si>
    <t>341351105</t>
  </si>
  <si>
    <t>341351106</t>
  </si>
  <si>
    <t>341361821</t>
  </si>
  <si>
    <t>342171020</t>
  </si>
  <si>
    <t>342248113</t>
  </si>
  <si>
    <t>342321310</t>
  </si>
  <si>
    <t>342321610</t>
  </si>
  <si>
    <t>345244222</t>
  </si>
  <si>
    <t>35,76*3,4</t>
  </si>
  <si>
    <t>36,52*0,1</t>
  </si>
  <si>
    <t>4*1*1,6*2</t>
  </si>
  <si>
    <t>4,32*0,22</t>
  </si>
  <si>
    <t>4,44kg/m2</t>
  </si>
  <si>
    <t>411125002</t>
  </si>
  <si>
    <t>411321313</t>
  </si>
  <si>
    <t>411321414</t>
  </si>
  <si>
    <t>411321717</t>
  </si>
  <si>
    <t>411322525</t>
  </si>
  <si>
    <t>411351101</t>
  </si>
  <si>
    <t>411351102</t>
  </si>
  <si>
    <t>411354173</t>
  </si>
  <si>
    <t>411354174</t>
  </si>
  <si>
    <t>411354203</t>
  </si>
  <si>
    <t>411354214</t>
  </si>
  <si>
    <t>411361821</t>
  </si>
  <si>
    <t>411361921</t>
  </si>
  <si>
    <t>413351107</t>
  </si>
  <si>
    <t>413351108</t>
  </si>
  <si>
    <t>413351215</t>
  </si>
  <si>
    <t>413351216</t>
  </si>
  <si>
    <t>430321001</t>
  </si>
  <si>
    <t>430321414</t>
  </si>
  <si>
    <t>430361821</t>
  </si>
  <si>
    <t>431351121</t>
  </si>
  <si>
    <t>431351122</t>
  </si>
  <si>
    <t>431351125</t>
  </si>
  <si>
    <t>431351126</t>
  </si>
  <si>
    <t>434121415</t>
  </si>
  <si>
    <t>434351141</t>
  </si>
  <si>
    <t>434351142</t>
  </si>
  <si>
    <t>435121011</t>
  </si>
  <si>
    <t>435125001</t>
  </si>
  <si>
    <t>5,995*3,2</t>
  </si>
  <si>
    <t>5,995*3,6</t>
  </si>
  <si>
    <t>54,3*54,3</t>
  </si>
  <si>
    <t>564851111</t>
  </si>
  <si>
    <t>564871111</t>
  </si>
  <si>
    <t>567114111</t>
  </si>
  <si>
    <t>6,5*0,9*2</t>
  </si>
  <si>
    <t>61,18*0,2</t>
  </si>
  <si>
    <t>612131321</t>
  </si>
  <si>
    <t>612321141</t>
  </si>
  <si>
    <t>612321341</t>
  </si>
  <si>
    <t>612381031</t>
  </si>
  <si>
    <t>612821041</t>
  </si>
  <si>
    <t>613321341</t>
  </si>
  <si>
    <t>613422775</t>
  </si>
  <si>
    <t>617633111</t>
  </si>
  <si>
    <t>62,9*0,51</t>
  </si>
  <si>
    <t>62,9*0,73</t>
  </si>
  <si>
    <t>620471212</t>
  </si>
  <si>
    <t>621331111</t>
  </si>
  <si>
    <t>621471112</t>
  </si>
  <si>
    <t>621612312</t>
  </si>
  <si>
    <t>622131121</t>
  </si>
  <si>
    <t>622321301</t>
  </si>
  <si>
    <t>622422311</t>
  </si>
  <si>
    <t>622611332</t>
  </si>
  <si>
    <t>622612312</t>
  </si>
  <si>
    <t>622613301</t>
  </si>
  <si>
    <t>622618121</t>
  </si>
  <si>
    <t>622711230</t>
  </si>
  <si>
    <t>622716216</t>
  </si>
  <si>
    <t>622716220</t>
  </si>
  <si>
    <t>622717220</t>
  </si>
  <si>
    <t>622742216</t>
  </si>
  <si>
    <t>622747216</t>
  </si>
  <si>
    <t>622747226</t>
  </si>
  <si>
    <t>622747230</t>
  </si>
  <si>
    <t>623321301</t>
  </si>
  <si>
    <t>63,57*0,2</t>
  </si>
  <si>
    <t>631311110</t>
  </si>
  <si>
    <t>631311114</t>
  </si>
  <si>
    <t>631311115</t>
  </si>
  <si>
    <t>631311127</t>
  </si>
  <si>
    <t>631311135</t>
  </si>
  <si>
    <t>631311136</t>
  </si>
  <si>
    <t>631311225</t>
  </si>
  <si>
    <t>631319011</t>
  </si>
  <si>
    <t>631319012</t>
  </si>
  <si>
    <t>631319013</t>
  </si>
  <si>
    <t>631342232</t>
  </si>
  <si>
    <t>631591111</t>
  </si>
  <si>
    <t>632455531</t>
  </si>
  <si>
    <t>635611111</t>
  </si>
  <si>
    <t>637121111</t>
  </si>
  <si>
    <t>67,22*0,1</t>
  </si>
  <si>
    <t>7,53*7,61</t>
  </si>
  <si>
    <t>711131101</t>
  </si>
  <si>
    <t>711141559</t>
  </si>
  <si>
    <t>711431101</t>
  </si>
  <si>
    <t>711441559</t>
  </si>
  <si>
    <t>711493112</t>
  </si>
  <si>
    <t>711714111</t>
  </si>
  <si>
    <t>711831111</t>
  </si>
  <si>
    <t>712361701</t>
  </si>
  <si>
    <t>712441559</t>
  </si>
  <si>
    <t>712821132</t>
  </si>
  <si>
    <t>713111125</t>
  </si>
  <si>
    <t>713121111</t>
  </si>
  <si>
    <t>713121131</t>
  </si>
  <si>
    <t>713121311</t>
  </si>
  <si>
    <t>713131141</t>
  </si>
  <si>
    <t>713131145</t>
  </si>
  <si>
    <t>713151121</t>
  </si>
  <si>
    <t>713151131</t>
  </si>
  <si>
    <t>713151312</t>
  </si>
  <si>
    <t>713191131</t>
  </si>
  <si>
    <t>715172002</t>
  </si>
  <si>
    <t>75 x 10,3</t>
  </si>
  <si>
    <t>762430036</t>
  </si>
  <si>
    <t>762431016</t>
  </si>
  <si>
    <t>762810135</t>
  </si>
  <si>
    <t>763111411</t>
  </si>
  <si>
    <t>763111417</t>
  </si>
  <si>
    <t>763111431</t>
  </si>
  <si>
    <t>763111437</t>
  </si>
  <si>
    <t>763111523</t>
  </si>
  <si>
    <t>763111524</t>
  </si>
  <si>
    <t>763114113</t>
  </si>
  <si>
    <t>763121413</t>
  </si>
  <si>
    <t>763121450</t>
  </si>
  <si>
    <t>763121461</t>
  </si>
  <si>
    <t>763121632</t>
  </si>
  <si>
    <t>763131511</t>
  </si>
  <si>
    <t>763131531</t>
  </si>
  <si>
    <t>763131761</t>
  </si>
  <si>
    <t>763131911</t>
  </si>
  <si>
    <t>763131912</t>
  </si>
  <si>
    <t>763131913</t>
  </si>
  <si>
    <t>763132211</t>
  </si>
  <si>
    <t>763132812</t>
  </si>
  <si>
    <t>763135010</t>
  </si>
  <si>
    <t>763137090</t>
  </si>
  <si>
    <t>763164657</t>
  </si>
  <si>
    <t>763164667</t>
  </si>
  <si>
    <t>763431802</t>
  </si>
  <si>
    <t>763431803</t>
  </si>
  <si>
    <t>763732115</t>
  </si>
  <si>
    <t>764347911</t>
  </si>
  <si>
    <t>764530510</t>
  </si>
  <si>
    <t>765901125</t>
  </si>
  <si>
    <t>765901131</t>
  </si>
  <si>
    <t>766416233</t>
  </si>
  <si>
    <t>766492100</t>
  </si>
  <si>
    <t>767312736</t>
  </si>
  <si>
    <t>767315151</t>
  </si>
  <si>
    <t>767510111</t>
  </si>
  <si>
    <t>767581802</t>
  </si>
  <si>
    <t>767583703</t>
  </si>
  <si>
    <t>767590110</t>
  </si>
  <si>
    <t>767722812</t>
  </si>
  <si>
    <t>771474113</t>
  </si>
  <si>
    <t>771574116</t>
  </si>
  <si>
    <t>771591121</t>
  </si>
  <si>
    <t>776511820</t>
  </si>
  <si>
    <t>776512000</t>
  </si>
  <si>
    <t>777510041</t>
  </si>
  <si>
    <t>777530021</t>
  </si>
  <si>
    <t>777530022</t>
  </si>
  <si>
    <t>777552250</t>
  </si>
  <si>
    <t>777615117</t>
  </si>
  <si>
    <t>777695113</t>
  </si>
  <si>
    <t>781413116</t>
  </si>
  <si>
    <t>781471810</t>
  </si>
  <si>
    <t>781474115</t>
  </si>
  <si>
    <t>781495111</t>
  </si>
  <si>
    <t>781731810</t>
  </si>
  <si>
    <t>782211140</t>
  </si>
  <si>
    <t>783115150</t>
  </si>
  <si>
    <t>783824120</t>
  </si>
  <si>
    <t>783851117</t>
  </si>
  <si>
    <t>783891120</t>
  </si>
  <si>
    <t>784453621</t>
  </si>
  <si>
    <t>784453651</t>
  </si>
  <si>
    <t>8,696*0,1</t>
  </si>
  <si>
    <t>893212111</t>
  </si>
  <si>
    <t>9,2*0,3*5</t>
  </si>
  <si>
    <t>91,41*0,3</t>
  </si>
  <si>
    <t>91,5*0,25</t>
  </si>
  <si>
    <t>91,5*0,51</t>
  </si>
  <si>
    <t>91,5*0,73</t>
  </si>
  <si>
    <t>915131112</t>
  </si>
  <si>
    <t>919726122</t>
  </si>
  <si>
    <t>919726123</t>
  </si>
  <si>
    <t>933901111</t>
  </si>
  <si>
    <t>938908411</t>
  </si>
  <si>
    <t>94,5*0,25</t>
  </si>
  <si>
    <t>941211112</t>
  </si>
  <si>
    <t>941211211</t>
  </si>
  <si>
    <t>941211812</t>
  </si>
  <si>
    <t>943211112</t>
  </si>
  <si>
    <t>943211212</t>
  </si>
  <si>
    <t>943211812</t>
  </si>
  <si>
    <t>949111112</t>
  </si>
  <si>
    <t>953312112</t>
  </si>
  <si>
    <t>953321111</t>
  </si>
  <si>
    <t>953943124</t>
  </si>
  <si>
    <t>961044111</t>
  </si>
  <si>
    <t>961055111</t>
  </si>
  <si>
    <t>962032241</t>
  </si>
  <si>
    <t>962042321</t>
  </si>
  <si>
    <t>962052211</t>
  </si>
  <si>
    <t>962071711</t>
  </si>
  <si>
    <t>962084121</t>
  </si>
  <si>
    <t>963022819</t>
  </si>
  <si>
    <t>963051113</t>
  </si>
  <si>
    <t>963054949</t>
  </si>
  <si>
    <t>963074959</t>
  </si>
  <si>
    <t>963074969</t>
  </si>
  <si>
    <t>965044121</t>
  </si>
  <si>
    <t>965082941</t>
  </si>
  <si>
    <t>968062746</t>
  </si>
  <si>
    <t>968082017</t>
  </si>
  <si>
    <t>972054141</t>
  </si>
  <si>
    <t>972054241</t>
  </si>
  <si>
    <t>976071111</t>
  </si>
  <si>
    <t>977151113</t>
  </si>
  <si>
    <t>977151125</t>
  </si>
  <si>
    <t>978013191</t>
  </si>
  <si>
    <t>979081111</t>
  </si>
  <si>
    <t>979081121</t>
  </si>
  <si>
    <t>979082111</t>
  </si>
  <si>
    <t>979082121</t>
  </si>
  <si>
    <t>979098191</t>
  </si>
  <si>
    <t>981011715</t>
  </si>
  <si>
    <t>998012023</t>
  </si>
  <si>
    <t>998981123</t>
  </si>
  <si>
    <t>HT DN 100</t>
  </si>
  <si>
    <t>HT DN 125</t>
  </si>
  <si>
    <t>KG DN 100</t>
  </si>
  <si>
    <t>KG DN 125</t>
  </si>
  <si>
    <t>KG DN 150</t>
  </si>
  <si>
    <t>KG DN 200</t>
  </si>
  <si>
    <t>PR.161625</t>
  </si>
  <si>
    <t>PR.171626</t>
  </si>
  <si>
    <t>PR.181627</t>
  </si>
  <si>
    <t>PR.191628</t>
  </si>
  <si>
    <t>PR.201629</t>
  </si>
  <si>
    <t>PR.7a1618</t>
  </si>
  <si>
    <t>PR.7b1619</t>
  </si>
  <si>
    <t>PR.8a1620</t>
  </si>
  <si>
    <t>PR.8b1621</t>
  </si>
  <si>
    <t>PRUZK_001</t>
  </si>
  <si>
    <t>PRUZK_002</t>
  </si>
  <si>
    <t>S02; 3,77</t>
  </si>
  <si>
    <t>S04; 3,77</t>
  </si>
  <si>
    <t>S12; 8,94</t>
  </si>
  <si>
    <t>S: STAVBA</t>
  </si>
  <si>
    <t>ST.21a_01</t>
  </si>
  <si>
    <t>ST.21a_02</t>
  </si>
  <si>
    <t>ST.21a_03</t>
  </si>
  <si>
    <t>ST.21a_04</t>
  </si>
  <si>
    <t>ST.21a_05</t>
  </si>
  <si>
    <t>ST.21a_06</t>
  </si>
  <si>
    <t>ST.21a_07</t>
  </si>
  <si>
    <t>ST.21a_08</t>
  </si>
  <si>
    <t>ST.21a_09</t>
  </si>
  <si>
    <t xml:space="preserve">Tr.89/10
</t>
  </si>
  <si>
    <t>Typ Firmy</t>
  </si>
  <si>
    <t>VZT._0001</t>
  </si>
  <si>
    <t>VZT._0002</t>
  </si>
  <si>
    <t>VZT._0003</t>
  </si>
  <si>
    <t>VZT._0004</t>
  </si>
  <si>
    <t>VZT._0005</t>
  </si>
  <si>
    <t>VZT._0006</t>
  </si>
  <si>
    <t>VZT._0007</t>
  </si>
  <si>
    <t>VZT._0008</t>
  </si>
  <si>
    <t>VZT._0009</t>
  </si>
  <si>
    <t>VZT._0010</t>
  </si>
  <si>
    <t>VZT._0011</t>
  </si>
  <si>
    <t>VZT._0012</t>
  </si>
  <si>
    <t>VZT._0013</t>
  </si>
  <si>
    <t>VZT._0014</t>
  </si>
  <si>
    <t>VZT._0015</t>
  </si>
  <si>
    <t>VZT._0016</t>
  </si>
  <si>
    <t>VZT._0017</t>
  </si>
  <si>
    <t>VZT._0018</t>
  </si>
  <si>
    <t>VZT._0019</t>
  </si>
  <si>
    <t>VZT._0020</t>
  </si>
  <si>
    <t>VZT._0021</t>
  </si>
  <si>
    <t>VZT._0022</t>
  </si>
  <si>
    <t>VZT._0023</t>
  </si>
  <si>
    <t>VZT._0024</t>
  </si>
  <si>
    <t>VZT._0025</t>
  </si>
  <si>
    <t>VZT._0026</t>
  </si>
  <si>
    <t>VZT._0027</t>
  </si>
  <si>
    <t>VZT._0028</t>
  </si>
  <si>
    <t>VZT._0029</t>
  </si>
  <si>
    <t>VZT._0030</t>
  </si>
  <si>
    <t>VZT._0031</t>
  </si>
  <si>
    <t>VZT._0032</t>
  </si>
  <si>
    <t>VZT._0033</t>
  </si>
  <si>
    <t>VZT._0034</t>
  </si>
  <si>
    <t>VZT._0035</t>
  </si>
  <si>
    <t>VZT._0036</t>
  </si>
  <si>
    <t>VZT._0037</t>
  </si>
  <si>
    <t>VZT._0038</t>
  </si>
  <si>
    <t>VZT._0039</t>
  </si>
  <si>
    <t>VZT._0040</t>
  </si>
  <si>
    <t>VZT._0041</t>
  </si>
  <si>
    <t>VZT._0042</t>
  </si>
  <si>
    <t>VZT._0043</t>
  </si>
  <si>
    <t>VZT._0044</t>
  </si>
  <si>
    <t>VZT._0045</t>
  </si>
  <si>
    <t>VZT._0046</t>
  </si>
  <si>
    <t>VZT._0047</t>
  </si>
  <si>
    <t>VZT._0048</t>
  </si>
  <si>
    <t>VZT._0049</t>
  </si>
  <si>
    <t>VZT._0050</t>
  </si>
  <si>
    <t>VZT._0051</t>
  </si>
  <si>
    <t>VZT._0052</t>
  </si>
  <si>
    <t>VZT._0053</t>
  </si>
  <si>
    <t>VZT._0054</t>
  </si>
  <si>
    <t>VZT._0055</t>
  </si>
  <si>
    <t>VZT._0056</t>
  </si>
  <si>
    <t>VZT._0057</t>
  </si>
  <si>
    <t>VZT._0058</t>
  </si>
  <si>
    <t>VZT._0059</t>
  </si>
  <si>
    <t>VZT._0060</t>
  </si>
  <si>
    <t>VZT._0061</t>
  </si>
  <si>
    <t>VZT._0062</t>
  </si>
  <si>
    <t>VZT._0063</t>
  </si>
  <si>
    <t>VZT._0064</t>
  </si>
  <si>
    <t>VZT._0065</t>
  </si>
  <si>
    <t>VZT._0066</t>
  </si>
  <si>
    <t>VZT._0067</t>
  </si>
  <si>
    <t>VZT._0068</t>
  </si>
  <si>
    <t>VZT._0069</t>
  </si>
  <si>
    <t>VZT._0070</t>
  </si>
  <si>
    <t>VZT._0071</t>
  </si>
  <si>
    <t>VZT._0072</t>
  </si>
  <si>
    <t>VZT._0073</t>
  </si>
  <si>
    <t>VZT._0074</t>
  </si>
  <si>
    <t>VZT._0075</t>
  </si>
  <si>
    <t>VZT._0076</t>
  </si>
  <si>
    <t>VZT._0077</t>
  </si>
  <si>
    <t>VZT._0078</t>
  </si>
  <si>
    <t>VZT._0079</t>
  </si>
  <si>
    <t>VZT._0080</t>
  </si>
  <si>
    <t>VZT._0081</t>
  </si>
  <si>
    <t>VZT._0082</t>
  </si>
  <si>
    <t>VZT._0083</t>
  </si>
  <si>
    <t>VZT._0084</t>
  </si>
  <si>
    <t>VZT._0085</t>
  </si>
  <si>
    <t>VZT._0086</t>
  </si>
  <si>
    <t>VZT._0087</t>
  </si>
  <si>
    <t>VZT._0088</t>
  </si>
  <si>
    <t>VZT._0089</t>
  </si>
  <si>
    <t>VZT._0090</t>
  </si>
  <si>
    <t>VZT._0091</t>
  </si>
  <si>
    <t>VZT._0092</t>
  </si>
  <si>
    <t>VZT._0093</t>
  </si>
  <si>
    <t>VZT._0094</t>
  </si>
  <si>
    <t>VZT._0095</t>
  </si>
  <si>
    <t>VZT._0096</t>
  </si>
  <si>
    <t>VZT._0097</t>
  </si>
  <si>
    <t>VZT._0098</t>
  </si>
  <si>
    <t>VZT._0099</t>
  </si>
  <si>
    <t>VZT._0100</t>
  </si>
  <si>
    <t>VZT._0101</t>
  </si>
  <si>
    <t>VZT._0102</t>
  </si>
  <si>
    <t>VZT._0103</t>
  </si>
  <si>
    <t>VZT._0104</t>
  </si>
  <si>
    <t>VZT._0105</t>
  </si>
  <si>
    <t>VZT._0106</t>
  </si>
  <si>
    <t>VZT._0107</t>
  </si>
  <si>
    <t>VZT._0108</t>
  </si>
  <si>
    <t>VZT._0109</t>
  </si>
  <si>
    <t>VZT._0110</t>
  </si>
  <si>
    <t>VZT._0111</t>
  </si>
  <si>
    <t>VZT._0112</t>
  </si>
  <si>
    <t>VZT._0113</t>
  </si>
  <si>
    <t>VZT._0114</t>
  </si>
  <si>
    <t>VZT._0115</t>
  </si>
  <si>
    <t>VZT._0116</t>
  </si>
  <si>
    <t>VZT._0117</t>
  </si>
  <si>
    <t>VZT._0118</t>
  </si>
  <si>
    <t>VZT._0119</t>
  </si>
  <si>
    <t>VZT._0120</t>
  </si>
  <si>
    <t>VZT._0121</t>
  </si>
  <si>
    <t>VZT._0122</t>
  </si>
  <si>
    <t>VZT._0123</t>
  </si>
  <si>
    <t>VZT._0124</t>
  </si>
  <si>
    <t>VZT._0125</t>
  </si>
  <si>
    <t>VZT._0126</t>
  </si>
  <si>
    <t>VZT._0127</t>
  </si>
  <si>
    <t>VZT._0128</t>
  </si>
  <si>
    <t>VZT._0129</t>
  </si>
  <si>
    <t>VZT._0130</t>
  </si>
  <si>
    <t>VZT._0131</t>
  </si>
  <si>
    <t>VZT._0132</t>
  </si>
  <si>
    <t>VZT._0133</t>
  </si>
  <si>
    <t>VZT._0134</t>
  </si>
  <si>
    <t>VZT._0135</t>
  </si>
  <si>
    <t>VZT._0136</t>
  </si>
  <si>
    <t>VZT._0137</t>
  </si>
  <si>
    <t>VZT._0138</t>
  </si>
  <si>
    <t>VZT._0139</t>
  </si>
  <si>
    <t>VZT._0140</t>
  </si>
  <si>
    <t>VZT._0141</t>
  </si>
  <si>
    <t>VZT._0142</t>
  </si>
  <si>
    <t>VZT._0143</t>
  </si>
  <si>
    <t>VZT._0144</t>
  </si>
  <si>
    <t>VZT._0145</t>
  </si>
  <si>
    <t>VZT._0146</t>
  </si>
  <si>
    <t>VZT._0147</t>
  </si>
  <si>
    <t>VZT._0148</t>
  </si>
  <si>
    <t>VZT._0149</t>
  </si>
  <si>
    <t>VZT._0150</t>
  </si>
  <si>
    <t>VZT._0151</t>
  </si>
  <si>
    <t>VZT._0152</t>
  </si>
  <si>
    <t>VZT._0153</t>
  </si>
  <si>
    <t>VZT._0154</t>
  </si>
  <si>
    <t>VZT._0155</t>
  </si>
  <si>
    <t>VZT._0156</t>
  </si>
  <si>
    <t>VZT._0157</t>
  </si>
  <si>
    <t>VZT._0158</t>
  </si>
  <si>
    <t>VZT._0159</t>
  </si>
  <si>
    <t>VZT._0160</t>
  </si>
  <si>
    <t>VZT._0161</t>
  </si>
  <si>
    <t>VZT._0162</t>
  </si>
  <si>
    <t>VZT._0163</t>
  </si>
  <si>
    <t>VZT._0164</t>
  </si>
  <si>
    <t>VZT._0165</t>
  </si>
  <si>
    <t>VZT._0166</t>
  </si>
  <si>
    <t>VZT._0167</t>
  </si>
  <si>
    <t>VZT._0168</t>
  </si>
  <si>
    <t>VZT._0169</t>
  </si>
  <si>
    <t>VZT._0170</t>
  </si>
  <si>
    <t>VZT._0171</t>
  </si>
  <si>
    <t>VZT._0172</t>
  </si>
  <si>
    <t>VZT._0173</t>
  </si>
  <si>
    <t>VZT._0174</t>
  </si>
  <si>
    <t>VZT._0175</t>
  </si>
  <si>
    <t>VZT._0176</t>
  </si>
  <si>
    <t>VZT._0177</t>
  </si>
  <si>
    <t>VZT._0178</t>
  </si>
  <si>
    <t>VZT._0179</t>
  </si>
  <si>
    <t>VZT._0180</t>
  </si>
  <si>
    <t>VZT._0181</t>
  </si>
  <si>
    <t>VZT._0182</t>
  </si>
  <si>
    <t>VZT._0183</t>
  </si>
  <si>
    <t>VZT._0184</t>
  </si>
  <si>
    <t>VZT._0185</t>
  </si>
  <si>
    <t>VZT._0186</t>
  </si>
  <si>
    <t>VZT._0187</t>
  </si>
  <si>
    <t>VZT._0188</t>
  </si>
  <si>
    <t>VZT._0189</t>
  </si>
  <si>
    <t>VZT._0190</t>
  </si>
  <si>
    <t>VZT._0191</t>
  </si>
  <si>
    <t>VZT._0192</t>
  </si>
  <si>
    <t>VZT._0193</t>
  </si>
  <si>
    <t>VZT._0194</t>
  </si>
  <si>
    <t>VZT._0195</t>
  </si>
  <si>
    <t>VZT._0196</t>
  </si>
  <si>
    <t>VZT._0197</t>
  </si>
  <si>
    <t>VZT._0198</t>
  </si>
  <si>
    <t>VZT._0199</t>
  </si>
  <si>
    <t>VZT._0200</t>
  </si>
  <si>
    <t>VZT._0201</t>
  </si>
  <si>
    <t>VZT._0202</t>
  </si>
  <si>
    <t>VZT._0203</t>
  </si>
  <si>
    <t>VZT._0204</t>
  </si>
  <si>
    <t>VZT._0205</t>
  </si>
  <si>
    <t>VZT._0206</t>
  </si>
  <si>
    <t>VZT._0207</t>
  </si>
  <si>
    <t>VZT._0208</t>
  </si>
  <si>
    <t>VZT._0209</t>
  </si>
  <si>
    <t>VZT._0210</t>
  </si>
  <si>
    <t>VZT._0211</t>
  </si>
  <si>
    <t>VZT._0212</t>
  </si>
  <si>
    <t>VZT._0213</t>
  </si>
  <si>
    <t>VZT._0214</t>
  </si>
  <si>
    <t>VZT._0215</t>
  </si>
  <si>
    <t>VZT._0216</t>
  </si>
  <si>
    <t>VZT._0217</t>
  </si>
  <si>
    <t>VZT._0218</t>
  </si>
  <si>
    <t>VZT._0219</t>
  </si>
  <si>
    <t>VZT._0220</t>
  </si>
  <si>
    <t>VZT._0221</t>
  </si>
  <si>
    <t>VZT._0222</t>
  </si>
  <si>
    <t>VZT._0223</t>
  </si>
  <si>
    <t>VZT._0224</t>
  </si>
  <si>
    <t>VZT._0225</t>
  </si>
  <si>
    <t>VZT._0226</t>
  </si>
  <si>
    <t>VZT._0227</t>
  </si>
  <si>
    <t>VZT._0228</t>
  </si>
  <si>
    <t>VZT._0229</t>
  </si>
  <si>
    <t>VZT._0230</t>
  </si>
  <si>
    <t>VZT._0231</t>
  </si>
  <si>
    <t>VZT._0232</t>
  </si>
  <si>
    <t>VZT._0233</t>
  </si>
  <si>
    <t>VZT._0234</t>
  </si>
  <si>
    <t>VZT._0235</t>
  </si>
  <si>
    <t>VZT._0236</t>
  </si>
  <si>
    <t>VZT._0237</t>
  </si>
  <si>
    <t>VZT._0238</t>
  </si>
  <si>
    <t>VZT._0239</t>
  </si>
  <si>
    <t>VZT._0240</t>
  </si>
  <si>
    <t>VZT._0241</t>
  </si>
  <si>
    <t>VZT._0242</t>
  </si>
  <si>
    <t>VZT._0243</t>
  </si>
  <si>
    <t>VZT._0244</t>
  </si>
  <si>
    <t>VZT._0245</t>
  </si>
  <si>
    <t>VZT._0246</t>
  </si>
  <si>
    <t>VZT._0247</t>
  </si>
  <si>
    <t>VZT._0248</t>
  </si>
  <si>
    <t>VZT._0249</t>
  </si>
  <si>
    <t>VZT._0250</t>
  </si>
  <si>
    <t>VZT._0251</t>
  </si>
  <si>
    <t>VZT._0252</t>
  </si>
  <si>
    <t>VZT._0253</t>
  </si>
  <si>
    <t>VZT._0254</t>
  </si>
  <si>
    <t>VZT._0255</t>
  </si>
  <si>
    <t>VZT._0256</t>
  </si>
  <si>
    <t>VZT._0257</t>
  </si>
  <si>
    <t>VZT._0258</t>
  </si>
  <si>
    <t>VZT._0259</t>
  </si>
  <si>
    <t>VZT._0260</t>
  </si>
  <si>
    <t>VZT._0261</t>
  </si>
  <si>
    <t>VZT._0262</t>
  </si>
  <si>
    <t>VZT._0263</t>
  </si>
  <si>
    <t>VZT._0264</t>
  </si>
  <si>
    <t>VZT._0265</t>
  </si>
  <si>
    <t>VZT._0266</t>
  </si>
  <si>
    <t>VZT._0267</t>
  </si>
  <si>
    <t>VZT._0268</t>
  </si>
  <si>
    <t>VZT._0269</t>
  </si>
  <si>
    <t>VZT._0270</t>
  </si>
  <si>
    <t>VZT._0271</t>
  </si>
  <si>
    <t>VZT._0272</t>
  </si>
  <si>
    <t>VZT._0273</t>
  </si>
  <si>
    <t>VZT._0274</t>
  </si>
  <si>
    <t>VZT._0275</t>
  </si>
  <si>
    <t>VZT._0276</t>
  </si>
  <si>
    <t>VZT._0277</t>
  </si>
  <si>
    <t>VZT._0278</t>
  </si>
  <si>
    <t>VZT._0279</t>
  </si>
  <si>
    <t>VZT._0280</t>
  </si>
  <si>
    <t>VZT._0281</t>
  </si>
  <si>
    <t>VZT._0282</t>
  </si>
  <si>
    <t>VZT._0283</t>
  </si>
  <si>
    <t>VZT._0284</t>
  </si>
  <si>
    <t>VZT._0285</t>
  </si>
  <si>
    <t>VZT._0286</t>
  </si>
  <si>
    <t>VZT._0287</t>
  </si>
  <si>
    <t>VZT._0288</t>
  </si>
  <si>
    <t>VZT._0289</t>
  </si>
  <si>
    <t>VZT._0290</t>
  </si>
  <si>
    <t>VZT._0291</t>
  </si>
  <si>
    <t>VZT._0292</t>
  </si>
  <si>
    <t>VZT._0293</t>
  </si>
  <si>
    <t>VZT._0294</t>
  </si>
  <si>
    <t>VZT._0295</t>
  </si>
  <si>
    <t>VZT._0296</t>
  </si>
  <si>
    <t>VZT._0297</t>
  </si>
  <si>
    <t>VZT._0298</t>
  </si>
  <si>
    <t>VZT._0299</t>
  </si>
  <si>
    <t>VZT._0300</t>
  </si>
  <si>
    <t>VZT._0301</t>
  </si>
  <si>
    <t>VZT._0302</t>
  </si>
  <si>
    <t>VZT._0303</t>
  </si>
  <si>
    <t>VZT._0304</t>
  </si>
  <si>
    <t>VZT._0305</t>
  </si>
  <si>
    <t>VZT._0306</t>
  </si>
  <si>
    <t>VZT._0307</t>
  </si>
  <si>
    <t>VZT._0308</t>
  </si>
  <si>
    <t>VZT._0309</t>
  </si>
  <si>
    <t>VZT._0310</t>
  </si>
  <si>
    <t>VZT._0311</t>
  </si>
  <si>
    <t>VZT._0312</t>
  </si>
  <si>
    <t>VZT._0313</t>
  </si>
  <si>
    <t>VZT._0314</t>
  </si>
  <si>
    <t>VZT._0315</t>
  </si>
  <si>
    <t>VZT._0316</t>
  </si>
  <si>
    <t>VZT._0317</t>
  </si>
  <si>
    <t>VZT._0318</t>
  </si>
  <si>
    <t>VZT._0319</t>
  </si>
  <si>
    <t>VZT._0320</t>
  </si>
  <si>
    <t>VZT._0321</t>
  </si>
  <si>
    <t>VZT._0322</t>
  </si>
  <si>
    <t>VZT._0323</t>
  </si>
  <si>
    <t>VZT._0324</t>
  </si>
  <si>
    <t>VZT._0325</t>
  </si>
  <si>
    <t>VZT._0326</t>
  </si>
  <si>
    <t>VZT._0327</t>
  </si>
  <si>
    <t>VZT._0328</t>
  </si>
  <si>
    <t>VZT._0329</t>
  </si>
  <si>
    <t>VZT._0330</t>
  </si>
  <si>
    <t>VZT._0331</t>
  </si>
  <si>
    <t>VZT._0332</t>
  </si>
  <si>
    <t>VZT._0333</t>
  </si>
  <si>
    <t>VZT._0334</t>
  </si>
  <si>
    <t>VZT._0335</t>
  </si>
  <si>
    <t>VZT._0336</t>
  </si>
  <si>
    <t>VZT._0337</t>
  </si>
  <si>
    <t>VZT._0338</t>
  </si>
  <si>
    <t>VZT._0339</t>
  </si>
  <si>
    <t>VZT._0340</t>
  </si>
  <si>
    <t>VZT._0341</t>
  </si>
  <si>
    <t>VZT._0342</t>
  </si>
  <si>
    <t>VZT._0343</t>
  </si>
  <si>
    <t>VZT._0344</t>
  </si>
  <si>
    <t>VZT._0345</t>
  </si>
  <si>
    <t>VZT._0346</t>
  </si>
  <si>
    <t>VZT._0347</t>
  </si>
  <si>
    <t>VZT._0348</t>
  </si>
  <si>
    <t>VZT._0349</t>
  </si>
  <si>
    <t>VZT._0350</t>
  </si>
  <si>
    <t>VZT._0351</t>
  </si>
  <si>
    <t>VZT._0352</t>
  </si>
  <si>
    <t>VZT._0353</t>
  </si>
  <si>
    <t>VZT._0354</t>
  </si>
  <si>
    <t>VZT._0355</t>
  </si>
  <si>
    <t>VZT._0356</t>
  </si>
  <si>
    <t>VZT._0357</t>
  </si>
  <si>
    <t>VZT._0358</t>
  </si>
  <si>
    <t>VZT._0359</t>
  </si>
  <si>
    <t>VZT._0360</t>
  </si>
  <si>
    <t>VZT._0361</t>
  </si>
  <si>
    <t>VZT._0362</t>
  </si>
  <si>
    <t>VZT._0363</t>
  </si>
  <si>
    <t>VZT._0364</t>
  </si>
  <si>
    <t>VZT._0365</t>
  </si>
  <si>
    <t>VZT._0366</t>
  </si>
  <si>
    <t>VZT._0367</t>
  </si>
  <si>
    <t>VZT._0368</t>
  </si>
  <si>
    <t>VZT._0369</t>
  </si>
  <si>
    <t>VZT._0370</t>
  </si>
  <si>
    <t>VZT._0371</t>
  </si>
  <si>
    <t>VZT._0372</t>
  </si>
  <si>
    <t>VZT._0373</t>
  </si>
  <si>
    <t>VZT._0374</t>
  </si>
  <si>
    <t>VZT._0375</t>
  </si>
  <si>
    <t>VZT._0376</t>
  </si>
  <si>
    <t>VZT._0377</t>
  </si>
  <si>
    <t>VZT._0378</t>
  </si>
  <si>
    <t>VZT._0379</t>
  </si>
  <si>
    <t>VZT._0380</t>
  </si>
  <si>
    <t>VZT._0381</t>
  </si>
  <si>
    <t>VZT._0382</t>
  </si>
  <si>
    <t>VZT._0383</t>
  </si>
  <si>
    <t>VZT._0384</t>
  </si>
  <si>
    <t>VZT._0385</t>
  </si>
  <si>
    <t>VZT._0386</t>
  </si>
  <si>
    <t>VZT._0387</t>
  </si>
  <si>
    <t>VZT._0388</t>
  </si>
  <si>
    <t>VZT._0389</t>
  </si>
  <si>
    <t>VZT._0390</t>
  </si>
  <si>
    <t>VZT._0391</t>
  </si>
  <si>
    <t>VZT._0392</t>
  </si>
  <si>
    <t>VZT._0393</t>
  </si>
  <si>
    <t>VZT._0394</t>
  </si>
  <si>
    <t>VZT._0395</t>
  </si>
  <si>
    <t>VZT._0396</t>
  </si>
  <si>
    <t>VZT._0397</t>
  </si>
  <si>
    <t>VZT._0398</t>
  </si>
  <si>
    <t>VZT._0399</t>
  </si>
  <si>
    <t>VZT._0400</t>
  </si>
  <si>
    <t>VZT._0401</t>
  </si>
  <si>
    <t>VZT._0402</t>
  </si>
  <si>
    <t>VZT._0403</t>
  </si>
  <si>
    <t>VZT._0404</t>
  </si>
  <si>
    <t>VZT._0405</t>
  </si>
  <si>
    <t>VZT._0406</t>
  </si>
  <si>
    <t>VZT._0407</t>
  </si>
  <si>
    <t>VZT._0408</t>
  </si>
  <si>
    <t>VZT._0409</t>
  </si>
  <si>
    <t>VZT._0410</t>
  </si>
  <si>
    <t>VZT._0411</t>
  </si>
  <si>
    <t>VZT._0412</t>
  </si>
  <si>
    <t>VZT._0413</t>
  </si>
  <si>
    <t>VZT._0414</t>
  </si>
  <si>
    <t>VZT._0415</t>
  </si>
  <si>
    <t>VZT._0416</t>
  </si>
  <si>
    <t>VZT._0417</t>
  </si>
  <si>
    <t>VZT._0418</t>
  </si>
  <si>
    <t>VZT._0419</t>
  </si>
  <si>
    <t>VZT._0420</t>
  </si>
  <si>
    <t>VZT._0421</t>
  </si>
  <si>
    <t>VZT._0422</t>
  </si>
  <si>
    <t>VZT._0423</t>
  </si>
  <si>
    <t>VZT._0424</t>
  </si>
  <si>
    <t>VZT._0425</t>
  </si>
  <si>
    <t>VZT._0426</t>
  </si>
  <si>
    <t>VZT._0427</t>
  </si>
  <si>
    <t>VZT._0428</t>
  </si>
  <si>
    <t>VZT._0429</t>
  </si>
  <si>
    <t>VZT._0430</t>
  </si>
  <si>
    <t>VZT._0431</t>
  </si>
  <si>
    <t>VZT._0432</t>
  </si>
  <si>
    <t>VZT._0433</t>
  </si>
  <si>
    <t>VZT._0434</t>
  </si>
  <si>
    <t>VZT._0435</t>
  </si>
  <si>
    <t>VZT._0436</t>
  </si>
  <si>
    <t>VZT._0437</t>
  </si>
  <si>
    <t>VZT._0438</t>
  </si>
  <si>
    <t>VZT._0439</t>
  </si>
  <si>
    <t>VZT._0440</t>
  </si>
  <si>
    <t>VZT._0441</t>
  </si>
  <si>
    <t>VZT._0442</t>
  </si>
  <si>
    <t>VZT._0443</t>
  </si>
  <si>
    <t>VZT._0444</t>
  </si>
  <si>
    <t>VZT._0445</t>
  </si>
  <si>
    <t>VZT._0446</t>
  </si>
  <si>
    <t>VZT._0447</t>
  </si>
  <si>
    <t>VZT._0448</t>
  </si>
  <si>
    <t>VZT._0449</t>
  </si>
  <si>
    <t>VZT._0450</t>
  </si>
  <si>
    <t>VZT._0451</t>
  </si>
  <si>
    <t>VZT._0452</t>
  </si>
  <si>
    <t>VZT._0453</t>
  </si>
  <si>
    <t>VZT._0454</t>
  </si>
  <si>
    <t>VZT._0455</t>
  </si>
  <si>
    <t>VZT._0456</t>
  </si>
  <si>
    <t>VZT._0457</t>
  </si>
  <si>
    <t>VZT._0458</t>
  </si>
  <si>
    <t>VZT._0459</t>
  </si>
  <si>
    <t>VZT._0460</t>
  </si>
  <si>
    <t>VZT._0461</t>
  </si>
  <si>
    <t>VZT._0462</t>
  </si>
  <si>
    <t>VZT._0463</t>
  </si>
  <si>
    <t>VZT._0464</t>
  </si>
  <si>
    <t>VZT._0465</t>
  </si>
  <si>
    <t>VZT._0466</t>
  </si>
  <si>
    <t>VZT._0467</t>
  </si>
  <si>
    <t>VZT._0468</t>
  </si>
  <si>
    <t>VZT._0469</t>
  </si>
  <si>
    <t>VZT._0470</t>
  </si>
  <si>
    <t>VZT._0471</t>
  </si>
  <si>
    <t>VZT._0472</t>
  </si>
  <si>
    <t>VZT._0473</t>
  </si>
  <si>
    <t>VZT._0474</t>
  </si>
  <si>
    <t>VZT._0475</t>
  </si>
  <si>
    <t>VZT._0476</t>
  </si>
  <si>
    <t>VZT._0477</t>
  </si>
  <si>
    <t>VZT._0478</t>
  </si>
  <si>
    <t>VZT._0479</t>
  </si>
  <si>
    <t>VZT._0480</t>
  </si>
  <si>
    <t>VZT._0481</t>
  </si>
  <si>
    <t>VZT._0482</t>
  </si>
  <si>
    <t>VZT._0483</t>
  </si>
  <si>
    <t>VZT._0484</t>
  </si>
  <si>
    <t>VZT._0485</t>
  </si>
  <si>
    <t>VZT._0486</t>
  </si>
  <si>
    <t>VZT._0487</t>
  </si>
  <si>
    <t>X.1001608</t>
  </si>
  <si>
    <t>X.1011610</t>
  </si>
  <si>
    <t>X.1021609</t>
  </si>
  <si>
    <t>ZD; osa C</t>
  </si>
  <si>
    <t>ZD; osa J</t>
  </si>
  <si>
    <t>m.008a; 1</t>
  </si>
  <si>
    <t>DVEŘE</t>
  </si>
  <si>
    <t>STĚNY</t>
  </si>
  <si>
    <t>litrů</t>
  </si>
  <si>
    <t xml:space="preserve"> 10,45*0,7</t>
  </si>
  <si>
    <t>-0,9*3*0,2</t>
  </si>
  <si>
    <t>-1*3,2*0,2</t>
  </si>
  <si>
    <t>-1,385*1,5</t>
  </si>
  <si>
    <t>-1,485*1,5</t>
  </si>
  <si>
    <t>-1,535*1,5</t>
  </si>
  <si>
    <t>-1,575*1,5</t>
  </si>
  <si>
    <t>-1,725*1,5</t>
  </si>
  <si>
    <t>-1,765*1,5</t>
  </si>
  <si>
    <t>-11,2*0,22</t>
  </si>
  <si>
    <t>-8,89*0,22</t>
  </si>
  <si>
    <t>-9,24*0,22</t>
  </si>
  <si>
    <t>0,989*0,16</t>
  </si>
  <si>
    <t>0960050142</t>
  </si>
  <si>
    <t>0960060143</t>
  </si>
  <si>
    <t>0960070144</t>
  </si>
  <si>
    <t>0960080145</t>
  </si>
  <si>
    <t>0960090146</t>
  </si>
  <si>
    <t>0960100147</t>
  </si>
  <si>
    <t>0960110148</t>
  </si>
  <si>
    <t>0960120150</t>
  </si>
  <si>
    <t>0960130149</t>
  </si>
  <si>
    <t>0960140151</t>
  </si>
  <si>
    <t>0960150152</t>
  </si>
  <si>
    <t>0960160153</t>
  </si>
  <si>
    <t>0960170154</t>
  </si>
  <si>
    <t>1,4*0,47*2</t>
  </si>
  <si>
    <t>10,058*2,8</t>
  </si>
  <si>
    <t>10,839*2,8</t>
  </si>
  <si>
    <t>1010151300</t>
  </si>
  <si>
    <t>12,34kg/m2</t>
  </si>
  <si>
    <t>122,1*0,55</t>
  </si>
  <si>
    <t>122,1*0,77</t>
  </si>
  <si>
    <t>13,713*2,8</t>
  </si>
  <si>
    <t>13,782*2,8</t>
  </si>
  <si>
    <t>131,81*0,2</t>
  </si>
  <si>
    <t>14,099*2,8</t>
  </si>
  <si>
    <t>14,236*2,8</t>
  </si>
  <si>
    <t>16,666*2,8</t>
  </si>
  <si>
    <t>16,7*1,2*4</t>
  </si>
  <si>
    <t>17,445*2,8</t>
  </si>
  <si>
    <t>17,681*2,8</t>
  </si>
  <si>
    <t>17,738*2,8</t>
  </si>
  <si>
    <t>177,5kg/ks</t>
  </si>
  <si>
    <t>18,439*0,1</t>
  </si>
  <si>
    <t>19,548*0,1</t>
  </si>
  <si>
    <t>2,03*2,655</t>
  </si>
  <si>
    <t>2,523*0,16</t>
  </si>
  <si>
    <t>2,9*3,91*2</t>
  </si>
  <si>
    <t>2,936*0,14</t>
  </si>
  <si>
    <t>2,955*22,1</t>
  </si>
  <si>
    <t>22,82*0,12</t>
  </si>
  <si>
    <t>3,73*0,2*2</t>
  </si>
  <si>
    <t>30,36*0,51</t>
  </si>
  <si>
    <t>30,36*0,73</t>
  </si>
  <si>
    <t>32,05*4,63</t>
  </si>
  <si>
    <t>351,17*0,1</t>
  </si>
  <si>
    <t>368,25*0,3</t>
  </si>
  <si>
    <t>37,73*0,15</t>
  </si>
  <si>
    <t>38,59*0,28</t>
  </si>
  <si>
    <t>38,59*0,46</t>
  </si>
  <si>
    <t>38,64*0,25</t>
  </si>
  <si>
    <t>4,44 kg/m2</t>
  </si>
  <si>
    <t>4,5*0,25*2</t>
  </si>
  <si>
    <t>4,5*0,52*2</t>
  </si>
  <si>
    <t>4,7*0,92*2</t>
  </si>
  <si>
    <t>53 x 28 mm</t>
  </si>
  <si>
    <t>56,996*0,2</t>
  </si>
  <si>
    <t>6,1*1,54*2</t>
  </si>
  <si>
    <t>6,8*0,35*4</t>
  </si>
  <si>
    <t>6,8*3,96*2</t>
  </si>
  <si>
    <t>6,8*3,98*2</t>
  </si>
  <si>
    <t>6,8*4,67*2</t>
  </si>
  <si>
    <t>62,35*0,12</t>
  </si>
  <si>
    <t>70,21*0,25</t>
  </si>
  <si>
    <t>74,06*0,06</t>
  </si>
  <si>
    <t>8,87*0,8*3</t>
  </si>
  <si>
    <t>83,068*0,1</t>
  </si>
  <si>
    <t>9,3*3,96*2</t>
  </si>
  <si>
    <t>9,3*3,98*2</t>
  </si>
  <si>
    <t>9,3*4,67*2</t>
  </si>
  <si>
    <t>9,72*0,6*2</t>
  </si>
  <si>
    <t>Alter. kód</t>
  </si>
  <si>
    <t>CHÚC; 57,4</t>
  </si>
  <si>
    <t>D.1.001287</t>
  </si>
  <si>
    <t>D.1.011288</t>
  </si>
  <si>
    <t>D.1.021289</t>
  </si>
  <si>
    <t>D.1.031290</t>
  </si>
  <si>
    <t>D.1.041291</t>
  </si>
  <si>
    <t>D.1.051292</t>
  </si>
  <si>
    <t>D.1.061293</t>
  </si>
  <si>
    <t>D.1.071294</t>
  </si>
  <si>
    <t>D.1.081295</t>
  </si>
  <si>
    <t>D.1.091296</t>
  </si>
  <si>
    <t>D.1.101297</t>
  </si>
  <si>
    <t>D.1.111298</t>
  </si>
  <si>
    <t>D.1.121299</t>
  </si>
  <si>
    <t>D.1.131300</t>
  </si>
  <si>
    <t>D.1.141301</t>
  </si>
  <si>
    <t>D.1.151302</t>
  </si>
  <si>
    <t>D.1.161303</t>
  </si>
  <si>
    <t>D.1.171304</t>
  </si>
  <si>
    <t>D.1.181305</t>
  </si>
  <si>
    <t>D.1.191306</t>
  </si>
  <si>
    <t>D.1.201307</t>
  </si>
  <si>
    <t>D.1.211308</t>
  </si>
  <si>
    <t>D.1.221309</t>
  </si>
  <si>
    <t>D.1.231310</t>
  </si>
  <si>
    <t>D.1.241311</t>
  </si>
  <si>
    <t>D.1.251312</t>
  </si>
  <si>
    <t>D.1.261313</t>
  </si>
  <si>
    <t>D.1.271314</t>
  </si>
  <si>
    <t>D.1.281315</t>
  </si>
  <si>
    <t>D.1.291316</t>
  </si>
  <si>
    <t>D.1.301317</t>
  </si>
  <si>
    <t>D.1.311318</t>
  </si>
  <si>
    <t>D.1.321319</t>
  </si>
  <si>
    <t>D.1.331320</t>
  </si>
  <si>
    <t>D.1.341321</t>
  </si>
  <si>
    <t>D.1.351322</t>
  </si>
  <si>
    <t>D.1.361323</t>
  </si>
  <si>
    <t>D.1.371324</t>
  </si>
  <si>
    <t>D.1.381325</t>
  </si>
  <si>
    <t>D.1.391326</t>
  </si>
  <si>
    <t>D.1.401327</t>
  </si>
  <si>
    <t>D.1.411328</t>
  </si>
  <si>
    <t>D.1.421329</t>
  </si>
  <si>
    <t>D.1.431330</t>
  </si>
  <si>
    <t>D.1.441331</t>
  </si>
  <si>
    <t>D.1.451332</t>
  </si>
  <si>
    <t>D.1.461333</t>
  </si>
  <si>
    <t>D.1.471334</t>
  </si>
  <si>
    <t>D.1.481335</t>
  </si>
  <si>
    <t>D.1.491336</t>
  </si>
  <si>
    <t>D.1.501337</t>
  </si>
  <si>
    <t>D.1.511338</t>
  </si>
  <si>
    <t>D.1.521339</t>
  </si>
  <si>
    <t>D.1.531340</t>
  </si>
  <si>
    <t>D.1.541341</t>
  </si>
  <si>
    <t>D.1.551342</t>
  </si>
  <si>
    <t>D.1.561343</t>
  </si>
  <si>
    <t>D.1.571344</t>
  </si>
  <si>
    <t>D.1.581345</t>
  </si>
  <si>
    <t>D.1.591346</t>
  </si>
  <si>
    <t>D.1.601347</t>
  </si>
  <si>
    <t>D.1.611348</t>
  </si>
  <si>
    <t>D.1.621349</t>
  </si>
  <si>
    <t>D.1.631350</t>
  </si>
  <si>
    <t>D.1.641351</t>
  </si>
  <si>
    <t>D.1.651352</t>
  </si>
  <si>
    <t>D.2.001353</t>
  </si>
  <si>
    <t>D.2.011354</t>
  </si>
  <si>
    <t>D.2.021355</t>
  </si>
  <si>
    <t>D.2.031356</t>
  </si>
  <si>
    <t>D.2.041357</t>
  </si>
  <si>
    <t>D.2.051358</t>
  </si>
  <si>
    <t>D.2.061359</t>
  </si>
  <si>
    <t>D.2.071360</t>
  </si>
  <si>
    <t>D.2.081361</t>
  </si>
  <si>
    <t>D.2.091362</t>
  </si>
  <si>
    <t>D.2.101363</t>
  </si>
  <si>
    <t>D.2.111364</t>
  </si>
  <si>
    <t>D.2.121365</t>
  </si>
  <si>
    <t>D.2.131366</t>
  </si>
  <si>
    <t>D.2.141367</t>
  </si>
  <si>
    <t>D.2.151368</t>
  </si>
  <si>
    <t>D.2.161369</t>
  </si>
  <si>
    <t>D.2.171370</t>
  </si>
  <si>
    <t>D.2.181371</t>
  </si>
  <si>
    <t>D.2.191372</t>
  </si>
  <si>
    <t>D.2.201373</t>
  </si>
  <si>
    <t>D.2.211374</t>
  </si>
  <si>
    <t>D.2.221375</t>
  </si>
  <si>
    <t>D.2.231376</t>
  </si>
  <si>
    <t>D.2.241377</t>
  </si>
  <si>
    <t>D.2.251378</t>
  </si>
  <si>
    <t>D.2.261379</t>
  </si>
  <si>
    <t>D.2.271380</t>
  </si>
  <si>
    <t>D.2.281381</t>
  </si>
  <si>
    <t>D.2.291382</t>
  </si>
  <si>
    <t>D.2.301383</t>
  </si>
  <si>
    <t>D.2.311384</t>
  </si>
  <si>
    <t>D.2.321385</t>
  </si>
  <si>
    <t>D.2.331386</t>
  </si>
  <si>
    <t>D.2.341387</t>
  </si>
  <si>
    <t>D.2.351388</t>
  </si>
  <si>
    <t>D.2.361389</t>
  </si>
  <si>
    <t>D.2.371390</t>
  </si>
  <si>
    <t>D.2.381391</t>
  </si>
  <si>
    <t>D.2.391392</t>
  </si>
  <si>
    <t>D.2.401393</t>
  </si>
  <si>
    <t>D.2.411394</t>
  </si>
  <si>
    <t>D.2.421395</t>
  </si>
  <si>
    <t>D.2.431396</t>
  </si>
  <si>
    <t>D.2.441397</t>
  </si>
  <si>
    <t>D.2.451398</t>
  </si>
  <si>
    <t>D.2.461399</t>
  </si>
  <si>
    <t>D.2.471400</t>
  </si>
  <si>
    <t>D.2.481401</t>
  </si>
  <si>
    <t>D.2.491402</t>
  </si>
  <si>
    <t>D.2.501403</t>
  </si>
  <si>
    <t>D.2.511404</t>
  </si>
  <si>
    <t>D.2.521405</t>
  </si>
  <si>
    <t>D.2.531406</t>
  </si>
  <si>
    <t>D.2.541407</t>
  </si>
  <si>
    <t>D.2.551408</t>
  </si>
  <si>
    <t>D.2.561409</t>
  </si>
  <si>
    <t>Ignorovaná</t>
  </si>
  <si>
    <t>Jedn. cena</t>
  </si>
  <si>
    <t>Neobsazeno</t>
  </si>
  <si>
    <t>PR.10a1623</t>
  </si>
  <si>
    <t>PR.10b1624</t>
  </si>
  <si>
    <t>PR.161625a</t>
  </si>
  <si>
    <t>PR.21a1630</t>
  </si>
  <si>
    <t>PR.21b1631</t>
  </si>
  <si>
    <t>S30; 80,02</t>
  </si>
  <si>
    <t>SIL_0184.1</t>
  </si>
  <si>
    <t>SLABO_0001</t>
  </si>
  <si>
    <t>SLABO_0002</t>
  </si>
  <si>
    <t>SLABO_0003</t>
  </si>
  <si>
    <t>SLABO_0004</t>
  </si>
  <si>
    <t>SLABO_0005</t>
  </si>
  <si>
    <t>SLABO_0006</t>
  </si>
  <si>
    <t>SLABO_0007</t>
  </si>
  <si>
    <t>SLABO_0008</t>
  </si>
  <si>
    <t>SLABO_0009</t>
  </si>
  <si>
    <t>SLABO_0010</t>
  </si>
  <si>
    <t>SLABO_0011</t>
  </si>
  <si>
    <t>SLABO_0012</t>
  </si>
  <si>
    <t>SLABO_0013</t>
  </si>
  <si>
    <t>SLABO_0014</t>
  </si>
  <si>
    <t>SLABO_0015</t>
  </si>
  <si>
    <t>SLABO_0016</t>
  </si>
  <si>
    <t>SLABO_0017</t>
  </si>
  <si>
    <t>SLABO_0018</t>
  </si>
  <si>
    <t>SLABO_0019</t>
  </si>
  <si>
    <t>SLABO_0020</t>
  </si>
  <si>
    <t>SLABO_0021</t>
  </si>
  <si>
    <t>SLABO_0022</t>
  </si>
  <si>
    <t>SLABO_0023</t>
  </si>
  <si>
    <t>SLABO_0024</t>
  </si>
  <si>
    <t>SLABO_0025</t>
  </si>
  <si>
    <t>SLABO_0026</t>
  </si>
  <si>
    <t>SLABO_0027</t>
  </si>
  <si>
    <t>SLABO_0028</t>
  </si>
  <si>
    <t>SLABO_0029</t>
  </si>
  <si>
    <t>SLABO_0030</t>
  </si>
  <si>
    <t>SLABO_0031</t>
  </si>
  <si>
    <t>SLABO_0032</t>
  </si>
  <si>
    <t>SLABO_0033</t>
  </si>
  <si>
    <t>SLABO_0034</t>
  </si>
  <si>
    <t>SLABO_0035</t>
  </si>
  <si>
    <t>SLABO_0036</t>
  </si>
  <si>
    <t>SLABO_0037</t>
  </si>
  <si>
    <t>SLABO_0038</t>
  </si>
  <si>
    <t>SLABO_0039</t>
  </si>
  <si>
    <t>SLABO_0040</t>
  </si>
  <si>
    <t>SLABO_0041</t>
  </si>
  <si>
    <t>SLABO_0042</t>
  </si>
  <si>
    <t>SLABO_0043</t>
  </si>
  <si>
    <t>SLABO_0044</t>
  </si>
  <si>
    <t>SLABO_0045</t>
  </si>
  <si>
    <t>SLABO_0046</t>
  </si>
  <si>
    <t>SLABO_0047</t>
  </si>
  <si>
    <t>SLABO_0048</t>
  </si>
  <si>
    <t>SLABO_0049</t>
  </si>
  <si>
    <t>SLABO_0050</t>
  </si>
  <si>
    <t>SLABO_0051</t>
  </si>
  <si>
    <t>SLABO_0052</t>
  </si>
  <si>
    <t>SLABO_0053</t>
  </si>
  <si>
    <t>SLABO_0054</t>
  </si>
  <si>
    <t>SLABO_0055</t>
  </si>
  <si>
    <t>SLABO_0056</t>
  </si>
  <si>
    <t>SLABO_0057</t>
  </si>
  <si>
    <t>SLABO_0058</t>
  </si>
  <si>
    <t>SLABO_0059</t>
  </si>
  <si>
    <t>SLABO_0060</t>
  </si>
  <si>
    <t>SLABO_0061</t>
  </si>
  <si>
    <t>SLABO_0062</t>
  </si>
  <si>
    <t>SLABO_0063</t>
  </si>
  <si>
    <t>SLABO_0064</t>
  </si>
  <si>
    <t>SLABO_0065</t>
  </si>
  <si>
    <t>SLABO_0066</t>
  </si>
  <si>
    <t>SLABO_0067</t>
  </si>
  <si>
    <t>SLABO_0068</t>
  </si>
  <si>
    <t>SLABO_0069</t>
  </si>
  <si>
    <t>SLABO_0070</t>
  </si>
  <si>
    <t>SLABO_0071</t>
  </si>
  <si>
    <t>SLABO_0072</t>
  </si>
  <si>
    <t>SLABO_0073</t>
  </si>
  <si>
    <t>SLABO_0074</t>
  </si>
  <si>
    <t>SLABO_0075</t>
  </si>
  <si>
    <t>SLABO_0076</t>
  </si>
  <si>
    <t>SLABO_0077</t>
  </si>
  <si>
    <t>SLABO_0078</t>
  </si>
  <si>
    <t>SLABO_0079</t>
  </si>
  <si>
    <t>SLABO_0080</t>
  </si>
  <si>
    <t>SLABO_0081</t>
  </si>
  <si>
    <t>SLABO_0082</t>
  </si>
  <si>
    <t>SLABO_0083</t>
  </si>
  <si>
    <t>SLABO_0084</t>
  </si>
  <si>
    <t>SLABO_0085</t>
  </si>
  <si>
    <t>SLABO_0086</t>
  </si>
  <si>
    <t>SLABO_0087</t>
  </si>
  <si>
    <t>SLABO_0088</t>
  </si>
  <si>
    <t>SLABO_0089</t>
  </si>
  <si>
    <t>SLABO_0090</t>
  </si>
  <si>
    <t>SLABO_0091</t>
  </si>
  <si>
    <t>SLABO_0092</t>
  </si>
  <si>
    <t>SLABO_0093</t>
  </si>
  <si>
    <t>SLABO_0094</t>
  </si>
  <si>
    <t>SLABO_0095</t>
  </si>
  <si>
    <t>SLABO_0096</t>
  </si>
  <si>
    <t>SLABO_0097</t>
  </si>
  <si>
    <t>SLABO_0098</t>
  </si>
  <si>
    <t>SLABO_0099</t>
  </si>
  <si>
    <t>SLABO_0100</t>
  </si>
  <si>
    <t>SLABO_0101</t>
  </si>
  <si>
    <t>SLABO_0102</t>
  </si>
  <si>
    <t>SLABO_0103</t>
  </si>
  <si>
    <t>SLABO_0104</t>
  </si>
  <si>
    <t>SLABO_0105</t>
  </si>
  <si>
    <t>SLABO_0106</t>
  </si>
  <si>
    <t>SLABO_0107</t>
  </si>
  <si>
    <t>SLABO_0108</t>
  </si>
  <si>
    <t>SLABO_0109</t>
  </si>
  <si>
    <t>SLABO_0110</t>
  </si>
  <si>
    <t>SLABO_0111</t>
  </si>
  <si>
    <t>SLABO_0112</t>
  </si>
  <si>
    <t>SLABO_0113</t>
  </si>
  <si>
    <t>SLABO_0114</t>
  </si>
  <si>
    <t>SLABO_0115</t>
  </si>
  <si>
    <t>SLABO_0116</t>
  </si>
  <si>
    <t>SLABO_0117</t>
  </si>
  <si>
    <t>SLABO_0118</t>
  </si>
  <si>
    <t>SLABO_0119</t>
  </si>
  <si>
    <t>SLABO_0120</t>
  </si>
  <si>
    <t>SLABO_0121</t>
  </si>
  <si>
    <t>SLABO_0122</t>
  </si>
  <si>
    <t>SLABO_0123</t>
  </si>
  <si>
    <t>SLABO_0124</t>
  </si>
  <si>
    <t>SLABO_0125</t>
  </si>
  <si>
    <t>SLABO_0126</t>
  </si>
  <si>
    <t>SLABO_0127</t>
  </si>
  <si>
    <t>SLABO_0128</t>
  </si>
  <si>
    <t>SLABO_0129</t>
  </si>
  <si>
    <t>SLABO_0130</t>
  </si>
  <si>
    <t>SLABO_0131</t>
  </si>
  <si>
    <t>SLABO_0132</t>
  </si>
  <si>
    <t>SLABO_0133</t>
  </si>
  <si>
    <t>SLABO_0134</t>
  </si>
  <si>
    <t>SLABO_0135</t>
  </si>
  <si>
    <t>SLABO_0136</t>
  </si>
  <si>
    <t>SLABO_0137</t>
  </si>
  <si>
    <t>SLABO_0138</t>
  </si>
  <si>
    <t>SLABO_0139</t>
  </si>
  <si>
    <t>SLABO_0140</t>
  </si>
  <si>
    <t>SLABO_0141</t>
  </si>
  <si>
    <t>SLABO_0142</t>
  </si>
  <si>
    <t>SLABO_0143</t>
  </si>
  <si>
    <t>SLABO_0144</t>
  </si>
  <si>
    <t>SLABO_0145</t>
  </si>
  <si>
    <t>SLABO_0146</t>
  </si>
  <si>
    <t>SLABO_0147</t>
  </si>
  <si>
    <t>SLABO_0148</t>
  </si>
  <si>
    <t>SLABO_0149</t>
  </si>
  <si>
    <t>SLABO_0150</t>
  </si>
  <si>
    <t>SLABO_0151</t>
  </si>
  <si>
    <t>SLABO_0152</t>
  </si>
  <si>
    <t>SLABO_0153</t>
  </si>
  <si>
    <t>SLABO_0154</t>
  </si>
  <si>
    <t>SLABO_0155</t>
  </si>
  <si>
    <t>SLABO_0156</t>
  </si>
  <si>
    <t>SLABO_0157</t>
  </si>
  <si>
    <t>SLABO_0158</t>
  </si>
  <si>
    <t>SLABO_0159</t>
  </si>
  <si>
    <t>SLABO_0160</t>
  </si>
  <si>
    <t>SLABO_0161</t>
  </si>
  <si>
    <t>SLABO_0162</t>
  </si>
  <si>
    <t>SLABO_0163</t>
  </si>
  <si>
    <t>SLABO_0164</t>
  </si>
  <si>
    <t>SLABO_0165</t>
  </si>
  <si>
    <t>SLABO_0166</t>
  </si>
  <si>
    <t>SLABO_0167</t>
  </si>
  <si>
    <t>SLABO_0168</t>
  </si>
  <si>
    <t>SLABO_0169</t>
  </si>
  <si>
    <t>SLABO_0170</t>
  </si>
  <si>
    <t>SLABO_0171</t>
  </si>
  <si>
    <t>SLABO_0172</t>
  </si>
  <si>
    <t>SLABO_0173</t>
  </si>
  <si>
    <t>SLABO_0174</t>
  </si>
  <si>
    <t>SLABO_0175</t>
  </si>
  <si>
    <t>SLABO_0176</t>
  </si>
  <si>
    <t>SLABO_0177</t>
  </si>
  <si>
    <t>SLABO_0178</t>
  </si>
  <si>
    <t>SLABO_0179</t>
  </si>
  <si>
    <t>SLABO_0180</t>
  </si>
  <si>
    <t>SLABO_0181</t>
  </si>
  <si>
    <t>SLABO_0182</t>
  </si>
  <si>
    <t>SLABO_0183</t>
  </si>
  <si>
    <t>SLABO_0184</t>
  </si>
  <si>
    <t>SLABO_0185</t>
  </si>
  <si>
    <t>SLABO_0186</t>
  </si>
  <si>
    <t>SLABO_0187</t>
  </si>
  <si>
    <t>SLABO_0188</t>
  </si>
  <si>
    <t>SLABO_0189</t>
  </si>
  <si>
    <t>SLABO_0190</t>
  </si>
  <si>
    <t>SLABO_0191</t>
  </si>
  <si>
    <t>SLABO_0192</t>
  </si>
  <si>
    <t>SLABO_0193</t>
  </si>
  <si>
    <t>SLABO_0194</t>
  </si>
  <si>
    <t>SLABO_0195</t>
  </si>
  <si>
    <t>SLABO_0196</t>
  </si>
  <si>
    <t>SLABO_0197</t>
  </si>
  <si>
    <t>SLABO_0198</t>
  </si>
  <si>
    <t>SLABO_0199</t>
  </si>
  <si>
    <t>SLABO_0200</t>
  </si>
  <si>
    <t>SLABO_0201</t>
  </si>
  <si>
    <t>SLABO_0202</t>
  </si>
  <si>
    <t>SLABO_0203</t>
  </si>
  <si>
    <t>SLABO_0204</t>
  </si>
  <si>
    <t>SLABO_0205</t>
  </si>
  <si>
    <t>SPRIN_0000</t>
  </si>
  <si>
    <t>SPRIN_0001</t>
  </si>
  <si>
    <t>SPRIN_0002</t>
  </si>
  <si>
    <t>SPRIN_0003</t>
  </si>
  <si>
    <t>SPRIN_0004</t>
  </si>
  <si>
    <t>SPRIN_0005</t>
  </si>
  <si>
    <t>SPRIN_0006</t>
  </si>
  <si>
    <t>SPRIN_0007</t>
  </si>
  <si>
    <t>SPRIN_0008</t>
  </si>
  <si>
    <t>SPRIN_0009</t>
  </si>
  <si>
    <t>SPRIN_0010</t>
  </si>
  <si>
    <t>SPRIN_0011</t>
  </si>
  <si>
    <t>SPRIN_0012</t>
  </si>
  <si>
    <t>SPRIN_0013</t>
  </si>
  <si>
    <t>SPRIN_0014</t>
  </si>
  <si>
    <t>SPRIN_0015</t>
  </si>
  <si>
    <t>SPRIN_0016</t>
  </si>
  <si>
    <t>SPRIN_0017</t>
  </si>
  <si>
    <t>SPRIN_0018</t>
  </si>
  <si>
    <t>SPRIN_0019</t>
  </si>
  <si>
    <t>SPRIN_0020</t>
  </si>
  <si>
    <t>SPRIN_0021</t>
  </si>
  <si>
    <t>SPRIN_0022</t>
  </si>
  <si>
    <t>SPRIN_0023</t>
  </si>
  <si>
    <t>SPRIN_0024</t>
  </si>
  <si>
    <t>SPRIN_0025</t>
  </si>
  <si>
    <t>SPRIN_0026</t>
  </si>
  <si>
    <t>SPRIN_0027</t>
  </si>
  <si>
    <t>SPRIN_0028</t>
  </si>
  <si>
    <t>SPRIN_0029</t>
  </si>
  <si>
    <t>SPRIN_0030</t>
  </si>
  <si>
    <t>SPRIN_0031</t>
  </si>
  <si>
    <t>SPRIN_0032</t>
  </si>
  <si>
    <t>SPRIN_0033</t>
  </si>
  <si>
    <t>SPRIN_0034</t>
  </si>
  <si>
    <t>SPRIN_0035</t>
  </si>
  <si>
    <t>SPRIN_0036</t>
  </si>
  <si>
    <t>SPRIN_0037</t>
  </si>
  <si>
    <t>SPRIN_0038</t>
  </si>
  <si>
    <t>SPRIN_0039</t>
  </si>
  <si>
    <t>SPRIN_0040</t>
  </si>
  <si>
    <t>SPRIN_0041</t>
  </si>
  <si>
    <t>SPRIN_0042</t>
  </si>
  <si>
    <t>SPRIN_0043</t>
  </si>
  <si>
    <t>SPRIN_0044</t>
  </si>
  <si>
    <t>SPRIN_0045</t>
  </si>
  <si>
    <t>SPRIN_0046</t>
  </si>
  <si>
    <t>SPRIN_0047</t>
  </si>
  <si>
    <t>SPRIN_0048</t>
  </si>
  <si>
    <t>SPRIN_0049</t>
  </si>
  <si>
    <t>SPRIN_0050</t>
  </si>
  <si>
    <t>SPRIN_0051</t>
  </si>
  <si>
    <t>SPRIN_0052</t>
  </si>
  <si>
    <t>SPRIN_0053</t>
  </si>
  <si>
    <t>SPRIN_0054</t>
  </si>
  <si>
    <t>SPRIN_0055</t>
  </si>
  <si>
    <t>SPRIN_0056</t>
  </si>
  <si>
    <t>SPRIN_0057</t>
  </si>
  <si>
    <t xml:space="preserve">Tr.108/12
</t>
  </si>
  <si>
    <t xml:space="preserve">Tr.108/16
</t>
  </si>
  <si>
    <t>VYTdon1.1a</t>
  </si>
  <si>
    <t>m.006.3; 1</t>
  </si>
  <si>
    <t>m.062; 3,3</t>
  </si>
  <si>
    <t>m.065; 3,3</t>
  </si>
  <si>
    <t>podle D.19</t>
  </si>
  <si>
    <t>strop aula</t>
  </si>
  <si>
    <t>-0,88*3*0,2</t>
  </si>
  <si>
    <t>-11,15*0,22</t>
  </si>
  <si>
    <t>-12,93*0,22</t>
  </si>
  <si>
    <t>-2,27*1*0,2</t>
  </si>
  <si>
    <t>-29,25*0,18</t>
  </si>
  <si>
    <t>-50,04*0,22</t>
  </si>
  <si>
    <t>-897,3*0,22</t>
  </si>
  <si>
    <t>0,4*10,67*2</t>
  </si>
  <si>
    <t>0,4*4*0,5*4</t>
  </si>
  <si>
    <t>0,445*4,265</t>
  </si>
  <si>
    <t>0,47*31,5*2</t>
  </si>
  <si>
    <t>0,47*39,7*2</t>
  </si>
  <si>
    <t>0,6*0,6*6,1</t>
  </si>
  <si>
    <t>0,78*2*3,98</t>
  </si>
  <si>
    <t>0,78*4*3,98</t>
  </si>
  <si>
    <t>1,7*0,465*2</t>
  </si>
  <si>
    <t>1,7*0,515*2</t>
  </si>
  <si>
    <t>1.NP - 2.NP</t>
  </si>
  <si>
    <t>10*0,34*2*4</t>
  </si>
  <si>
    <t>12,736*0,14</t>
  </si>
  <si>
    <t>128,87*0,06</t>
  </si>
  <si>
    <t>13,57*0,6*2</t>
  </si>
  <si>
    <t>13,72*1,785</t>
  </si>
  <si>
    <t>1386,5*0,22</t>
  </si>
  <si>
    <t>1399,65*0,2</t>
  </si>
  <si>
    <t>14,05*0,1*2</t>
  </si>
  <si>
    <t>14,051*0,18</t>
  </si>
  <si>
    <t>14,4*1,6*13</t>
  </si>
  <si>
    <t>142,95*0,18</t>
  </si>
  <si>
    <t>16,36*0,3*2</t>
  </si>
  <si>
    <t>18,442*0,16</t>
  </si>
  <si>
    <t>2*9,2*0,8*2</t>
  </si>
  <si>
    <t>2*9,2*4,5*2</t>
  </si>
  <si>
    <t>2.PP -m.S11</t>
  </si>
  <si>
    <t>20,466*0,18</t>
  </si>
  <si>
    <t>21,549*0,16</t>
  </si>
  <si>
    <t>219,05*0,38</t>
  </si>
  <si>
    <t>219,05*1,07</t>
  </si>
  <si>
    <t>219,05*1,29</t>
  </si>
  <si>
    <t>23,625*0,18</t>
  </si>
  <si>
    <t>27,571*0,18</t>
  </si>
  <si>
    <t>3*0,14*22,1</t>
  </si>
  <si>
    <t>3,6*3,6*0,3</t>
  </si>
  <si>
    <t>3,73*3,56*2</t>
  </si>
  <si>
    <t>3,76*0,15*2</t>
  </si>
  <si>
    <t>30,396*0,14</t>
  </si>
  <si>
    <t>304,13*0,25</t>
  </si>
  <si>
    <t>31,38*0,6*2</t>
  </si>
  <si>
    <t>330530205kh</t>
  </si>
  <si>
    <t>330530206kh</t>
  </si>
  <si>
    <t>34,26*0,6*3</t>
  </si>
  <si>
    <t>34,438*0,18</t>
  </si>
  <si>
    <t>37,377*0,22</t>
  </si>
  <si>
    <t>39,408*0,14</t>
  </si>
  <si>
    <t>4,2*0,5*3,1</t>
  </si>
  <si>
    <t>4,74*2,69*2</t>
  </si>
  <si>
    <t>4,74*2,91*2</t>
  </si>
  <si>
    <t>43,864*0,06</t>
  </si>
  <si>
    <t>45,27*42,59</t>
  </si>
  <si>
    <t>47,96*0,167</t>
  </si>
  <si>
    <t>49,172*0,22</t>
  </si>
  <si>
    <t>5,4*2*2*0,2</t>
  </si>
  <si>
    <t>54,846*0,22</t>
  </si>
  <si>
    <t>57,495*0,18</t>
  </si>
  <si>
    <t>5_P 10_m2_1</t>
  </si>
  <si>
    <t>6,1*6,1*0,9</t>
  </si>
  <si>
    <t>6_P 6_m2_33</t>
  </si>
  <si>
    <t>76,032*0,16</t>
  </si>
  <si>
    <t>8,73*1,92*2</t>
  </si>
  <si>
    <t>9,12*3,91*2</t>
  </si>
  <si>
    <t>961054113kh</t>
  </si>
  <si>
    <t>9_P 4_m2_15</t>
  </si>
  <si>
    <t>A.090; 1,44</t>
  </si>
  <si>
    <t>D.01.001164</t>
  </si>
  <si>
    <t>D.01.011165</t>
  </si>
  <si>
    <t>D.01.021166</t>
  </si>
  <si>
    <t>D.01.031167</t>
  </si>
  <si>
    <t>D.01.041168</t>
  </si>
  <si>
    <t>D.01.051169</t>
  </si>
  <si>
    <t>D.01.061170</t>
  </si>
  <si>
    <t>D.01.071171</t>
  </si>
  <si>
    <t>D.01.081172</t>
  </si>
  <si>
    <t>D.01.091173</t>
  </si>
  <si>
    <t>D.01.101174</t>
  </si>
  <si>
    <t>D.01.111175</t>
  </si>
  <si>
    <t>D.01.121176</t>
  </si>
  <si>
    <t>D.01.131177</t>
  </si>
  <si>
    <t>D.01.141178</t>
  </si>
  <si>
    <t>D.01.151179</t>
  </si>
  <si>
    <t>D.01.161180</t>
  </si>
  <si>
    <t>D.01.171181</t>
  </si>
  <si>
    <t>D.01.181182</t>
  </si>
  <si>
    <t>D.01.191183</t>
  </si>
  <si>
    <t>D.01.201184</t>
  </si>
  <si>
    <t>D.01.211185</t>
  </si>
  <si>
    <t>D.01.221186</t>
  </si>
  <si>
    <t>D.01.231187</t>
  </si>
  <si>
    <t>D.01.241188</t>
  </si>
  <si>
    <t>D.01.251189</t>
  </si>
  <si>
    <t>D.01.261190</t>
  </si>
  <si>
    <t>D.01.271191</t>
  </si>
  <si>
    <t>D.01.281192</t>
  </si>
  <si>
    <t>D.01.291193</t>
  </si>
  <si>
    <t>D.01.301194</t>
  </si>
  <si>
    <t>D.01.311195</t>
  </si>
  <si>
    <t>D.01.321196</t>
  </si>
  <si>
    <t>D.01.331197</t>
  </si>
  <si>
    <t>D.01.341198</t>
  </si>
  <si>
    <t>D.01.351199</t>
  </si>
  <si>
    <t>D.01.361200</t>
  </si>
  <si>
    <t>D.01.371201</t>
  </si>
  <si>
    <t>D.01.381202</t>
  </si>
  <si>
    <t>D.01.391203</t>
  </si>
  <si>
    <t>D.01.401204</t>
  </si>
  <si>
    <t>D.01.411205</t>
  </si>
  <si>
    <t>D.01.421206</t>
  </si>
  <si>
    <t>D.01.431207</t>
  </si>
  <si>
    <t>D.01.441208</t>
  </si>
  <si>
    <t>D.01.451209</t>
  </si>
  <si>
    <t>D.01.461210</t>
  </si>
  <si>
    <t>D.01.471211</t>
  </si>
  <si>
    <t>D.01.481212</t>
  </si>
  <si>
    <t>D.01.491213</t>
  </si>
  <si>
    <t>D.01.501214</t>
  </si>
  <si>
    <t>D.01.511215</t>
  </si>
  <si>
    <t>D.01.521216</t>
  </si>
  <si>
    <t>D.01.531217</t>
  </si>
  <si>
    <t>D.01.541218</t>
  </si>
  <si>
    <t>D.01.551219</t>
  </si>
  <si>
    <t>D.01.561220</t>
  </si>
  <si>
    <t>D.01.571221</t>
  </si>
  <si>
    <t>D.01.581222</t>
  </si>
  <si>
    <t>D.01.591223</t>
  </si>
  <si>
    <t>D.01.601224</t>
  </si>
  <si>
    <t>D.01.611225</t>
  </si>
  <si>
    <t>D.01.621226</t>
  </si>
  <si>
    <t>D.01.631227</t>
  </si>
  <si>
    <t>D.01.641228</t>
  </si>
  <si>
    <t>D.01.651229</t>
  </si>
  <si>
    <t>D.01.661230</t>
  </si>
  <si>
    <t>D.01.671231</t>
  </si>
  <si>
    <t>D.01.681232</t>
  </si>
  <si>
    <t>D.01.691233</t>
  </si>
  <si>
    <t>D.01.701234</t>
  </si>
  <si>
    <t>D.01.711235</t>
  </si>
  <si>
    <t>D.01.721236</t>
  </si>
  <si>
    <t>D.01.731237</t>
  </si>
  <si>
    <t>D.01.741238</t>
  </si>
  <si>
    <t>D.01.751239</t>
  </si>
  <si>
    <t>D.01.761240</t>
  </si>
  <si>
    <t>D.01.771241</t>
  </si>
  <si>
    <t>D.01.781242</t>
  </si>
  <si>
    <t>D.01.791243</t>
  </si>
  <si>
    <t>D.01.801244</t>
  </si>
  <si>
    <t>D.01.811245</t>
  </si>
  <si>
    <t>D.01.821246</t>
  </si>
  <si>
    <t>D.01.831247</t>
  </si>
  <si>
    <t>D.01.841248</t>
  </si>
  <si>
    <t>D.01.851249</t>
  </si>
  <si>
    <t>D.01.861250</t>
  </si>
  <si>
    <t>D.01.871251</t>
  </si>
  <si>
    <t>D.01.881252</t>
  </si>
  <si>
    <t>D.01.891253</t>
  </si>
  <si>
    <t>D.01.901254</t>
  </si>
  <si>
    <t>D.01.911255</t>
  </si>
  <si>
    <t>D.01.921256</t>
  </si>
  <si>
    <t>D.01.931257</t>
  </si>
  <si>
    <t>D.01.941258</t>
  </si>
  <si>
    <t>D.01.951259</t>
  </si>
  <si>
    <t>D.01.961260</t>
  </si>
  <si>
    <t>D.01.971261</t>
  </si>
  <si>
    <t>D.01.981262</t>
  </si>
  <si>
    <t>D.01.991263</t>
  </si>
  <si>
    <t>F.1.4.e0064</t>
  </si>
  <si>
    <t>K 1.2.10006</t>
  </si>
  <si>
    <t>K 1.2.20007</t>
  </si>
  <si>
    <t>K 1.2.30008</t>
  </si>
  <si>
    <t>K 1.2.40009</t>
  </si>
  <si>
    <t>K 1.3.10010</t>
  </si>
  <si>
    <t>K 1.3.20011</t>
  </si>
  <si>
    <t>K 1.3.30012</t>
  </si>
  <si>
    <t>K 1.4.10013</t>
  </si>
  <si>
    <t>K 1.4.20014</t>
  </si>
  <si>
    <t>K 1.4.30015</t>
  </si>
  <si>
    <t>K 1.4.40016</t>
  </si>
  <si>
    <t>K 1.4.50017</t>
  </si>
  <si>
    <t>K 1.4.60018</t>
  </si>
  <si>
    <t>K 1.4.70019</t>
  </si>
  <si>
    <t>K 1.4.80020</t>
  </si>
  <si>
    <t>K 1.4.90021</t>
  </si>
  <si>
    <t>K 1.5.10022</t>
  </si>
  <si>
    <t>K 1.5.20023</t>
  </si>
  <si>
    <t>K 1.5.30024</t>
  </si>
  <si>
    <t>K 1.5.40025</t>
  </si>
  <si>
    <t>K 1.5.50026</t>
  </si>
  <si>
    <t>K 1.5.60027</t>
  </si>
  <si>
    <t>K 1.5.70028</t>
  </si>
  <si>
    <t>K 1.5.80029</t>
  </si>
  <si>
    <t>K 1.5.90030</t>
  </si>
  <si>
    <t>K 1.6.10032</t>
  </si>
  <si>
    <t>K 1.6.30033</t>
  </si>
  <si>
    <t>K 1.7.10047</t>
  </si>
  <si>
    <t>K 1.7.20048</t>
  </si>
  <si>
    <t>K 1.8.10049</t>
  </si>
  <si>
    <t>K 1.8.20050</t>
  </si>
  <si>
    <t>K.1.1.10001</t>
  </si>
  <si>
    <t>K.1.1.20002</t>
  </si>
  <si>
    <t>K.1.1.30003</t>
  </si>
  <si>
    <t>K.1.1.40004</t>
  </si>
  <si>
    <t>K.1.1.50005</t>
  </si>
  <si>
    <t>K.1.6.40034</t>
  </si>
  <si>
    <t>K.1.6.50035</t>
  </si>
  <si>
    <t>K.1.6.60036</t>
  </si>
  <si>
    <t>K.1.6.70037</t>
  </si>
  <si>
    <t>K.1.6.80038</t>
  </si>
  <si>
    <t>K.1.6.90039</t>
  </si>
  <si>
    <t>K.1.8.30051</t>
  </si>
  <si>
    <t>K.1.8.40052</t>
  </si>
  <si>
    <t>K.1.8.50053</t>
  </si>
  <si>
    <t>K.1.8.60054</t>
  </si>
  <si>
    <t>K.1.8.70055</t>
  </si>
  <si>
    <t>K.1.8.80056</t>
  </si>
  <si>
    <t>K.1.9.10057</t>
  </si>
  <si>
    <t>K.1.9.20058</t>
  </si>
  <si>
    <t>K.1.9.30059</t>
  </si>
  <si>
    <t>K.1.9.40060</t>
  </si>
  <si>
    <t>K.1.9.50061</t>
  </si>
  <si>
    <t>K.1.9.60062</t>
  </si>
  <si>
    <t>K.1.9.70063</t>
  </si>
  <si>
    <t>K.1.9.80066</t>
  </si>
  <si>
    <t>K.1.9.80073</t>
  </si>
  <si>
    <t>K.1.9.90067</t>
  </si>
  <si>
    <t>K.1.9.90074</t>
  </si>
  <si>
    <t>Klasifikace</t>
  </si>
  <si>
    <t>Pd.19;51,31</t>
  </si>
  <si>
    <t>Pd.19;65,59</t>
  </si>
  <si>
    <t>V.2.1.10081</t>
  </si>
  <si>
    <t>V.2.1.20082</t>
  </si>
  <si>
    <t>V.2.1.30083</t>
  </si>
  <si>
    <t>V.2.1.40084</t>
  </si>
  <si>
    <t>V.2.1.50085</t>
  </si>
  <si>
    <t>V.2.1.60086</t>
  </si>
  <si>
    <t>V.2.1.70087</t>
  </si>
  <si>
    <t>V.2.2.10088</t>
  </si>
  <si>
    <t>V.2.2.20089</t>
  </si>
  <si>
    <t>V.2.2.30090</t>
  </si>
  <si>
    <t>V.2.3.10091</t>
  </si>
  <si>
    <t>V.2.3.20092</t>
  </si>
  <si>
    <t>V.2.3.30093</t>
  </si>
  <si>
    <t>V.2.3.40094</t>
  </si>
  <si>
    <t>V.2.3.50095</t>
  </si>
  <si>
    <t>V.2.4.10096</t>
  </si>
  <si>
    <t>V.2.5.10097</t>
  </si>
  <si>
    <t>V.2.5.20098</t>
  </si>
  <si>
    <t>V.2.5.30099</t>
  </si>
  <si>
    <t>V.2.5.40100</t>
  </si>
  <si>
    <t>V.2.5.50101</t>
  </si>
  <si>
    <t>V.2.5.60102</t>
  </si>
  <si>
    <t>V.2.5.70103</t>
  </si>
  <si>
    <t>V.2.5.80104</t>
  </si>
  <si>
    <t>V.2.5.90105</t>
  </si>
  <si>
    <t>V.2.6.10106</t>
  </si>
  <si>
    <t>V.2.6.20107</t>
  </si>
  <si>
    <t>V.2.6.30108</t>
  </si>
  <si>
    <t>V.2.6.40109</t>
  </si>
  <si>
    <t>V.2.6.50110</t>
  </si>
  <si>
    <t>V.2.6.60111</t>
  </si>
  <si>
    <t>V.2.6.70112</t>
  </si>
  <si>
    <t>V.2.6.80113</t>
  </si>
  <si>
    <t>V.2.6.90114</t>
  </si>
  <si>
    <t>V.2.7.10116</t>
  </si>
  <si>
    <t>V.2.7.20117</t>
  </si>
  <si>
    <t>V.2.7.30118</t>
  </si>
  <si>
    <t>X2434434115</t>
  </si>
  <si>
    <t>atika atria</t>
  </si>
  <si>
    <t>atika jádra</t>
  </si>
  <si>
    <t>m.012; 3,69</t>
  </si>
  <si>
    <t>m.016; 3,12</t>
  </si>
  <si>
    <t>m.017; 1,58</t>
  </si>
  <si>
    <t>m.019; 3,12</t>
  </si>
  <si>
    <t>m.060; 3,29</t>
  </si>
  <si>
    <t>m.061; 3,62</t>
  </si>
  <si>
    <t>m.066; 2,84</t>
  </si>
  <si>
    <t>m.067; 3,29</t>
  </si>
  <si>
    <t>m.076; 8,98</t>
  </si>
  <si>
    <t>m.077; 2,52</t>
  </si>
  <si>
    <t>m.078; 6,26</t>
  </si>
  <si>
    <t>m.079; 3,97</t>
  </si>
  <si>
    <t>m.080; 1,95</t>
  </si>
  <si>
    <t>m.095; 4,96</t>
  </si>
  <si>
    <t>m.115; 28,8</t>
  </si>
  <si>
    <t>m.116; 3,12</t>
  </si>
  <si>
    <t>m.117; 1,99</t>
  </si>
  <si>
    <t>m.119; 3,12</t>
  </si>
  <si>
    <t>m.120; 5,82</t>
  </si>
  <si>
    <t>m.121; 7,05</t>
  </si>
  <si>
    <t>m.121; 8,55</t>
  </si>
  <si>
    <t>m.122; 3,88</t>
  </si>
  <si>
    <t>m.145; 33,1</t>
  </si>
  <si>
    <t>m.172; 4,68</t>
  </si>
  <si>
    <t>m.173; 5,42</t>
  </si>
  <si>
    <t>m.192; 4,04</t>
  </si>
  <si>
    <t>m.202; 3,77</t>
  </si>
  <si>
    <t>m.204; 3,77</t>
  </si>
  <si>
    <t>m.215; 22,8</t>
  </si>
  <si>
    <t>m.216; 3,12</t>
  </si>
  <si>
    <t>m.217; 1,99</t>
  </si>
  <si>
    <t>m.219; 3,12</t>
  </si>
  <si>
    <t>m.220; 5,81</t>
  </si>
  <si>
    <t>m.221; 7,06</t>
  </si>
  <si>
    <t>m.222; 4,49</t>
  </si>
  <si>
    <t>m.223; 7,06</t>
  </si>
  <si>
    <t>m.241; 33,1</t>
  </si>
  <si>
    <t>m.242; 33,1</t>
  </si>
  <si>
    <t>m.250; 33,1</t>
  </si>
  <si>
    <t>m.252; 33,1</t>
  </si>
  <si>
    <t>m.253; 33,1</t>
  </si>
  <si>
    <t>m.259; 33,1</t>
  </si>
  <si>
    <t>m.261; 33,1</t>
  </si>
  <si>
    <t>m.262; 33,1</t>
  </si>
  <si>
    <t>m.290; 9,57</t>
  </si>
  <si>
    <t>m.291; 9,57</t>
  </si>
  <si>
    <t>m.292; 3,37</t>
  </si>
  <si>
    <t>m.S15; 4,54</t>
  </si>
  <si>
    <t>m.S16; 1,64</t>
  </si>
  <si>
    <t>m.S17; 2,62</t>
  </si>
  <si>
    <t>m.S19; 3,81</t>
  </si>
  <si>
    <t>m.S20; 1,73</t>
  </si>
  <si>
    <t>m.S21; 2,62</t>
  </si>
  <si>
    <t>m.S27; 75,4</t>
  </si>
  <si>
    <t>m.S35; 8,65</t>
  </si>
  <si>
    <t>nové sloupy</t>
  </si>
  <si>
    <t>osa C-D/6-8</t>
  </si>
  <si>
    <t>osa I-J/6-8</t>
  </si>
  <si>
    <t>strop rampy</t>
  </si>
  <si>
    <t>Výměra</t>
  </si>
  <si>
    <t>vložky</t>
  </si>
  <si>
    <t xml:space="preserve">            </t>
  </si>
  <si>
    <t>(2,15-0,4)*5</t>
  </si>
  <si>
    <t>-0,79*2*0,22</t>
  </si>
  <si>
    <t>-1,95*2*0,22</t>
  </si>
  <si>
    <t>-2,17*0,95*2</t>
  </si>
  <si>
    <t>-2,25*1,91*2</t>
  </si>
  <si>
    <t>-3,73*2*0,22</t>
  </si>
  <si>
    <t>-304,13*0,22</t>
  </si>
  <si>
    <t>-4,27*2*0,22</t>
  </si>
  <si>
    <t>-460,31*0,22</t>
  </si>
  <si>
    <t>-9,47*2*0,22</t>
  </si>
  <si>
    <t>0,120*3,2*36</t>
  </si>
  <si>
    <t>0,156*6,8*31</t>
  </si>
  <si>
    <t>0,18*10,67*2</t>
  </si>
  <si>
    <t>0,18*2,5*4*7</t>
  </si>
  <si>
    <t>0,4*4*4,59*3</t>
  </si>
  <si>
    <t>0,47*7,4*0,5</t>
  </si>
  <si>
    <t>0,5*0,2*2,88</t>
  </si>
  <si>
    <t>0,6*0,6*2*41</t>
  </si>
  <si>
    <t>0,95*0,465*2</t>
  </si>
  <si>
    <t>002: Základy</t>
  </si>
  <si>
    <t>04_3_1: Okna</t>
  </si>
  <si>
    <t>1,45*0,465*2</t>
  </si>
  <si>
    <t>1,7*(0,41)*2</t>
  </si>
  <si>
    <t>1.NP - m.107</t>
  </si>
  <si>
    <t>10,6*0,315*4</t>
  </si>
  <si>
    <t>10,84*3,91*2</t>
  </si>
  <si>
    <t>103,488*0,14</t>
  </si>
  <si>
    <t>10_P 20_mb_3</t>
  </si>
  <si>
    <t>11,399*0,145</t>
  </si>
  <si>
    <t>11,84*1,2*12</t>
  </si>
  <si>
    <t>110,475*0,16</t>
  </si>
  <si>
    <t>12,236*0,145</t>
  </si>
  <si>
    <t>134,479*0,14</t>
  </si>
  <si>
    <t>1374,94*0,22</t>
  </si>
  <si>
    <t>140,818*0,18</t>
  </si>
  <si>
    <t>1443,92*0,22</t>
  </si>
  <si>
    <t>146,168*0,09</t>
  </si>
  <si>
    <t>1464,13*0,08</t>
  </si>
  <si>
    <t>15,968*0,145</t>
  </si>
  <si>
    <t>19,37*1,92*2</t>
  </si>
  <si>
    <t>2,27*0,4*2*4</t>
  </si>
  <si>
    <t>2,6*0,28*2*4</t>
  </si>
  <si>
    <t>2,9*3,91*0,2</t>
  </si>
  <si>
    <t>2.PP; 2,2*22</t>
  </si>
  <si>
    <t>261,295*0,08</t>
  </si>
  <si>
    <t>27,169*0,145</t>
  </si>
  <si>
    <t>27,88*3,91*2</t>
  </si>
  <si>
    <t>279Kn7174-02</t>
  </si>
  <si>
    <t>279Kn7174-03</t>
  </si>
  <si>
    <t>282612111.PZ</t>
  </si>
  <si>
    <t>2_P 6_mb_7,7</t>
  </si>
  <si>
    <t>3*8,65*0,6*2</t>
  </si>
  <si>
    <t>37,48*3,96*2</t>
  </si>
  <si>
    <t>37,48*3,98*2</t>
  </si>
  <si>
    <t>37,48*4,67*2</t>
  </si>
  <si>
    <t>38,16*4,67*2</t>
  </si>
  <si>
    <t>4*0,5*1,85*2</t>
  </si>
  <si>
    <t>4,2*0,4*7,15</t>
  </si>
  <si>
    <t>4,45*0,8*0,5</t>
  </si>
  <si>
    <t>4,57*0,8*0,5</t>
  </si>
  <si>
    <t>4,7*0,92*0,2</t>
  </si>
  <si>
    <t>5,4*(0,41)*2</t>
  </si>
  <si>
    <t>51*1,85*0,25</t>
  </si>
  <si>
    <t>6,1*1,54*0,2</t>
  </si>
  <si>
    <t>6,36*0,3*0,4</t>
  </si>
  <si>
    <t>6,8*3,96*0,2</t>
  </si>
  <si>
    <t>6,8*3,98*0,2</t>
  </si>
  <si>
    <t>6,8*4,67*0,2</t>
  </si>
  <si>
    <t>622716224.RB</t>
  </si>
  <si>
    <t>7,45*0,4*1,5</t>
  </si>
  <si>
    <t>7155,565*0,1</t>
  </si>
  <si>
    <t>8,2*2+46,975</t>
  </si>
  <si>
    <t>80,108*1,345</t>
  </si>
  <si>
    <t>80,108*1,645</t>
  </si>
  <si>
    <t>86,204*0,085</t>
  </si>
  <si>
    <t>8_P 6_m2_1,2</t>
  </si>
  <si>
    <t>8_P 8_mb_1,2</t>
  </si>
  <si>
    <t>9,2*0,28*2*4</t>
  </si>
  <si>
    <t>9,3*3,96*0,2</t>
  </si>
  <si>
    <t>9,3*3,98*0,2</t>
  </si>
  <si>
    <t>9,3*4,67*0,2</t>
  </si>
  <si>
    <t>9,58*16*3,98</t>
  </si>
  <si>
    <t>D.01.1001264</t>
  </si>
  <si>
    <t>D.01.1011265</t>
  </si>
  <si>
    <t>D.01.1021266</t>
  </si>
  <si>
    <t>D.01.1031267</t>
  </si>
  <si>
    <t>D.01.1041268</t>
  </si>
  <si>
    <t>D.01.1051269</t>
  </si>
  <si>
    <t>D.01.1061270</t>
  </si>
  <si>
    <t>D.01.1071271</t>
  </si>
  <si>
    <t>D.01.1081272</t>
  </si>
  <si>
    <t>D.01.1091273</t>
  </si>
  <si>
    <t>D.01.1101274</t>
  </si>
  <si>
    <t>D.01.1111275</t>
  </si>
  <si>
    <t>D.01.1121276</t>
  </si>
  <si>
    <t>D.01.1131277</t>
  </si>
  <si>
    <t>D.01.1141278</t>
  </si>
  <si>
    <t>D.01.1151279</t>
  </si>
  <si>
    <t>D.01.1161280</t>
  </si>
  <si>
    <t>D.01.1171281</t>
  </si>
  <si>
    <t>D.01.1181282</t>
  </si>
  <si>
    <t>D.01.1191283</t>
  </si>
  <si>
    <t>D.01.1201284</t>
  </si>
  <si>
    <t>D.01.1211285</t>
  </si>
  <si>
    <t>D.01.1221286</t>
  </si>
  <si>
    <t>D.02.0001143</t>
  </si>
  <si>
    <t>D.02.0011144</t>
  </si>
  <si>
    <t>D.02.0021145</t>
  </si>
  <si>
    <t>D.02.0031146</t>
  </si>
  <si>
    <t>D.02.0041147</t>
  </si>
  <si>
    <t>D.02.0051148</t>
  </si>
  <si>
    <t>D.02.0061149</t>
  </si>
  <si>
    <t>D.02.0071150</t>
  </si>
  <si>
    <t>D.02.0081151</t>
  </si>
  <si>
    <t>D.02.0091152</t>
  </si>
  <si>
    <t>D.02.0101153</t>
  </si>
  <si>
    <t>D.02.0111154</t>
  </si>
  <si>
    <t>D.02.0121155</t>
  </si>
  <si>
    <t>D.02.0131156</t>
  </si>
  <si>
    <t>D.02.0141157</t>
  </si>
  <si>
    <t>D.02.0151158</t>
  </si>
  <si>
    <t>D.02.0161159</t>
  </si>
  <si>
    <t>D.02.0171160</t>
  </si>
  <si>
    <t>D.02.0181161</t>
  </si>
  <si>
    <t>D.02.0191162</t>
  </si>
  <si>
    <t>D.02.0201163</t>
  </si>
  <si>
    <t>F1 (F1a)0001</t>
  </si>
  <si>
    <t>F1 (F1b)0002</t>
  </si>
  <si>
    <t>F2 (F2a)0004</t>
  </si>
  <si>
    <t>F2 (F2b)0005</t>
  </si>
  <si>
    <t>F3 (F3a)0007</t>
  </si>
  <si>
    <t>F3 (F3b)0008</t>
  </si>
  <si>
    <t>F4 (F4a)0010</t>
  </si>
  <si>
    <t>F4 (F4b)0011</t>
  </si>
  <si>
    <t>F5 (F5a)0013</t>
  </si>
  <si>
    <t>F5 (F5b)0014</t>
  </si>
  <si>
    <t>K 1.5.100031</t>
  </si>
  <si>
    <t>K.1.10.10080</t>
  </si>
  <si>
    <t>K.1.6.100040</t>
  </si>
  <si>
    <t>K.1.6.110041</t>
  </si>
  <si>
    <t>K.1.6.120042</t>
  </si>
  <si>
    <t>K.1.6.130043</t>
  </si>
  <si>
    <t>K.1.6.140044</t>
  </si>
  <si>
    <t>K.1.6.150045</t>
  </si>
  <si>
    <t>K.1.6.150047</t>
  </si>
  <si>
    <t>K.1.6.150048</t>
  </si>
  <si>
    <t>K.1.6.150049</t>
  </si>
  <si>
    <t>K.1.6.150050</t>
  </si>
  <si>
    <t>K.1.6.160046</t>
  </si>
  <si>
    <t>K.1.9.100068</t>
  </si>
  <si>
    <t>K.1.9.100075</t>
  </si>
  <si>
    <t>K.1.9.110069</t>
  </si>
  <si>
    <t>K.1.9.110076</t>
  </si>
  <si>
    <t>K.1.9.120070</t>
  </si>
  <si>
    <t>K.1.9.120077</t>
  </si>
  <si>
    <t>K.1.9.130064</t>
  </si>
  <si>
    <t>K.1.9.130071</t>
  </si>
  <si>
    <t>K.1.9.130078</t>
  </si>
  <si>
    <t>K.1.9.140065</t>
  </si>
  <si>
    <t>K.1.9.140072</t>
  </si>
  <si>
    <t>K.1.9.140079</t>
  </si>
  <si>
    <t>SIL_009: UPS</t>
  </si>
  <si>
    <t>SLABO_0010.1</t>
  </si>
  <si>
    <t>V.2.6.100115</t>
  </si>
  <si>
    <t>ZP.3.1.10119</t>
  </si>
  <si>
    <t>ZP.3.1.10120</t>
  </si>
  <si>
    <t>ZP.3.1.10121</t>
  </si>
  <si>
    <t>ZP.3.1.10122</t>
  </si>
  <si>
    <t>ZP.3.1.10123</t>
  </si>
  <si>
    <t>ZP.3.1.10124</t>
  </si>
  <si>
    <t>ZP.3.1.10125</t>
  </si>
  <si>
    <t>ZP.3.1.10126</t>
  </si>
  <si>
    <t>ZP.3.1.10127</t>
  </si>
  <si>
    <t>ZP.3.2.10128</t>
  </si>
  <si>
    <t>ZP.3.2.20129</t>
  </si>
  <si>
    <t>ZP.3.2.30130</t>
  </si>
  <si>
    <t>ZP.3.2.40131</t>
  </si>
  <si>
    <t>ZP.3.2.50132</t>
  </si>
  <si>
    <t>ZP.3.2.60133</t>
  </si>
  <si>
    <t>ZP.3.2.70134</t>
  </si>
  <si>
    <t>ZP.3.2.80135</t>
  </si>
  <si>
    <t>ZP.3.2.90136</t>
  </si>
  <si>
    <t>kolem sloupu</t>
  </si>
  <si>
    <t>m.001; 39,29</t>
  </si>
  <si>
    <t>m.003; 39,29</t>
  </si>
  <si>
    <t>m.006; 98,35</t>
  </si>
  <si>
    <t>m.008b; 4,44</t>
  </si>
  <si>
    <t>m.009; 27,68</t>
  </si>
  <si>
    <t>m.009a; 7,61</t>
  </si>
  <si>
    <t>m.015; 21,21</t>
  </si>
  <si>
    <t>m.018; 22,32</t>
  </si>
  <si>
    <t>m.025; 57,44</t>
  </si>
  <si>
    <t>m.025; 62,16</t>
  </si>
  <si>
    <t>m.030; 331,5</t>
  </si>
  <si>
    <t>m.030; 65,31</t>
  </si>
  <si>
    <t>m.031a; 7,25</t>
  </si>
  <si>
    <t>m.031b; 7,32</t>
  </si>
  <si>
    <t>m.032; 18,91</t>
  </si>
  <si>
    <t>m.035; 62,47</t>
  </si>
  <si>
    <t>m.036; 65,21</t>
  </si>
  <si>
    <t>m.041; 41,45</t>
  </si>
  <si>
    <t>m.042; 20,36</t>
  </si>
  <si>
    <t>m.043; 20,36</t>
  </si>
  <si>
    <t>m.044; 20,36</t>
  </si>
  <si>
    <t>m.045; 20,22</t>
  </si>
  <si>
    <t>m.046; 30,94</t>
  </si>
  <si>
    <t>m.047; 20,22</t>
  </si>
  <si>
    <t>m.048; 20,22</t>
  </si>
  <si>
    <t>m.049; 20,22</t>
  </si>
  <si>
    <t>m.050; 20,23</t>
  </si>
  <si>
    <t>m.052; 20,22</t>
  </si>
  <si>
    <t>m.052; 20,23</t>
  </si>
  <si>
    <t>m.053; 12,45</t>
  </si>
  <si>
    <t>m.055; 66,79</t>
  </si>
  <si>
    <t>m.070b; 3,48</t>
  </si>
  <si>
    <t>m.070b; 4,44</t>
  </si>
  <si>
    <t>m.072b; 15,4</t>
  </si>
  <si>
    <t>m.072d; 9,41</t>
  </si>
  <si>
    <t>m.074; 14,38</t>
  </si>
  <si>
    <t>m.075; 16,64</t>
  </si>
  <si>
    <t>m.080; 1*1,5</t>
  </si>
  <si>
    <t>m.093b; 3,32</t>
  </si>
  <si>
    <t>m.095; 16,13</t>
  </si>
  <si>
    <t>m.096; 27,45</t>
  </si>
  <si>
    <t>m.097; 26,07</t>
  </si>
  <si>
    <t>m.098; 81,07</t>
  </si>
  <si>
    <t>m.107; 22,82</t>
  </si>
  <si>
    <t>m.109; 24,71</t>
  </si>
  <si>
    <t>m.115; 22,79</t>
  </si>
  <si>
    <t>m.117; 22,78</t>
  </si>
  <si>
    <t>m.118; 22,78</t>
  </si>
  <si>
    <t>m.130; 48,88</t>
  </si>
  <si>
    <t>m.131; 50,33</t>
  </si>
  <si>
    <t>m.133; 67,26</t>
  </si>
  <si>
    <t>m.134; 50,33</t>
  </si>
  <si>
    <t>m.136; 47,49</t>
  </si>
  <si>
    <t>m.141b; 8,02</t>
  </si>
  <si>
    <t>m.142; 33,09</t>
  </si>
  <si>
    <t>m.143; 33,09</t>
  </si>
  <si>
    <t>m.144; 33,09</t>
  </si>
  <si>
    <t>m.146; 33,09</t>
  </si>
  <si>
    <t>m.147; 33,09</t>
  </si>
  <si>
    <t>m.148; 24,87</t>
  </si>
  <si>
    <t>m.149; 33,09</t>
  </si>
  <si>
    <t>m.150; 33,09</t>
  </si>
  <si>
    <t>m.151; 33,09</t>
  </si>
  <si>
    <t>m.152; 33,09</t>
  </si>
  <si>
    <t>m.153; 33,09</t>
  </si>
  <si>
    <t>m.154; 33,09</t>
  </si>
  <si>
    <t>m.155; 33,09</t>
  </si>
  <si>
    <t>m.156; 24,85</t>
  </si>
  <si>
    <t>m.160; 12,57</t>
  </si>
  <si>
    <t>m.170; 255,8</t>
  </si>
  <si>
    <t>m.171; 26,76</t>
  </si>
  <si>
    <t>m.218; 22,81</t>
  </si>
  <si>
    <t>m.222; 2*2,5</t>
  </si>
  <si>
    <t>m.230; 50,07</t>
  </si>
  <si>
    <t>m.232; 50,33</t>
  </si>
  <si>
    <t>m.233; 50,33</t>
  </si>
  <si>
    <t>m.234; 50,33</t>
  </si>
  <si>
    <t>m.236; 50,04</t>
  </si>
  <si>
    <t>m.239; 50,32</t>
  </si>
  <si>
    <t>m.240; 24,89</t>
  </si>
  <si>
    <t>m.243; 33,09</t>
  </si>
  <si>
    <t>m.244; 33,09</t>
  </si>
  <si>
    <t>m.245; 24,87</t>
  </si>
  <si>
    <t>m.246; 33,09</t>
  </si>
  <si>
    <t>m.247; 33,09</t>
  </si>
  <si>
    <t>m.248; 33,06</t>
  </si>
  <si>
    <t>m.249; 33,09</t>
  </si>
  <si>
    <t>m.250; 33,09</t>
  </si>
  <si>
    <t>m.251; 24,87</t>
  </si>
  <si>
    <t>m.254; 33,09</t>
  </si>
  <si>
    <t>m.255; 33,09</t>
  </si>
  <si>
    <t>m.256; 24,87</t>
  </si>
  <si>
    <t>m.257; 33,09</t>
  </si>
  <si>
    <t>m.258; 33,09</t>
  </si>
  <si>
    <t>m.260; 33,09</t>
  </si>
  <si>
    <t>m.270; 32,84</t>
  </si>
  <si>
    <t>m.S.19; 3,81</t>
  </si>
  <si>
    <t>m.S.20; 1,73</t>
  </si>
  <si>
    <t>m.S.21; 2,62</t>
  </si>
  <si>
    <t>m.S01; 39,29</t>
  </si>
  <si>
    <t>m.S03; 38,02</t>
  </si>
  <si>
    <t>m.S18; 12,36</t>
  </si>
  <si>
    <t>m.S25; 68,56</t>
  </si>
  <si>
    <t>m.S26; 71,98</t>
  </si>
  <si>
    <t>m.S26; 87,49</t>
  </si>
  <si>
    <t>m.S28; 71,86</t>
  </si>
  <si>
    <t>m.S28; 75,11</t>
  </si>
  <si>
    <t>m.S29; 22,75</t>
  </si>
  <si>
    <t>m.S29; 27,26</t>
  </si>
  <si>
    <t>m.S31; 41,63</t>
  </si>
  <si>
    <t>m.S31; 43,71</t>
  </si>
  <si>
    <t>m.S32; 79,58</t>
  </si>
  <si>
    <t>m.S34; 26,09</t>
  </si>
  <si>
    <t>osa C-D, 6-7</t>
  </si>
  <si>
    <t>osa C-D, 6-8</t>
  </si>
  <si>
    <t>osa I-J, 6-7</t>
  </si>
  <si>
    <t>osa J-I, 6-8</t>
  </si>
  <si>
    <t>osy D-C, 1-9</t>
  </si>
  <si>
    <t>osy I-J, 1-9</t>
  </si>
  <si>
    <t>skladba S.02</t>
  </si>
  <si>
    <t>skladba S.26</t>
  </si>
  <si>
    <t>(0,8+2*2)*0,5</t>
  </si>
  <si>
    <t>(0,9+2*2)*0,5</t>
  </si>
  <si>
    <t>(1,1+2*2)*0,5</t>
  </si>
  <si>
    <t>(88,43+59,22)</t>
  </si>
  <si>
    <t>-10,96*2*0,22</t>
  </si>
  <si>
    <t>-2,145*0,95*2</t>
  </si>
  <si>
    <t>-2,235*1,21*2</t>
  </si>
  <si>
    <t>0,33*17,2*3,3</t>
  </si>
  <si>
    <t>0,4*0,4*0,5*4</t>
  </si>
  <si>
    <t>0,47*31,5*0,7</t>
  </si>
  <si>
    <t>0,47*31,6*0,7</t>
  </si>
  <si>
    <t>000Cp1042r-02</t>
  </si>
  <si>
    <t>000Hh2066r-04</t>
  </si>
  <si>
    <t>0098: Ostatní</t>
  </si>
  <si>
    <t>1,2*0,8*1,5*3</t>
  </si>
  <si>
    <t>1,34*0,28*2*2</t>
  </si>
  <si>
    <t>1,75*0,34*2*2</t>
  </si>
  <si>
    <t>1,81*2,1*0,08</t>
  </si>
  <si>
    <t>1.PP - m.070a</t>
  </si>
  <si>
    <t>10*0,34*0,3*5</t>
  </si>
  <si>
    <t>10_P 6_m2_0,4</t>
  </si>
  <si>
    <t>11*0,16*1,725</t>
  </si>
  <si>
    <t>111Bz0030-002</t>
  </si>
  <si>
    <t>123Cc0040-010</t>
  </si>
  <si>
    <t>123Cc0040-012</t>
  </si>
  <si>
    <t>123Cc0050-002</t>
  </si>
  <si>
    <t>123Cc0060-010</t>
  </si>
  <si>
    <t>123Cc0070-002</t>
  </si>
  <si>
    <t>126Ac0040-006</t>
  </si>
  <si>
    <t>126Ac0090-006</t>
  </si>
  <si>
    <t>127Cc0020-002</t>
  </si>
  <si>
    <t>127Cc0050-002</t>
  </si>
  <si>
    <t>12_P 24_m2_31</t>
  </si>
  <si>
    <t>13,7*0,53*0,3</t>
  </si>
  <si>
    <t>14,05*0,1*0,2</t>
  </si>
  <si>
    <t>15=A14;21=A15</t>
  </si>
  <si>
    <t>16,7*0,55*2*4</t>
  </si>
  <si>
    <t>180Az0050-006</t>
  </si>
  <si>
    <t>180Bz0020-002</t>
  </si>
  <si>
    <t>180Bz0030-002</t>
  </si>
  <si>
    <t>182Bi4020-002</t>
  </si>
  <si>
    <t>182Bi4030-002</t>
  </si>
  <si>
    <t>182Eq4048-010</t>
  </si>
  <si>
    <t>182Hh2040-007</t>
  </si>
  <si>
    <t>182Hh2060-007</t>
  </si>
  <si>
    <t>182Hh2080-007</t>
  </si>
  <si>
    <t>182Ri4010-002</t>
  </si>
  <si>
    <t>182Ri4010-004</t>
  </si>
  <si>
    <t>182Ri4024-002</t>
  </si>
  <si>
    <t>182Ri4026-002</t>
  </si>
  <si>
    <t>18_P 5_m2_0,6</t>
  </si>
  <si>
    <t>190Ln2010-002</t>
  </si>
  <si>
    <t>195,849*0,085</t>
  </si>
  <si>
    <t>1_P 35_m2_4,9</t>
  </si>
  <si>
    <t>2*9,2*4,5*0,2</t>
  </si>
  <si>
    <t>205,764*0,145</t>
  </si>
  <si>
    <t>212Bq4130-002</t>
  </si>
  <si>
    <t>212Hh2030-008</t>
  </si>
  <si>
    <t>212Ri4020-006</t>
  </si>
  <si>
    <t>212Ri4020-008</t>
  </si>
  <si>
    <t>219Km1010r-15</t>
  </si>
  <si>
    <t>219Km1060r-08</t>
  </si>
  <si>
    <t>219Km1071r-09</t>
  </si>
  <si>
    <t>219Kn7042r-01</t>
  </si>
  <si>
    <t>219Kn7142r-25</t>
  </si>
  <si>
    <t>232Hh2010-008</t>
  </si>
  <si>
    <t>232Jh2010-002</t>
  </si>
  <si>
    <t>232Rh2014-004</t>
  </si>
  <si>
    <t>232Ri2010-006</t>
  </si>
  <si>
    <t>232Ri2010-008</t>
  </si>
  <si>
    <t>232Ri4010-002</t>
  </si>
  <si>
    <t>232Ri4010-004</t>
  </si>
  <si>
    <t>234Gf2040-004</t>
  </si>
  <si>
    <t>239Km1062r-07</t>
  </si>
  <si>
    <t>241Gf2060-002</t>
  </si>
  <si>
    <t>241Hh2010-008</t>
  </si>
  <si>
    <t>241Ri2010-002</t>
  </si>
  <si>
    <t>241Ri2010-004</t>
  </si>
  <si>
    <t>241Ri2010-006</t>
  </si>
  <si>
    <t>241Ri2010-008</t>
  </si>
  <si>
    <t>241Ri2050-002</t>
  </si>
  <si>
    <t>241Ri2050-004</t>
  </si>
  <si>
    <t>262Hh2010-008</t>
  </si>
  <si>
    <t>262Ri2030-010</t>
  </si>
  <si>
    <t>262Ri2030-012</t>
  </si>
  <si>
    <t>262Ri4010-002</t>
  </si>
  <si>
    <t>262Ri4010-004</t>
  </si>
  <si>
    <t>262Ri4020-002</t>
  </si>
  <si>
    <t>262Ri4020-004</t>
  </si>
  <si>
    <t>279Kn7172r-05</t>
  </si>
  <si>
    <t>279Kn7174r-02</t>
  </si>
  <si>
    <t>279Ln2152r-08</t>
  </si>
  <si>
    <t>290Aw4010-002</t>
  </si>
  <si>
    <t>290Bh2340-004</t>
  </si>
  <si>
    <t>290Bh2440-004</t>
  </si>
  <si>
    <t>290Hh2380-004</t>
  </si>
  <si>
    <t>290Hh2390-002</t>
  </si>
  <si>
    <t>290Hh2600-004</t>
  </si>
  <si>
    <t>290Hh2620-004</t>
  </si>
  <si>
    <t>290Hh2840-004</t>
  </si>
  <si>
    <t>2_P 10_m2_0,5</t>
  </si>
  <si>
    <t>2_P 30_m2_5,9</t>
  </si>
  <si>
    <t>2_P 50mb_0,06</t>
  </si>
  <si>
    <t>2_P 6_m2_11,6</t>
  </si>
  <si>
    <t>2_P 8_m2_0,47</t>
  </si>
  <si>
    <t>3,36*0,55*2*4</t>
  </si>
  <si>
    <t>3,73*3,56*0,2</t>
  </si>
  <si>
    <t>3,76*0,15*0,4</t>
  </si>
  <si>
    <t>332Bp0010-010</t>
  </si>
  <si>
    <t>342Bh2010-002</t>
  </si>
  <si>
    <t>351Rf7330-002</t>
  </si>
  <si>
    <t>39,9*3,2*0,15</t>
  </si>
  <si>
    <t>390Hh2030-008</t>
  </si>
  <si>
    <t>3_P 20_m2_5,2</t>
  </si>
  <si>
    <t>4,415*1,1*0,6</t>
  </si>
  <si>
    <t>4,74*2,69*0,2</t>
  </si>
  <si>
    <t>411Pq3290-014</t>
  </si>
  <si>
    <t>411Pq3610-002</t>
  </si>
  <si>
    <t>422Ku4002r-04</t>
  </si>
  <si>
    <t>422Sg2018r-01</t>
  </si>
  <si>
    <t>425*0,25*0,45</t>
  </si>
  <si>
    <t>432Sg2551r-01</t>
  </si>
  <si>
    <t>439Ka0010-005</t>
  </si>
  <si>
    <t>439Kn7060r-09</t>
  </si>
  <si>
    <t>439Ku0002r-02</t>
  </si>
  <si>
    <t>453Bh0010-004</t>
  </si>
  <si>
    <t>5,4*(0,420)*2</t>
  </si>
  <si>
    <t>5,76*5*5,76*5</t>
  </si>
  <si>
    <t>5,995*3,2*0,1</t>
  </si>
  <si>
    <t>62,9*0,4*0,51</t>
  </si>
  <si>
    <t>622716224.RB1</t>
  </si>
  <si>
    <t>6_P 10_m2_5,6</t>
  </si>
  <si>
    <t>6_P 20_m2_0,9</t>
  </si>
  <si>
    <t>7_P 10_m2_0,6</t>
  </si>
  <si>
    <t>7_P 20_m2_0,4</t>
  </si>
  <si>
    <t>7_P 20_m2_4,5</t>
  </si>
  <si>
    <t>8,73*1,92*0,2</t>
  </si>
  <si>
    <t>9,05*4,67*0,3</t>
  </si>
  <si>
    <t>9,12*3,91*0,2</t>
  </si>
  <si>
    <t>9,2*4,35*0,25</t>
  </si>
  <si>
    <t>9,72*0,6*0,25</t>
  </si>
  <si>
    <t>90,034+58,195</t>
  </si>
  <si>
    <t>912Cw6002r-05</t>
  </si>
  <si>
    <t>9_P 10_mb_0,4</t>
  </si>
  <si>
    <t>D 1.50_REVIZE</t>
  </si>
  <si>
    <t>K.1.10.10080.</t>
  </si>
  <si>
    <t>M.033: Výtahy</t>
  </si>
  <si>
    <t>P1_Neobsazeno</t>
  </si>
  <si>
    <t>Poklop DN 315</t>
  </si>
  <si>
    <t>SIL_009.: UPS</t>
  </si>
  <si>
    <t>Upravená voda</t>
  </si>
  <si>
    <t>Výrobník ledu</t>
  </si>
  <si>
    <t>ZP.3.2.100137</t>
  </si>
  <si>
    <t>m.005; 326,45</t>
  </si>
  <si>
    <t>m.005; 611,93</t>
  </si>
  <si>
    <t>m.008a; 14,92</t>
  </si>
  <si>
    <t>m.033; 103,32</t>
  </si>
  <si>
    <t>m.034; 103,32</t>
  </si>
  <si>
    <t>m.037a; 63,29</t>
  </si>
  <si>
    <t>m.038; 464,09</t>
  </si>
  <si>
    <t>m.070a; 47,49</t>
  </si>
  <si>
    <t>m.072a; 22,76</t>
  </si>
  <si>
    <t>m.072c; 14,78</t>
  </si>
  <si>
    <t>m.081; 391,58</t>
  </si>
  <si>
    <t>m.08; 12,92*4</t>
  </si>
  <si>
    <t xml:space="preserve">m.093b; 3,32 </t>
  </si>
  <si>
    <t>m.094; 220,93</t>
  </si>
  <si>
    <t>m.096;1,4*4,2</t>
  </si>
  <si>
    <t>m.105; 431,92</t>
  </si>
  <si>
    <t>m.105; 446,88</t>
  </si>
  <si>
    <t>m.132; 105,96</t>
  </si>
  <si>
    <t>m.135; 105,92</t>
  </si>
  <si>
    <t>m.140a; 32,09</t>
  </si>
  <si>
    <t>m.140b; 55,59</t>
  </si>
  <si>
    <t>m.141a; 16,59</t>
  </si>
  <si>
    <t>m.201; 9*3,71</t>
  </si>
  <si>
    <t>m.203; 9*3,71</t>
  </si>
  <si>
    <t>m.205; 374,39</t>
  </si>
  <si>
    <t>m.222; 2*3,98</t>
  </si>
  <si>
    <t>m.231; 105,96</t>
  </si>
  <si>
    <t>m.235; 105,96</t>
  </si>
  <si>
    <t>m.237; 105,96</t>
  </si>
  <si>
    <t>m.238; 105,95</t>
  </si>
  <si>
    <t>osa 18-20; 59</t>
  </si>
  <si>
    <t>osa 9-18, b-d</t>
  </si>
  <si>
    <t>osa 9; 3*54,2</t>
  </si>
  <si>
    <t>osa C; 3*61,4</t>
  </si>
  <si>
    <t>plocha svislá</t>
  </si>
  <si>
    <t xml:space="preserve">ucpávky atd. </t>
  </si>
  <si>
    <t>viz det.D.10a</t>
  </si>
  <si>
    <t>Příznak</t>
  </si>
  <si>
    <t>Už. kód</t>
  </si>
  <si>
    <t>odpočet</t>
  </si>
  <si>
    <t>odpočty</t>
  </si>
  <si>
    <t>(10,45+2)*0,92</t>
  </si>
  <si>
    <t>(4,5+21)*2*0,3</t>
  </si>
  <si>
    <t>(4,77+4,7)*6,8</t>
  </si>
  <si>
    <t>-2,17*0,95*0,2</t>
  </si>
  <si>
    <t>-2,25*1,91*0,2</t>
  </si>
  <si>
    <t>0,18*10,67*2,1</t>
  </si>
  <si>
    <t>0,18*2,5*2,5*7</t>
  </si>
  <si>
    <t>0,4*0,4*4,59*3</t>
  </si>
  <si>
    <t>0,6*1,1*0,6*41</t>
  </si>
  <si>
    <t>04_3_1_1: Okna</t>
  </si>
  <si>
    <t>1,1*0,6*0,6*41</t>
  </si>
  <si>
    <t>1.PP-m.A.097.1</t>
  </si>
  <si>
    <t>10,84*3,91*0,2</t>
  </si>
  <si>
    <t>11_P 10_m2_0,4</t>
  </si>
  <si>
    <t>123Cc0080r-006</t>
  </si>
  <si>
    <t>13,57*0,6*0,45</t>
  </si>
  <si>
    <t>133Cp1011r-001</t>
  </si>
  <si>
    <t>133Cp1032r-002</t>
  </si>
  <si>
    <t>14_P 12_m2_0,1</t>
  </si>
  <si>
    <t>16_P 8_m2_0,52</t>
  </si>
  <si>
    <t>182Bq4020r-004</t>
  </si>
  <si>
    <t>182Eq4020r-026</t>
  </si>
  <si>
    <t>182Eq4048r-006</t>
  </si>
  <si>
    <t>182Eq4134r-006</t>
  </si>
  <si>
    <t>182Jh2050r-002</t>
  </si>
  <si>
    <t>19,37*1,92*0,2</t>
  </si>
  <si>
    <t>190Ln2010r-002</t>
  </si>
  <si>
    <t>190Ln2020r-002</t>
  </si>
  <si>
    <t>190Ln2040r-002</t>
  </si>
  <si>
    <t>190Ln2050r-002</t>
  </si>
  <si>
    <t>190Ln6024r-002</t>
  </si>
  <si>
    <t>190Ys4014r-002</t>
  </si>
  <si>
    <t>190Yt4030r-006</t>
  </si>
  <si>
    <t>19_P 3_m2_4,96</t>
  </si>
  <si>
    <t>1_P 20_mb_1,54</t>
  </si>
  <si>
    <t>1_P 40_m2_2,16</t>
  </si>
  <si>
    <t>2*1*1,6*0,25*2</t>
  </si>
  <si>
    <t>2*9,2*0,8*0,45</t>
  </si>
  <si>
    <t>2,27*0,9*0,4*4</t>
  </si>
  <si>
    <t>2,6*0,28*0,2*4</t>
  </si>
  <si>
    <t>211Fg2031r-001</t>
  </si>
  <si>
    <t>211Fg2047r-005</t>
  </si>
  <si>
    <t>211Fg2090r-008</t>
  </si>
  <si>
    <t>211Fg2140r-004</t>
  </si>
  <si>
    <t>211Hh2020r-002</t>
  </si>
  <si>
    <t>212Eq4280r-012</t>
  </si>
  <si>
    <t>214Rj7020r-007</t>
  </si>
  <si>
    <t>214Rj8012r-016</t>
  </si>
  <si>
    <t>219Km1010r1-13</t>
  </si>
  <si>
    <t>219Km1010r2-13</t>
  </si>
  <si>
    <t>219Km1060r3-08</t>
  </si>
  <si>
    <t>219Kn7042r2-06</t>
  </si>
  <si>
    <t>219Kn7142r1-25</t>
  </si>
  <si>
    <t>219Kn7142r2-25</t>
  </si>
  <si>
    <t>219Zm1010r-002</t>
  </si>
  <si>
    <t>219Zn6020r-004</t>
  </si>
  <si>
    <t>221Fg2001r-008</t>
  </si>
  <si>
    <t>223Rf7250r-002</t>
  </si>
  <si>
    <t>223Rf7270r-002</t>
  </si>
  <si>
    <t>223Rf7310r-006</t>
  </si>
  <si>
    <t>223Rf7510r-004</t>
  </si>
  <si>
    <t>223Rf7530r-008</t>
  </si>
  <si>
    <t>223Rf7560r-012</t>
  </si>
  <si>
    <t>223Rf7658r-004</t>
  </si>
  <si>
    <t>223Rf7686r-006</t>
  </si>
  <si>
    <t>232Bq4020r-008</t>
  </si>
  <si>
    <t>232Eq4020r-006</t>
  </si>
  <si>
    <t>232Eq4021r-008</t>
  </si>
  <si>
    <t>232Gh2002r-002</t>
  </si>
  <si>
    <t>232Rh2012r-002</t>
  </si>
  <si>
    <t>241Gf2020r-002</t>
  </si>
  <si>
    <t>241Gf2120r-002</t>
  </si>
  <si>
    <t>241Gf2162r-002</t>
  </si>
  <si>
    <t>261Ff2002r-002</t>
  </si>
  <si>
    <t>261Kn7003r-004</t>
  </si>
  <si>
    <t>262Rf7240r-010</t>
  </si>
  <si>
    <t>27,88*3,91*0,2</t>
  </si>
  <si>
    <t>272Gi0020r-006</t>
  </si>
  <si>
    <t>279Ka0010r-004</t>
  </si>
  <si>
    <t>279Ka0030r-004</t>
  </si>
  <si>
    <t>279Kn7172r.-09</t>
  </si>
  <si>
    <t>279Kn7172r3-04</t>
  </si>
  <si>
    <t>279Kn7174r4-01</t>
  </si>
  <si>
    <t>279Ln2152r1-08</t>
  </si>
  <si>
    <t>279Ln6001r-013</t>
  </si>
  <si>
    <t>28,25*4,67*0,2</t>
  </si>
  <si>
    <t>290Ks1010r-004</t>
  </si>
  <si>
    <t>2_P 30_m2_89,1</t>
  </si>
  <si>
    <t>3*8,65*0,8*0,6</t>
  </si>
  <si>
    <t>3,23*1,705*0,2</t>
  </si>
  <si>
    <t>30,36*0,51*0,4</t>
  </si>
  <si>
    <t>30,7*0,25*0,51</t>
  </si>
  <si>
    <t>31,38*0,6*0,45</t>
  </si>
  <si>
    <t>332Cp3020r-002</t>
  </si>
  <si>
    <t>332Cq2002r-002</t>
  </si>
  <si>
    <t>332Eq4102r-008</t>
  </si>
  <si>
    <t>332Eq4104r-014</t>
  </si>
  <si>
    <t>332Eq4106r-012</t>
  </si>
  <si>
    <t>332Eq4110r-004</t>
  </si>
  <si>
    <t>332Eq4114r-002</t>
  </si>
  <si>
    <t>332Eq7030r-032</t>
  </si>
  <si>
    <t>332Rj8030r-042</t>
  </si>
  <si>
    <t>35,76*3,4*0,25</t>
  </si>
  <si>
    <t>351Bf7010r-002</t>
  </si>
  <si>
    <t>351Rf7029r-009</t>
  </si>
  <si>
    <t>351Rf7280r-002</t>
  </si>
  <si>
    <t>351Rf7300r-002</t>
  </si>
  <si>
    <t>351Rf7360r-002</t>
  </si>
  <si>
    <t>37,48*3,96*0,2</t>
  </si>
  <si>
    <t>37,48*3,98*0,2</t>
  </si>
  <si>
    <t>37,48*4,67*0,2</t>
  </si>
  <si>
    <t>374Uh2080r-002</t>
  </si>
  <si>
    <t>374Uh2110r-004</t>
  </si>
  <si>
    <t>38,16*4,67*0,2</t>
  </si>
  <si>
    <t>38,59*0,28*0,4</t>
  </si>
  <si>
    <t>380Mh7083r-001</t>
  </si>
  <si>
    <t>4,24*0,8*0,5*3</t>
  </si>
  <si>
    <t>4,74*2,91*0,15</t>
  </si>
  <si>
    <t>4,8*(3,6-0,34)</t>
  </si>
  <si>
    <t>400Vv8043r-031</t>
  </si>
  <si>
    <t>411Pq3570r-004</t>
  </si>
  <si>
    <t>411Pr4004r-004</t>
  </si>
  <si>
    <t>415Km1040r-016</t>
  </si>
  <si>
    <t>415Km1090r-010</t>
  </si>
  <si>
    <t>415Kn7170r-026</t>
  </si>
  <si>
    <t>416Vq3012r-002</t>
  </si>
  <si>
    <t>416Vr4016r-004</t>
  </si>
  <si>
    <t>416Vr4034r-004</t>
  </si>
  <si>
    <t>416Vv4020r-002</t>
  </si>
  <si>
    <t>416Vv4040r-006</t>
  </si>
  <si>
    <t>418Vq3002r-004</t>
  </si>
  <si>
    <t>421Pq3230r-020</t>
  </si>
  <si>
    <t>421Pq3608r-002</t>
  </si>
  <si>
    <t>421Pq3630r-002</t>
  </si>
  <si>
    <t>421Pq3900r-012</t>
  </si>
  <si>
    <t>422Ku4002.r-04</t>
  </si>
  <si>
    <t>422Ku4002r1-04</t>
  </si>
  <si>
    <t>422Ku4002r2-04</t>
  </si>
  <si>
    <t>422Ku4002r4-04</t>
  </si>
  <si>
    <t>422Ku4002r7-04</t>
  </si>
  <si>
    <t>422Sg2020r-090</t>
  </si>
  <si>
    <t>422Sg3020r-026</t>
  </si>
  <si>
    <t>422Sg3070r-048</t>
  </si>
  <si>
    <t>422Vv9010r-002</t>
  </si>
  <si>
    <t>423Ri0030r-002</t>
  </si>
  <si>
    <t>426Vr4004r-006</t>
  </si>
  <si>
    <t>431Pn6030r-006</t>
  </si>
  <si>
    <t>431Pq6010r-004</t>
  </si>
  <si>
    <t>431Pr4070r-004</t>
  </si>
  <si>
    <t>431Pr4160r-012</t>
  </si>
  <si>
    <t>432Sg2060r-086</t>
  </si>
  <si>
    <t>436Vn6010r-020</t>
  </si>
  <si>
    <t>436Vv6010r-004</t>
  </si>
  <si>
    <t>437Tn5020r-004</t>
  </si>
  <si>
    <t>438Kn2010r-002</t>
  </si>
  <si>
    <t>438Rh2010r-002</t>
  </si>
  <si>
    <t>438Rh2030r-002</t>
  </si>
  <si>
    <t>439Ka0010r-002</t>
  </si>
  <si>
    <t>439Kn6020r-002</t>
  </si>
  <si>
    <t>439Kn6021r-002</t>
  </si>
  <si>
    <t>451Pq3340r-004</t>
  </si>
  <si>
    <t>452Se0010r-002</t>
  </si>
  <si>
    <t>453Ri0080r-006</t>
  </si>
  <si>
    <t>456Vs1010r-004</t>
  </si>
  <si>
    <t>459Ka0010r-012</t>
  </si>
  <si>
    <t>467Ln5010r-002</t>
  </si>
  <si>
    <t>471Mh2690r-002</t>
  </si>
  <si>
    <t>477Ln2020r-002</t>
  </si>
  <si>
    <t>477Vs1072r-002</t>
  </si>
  <si>
    <t>479Ln6010r-012</t>
  </si>
  <si>
    <t>486Vv5010r-026</t>
  </si>
  <si>
    <t>5,995*3,6*0,05</t>
  </si>
  <si>
    <t>6893,395*0,175</t>
  </si>
  <si>
    <t>6_P 20_m2_1,12</t>
  </si>
  <si>
    <t>9,03*0,9*0,6*1</t>
  </si>
  <si>
    <t>9,2*0,28*0,3*5</t>
  </si>
  <si>
    <t>91,5*0,51*0,25</t>
  </si>
  <si>
    <t>941Cp1070r-046</t>
  </si>
  <si>
    <t>942Aw7010r-002</t>
  </si>
  <si>
    <t>942Ln6002r-006</t>
  </si>
  <si>
    <t>948Xv2008r-004</t>
  </si>
  <si>
    <t>952Eq4100r-002</t>
  </si>
  <si>
    <t>952Pq3042r-002</t>
  </si>
  <si>
    <t>A.011a; 216,45</t>
  </si>
  <si>
    <t>A.011b; 133,04</t>
  </si>
  <si>
    <t>A.090; 1,2*4*1</t>
  </si>
  <si>
    <t>D 1.5_Start-UP</t>
  </si>
  <si>
    <t>FAS.10010674.1</t>
  </si>
  <si>
    <t>FAS.10010674.2</t>
  </si>
  <si>
    <t>FAS.10010674.3</t>
  </si>
  <si>
    <t>FAS.10010674.4</t>
  </si>
  <si>
    <t>FAS.10010674.5</t>
  </si>
  <si>
    <t>FAS.10010674.6</t>
  </si>
  <si>
    <t>FAS.10010674.7</t>
  </si>
  <si>
    <t>H 1.75_Doprava</t>
  </si>
  <si>
    <t>O1.1_Kniha EPS</t>
  </si>
  <si>
    <t>OSTATNÍ OTVORY</t>
  </si>
  <si>
    <t>S13; 10,05*6,8</t>
  </si>
  <si>
    <t>SO_01_02: 2.NP</t>
  </si>
  <si>
    <t>SO_01_03: 1.NP</t>
  </si>
  <si>
    <t>SO_01_04: 1.PP</t>
  </si>
  <si>
    <t>SO_01_05: 2.PP</t>
  </si>
  <si>
    <t>SO_04_02: 2.PP</t>
  </si>
  <si>
    <t>SO_04_03: 1.PP</t>
  </si>
  <si>
    <t>SO_04_04: 1.NP</t>
  </si>
  <si>
    <t>SO_04_05: 2.NP</t>
  </si>
  <si>
    <t>U 1.8_Start-UP</t>
  </si>
  <si>
    <t>X2434434115.PZ</t>
  </si>
  <si>
    <t>m.006.1; 20,22</t>
  </si>
  <si>
    <t>m.006.2; 20,22</t>
  </si>
  <si>
    <t>m.006.3; 13,89</t>
  </si>
  <si>
    <t>m.016; 1,9*2,5</t>
  </si>
  <si>
    <t>m.016; 1,9*2,6</t>
  </si>
  <si>
    <t>m.016; 3,5*2,5</t>
  </si>
  <si>
    <t>m.019; 1,9*2,5</t>
  </si>
  <si>
    <t>m.019; 1,9*2,6</t>
  </si>
  <si>
    <t>m.019; 3,5*2,5</t>
  </si>
  <si>
    <t>m.030; 146,965</t>
  </si>
  <si>
    <t>m.032; 3,9*0,8</t>
  </si>
  <si>
    <t>m.061; 1,5*2,5</t>
  </si>
  <si>
    <t>m.061; 1,5*2,6</t>
  </si>
  <si>
    <t>m.062; 0,9*1,5</t>
  </si>
  <si>
    <t>m.065; 0,9*1,5</t>
  </si>
  <si>
    <t>m.093a; 130,24</t>
  </si>
  <si>
    <t>m.116; 1,9*2,5</t>
  </si>
  <si>
    <t>m.116; 1,9*2,6</t>
  </si>
  <si>
    <t>m.117; 0,9*2,6</t>
  </si>
  <si>
    <t>m.119; 1,9*2,5</t>
  </si>
  <si>
    <t>m.119; 1,9*2,6</t>
  </si>
  <si>
    <t>m.120; 2,6*2,5</t>
  </si>
  <si>
    <t>m.122; 1,7*2,5</t>
  </si>
  <si>
    <t>m.136; 5,2*3,3</t>
  </si>
  <si>
    <t>m.156; 5,9*3,2</t>
  </si>
  <si>
    <t>m.192; 1,8*2,2</t>
  </si>
  <si>
    <t>m.216; 1,9*2,5</t>
  </si>
  <si>
    <t>m.216; 1,9*2,6</t>
  </si>
  <si>
    <t>m.217; 0,9*2,6</t>
  </si>
  <si>
    <t>m.219; 1,9*2,5</t>
  </si>
  <si>
    <t>m.219; 1,9*2,6</t>
  </si>
  <si>
    <t>m.220; 2,6*2,5</t>
  </si>
  <si>
    <t>m.240; 5,9*3,2</t>
  </si>
  <si>
    <t>m.251; 5,9*3,2</t>
  </si>
  <si>
    <t>m.251; 9,6*3,2</t>
  </si>
  <si>
    <t>m.292; 1,5*2,2</t>
  </si>
  <si>
    <t>m.A.003; 57,36</t>
  </si>
  <si>
    <t>m.A.098; 40,08</t>
  </si>
  <si>
    <t>m.A.099; 27,53</t>
  </si>
  <si>
    <t>m.S17; 1,7*2,5</t>
  </si>
  <si>
    <t>obvodová atika</t>
  </si>
  <si>
    <t>osa 1; 3*56,41</t>
  </si>
  <si>
    <t>osa J; 3*63,61</t>
  </si>
  <si>
    <t>otvor objekt B</t>
  </si>
  <si>
    <t>stavební výtah</t>
  </si>
  <si>
    <t>(0,8+2*2)*0,5*6</t>
  </si>
  <si>
    <t>(1,1+2*2)*0,5*3</t>
  </si>
  <si>
    <t>-2,145*0,95*0,2</t>
  </si>
  <si>
    <t>-2,235*1,21*0,2</t>
  </si>
  <si>
    <t>-2,25*1,910*0,2</t>
  </si>
  <si>
    <t>0,28*8,835*0,25</t>
  </si>
  <si>
    <t>04_4_1_2: Sklad</t>
  </si>
  <si>
    <t>04_4_1_3: Sklad</t>
  </si>
  <si>
    <t>11,84*0,55*2*12</t>
  </si>
  <si>
    <t>111Bh0010kh-010</t>
  </si>
  <si>
    <t>111Eq4010kh-034</t>
  </si>
  <si>
    <t>122,1*0,55*0,45</t>
  </si>
  <si>
    <t>127Cc0140r1-002</t>
  </si>
  <si>
    <t>12_P 20_m2_0,22</t>
  </si>
  <si>
    <t>133Cp1011r.-001</t>
  </si>
  <si>
    <t>133Cp1032r1-002</t>
  </si>
  <si>
    <t>13_P 20_m2_14,2</t>
  </si>
  <si>
    <t>16,23*0,9*0,6*3</t>
  </si>
  <si>
    <t>16,7*1,2*0,55*4</t>
  </si>
  <si>
    <t>17_P 6_m2_13,05</t>
  </si>
  <si>
    <t>180Bz0020kh-004</t>
  </si>
  <si>
    <t>180Bz0030kh-004</t>
  </si>
  <si>
    <t>182Bq4040kh-002</t>
  </si>
  <si>
    <t>182Eq4020r.-026</t>
  </si>
  <si>
    <t>182Jh2050r1-002</t>
  </si>
  <si>
    <t>182Jh2050r2-002</t>
  </si>
  <si>
    <t>182Jh2050r3-002</t>
  </si>
  <si>
    <t>190Ln2010r1-002</t>
  </si>
  <si>
    <t>190Ln2010r2-002</t>
  </si>
  <si>
    <t>190Ln2020r4-002</t>
  </si>
  <si>
    <t>190Ln2050r2-002</t>
  </si>
  <si>
    <t>1_IPE 180_mb_27</t>
  </si>
  <si>
    <t>211Bg2010kh-004</t>
  </si>
  <si>
    <t>211Fg2031r1-001</t>
  </si>
  <si>
    <t>211Fg2031r3-001</t>
  </si>
  <si>
    <t>211Fg2031r5-001</t>
  </si>
  <si>
    <t>211Fg2031r6-001</t>
  </si>
  <si>
    <t>211Fg2031r7-001</t>
  </si>
  <si>
    <t>211Fg2031r8-001</t>
  </si>
  <si>
    <t>211Fg2047.r-009</t>
  </si>
  <si>
    <t>211Fg2048r3-001</t>
  </si>
  <si>
    <t>212Bf0020kh-006</t>
  </si>
  <si>
    <t>212Bq4020kh-002</t>
  </si>
  <si>
    <t>212Bq4130kh-002</t>
  </si>
  <si>
    <t>212Eq4280.r-012</t>
  </si>
  <si>
    <t>212Eq4280r4-012</t>
  </si>
  <si>
    <t>219Kn7142.PZ-25</t>
  </si>
  <si>
    <t>219Kn7142r.2-25</t>
  </si>
  <si>
    <t>219Kn7142r.3-25</t>
  </si>
  <si>
    <t>223Rf7250r1-006</t>
  </si>
  <si>
    <t>223Rf7250r2-002</t>
  </si>
  <si>
    <t>223Rf7250r3-002</t>
  </si>
  <si>
    <t>223Rf7250r4-002</t>
  </si>
  <si>
    <t>223Rf7250r6-002</t>
  </si>
  <si>
    <t>223Rf7250r7-006</t>
  </si>
  <si>
    <t>223Rf7250r8-006</t>
  </si>
  <si>
    <t>223Rf7250r9-002</t>
  </si>
  <si>
    <t>223Rf7270r2-006</t>
  </si>
  <si>
    <t>223Rf7270r3-006</t>
  </si>
  <si>
    <t>223Rf7310r1-004</t>
  </si>
  <si>
    <t>223Rf7510r.-004</t>
  </si>
  <si>
    <t>223Rf7510r2-004</t>
  </si>
  <si>
    <t>223Rf7510r3-004</t>
  </si>
  <si>
    <t>223Rf7510r6-004</t>
  </si>
  <si>
    <t>223Rf7530r1-008</t>
  </si>
  <si>
    <t>223Rf7530r4-008</t>
  </si>
  <si>
    <t>223Rf7560r1-012</t>
  </si>
  <si>
    <t>223Rf7658r1-004</t>
  </si>
  <si>
    <t>229Ka0001.r-008</t>
  </si>
  <si>
    <t>229Ka0001r1-008</t>
  </si>
  <si>
    <t>229Ka0001r3-008</t>
  </si>
  <si>
    <t>229Ka0001r7-008</t>
  </si>
  <si>
    <t>229Ka0001r8-008</t>
  </si>
  <si>
    <t>229Ka0001r9-008</t>
  </si>
  <si>
    <t>232Bq4020r.-016</t>
  </si>
  <si>
    <t>232Eq4020.r-008</t>
  </si>
  <si>
    <t>232Eq4020r1-006</t>
  </si>
  <si>
    <t>232Eq4020r2-008</t>
  </si>
  <si>
    <t>232Eq4020r3-008</t>
  </si>
  <si>
    <t>232Eq4020r4-008</t>
  </si>
  <si>
    <t>232Eq4020r5-006</t>
  </si>
  <si>
    <t>232Eq4020r6-006</t>
  </si>
  <si>
    <t>232Eq4020r8-006</t>
  </si>
  <si>
    <t>232Eq4020r9-008</t>
  </si>
  <si>
    <t>232Eq4021r.-014</t>
  </si>
  <si>
    <t>232Eq4021r1-008</t>
  </si>
  <si>
    <t>232Eq4021r3-008</t>
  </si>
  <si>
    <t>232Eq4021r4-008</t>
  </si>
  <si>
    <t>232Eq4021r5-008</t>
  </si>
  <si>
    <t>232Eq4021r6-008</t>
  </si>
  <si>
    <t>232Eq4021r7-008</t>
  </si>
  <si>
    <t>232Eq4030r1-010</t>
  </si>
  <si>
    <t>232Eq4030r2-010</t>
  </si>
  <si>
    <t>232Eq4030r6-010</t>
  </si>
  <si>
    <t>232Gh2002r1-002</t>
  </si>
  <si>
    <t>232Gh2002r3-002</t>
  </si>
  <si>
    <t>232Rh2012r1-002</t>
  </si>
  <si>
    <t>232Rh2012r2-002</t>
  </si>
  <si>
    <t>234Gf2082.PZ-04</t>
  </si>
  <si>
    <t>241Be0010kh-002</t>
  </si>
  <si>
    <t>241Bh2010kh-004</t>
  </si>
  <si>
    <t>241Bq4020kh-002</t>
  </si>
  <si>
    <t>241Gf2002.PZ-01</t>
  </si>
  <si>
    <t>241Gf2020r1-002</t>
  </si>
  <si>
    <t>241Gf2020r2-002</t>
  </si>
  <si>
    <t>261Ff2002r1-002</t>
  </si>
  <si>
    <t>262Bh2010kh-002</t>
  </si>
  <si>
    <t>262Rf7240r1-020</t>
  </si>
  <si>
    <t>279Ka0010r1-004</t>
  </si>
  <si>
    <t>279Ka0010r2-004</t>
  </si>
  <si>
    <t>279Ka0010r3-004</t>
  </si>
  <si>
    <t>279Ka0010r4-004</t>
  </si>
  <si>
    <t>279Ka0010r5-004</t>
  </si>
  <si>
    <t>279Ka0010r8-002</t>
  </si>
  <si>
    <t xml:space="preserve">3*8,65*0,8*0,6
</t>
  </si>
  <si>
    <t>3,36*0,55*0,4*4</t>
  </si>
  <si>
    <t>312Bh0030kh-004</t>
  </si>
  <si>
    <t>314Bn6012kh-006</t>
  </si>
  <si>
    <t>318Bi0010kh-004</t>
  </si>
  <si>
    <t>332Bq4012kh-038</t>
  </si>
  <si>
    <t>332Eq4102r.-008</t>
  </si>
  <si>
    <t>332Eq4102r1-008</t>
  </si>
  <si>
    <t>332Eq4102r2-008</t>
  </si>
  <si>
    <t>332Eq4102r5-002</t>
  </si>
  <si>
    <t>332Eq4102r6-002</t>
  </si>
  <si>
    <t>332Eq4102r7-002</t>
  </si>
  <si>
    <t>332Eq4106.r-010</t>
  </si>
  <si>
    <t>332Eq4106r1-012</t>
  </si>
  <si>
    <t>332Eq4110r1-004</t>
  </si>
  <si>
    <t>332Eq4110r2-004</t>
  </si>
  <si>
    <t>332Eq4110r5-004</t>
  </si>
  <si>
    <t>332Eq4114r1-006</t>
  </si>
  <si>
    <t>332Eq4114r2-002</t>
  </si>
  <si>
    <t>332Eq4114r3-002</t>
  </si>
  <si>
    <t>332Eq4114r4-004</t>
  </si>
  <si>
    <t>332Eq4114r5-004</t>
  </si>
  <si>
    <t>351Bf7010r1-004</t>
  </si>
  <si>
    <t>351Bf7010r2-004</t>
  </si>
  <si>
    <t>351Bf7010r3-006</t>
  </si>
  <si>
    <t>351Bf7020kh-004</t>
  </si>
  <si>
    <t>351Bm1002kh-006</t>
  </si>
  <si>
    <t>351Rf7027r1-001</t>
  </si>
  <si>
    <t>351Rf7280r1-002</t>
  </si>
  <si>
    <t>351Rf7280r5-002</t>
  </si>
  <si>
    <t>374Uh2080r1-002</t>
  </si>
  <si>
    <t>38,64*3,42*0,25</t>
  </si>
  <si>
    <t>380Mh7083r1-001</t>
  </si>
  <si>
    <t>3_IPN 340_mb_36</t>
  </si>
  <si>
    <t>3_P 20_m2_122,3</t>
  </si>
  <si>
    <t>4,5*0,34*0,25*2</t>
  </si>
  <si>
    <t>400Vv8043r1-031</t>
  </si>
  <si>
    <t>400Vv8043r2-001</t>
  </si>
  <si>
    <t>400Vv8043r4-031</t>
  </si>
  <si>
    <t>411Pq3570r2-004</t>
  </si>
  <si>
    <t>411Pq3570r3-006</t>
  </si>
  <si>
    <t>411Pq3570r5-004</t>
  </si>
  <si>
    <t>411Pr4004r1-004</t>
  </si>
  <si>
    <t>415Km1040r1-016</t>
  </si>
  <si>
    <t>415Km1090r1-010</t>
  </si>
  <si>
    <t>415Km1090r2-022</t>
  </si>
  <si>
    <t>415Km1090r3-022</t>
  </si>
  <si>
    <t>415Km1090r4-026</t>
  </si>
  <si>
    <t>416Vq3012r1-004</t>
  </si>
  <si>
    <t>416Vv4020r1-002</t>
  </si>
  <si>
    <t>416Vv4040r1-006</t>
  </si>
  <si>
    <t>416Vv4040r2-006</t>
  </si>
  <si>
    <t>416Vv4040r3-006</t>
  </si>
  <si>
    <t>416Vv4040r4-006</t>
  </si>
  <si>
    <t>418Vq3002r1-004</t>
  </si>
  <si>
    <t>421Bq3010kh-010</t>
  </si>
  <si>
    <t>421Pq3230r1-020</t>
  </si>
  <si>
    <t>421Pq3230r2-020</t>
  </si>
  <si>
    <t>421Pq3630r1-004</t>
  </si>
  <si>
    <t>421Pq3630r7-002</t>
  </si>
  <si>
    <t>421Pq3746.r-002</t>
  </si>
  <si>
    <t>421Pq3746r1-002</t>
  </si>
  <si>
    <t>422Bg2030kh-002</t>
  </si>
  <si>
    <t>422Bg2050kh-002</t>
  </si>
  <si>
    <t>423Ri0030r1-002</t>
  </si>
  <si>
    <t>423Ri2070PZ-018</t>
  </si>
  <si>
    <t>426Vr4004r1-006</t>
  </si>
  <si>
    <t>431Pn6030r1-006</t>
  </si>
  <si>
    <t>431Pn6030r2-008</t>
  </si>
  <si>
    <t>431Pn6030r3-006</t>
  </si>
  <si>
    <t>431Pn6030r4-006</t>
  </si>
  <si>
    <t>431Pn6030r5-006</t>
  </si>
  <si>
    <t>431Pn6030r6-006</t>
  </si>
  <si>
    <t>431Pn6030r7-006</t>
  </si>
  <si>
    <t>431Pn6030r8-006</t>
  </si>
  <si>
    <t>431Pn6030r9-006</t>
  </si>
  <si>
    <t>432Sg2060r1-086</t>
  </si>
  <si>
    <t>436Vn6010r1-020</t>
  </si>
  <si>
    <t>436Vn6010r3-020</t>
  </si>
  <si>
    <t>436Vn6010r4-020</t>
  </si>
  <si>
    <t>436Vn6010r5-020</t>
  </si>
  <si>
    <t>436Vn6010r6-020</t>
  </si>
  <si>
    <t>437Bn0020kh-004</t>
  </si>
  <si>
    <t>438Rh2030r3-002</t>
  </si>
  <si>
    <t>439Ka0010r1-002</t>
  </si>
  <si>
    <t>439Ka0010r2-006</t>
  </si>
  <si>
    <t>439Ka0010r3-002</t>
  </si>
  <si>
    <t>439Ka0010r8-002</t>
  </si>
  <si>
    <t>439Kn6021r1-002</t>
  </si>
  <si>
    <t>45 x 50 x 23 mm</t>
  </si>
  <si>
    <t>452Se0010r1-002</t>
  </si>
  <si>
    <t>452Se0010r4-002</t>
  </si>
  <si>
    <t>452Se0010r5-002</t>
  </si>
  <si>
    <t>452Se0010r6-002</t>
  </si>
  <si>
    <t>459Ka0010r1-012</t>
  </si>
  <si>
    <t>459Ka0010r2-012</t>
  </si>
  <si>
    <t>459Ka0010r3-012</t>
  </si>
  <si>
    <t>477Ln2020r1-002</t>
  </si>
  <si>
    <t>477Ln2020r2-002</t>
  </si>
  <si>
    <t>486Vv5010r1-026</t>
  </si>
  <si>
    <t>941Cp1070r1-046</t>
  </si>
  <si>
    <t>941Cp1070r2-026</t>
  </si>
  <si>
    <t>941Cp1070r3-046</t>
  </si>
  <si>
    <t>942Aw7010r1-002</t>
  </si>
  <si>
    <t>942Aw7010r2-002</t>
  </si>
  <si>
    <t>942Aw7010r3-002</t>
  </si>
  <si>
    <t>942Aw7010r5-002</t>
  </si>
  <si>
    <t>942Ln6002r1-004</t>
  </si>
  <si>
    <t>942Ln6002r2-004</t>
  </si>
  <si>
    <t>K 1.24_JYTY 7*1</t>
  </si>
  <si>
    <t>KZS;FD01;361,57</t>
  </si>
  <si>
    <t>KZS;FD05;40,054</t>
  </si>
  <si>
    <t>MaR_002: Kabely</t>
  </si>
  <si>
    <t>Oplocení stavby</t>
  </si>
  <si>
    <t>SIL_002: Kabely</t>
  </si>
  <si>
    <t>SSO_01: ETAPA_A</t>
  </si>
  <si>
    <t>Význam (funkce)</t>
  </si>
  <si>
    <t>m.006; 1,6*3,95</t>
  </si>
  <si>
    <t>m.006; 1,7*3,95</t>
  </si>
  <si>
    <t>m.006; 1,7*4,05</t>
  </si>
  <si>
    <t>m.015-017; 28,8</t>
  </si>
  <si>
    <t>m.016; 1,6*4,63</t>
  </si>
  <si>
    <t>m.018-019; 28,8</t>
  </si>
  <si>
    <t>m.019; 1,6*4,63</t>
  </si>
  <si>
    <t>m.036; 9,2*4,63</t>
  </si>
  <si>
    <t>m.055; 6,8*3,85</t>
  </si>
  <si>
    <t>m.060-063; 18,2</t>
  </si>
  <si>
    <t>m.061; 2,15*1,5</t>
  </si>
  <si>
    <t>m.064-067; 17,4</t>
  </si>
  <si>
    <t>m.074; 2,88*3,5</t>
  </si>
  <si>
    <t>m.076; 3,02*3,5</t>
  </si>
  <si>
    <t>m.078; 5,18*2,5</t>
  </si>
  <si>
    <t>m.080; 1,95*2,5</t>
  </si>
  <si>
    <t>m.081; 1,6*4,13</t>
  </si>
  <si>
    <t>m.096; 1,7*2,25</t>
  </si>
  <si>
    <t>m.116; 1,6*3,98</t>
  </si>
  <si>
    <t>m.118-119; 28,8</t>
  </si>
  <si>
    <t>m.119; 1,6*3,98</t>
  </si>
  <si>
    <t>m.120; 2,6*3,98</t>
  </si>
  <si>
    <t>m.121; 2,15*2,5</t>
  </si>
  <si>
    <t>m.122; 1,7*3,98</t>
  </si>
  <si>
    <t>m.130; 9,75*3,2</t>
  </si>
  <si>
    <t>m.133; 4,93*1,4</t>
  </si>
  <si>
    <t>m.136; 9,28*3,2</t>
  </si>
  <si>
    <t>m.136; 9,95*3,2</t>
  </si>
  <si>
    <t>m.141a; 3,5*3,2</t>
  </si>
  <si>
    <t>m.141b; 2,3*3,2</t>
  </si>
  <si>
    <t>m.156; 5,9*3,98</t>
  </si>
  <si>
    <t>m.216; 1,6*3,98</t>
  </si>
  <si>
    <t>m.217-220; 8,74</t>
  </si>
  <si>
    <t>m.218-219; 28,8</t>
  </si>
  <si>
    <t>m.219; 1,6*3,98</t>
  </si>
  <si>
    <t>m.220; 2,6*3,98</t>
  </si>
  <si>
    <t>m.221; 2,15*2,5</t>
  </si>
  <si>
    <t>m.222-292; 8,74</t>
  </si>
  <si>
    <t>m.223; 2,15*2,5</t>
  </si>
  <si>
    <t>m.230; 4,93*1,4</t>
  </si>
  <si>
    <t>m.233; 4,93*1,4</t>
  </si>
  <si>
    <t>m.236; 4,93*1,4</t>
  </si>
  <si>
    <t>m.236; 9,28*3,2</t>
  </si>
  <si>
    <t>m.240; 15,6*3,2</t>
  </si>
  <si>
    <t>m.240; 5,9*3,98</t>
  </si>
  <si>
    <t>m.251; 5,9*3,98</t>
  </si>
  <si>
    <t>m.A.071; 131,81</t>
  </si>
  <si>
    <t>m.S.01; 25,44*3</t>
  </si>
  <si>
    <t>m.S.03; 25,44*3</t>
  </si>
  <si>
    <t>m.S.26; 5*2,895</t>
  </si>
  <si>
    <t>m.S17; 1,7*2,55</t>
  </si>
  <si>
    <t>m.S33 - etapa B</t>
  </si>
  <si>
    <t>patka pod sloup</t>
  </si>
  <si>
    <t>patka; 0,32*1*1</t>
  </si>
  <si>
    <t xml:space="preserve">plocha svislá; </t>
  </si>
  <si>
    <t>podélné nosníky</t>
  </si>
  <si>
    <t>Komentář</t>
  </si>
  <si>
    <t>hlediště</t>
  </si>
  <si>
    <t>(1,55+2*2)*0,5*2</t>
  </si>
  <si>
    <t>001: Zemní práce</t>
  </si>
  <si>
    <t>04_4_2_2: Zázemí</t>
  </si>
  <si>
    <t>1.NP - m.130-156</t>
  </si>
  <si>
    <t>1296*4,44*2/1000</t>
  </si>
  <si>
    <t>15_P 10_m2_36,25</t>
  </si>
  <si>
    <t>182Bq4040kh1-002</t>
  </si>
  <si>
    <t>182Bq4040kh2-002</t>
  </si>
  <si>
    <t>182Eq4048.PZ-010</t>
  </si>
  <si>
    <t>182Eq4048.TV-010</t>
  </si>
  <si>
    <t>182Eq4048:PZ-010</t>
  </si>
  <si>
    <t>182Hh2060.PZ-007</t>
  </si>
  <si>
    <t>190Ln2020r.1-002</t>
  </si>
  <si>
    <t>190Ln2020r.2-002</t>
  </si>
  <si>
    <t>1_HE 240 B_mb_87</t>
  </si>
  <si>
    <t>1_HE 260 B_mb_16</t>
  </si>
  <si>
    <t>1_IPN 140_mb_362</t>
  </si>
  <si>
    <t>1_UPE 400_mb_0,5</t>
  </si>
  <si>
    <t>2.NP - m.230-270</t>
  </si>
  <si>
    <t>212Bf0020kh1-028</t>
  </si>
  <si>
    <t>212Bq4020kh1-002</t>
  </si>
  <si>
    <t>212Bq4020kh2-002</t>
  </si>
  <si>
    <t>212Bq4130kh1-002</t>
  </si>
  <si>
    <t>212Bq4130kh2-002</t>
  </si>
  <si>
    <t>212Eq4280.RB-018</t>
  </si>
  <si>
    <t>219,05*0,22*0,13</t>
  </si>
  <si>
    <t>219,05*1,29*0,25</t>
  </si>
  <si>
    <t>219Kn7142.PZ1-25</t>
  </si>
  <si>
    <t>22,11*5,4*2/1000</t>
  </si>
  <si>
    <t>223Bf7010kh1-002</t>
  </si>
  <si>
    <t>223Rf7250r.6-006</t>
  </si>
  <si>
    <t>223Rf7250r11-006</t>
  </si>
  <si>
    <t>229Ka0001.r1-008</t>
  </si>
  <si>
    <t>229Ka0001r.1-010</t>
  </si>
  <si>
    <t>229Ka0001r.8-008</t>
  </si>
  <si>
    <t>229Ka0001r.9-008</t>
  </si>
  <si>
    <t>232Bq4010kh1-004</t>
  </si>
  <si>
    <t>232Bq4010kh2-004</t>
  </si>
  <si>
    <t>232Bq4010kh3-004</t>
  </si>
  <si>
    <t>232Bq4010kh4-004</t>
  </si>
  <si>
    <t>232Bq4010kh5-004</t>
  </si>
  <si>
    <t>232Bq4010kh6-004</t>
  </si>
  <si>
    <t>232Bq4010kh7-004</t>
  </si>
  <si>
    <t>232Eq4020r.1-006</t>
  </si>
  <si>
    <t>232Eq4020r10-006</t>
  </si>
  <si>
    <t>232Eq4020r12-006</t>
  </si>
  <si>
    <t>232Eq4020r14-006</t>
  </si>
  <si>
    <t>232Eq4020r15-008</t>
  </si>
  <si>
    <t>232Eq4021r.1-014</t>
  </si>
  <si>
    <t>232Eq4021r.2-014</t>
  </si>
  <si>
    <t>232Eq4021r.5-008</t>
  </si>
  <si>
    <t>241Bh2010kh1-002</t>
  </si>
  <si>
    <t>241Eq4010.PZ-008</t>
  </si>
  <si>
    <t>241Gf2002.PZ1-01</t>
  </si>
  <si>
    <t>241Gf2002.PZ2-01</t>
  </si>
  <si>
    <t>241Gf2002.PZ3-01</t>
  </si>
  <si>
    <t>241Gf2002.PZ4-01</t>
  </si>
  <si>
    <t>241Gf2060.PZ-002</t>
  </si>
  <si>
    <t>279Ka0010.PZ-004</t>
  </si>
  <si>
    <t>2_HE 300 A_mb_96</t>
  </si>
  <si>
    <t>332Bq4012kh2-038</t>
  </si>
  <si>
    <t>332Eq4102r.1-010</t>
  </si>
  <si>
    <t>351Bm1002kh1-004</t>
  </si>
  <si>
    <t>4,2*0,15*(2,2*3)</t>
  </si>
  <si>
    <t>400Vv8043r.1-031</t>
  </si>
  <si>
    <t>400Vv8043r.2-031</t>
  </si>
  <si>
    <t>400Vv8043r.3-031</t>
  </si>
  <si>
    <t>400Vv8043r.4-031</t>
  </si>
  <si>
    <t>400Vv8043r.6-031</t>
  </si>
  <si>
    <t>411Pr4004.RB-004</t>
  </si>
  <si>
    <t>413Rh9030.RB-002</t>
  </si>
  <si>
    <t>415Km1030.RB-016</t>
  </si>
  <si>
    <t>415Kn7050.RB-054</t>
  </si>
  <si>
    <t>418Vq3002.RB-004</t>
  </si>
  <si>
    <t>418Yu3004.RB-002</t>
  </si>
  <si>
    <t>422Bg2030kh1-002</t>
  </si>
  <si>
    <t>423Ri2070PZ.-018</t>
  </si>
  <si>
    <t>431Pn6030r.1-006</t>
  </si>
  <si>
    <t>431Pn6030r.2-006</t>
  </si>
  <si>
    <t>431Pn6030r11-006</t>
  </si>
  <si>
    <t>431Pn6030r15-006</t>
  </si>
  <si>
    <t>431Pn6030r16-006</t>
  </si>
  <si>
    <t>436Vn6010r.3-020</t>
  </si>
  <si>
    <t>436Vn6010r1.-020</t>
  </si>
  <si>
    <t>436Vn6010r2.-020</t>
  </si>
  <si>
    <t>438Rh2010.PZ-002</t>
  </si>
  <si>
    <t>438Rh2010r.1-002</t>
  </si>
  <si>
    <t>453Bh0010.PZ-004</t>
  </si>
  <si>
    <t>4_IPE 270_mb_283</t>
  </si>
  <si>
    <t>4_UPE 400_mb_4,5</t>
  </si>
  <si>
    <t>5_UPN 220_mb_6,3</t>
  </si>
  <si>
    <t>61,4*54,2+2*4,56</t>
  </si>
  <si>
    <t>7_UPN 220_mb_2,1</t>
  </si>
  <si>
    <t>942Ln6002.PZ-004</t>
  </si>
  <si>
    <t>942Ln6002r.1-006</t>
  </si>
  <si>
    <t>942Ln6002r.3-004</t>
  </si>
  <si>
    <t>942Ln6002r10-004</t>
  </si>
  <si>
    <t>943Fe0034.PZ-002</t>
  </si>
  <si>
    <t>Celkem (bez DPH)</t>
  </si>
  <si>
    <t>D 1.3_Rele board</t>
  </si>
  <si>
    <t>HE300A; 96*0,3*3</t>
  </si>
  <si>
    <t>K 1.10_CYKY 3Jx4</t>
  </si>
  <si>
    <t>K 1.11_CYKY 5J*6</t>
  </si>
  <si>
    <t>K 1.21_CYKY 4J*4</t>
  </si>
  <si>
    <t>K 1.22_JYTY 2O*1</t>
  </si>
  <si>
    <t>K 1.23_JYTY 4O*1</t>
  </si>
  <si>
    <t>KZS;FD02;212,472</t>
  </si>
  <si>
    <t>KZS;FD04;316,148</t>
  </si>
  <si>
    <t>KZS;FD04a;43,958</t>
  </si>
  <si>
    <t>Kabelové rozvody</t>
  </si>
  <si>
    <t>MaR_002.: Kabely</t>
  </si>
  <si>
    <t>Plocha C-D_11-15</t>
  </si>
  <si>
    <t>Plocha G-H_10-11</t>
  </si>
  <si>
    <t>SIL_002.: Kabely</t>
  </si>
  <si>
    <t>SIL_014: Ostatní</t>
  </si>
  <si>
    <t>SO_01_08: Fasáda</t>
  </si>
  <si>
    <t>Z 1.6_Odvoz suti</t>
  </si>
  <si>
    <t>ZTI_011: Ostatní</t>
  </si>
  <si>
    <t>ZTI_012: Vodovod</t>
  </si>
  <si>
    <t>fasáda prosklená</t>
  </si>
  <si>
    <t>m.008a; 2,12*1,8</t>
  </si>
  <si>
    <t>m.008a; 4,49*1,2</t>
  </si>
  <si>
    <t>m.008b; 1,56*2,5</t>
  </si>
  <si>
    <t>m.012; 2,1*1,605</t>
  </si>
  <si>
    <t>m.025; 7,05*4,63</t>
  </si>
  <si>
    <t>m.030; 22,2*3,77</t>
  </si>
  <si>
    <t>m.031a; 2,35*0,8</t>
  </si>
  <si>
    <t>m.035; 6,65*3,95</t>
  </si>
  <si>
    <t>m.035; 6,67*3,95</t>
  </si>
  <si>
    <t>m.035; 6,67*4,63</t>
  </si>
  <si>
    <t>m.035; 9,44*4,63</t>
  </si>
  <si>
    <t>m.036; 6,75*3,85</t>
  </si>
  <si>
    <t>m.048; 5,74*3,35</t>
  </si>
  <si>
    <t>m.053; 5,87*3,35</t>
  </si>
  <si>
    <t>m.053; 5,87*3,55</t>
  </si>
  <si>
    <t>m.060; 1,65*4,63</t>
  </si>
  <si>
    <t>m.062; 1,65*4,63</t>
  </si>
  <si>
    <t>m.066; 1,675*1,5</t>
  </si>
  <si>
    <t>m.067; 1,65*4,63</t>
  </si>
  <si>
    <t>m.072a; 5,1*4,51</t>
  </si>
  <si>
    <t>m.074; 2,38*2,88</t>
  </si>
  <si>
    <t>m.074; 2,88*4,51</t>
  </si>
  <si>
    <t>m.075; 1,21*4,63</t>
  </si>
  <si>
    <t>m.075; 2,15*4,63</t>
  </si>
  <si>
    <t>m.076; 3,02*4,51</t>
  </si>
  <si>
    <t>m.078; 5,18*4,51</t>
  </si>
  <si>
    <t>m.079; (1+1)*1,5</t>
  </si>
  <si>
    <t>m.080; 1,95*4,63</t>
  </si>
  <si>
    <t>m.097-098; 115,1</t>
  </si>
  <si>
    <t>m.097; 3,75*4,51</t>
  </si>
  <si>
    <t>m.101; 7,2+17,94</t>
  </si>
  <si>
    <t>m.103; 7,2+17,94</t>
  </si>
  <si>
    <t>m.120; 2,145*2,5</t>
  </si>
  <si>
    <t>m.122, 192; 8,74</t>
  </si>
  <si>
    <t>m.122; 2,145*2,5</t>
  </si>
  <si>
    <t>m.130; 1,89*4,91</t>
  </si>
  <si>
    <t>m.130; 2,06*3,98</t>
  </si>
  <si>
    <t>m.130; 9,255*3,2</t>
  </si>
  <si>
    <t>m.133; 17,95*3,2</t>
  </si>
  <si>
    <t>m.134; 8,005*2,8</t>
  </si>
  <si>
    <t>m.136; 4,93*1,03</t>
  </si>
  <si>
    <t>m.136; 9,28*3,98</t>
  </si>
  <si>
    <t>m.141a; 3,5*3,98</t>
  </si>
  <si>
    <t>m.141b; 2,3*3,98</t>
  </si>
  <si>
    <t>m.148; 22,29*3,2</t>
  </si>
  <si>
    <t>m.156; 9,575*3,2</t>
  </si>
  <si>
    <t>m.201; 8,0+14,43</t>
  </si>
  <si>
    <t>m.203; 8,0+14,43</t>
  </si>
  <si>
    <t>m.215 -216; 28,8</t>
  </si>
  <si>
    <t>m.220; 2,145*2,5</t>
  </si>
  <si>
    <t>m.222; 2,145*2,5</t>
  </si>
  <si>
    <t>m.230; 9,225*3,2</t>
  </si>
  <si>
    <t>m.231; 1,35*4,78</t>
  </si>
  <si>
    <t>m.232; 4,93*1,03</t>
  </si>
  <si>
    <t>m.234; 4,93*1,03</t>
  </si>
  <si>
    <t>m.235; 4,93*1,35</t>
  </si>
  <si>
    <t>m.236; 9,28*3,98</t>
  </si>
  <si>
    <t>m.237; 4,78*1,35</t>
  </si>
  <si>
    <t>m.238; 4,78*1,35</t>
  </si>
  <si>
    <t>m.239; 4,93*1,03</t>
  </si>
  <si>
    <t>m.A.090; 1,2*1,2</t>
  </si>
  <si>
    <t>m.A.097.1; 87,46</t>
  </si>
  <si>
    <t>m.S15; 1,8*2*2,5</t>
  </si>
  <si>
    <t>m.S16; 0,925*1,5</t>
  </si>
  <si>
    <t>m.S20; 0,925*1,5</t>
  </si>
  <si>
    <t>m.S28; 4,95*11,5</t>
  </si>
  <si>
    <t>m.S31; 2,86*2,96</t>
  </si>
  <si>
    <t>m.S31; 4,55*0,75</t>
  </si>
  <si>
    <t>osa D; 9,05*4,63</t>
  </si>
  <si>
    <t>plocha vodorovná</t>
  </si>
  <si>
    <t>vodorovná plocha</t>
  </si>
  <si>
    <t>(2,27+9,03)*0,9*1</t>
  </si>
  <si>
    <t>(3337,45-3079,68)</t>
  </si>
  <si>
    <t>0,33*(17,2+3,3)*2</t>
  </si>
  <si>
    <t>0,95*1,7+0,5*0,69</t>
  </si>
  <si>
    <t>001.: Zemní práce</t>
  </si>
  <si>
    <t>0023: Mikropiloty</t>
  </si>
  <si>
    <t>1.NP; 1,325*(8+8)</t>
  </si>
  <si>
    <t>1.PP; 1,325*(8+8)</t>
  </si>
  <si>
    <t>10,6*0,315*0,25*2</t>
  </si>
  <si>
    <t>11,84*1,2*0,55*12</t>
  </si>
  <si>
    <t>174Hh2010.PZ1-006</t>
  </si>
  <si>
    <t>174Hh2010.PZ2-006</t>
  </si>
  <si>
    <t>174Hh2010.PZ3-006</t>
  </si>
  <si>
    <t>174Hh2010.PZ4-006</t>
  </si>
  <si>
    <t>174Hh2010.PZ5-006</t>
  </si>
  <si>
    <t>174Hh2010.PZ6-006</t>
  </si>
  <si>
    <t>174Hh2010.PZ7-006</t>
  </si>
  <si>
    <t>174Hh2010.PZ8-006</t>
  </si>
  <si>
    <t>174Hh2010.PZ9-006</t>
  </si>
  <si>
    <t>182Eq4048.PZ1-010</t>
  </si>
  <si>
    <t>182Eq4048.PZ2-010</t>
  </si>
  <si>
    <t>182Eq4048.PZ3-010</t>
  </si>
  <si>
    <t>182Eq4048.PZ4-010</t>
  </si>
  <si>
    <t>182Eq4048.VZT-010</t>
  </si>
  <si>
    <t>1_HE 200 B_mb_6,6</t>
  </si>
  <si>
    <t>1_HE 400 B_mb_320</t>
  </si>
  <si>
    <t>1_UPN 160_mb_10,8</t>
  </si>
  <si>
    <t>2*0,5*1,85*0,25*2</t>
  </si>
  <si>
    <t>2.NP; 1,325*(8+8)</t>
  </si>
  <si>
    <t>2.PP; 1,275*(7+8)</t>
  </si>
  <si>
    <t>20,5*2+(4+0,25)*2</t>
  </si>
  <si>
    <t>22,11*4,44*2/1000</t>
  </si>
  <si>
    <t>279Ka0010.PZ1-004</t>
  </si>
  <si>
    <t>2_HE 240 B_mb_204</t>
  </si>
  <si>
    <t>2_IPE 270_mb_12,2</t>
  </si>
  <si>
    <t>3_IPE 220_mb_48,7</t>
  </si>
  <si>
    <t>415Km1030.RB1-010</t>
  </si>
  <si>
    <t>422Sg2018r-011702</t>
  </si>
  <si>
    <t>6_IPE 220_mb_11,5</t>
  </si>
  <si>
    <t>6_UPN 180_mb_19,2</t>
  </si>
  <si>
    <t>7_IPN 100_mb_0,75</t>
  </si>
  <si>
    <t>80,108*1,345*0,20</t>
  </si>
  <si>
    <t>HE200B; 6,6*0,2*3</t>
  </si>
  <si>
    <t>HE260B; 16*0,26*3</t>
  </si>
  <si>
    <t>HE400B; 320*0,4*3</t>
  </si>
  <si>
    <t>HT PPR PN16 DN 32</t>
  </si>
  <si>
    <t>HT PPR PN16 DN 40</t>
  </si>
  <si>
    <t>HT PPR PN16 DN 80</t>
  </si>
  <si>
    <t>K 1.15_CYKCY 4J*4</t>
  </si>
  <si>
    <t>K 1.1_CYKY 2O*1,5</t>
  </si>
  <si>
    <t>K 1.2_CYKY 3Ox1,5</t>
  </si>
  <si>
    <t>K 1.3_CYKY 3Jx1,5</t>
  </si>
  <si>
    <t>K 1.4_CYKY 4Ox1,5</t>
  </si>
  <si>
    <t>K 1.5_CYKY 5Jx1,5</t>
  </si>
  <si>
    <t>K 1.6_CYKY 7Ox1,5</t>
  </si>
  <si>
    <t>K 1.7_CYKY 2O*2,5</t>
  </si>
  <si>
    <t>K 1.8_CYKY 3Jx2,5</t>
  </si>
  <si>
    <t>K 1.9_CYKY 5Jx2,5</t>
  </si>
  <si>
    <t>KZS;FD03;2227,913</t>
  </si>
  <si>
    <t>O1.6_Zavedení ZDP</t>
  </si>
  <si>
    <t>Parozábrana - D+M</t>
  </si>
  <si>
    <t>S13; 106,07-68,34</t>
  </si>
  <si>
    <t>SIL_003: Svítidla</t>
  </si>
  <si>
    <t>SIL_014.: Ostatní</t>
  </si>
  <si>
    <t>SLABO_017: Kabely</t>
  </si>
  <si>
    <t>SLABO_030: Kamery</t>
  </si>
  <si>
    <t>SLABO_042: Antény</t>
  </si>
  <si>
    <t>SLABO_045: Kabely</t>
  </si>
  <si>
    <t>SO_03_01: Skladby</t>
  </si>
  <si>
    <t>SO_03_03: Výrobky</t>
  </si>
  <si>
    <t>Zpracovatel verze</t>
  </si>
  <si>
    <t>angl. dvorek 1.PP</t>
  </si>
  <si>
    <t>dobet stáv sloupu</t>
  </si>
  <si>
    <t>m.001; 26,02*4,55</t>
  </si>
  <si>
    <t>m.002; 26,02*4,55</t>
  </si>
  <si>
    <t>m.006.3; 0,7*1,66</t>
  </si>
  <si>
    <t>m.008a; 4,345*2,9</t>
  </si>
  <si>
    <t>m.033-034; 214,52</t>
  </si>
  <si>
    <t>m.036; 6,875*3,85</t>
  </si>
  <si>
    <t>m.036; 6,875*4,05</t>
  </si>
  <si>
    <t>m.036; 9,475*3,85</t>
  </si>
  <si>
    <t>m.037a; 10,9*4,63</t>
  </si>
  <si>
    <t>m.038; 9,275*3,45</t>
  </si>
  <si>
    <t>m.038; 9,275*3,46</t>
  </si>
  <si>
    <t>m.045; 5,745*3,35</t>
  </si>
  <si>
    <t>m.047; 5,745*3,35</t>
  </si>
  <si>
    <t>m.049; 5,745*4,63</t>
  </si>
  <si>
    <t>m.052; 5,745*3,35</t>
  </si>
  <si>
    <t>m.055; 7,045*3,95</t>
  </si>
  <si>
    <t>m.055; 7,045*4,63</t>
  </si>
  <si>
    <t>m.061; 1,525*4,63</t>
  </si>
  <si>
    <t>m.063; 1,925*4,63</t>
  </si>
  <si>
    <t>m.066; 1,525*4,63</t>
  </si>
  <si>
    <t>m.070b; 2,63*4,51</t>
  </si>
  <si>
    <t>m.070b; 5,63*1,42</t>
  </si>
  <si>
    <t>m.072a; 4,44*3,09</t>
  </si>
  <si>
    <t>m.072b; 3,55*3,09</t>
  </si>
  <si>
    <t>m.074; 2,88*2,575</t>
  </si>
  <si>
    <t>m.075; 0,295*4,63</t>
  </si>
  <si>
    <t>m.096; 1,7*2,25*2</t>
  </si>
  <si>
    <t>m.130; 9,255*3,98</t>
  </si>
  <si>
    <t>m.131; 8,005*2,45</t>
  </si>
  <si>
    <t>m.136; 2,115*3,98</t>
  </si>
  <si>
    <t>m.230; 9,225*3,98</t>
  </si>
  <si>
    <t>m.S.19; 1,6*2*2,5</t>
  </si>
  <si>
    <t>m.S.34; 4,5*2,895</t>
  </si>
  <si>
    <t>m.S01; 3,71*2,215</t>
  </si>
  <si>
    <t>m.S03; 3,71*2,215</t>
  </si>
  <si>
    <t>m.S31; 4,55*2,895</t>
  </si>
  <si>
    <t>mezipodesta -2,62</t>
  </si>
  <si>
    <t>nové sloupy-patky</t>
  </si>
  <si>
    <t>osa J; 6,325*4,63</t>
  </si>
  <si>
    <t>osy 1-3, 8-9. D-I</t>
  </si>
  <si>
    <t>pod podlahou 2.PP</t>
  </si>
  <si>
    <t>sloupy; -62*0,126</t>
  </si>
  <si>
    <t>sloupy; -70*0,126</t>
  </si>
  <si>
    <t>sloupy; -80*0,126</t>
  </si>
  <si>
    <t>strop obvod desky</t>
  </si>
  <si>
    <t xml:space="preserve"> průvlaky</t>
  </si>
  <si>
    <t>Uživatelé</t>
  </si>
  <si>
    <t>kanceláře</t>
  </si>
  <si>
    <t>(0,5*2+0,2*2)*2,88</t>
  </si>
  <si>
    <t>(10,45+2)*0,92*0,2</t>
  </si>
  <si>
    <t>(2,27+16,23)*0,9*3</t>
  </si>
  <si>
    <t>(6,6+2*3)*1,6*0,14</t>
  </si>
  <si>
    <t>(88,43+59,22)*0,22</t>
  </si>
  <si>
    <t>04_4_2_1: Expedice</t>
  </si>
  <si>
    <t>1,4*(0,417*0,05)*2</t>
  </si>
  <si>
    <t>1,4*(0,417+0,05)*2</t>
  </si>
  <si>
    <t>1.PP; 2,25*(17+13)</t>
  </si>
  <si>
    <t>131,81*4,44*2/1000</t>
  </si>
  <si>
    <t>174Hh2010.PZ10-006</t>
  </si>
  <si>
    <t>174Hh2010.PZ11-006</t>
  </si>
  <si>
    <t>182Eq4048.VZT1-010</t>
  </si>
  <si>
    <t>1_HE 200 B_mb_88,4</t>
  </si>
  <si>
    <t>1_HE 240 M_mb_20,4</t>
  </si>
  <si>
    <t>1_HE 240 M_mb_34,7</t>
  </si>
  <si>
    <t>1_HE 320 B_mb_14,4</t>
  </si>
  <si>
    <t>22,11*(0,2+0,15)/2</t>
  </si>
  <si>
    <t>232Gh2002r-0021671</t>
  </si>
  <si>
    <t>232Gh2002r-0021681</t>
  </si>
  <si>
    <t>232Gh2002r-0021688</t>
  </si>
  <si>
    <t>232Gh2002r-0021692</t>
  </si>
  <si>
    <t>232Gh2002r-0021696</t>
  </si>
  <si>
    <t>232Gh2002r-0021700</t>
  </si>
  <si>
    <t>232Gh2002r-0021705</t>
  </si>
  <si>
    <t>262Rf7240r-0101673</t>
  </si>
  <si>
    <t>2_HE 280 A_mb_57,6</t>
  </si>
  <si>
    <t>2_HE 300 B_mb_52,4</t>
  </si>
  <si>
    <t>3_HE 100 B_mb_12,8</t>
  </si>
  <si>
    <t>3_HE 180 B_mb_45,4</t>
  </si>
  <si>
    <t>3_HE 200 B_mb_65,8</t>
  </si>
  <si>
    <t>3_IPN 220_mb_115,2</t>
  </si>
  <si>
    <t>416Vv4020r-0021693</t>
  </si>
  <si>
    <t>421Pq3230r-0201669</t>
  </si>
  <si>
    <t>422Ku4002.r-041675</t>
  </si>
  <si>
    <t>422Sg3070r-0481701</t>
  </si>
  <si>
    <t>471Mh2690r-0021686</t>
  </si>
  <si>
    <t>473,98*4,44*2/1000</t>
  </si>
  <si>
    <t>486Vv5010r-0261670</t>
  </si>
  <si>
    <t>486Vv5010r-0261680</t>
  </si>
  <si>
    <t>486Vv5010r-0261687</t>
  </si>
  <si>
    <t>486Vv5010r-0261691</t>
  </si>
  <si>
    <t>486Vv5010r-0261695</t>
  </si>
  <si>
    <t>486Vv5010r-0261699</t>
  </si>
  <si>
    <t>486Vv5010r-0261704</t>
  </si>
  <si>
    <t>4_IPE 180_mb_113,4</t>
  </si>
  <si>
    <t>4_IPN 220_mb_152,1</t>
  </si>
  <si>
    <t>4_L 60x60x6_mb_1,6</t>
  </si>
  <si>
    <t>5,4*(0,417+0,05)*2</t>
  </si>
  <si>
    <t>5,4*(0,745+0,05)*2</t>
  </si>
  <si>
    <t>5_HE 200 B_mb_24,7</t>
  </si>
  <si>
    <t>5_UPN 200_mb_82,21</t>
  </si>
  <si>
    <t>5_UPN 220_mb_187,2</t>
  </si>
  <si>
    <t>6_UPN 120_mb_35,52</t>
  </si>
  <si>
    <t>F.1.4.e17: OSTATNÍ</t>
  </si>
  <si>
    <t>FAS_PROSKL_04: JIH</t>
  </si>
  <si>
    <t>HE100B; 12,8*0,1*3</t>
  </si>
  <si>
    <t>HE200B; 88,4*0,2*3</t>
  </si>
  <si>
    <t>HE240B; 204*0,24*3</t>
  </si>
  <si>
    <t>K 1.12_CYKY 4J*240</t>
  </si>
  <si>
    <t>K 1.16_CYKY 3J*1.5</t>
  </si>
  <si>
    <t>K 1.17_CYKY 3J*2.5</t>
  </si>
  <si>
    <t>K 1.18_CYKY 3O*2.5</t>
  </si>
  <si>
    <t>K 1.19_CYKY 4J*1.5</t>
  </si>
  <si>
    <t>K 1.20_CYKY 4J*2,5</t>
  </si>
  <si>
    <t>K 1.30_BELDEN 9729</t>
  </si>
  <si>
    <t>M 1.2_Svorky, atd.</t>
  </si>
  <si>
    <t>Malba - barva bílá</t>
  </si>
  <si>
    <t>SIL_003.: Svítidla</t>
  </si>
  <si>
    <t>SIL_011: Hromosvod</t>
  </si>
  <si>
    <t>SLABO_006: Ostatní</t>
  </si>
  <si>
    <t>SLABO_018: Ostatní</t>
  </si>
  <si>
    <t>SLABO_024: Ostatní</t>
  </si>
  <si>
    <t>SLABO_031: Ostatní</t>
  </si>
  <si>
    <t>SLABO_036: Zásuvky</t>
  </si>
  <si>
    <t>SLABO_038: Ostatní</t>
  </si>
  <si>
    <t>SLABO_044: Zásuvky</t>
  </si>
  <si>
    <t>SO_05: Profese_A.5</t>
  </si>
  <si>
    <t>Uzátkování potrubí</t>
  </si>
  <si>
    <t>deska; 0,3*3,6*2,9</t>
  </si>
  <si>
    <t>m.001; 34,92+10,05</t>
  </si>
  <si>
    <t>m.003; 34,74+10,05</t>
  </si>
  <si>
    <t>m.008a; 4,345*4,63</t>
  </si>
  <si>
    <t>m.009, 093b; 34,33</t>
  </si>
  <si>
    <t>m.009; 22,185*2,74</t>
  </si>
  <si>
    <t>m.030; 146,965*0,1</t>
  </si>
  <si>
    <t>m.035; 9,34*2*4,63</t>
  </si>
  <si>
    <t>m.060; 0,9*1,5+1*1</t>
  </si>
  <si>
    <t>m.067; 0,9*1,5+1*1</t>
  </si>
  <si>
    <t>m.072a; 2,975*4,44</t>
  </si>
  <si>
    <t>m.072c; 0,425*4,31</t>
  </si>
  <si>
    <t>m.072c; 2,975*4,31</t>
  </si>
  <si>
    <t>m.074; 4,955*2*3,4</t>
  </si>
  <si>
    <t>m.080; 1*1,5+0,2*1</t>
  </si>
  <si>
    <t>m.107-109; 2,1*3,3</t>
  </si>
  <si>
    <t>m.121; 2,15*2*3,98</t>
  </si>
  <si>
    <t>m.221, 223; 9,12*2</t>
  </si>
  <si>
    <t>m.221; 2,15*2*3,98</t>
  </si>
  <si>
    <t>m.223; 2,15*2*3,98</t>
  </si>
  <si>
    <t>m.S.05; 3,15*2,895</t>
  </si>
  <si>
    <t>m.S.28; 4,95*2,895</t>
  </si>
  <si>
    <t>m.S15; 2,525*2,5*2</t>
  </si>
  <si>
    <t>m.S19; 2,525*2,5*2</t>
  </si>
  <si>
    <t>mezipodesta +2,335</t>
  </si>
  <si>
    <t>mezipodesta +7,235</t>
  </si>
  <si>
    <t>nosníky ; 160kg/m3</t>
  </si>
  <si>
    <t>nosníky ; 180kg/m3</t>
  </si>
  <si>
    <t>osa 6-7, j-k; 1,67</t>
  </si>
  <si>
    <t>osa 9-10,d-e; 2,04</t>
  </si>
  <si>
    <t>pas; 0,9*0,654*6,1</t>
  </si>
  <si>
    <t>viz det.D.10d, 10e</t>
  </si>
  <si>
    <t>viz tab. místností</t>
  </si>
  <si>
    <t>(2,12+6,83)*11*3,98</t>
  </si>
  <si>
    <t>(2,12+6,83)*16*3,98</t>
  </si>
  <si>
    <t>(5,48+1,625)*4,67*2</t>
  </si>
  <si>
    <t>(7,015+2,08)*3,91*2</t>
  </si>
  <si>
    <t>0029: Základový pás</t>
  </si>
  <si>
    <t>006: Úpravy povrchu</t>
  </si>
  <si>
    <t>00: Obecné podmínky</t>
  </si>
  <si>
    <t>1_HE 200 B_mb_101,2</t>
  </si>
  <si>
    <t>223Rf7530r4-0081698</t>
  </si>
  <si>
    <t>229Ka0001.r-0081674</t>
  </si>
  <si>
    <t>232Gh2002r1-0021676</t>
  </si>
  <si>
    <t>262Rf7240r1-0201703</t>
  </si>
  <si>
    <t>2_HE 180 B_mb_108,8</t>
  </si>
  <si>
    <t>2_HE 180 B_mb_227,2</t>
  </si>
  <si>
    <t>2_HE 240 B_mb_124,8</t>
  </si>
  <si>
    <t>2_HE 240 B_mb_221,4</t>
  </si>
  <si>
    <t>4,2*0,4*(12,7+15,9)</t>
  </si>
  <si>
    <t>40,05*(0,07+0,09)/2</t>
  </si>
  <si>
    <t>40,05m2 - VV viz TI</t>
  </si>
  <si>
    <t>411Pq3570r3-0061684</t>
  </si>
  <si>
    <t>421Pq3230r1-0201679</t>
  </si>
  <si>
    <t>421Pq3230r1-0201690</t>
  </si>
  <si>
    <t>421Pq3230r2-0201694</t>
  </si>
  <si>
    <t>421Pq3630r1-0041678</t>
  </si>
  <si>
    <t>421Pq3630r1-0041683</t>
  </si>
  <si>
    <t>45,875*4,63-1,7*2,1</t>
  </si>
  <si>
    <t>452Se0010r5-0021668</t>
  </si>
  <si>
    <t>8,725*2*(4,63-1,42)</t>
  </si>
  <si>
    <t>A8.3_Anténa FM/VKV,</t>
  </si>
  <si>
    <t>GN6.5_. Licence EPS</t>
  </si>
  <si>
    <t>GN6.6_. Licence EZS</t>
  </si>
  <si>
    <t>GN6.7_. Licence ACS</t>
  </si>
  <si>
    <t>HE200B; 101,2*0,2*3</t>
  </si>
  <si>
    <t>HE240M; 20,4*0,24*3</t>
  </si>
  <si>
    <t>HE240M; 34,7*0,24*3</t>
  </si>
  <si>
    <t>K 1.13_CYKCY 4J*1,5</t>
  </si>
  <si>
    <t>K 1.14_CYKCY 4J*2,5</t>
  </si>
  <si>
    <t>O2.8_Výchozí revize</t>
  </si>
  <si>
    <t>O3.8_Výchozí revize</t>
  </si>
  <si>
    <t>O4.5_Výchozí revize</t>
  </si>
  <si>
    <t>O5.5_Výchozí revize</t>
  </si>
  <si>
    <t>Ostraha ZS a stavby</t>
  </si>
  <si>
    <t>SIL_011.: Hromosvod</t>
  </si>
  <si>
    <t>SLABO_021: Software</t>
  </si>
  <si>
    <t>SO_04_10: Passporty</t>
  </si>
  <si>
    <t>SO_05_02: VZT_A.5.2</t>
  </si>
  <si>
    <t>SO_05_03: MaR_A.5.3</t>
  </si>
  <si>
    <t>SO_05_04: ZTI_A.5.4</t>
  </si>
  <si>
    <t>ZTI_001: Kanalizace</t>
  </si>
  <si>
    <t>ZZ.OST_1.1: OSTATNÍ</t>
  </si>
  <si>
    <t>dvorní vpust DN 100</t>
  </si>
  <si>
    <t>m.105; 878,8-446,88</t>
  </si>
  <si>
    <t>m.121-148; 3,7*3,98</t>
  </si>
  <si>
    <t>m.221-245; 3,7*3,98</t>
  </si>
  <si>
    <t>m.223-256; 3,6*3,98</t>
  </si>
  <si>
    <t>nosníky- pod deskou</t>
  </si>
  <si>
    <t>nové sloupy - patky</t>
  </si>
  <si>
    <t>osa 6-7, j-k; -1,67</t>
  </si>
  <si>
    <t>osa 9-10,d-e; -2,04</t>
  </si>
  <si>
    <t>žebro; 2,5</t>
  </si>
  <si>
    <t>##T6##PRO_ITEM_catID</t>
  </si>
  <si>
    <t>(51,183-34,438)*0,16</t>
  </si>
  <si>
    <t>04_3_8: Prefabrikáty</t>
  </si>
  <si>
    <t>1*4,74*2+0,75*0,25*2</t>
  </si>
  <si>
    <t>1.NP; 2,35*(13+13)*4</t>
  </si>
  <si>
    <t>1399,65*12,34*2/1000</t>
  </si>
  <si>
    <t>229Ka0001.r1-0081685</t>
  </si>
  <si>
    <t>400Vv8043r.1-0311697</t>
  </si>
  <si>
    <t>400Vv8043r.3-0311677</t>
  </si>
  <si>
    <t>400Vv8043r.3-0311682</t>
  </si>
  <si>
    <t>400Vv8043r.3-0311689</t>
  </si>
  <si>
    <t>400Vv8043r.6-0311672</t>
  </si>
  <si>
    <t>56,2*74,3+19,13*3,47</t>
  </si>
  <si>
    <t>5_L 100x100x8_mb_1,6</t>
  </si>
  <si>
    <t>712.3: Skladby fasád</t>
  </si>
  <si>
    <t>713: Izolace tepelné</t>
  </si>
  <si>
    <t>8_L 100x100x6_mb_5,4</t>
  </si>
  <si>
    <t>8_L 120x120x8_mb_3,3</t>
  </si>
  <si>
    <t>9,58*10*3,98-0,9*2,1</t>
  </si>
  <si>
    <t>FAS_PROSKL_01: ZÁPAD</t>
  </si>
  <si>
    <t>FAS_PROSKL_03: SEVER</t>
  </si>
  <si>
    <t>GN6.8_. Licence CCTV</t>
  </si>
  <si>
    <t>HE180B; 108,8*0,18*3</t>
  </si>
  <si>
    <t>HE180B; 227,2*0,18*3</t>
  </si>
  <si>
    <t>HE240B; 124,8*0,24*3</t>
  </si>
  <si>
    <t>HE240B; 221,4*0,24*3</t>
  </si>
  <si>
    <t>K 1.29_SYKFY 2*2*0,5</t>
  </si>
  <si>
    <t>M 1.4_Tabulky - sada</t>
  </si>
  <si>
    <t>MaR_003: Dodávky MaR</t>
  </si>
  <si>
    <t>O 1.1_Výchozí revize</t>
  </si>
  <si>
    <t>O1.10_Výchozí revize</t>
  </si>
  <si>
    <t>SIL_006: Temperování</t>
  </si>
  <si>
    <t>SLABO_016: Detektory</t>
  </si>
  <si>
    <t>SO_01: Bourání_A.3.1</t>
  </si>
  <si>
    <t>m.005; 938,38-611,93</t>
  </si>
  <si>
    <t>m.032; 18,91-3,9*0,8</t>
  </si>
  <si>
    <t>m.080; 1,9*4,63*0,15</t>
  </si>
  <si>
    <t>m.107-109; 2,24*3,98</t>
  </si>
  <si>
    <t>m.116; (1,6+1,9)*2,5</t>
  </si>
  <si>
    <t>m.119; (1,6+1,9)*2,5</t>
  </si>
  <si>
    <t>m.216; (1,6+1,9)*2,5</t>
  </si>
  <si>
    <t>m.219; (1,9+1,6)*2,5</t>
  </si>
  <si>
    <t>m.222; (2+2,145)*2,5</t>
  </si>
  <si>
    <t>m.B.090; 4,265*0,445</t>
  </si>
  <si>
    <t>markýza; 1,2*4,7*0,1</t>
  </si>
  <si>
    <t xml:space="preserve">nosníky- nad deskou </t>
  </si>
  <si>
    <t>osa 9-10, g-k; 16,57</t>
  </si>
  <si>
    <t>osy 1-3; 20,23*59,59</t>
  </si>
  <si>
    <t>osy 8-9; 11,85*59,59</t>
  </si>
  <si>
    <t>(4,415+4,416-1,2)*0,6</t>
  </si>
  <si>
    <t>(5,48+1,625)*4,67*0,2</t>
  </si>
  <si>
    <t>(7,015+2,08)*3,91*0,2</t>
  </si>
  <si>
    <t>(8,705-5,4)*0,465*2*2</t>
  </si>
  <si>
    <t>(8,705-5,4)*0,515*2*2</t>
  </si>
  <si>
    <t>0027: Základová deska</t>
  </si>
  <si>
    <t>184,65*(0,075+0,08)/2</t>
  </si>
  <si>
    <t>713.: Izolace tepelné</t>
  </si>
  <si>
    <t>89,12*3,98-0,9*2,1*23</t>
  </si>
  <si>
    <t>FAS_PROSKL_02: VÝCHOD</t>
  </si>
  <si>
    <t>K 1.2_1-CXKH-R 3J*2,5</t>
  </si>
  <si>
    <t>MaR_003.: Dodávky MaR</t>
  </si>
  <si>
    <t>O.05; (1*2+1,5*2)*0,5</t>
  </si>
  <si>
    <t>Plovákový ventil DN50</t>
  </si>
  <si>
    <t>SIL_006.: Temperování</t>
  </si>
  <si>
    <t>SLABO_046: Trubkování</t>
  </si>
  <si>
    <t>SO_02_01: Mikropiloty</t>
  </si>
  <si>
    <t>SO_08: Komunikace_B.1</t>
  </si>
  <si>
    <t>T2_vývodka pro trubku</t>
  </si>
  <si>
    <t>Z8.5_Zásuvka SAT/TV/R</t>
  </si>
  <si>
    <t>deska rampy; 140kg/m3</t>
  </si>
  <si>
    <t>m.005-072a; 5,55*4,63</t>
  </si>
  <si>
    <t>m.010; 1,3*(1,39+0,9)</t>
  </si>
  <si>
    <t>m.031a; 7,25-2,35*0,8</t>
  </si>
  <si>
    <t>m.032-033; 9,1*2*4,63</t>
  </si>
  <si>
    <t>m.033-034; 214,52*0,1</t>
  </si>
  <si>
    <t>m.033-034; 9,1*3,85*2</t>
  </si>
  <si>
    <t>m.072a; 5,1*4,63*0,15</t>
  </si>
  <si>
    <t>m.075-076; 8,968*4,63</t>
  </si>
  <si>
    <t>m.093a-094; 78,9*2,79</t>
  </si>
  <si>
    <t>m.133; 67,26-4,93*1,4</t>
  </si>
  <si>
    <t>m.156; (2,3+3,6)*3,98</t>
  </si>
  <si>
    <t>m.190; (2+4,74)*2*4,2</t>
  </si>
  <si>
    <t>m.191; (2+4,74)*2*4,2</t>
  </si>
  <si>
    <t>m.230; 50,07-4,93*1,4</t>
  </si>
  <si>
    <t>m.233; 50,33-4,93*1,4</t>
  </si>
  <si>
    <t>m.236; 50,04-4,93*1,4</t>
  </si>
  <si>
    <t>m.251; (3,6+2,3)*3,98</t>
  </si>
  <si>
    <t>m.A.001; 143,21+9,468</t>
  </si>
  <si>
    <t>m.A.003; 1,2*3,6*0,22</t>
  </si>
  <si>
    <t>m.S28; 14,475*2*2,895</t>
  </si>
  <si>
    <t>m.S30; 5,3*(3,6-0,34)</t>
  </si>
  <si>
    <t>osa 9-10, g-k; -16,57</t>
  </si>
  <si>
    <t>osa B-J / 18; 5*50,54</t>
  </si>
  <si>
    <t xml:space="preserve">rezerva 4 ks; 4*0,85 </t>
  </si>
  <si>
    <t xml:space="preserve">stropní deska kanálu </t>
  </si>
  <si>
    <t>zalomení desky; osa E</t>
  </si>
  <si>
    <t>zalomení desky; osa I</t>
  </si>
  <si>
    <t>obvod stěna</t>
  </si>
  <si>
    <t>stěna rampy</t>
  </si>
  <si>
    <t>stěny rampy</t>
  </si>
  <si>
    <t>##T6##PRO_ITEM_iteCode</t>
  </si>
  <si>
    <t>##T6##PRO_ITEM_szvCode</t>
  </si>
  <si>
    <t>##T6##PRO_ITEM_tevCode</t>
  </si>
  <si>
    <t>(289,613-76,032)*0,145</t>
  </si>
  <si>
    <t>(3337,45-3079,68)*0,05</t>
  </si>
  <si>
    <t>(4,85-0,22-0,1)*12,125</t>
  </si>
  <si>
    <t>(pi*(0,1365^2)*3,3)*28</t>
  </si>
  <si>
    <t>(pi*(0,1365^2)*4,2)*22</t>
  </si>
  <si>
    <t>00.00: Obecné podmínky</t>
  </si>
  <si>
    <t>003: Svislé konstrukce</t>
  </si>
  <si>
    <t>04_3_8_1: Prefabrikáty</t>
  </si>
  <si>
    <t>1,75*5,4*2+1,45*0,95*2</t>
  </si>
  <si>
    <t>101,29*(0,180+0,020)/2</t>
  </si>
  <si>
    <t>113,86*3,98-0,9*2,1*34</t>
  </si>
  <si>
    <t>2xHE240B; 39,12*0,24*4</t>
  </si>
  <si>
    <t>3,3*(0,35*7,89+0,75*5)</t>
  </si>
  <si>
    <t>4,85*0,2*(2,2*3+1,5*3)</t>
  </si>
  <si>
    <t>4,85*0,7*(13,3+18,126)</t>
  </si>
  <si>
    <t>5022,58*(0,075+0,08)/2</t>
  </si>
  <si>
    <t>5_TR 60x235x0,88_m2_20</t>
  </si>
  <si>
    <t>776: Podlahy povlakové</t>
  </si>
  <si>
    <t>781: Obklady keramické</t>
  </si>
  <si>
    <t>8,1*55,4*2+8,1*55,36*2</t>
  </si>
  <si>
    <t>K 1.25_SHKFH-R 2*2*0,8</t>
  </si>
  <si>
    <t>K 1.26_SHKFH-R 3*3*0,8</t>
  </si>
  <si>
    <t>K 1.53_SHKFH-R 3*2*0,8</t>
  </si>
  <si>
    <t>K 1.54_JY(ST)Y 2x2x0,8</t>
  </si>
  <si>
    <t>K 1.55_JY(ST)Y 3x2x0,8</t>
  </si>
  <si>
    <t>SIL_004: Koncové prvky</t>
  </si>
  <si>
    <t>SIL_008: Dieselagregát</t>
  </si>
  <si>
    <t>SO_00: Obecné podmínky</t>
  </si>
  <si>
    <t>SO_07_03: Výtahy_A.7.3</t>
  </si>
  <si>
    <t>m.001; 34,46+3,71*2,31</t>
  </si>
  <si>
    <t>m.003; 34,46+3,71*2,31</t>
  </si>
  <si>
    <t>m.008a; (1,2+1,8)*4,63</t>
  </si>
  <si>
    <t>m.008a; (4,35+1,2)*2,9</t>
  </si>
  <si>
    <t>m.015; 3,15*4,63+3,8*1</t>
  </si>
  <si>
    <t>m.030; (1,85+4,8)*22,1</t>
  </si>
  <si>
    <t>m.055; (6,9+2,09)*4,63</t>
  </si>
  <si>
    <t>m.090; (2+4,74)*2*4,85</t>
  </si>
  <si>
    <t>m.091; (2+4,74)*2*4,85</t>
  </si>
  <si>
    <t>m.096-0,81; 1,7*2,25*2</t>
  </si>
  <si>
    <t>m.098; (3,74+3,7)*4,51</t>
  </si>
  <si>
    <t>m.115; 3,15*3,98+3,8*1</t>
  </si>
  <si>
    <t>m.130; 48,88-1,89*4,91</t>
  </si>
  <si>
    <t>m.132, 135; 1,54*2*3,3</t>
  </si>
  <si>
    <t>m.134; 50,33-8,005*2,8</t>
  </si>
  <si>
    <t>m.136; 47,49-4,93*1,03</t>
  </si>
  <si>
    <t>m.156; (2,2+3,675)*3,2</t>
  </si>
  <si>
    <t>m.172-172; 1,85*2*3,98</t>
  </si>
  <si>
    <t>m.215; 3,15*3,98+3,8*1</t>
  </si>
  <si>
    <t>m.217; (0,9+2,1*2)*2,5</t>
  </si>
  <si>
    <t>m.230, 236; 8,95*3,2*2</t>
  </si>
  <si>
    <t>m.232; 50,33-4,93*1,03</t>
  </si>
  <si>
    <t>m.234; 50,33-4,93*1,03</t>
  </si>
  <si>
    <t>m.239; 50,32-4,93*1,03</t>
  </si>
  <si>
    <t>m.251; (3,675+2,2)*3,2</t>
  </si>
  <si>
    <t>m.290; (2+4,74)*2*3,86</t>
  </si>
  <si>
    <t>m.291; (2+4,74)*2*3,86</t>
  </si>
  <si>
    <t>m.S.01; 1,63*3,71+32,5</t>
  </si>
  <si>
    <t>m.S.03; 1,63*3,71+31,8</t>
  </si>
  <si>
    <t>m.S01; 3,71*2,315*0,15</t>
  </si>
  <si>
    <t>m.S03; 3,71*2,315*0,15</t>
  </si>
  <si>
    <t>m.S30; (4+20,5)*2*0,75</t>
  </si>
  <si>
    <t>nerezové lano 8mm- D+M</t>
  </si>
  <si>
    <t>objekt C; -55,36*55,36</t>
  </si>
  <si>
    <t>osa: 5, d-e; 4,259*0,6</t>
  </si>
  <si>
    <t>plocha plato; 11476,14</t>
  </si>
  <si>
    <t>plocha vodorovná; 5,39</t>
  </si>
  <si>
    <t>plocha vodorovná; 94,5</t>
  </si>
  <si>
    <t>podlahová vpust DN 100</t>
  </si>
  <si>
    <t>stropy rampy; 145kg/m3</t>
  </si>
  <si>
    <t>u vjezdu; 6,6*1,6*0,45</t>
  </si>
  <si>
    <t>viz tabulka provrtávek</t>
  </si>
  <si>
    <t>##T6##N_Catalog_catGUID</t>
  </si>
  <si>
    <t>(1,2*0,8*2+1,5*0,8*2)*3</t>
  </si>
  <si>
    <t>(3,3-0,22-0,1)*0,1*1,94</t>
  </si>
  <si>
    <t>(3,3-0,22-0,1)*1,254*23</t>
  </si>
  <si>
    <t>(4,2-0,22-0,1)*1,257*35</t>
  </si>
  <si>
    <t>(4,2-0,22-0,1)*1,257*40</t>
  </si>
  <si>
    <t>(46,519+11,97+14,4)*2,8</t>
  </si>
  <si>
    <t>(pi*(0,1365^2)*4,85)*25</t>
  </si>
  <si>
    <t>0,48*(0,06+0,04/2)*22,1</t>
  </si>
  <si>
    <t>04_3_7: Ostatní výrobky</t>
  </si>
  <si>
    <t>11_TR O 35x2,6_mb_206,4</t>
  </si>
  <si>
    <t>4_TR 4HR 60x40x3_mb_6,3</t>
  </si>
  <si>
    <t>5,76*2,15*3+5,76*1,35*3</t>
  </si>
  <si>
    <t>712.3b: Záchytný systém</t>
  </si>
  <si>
    <t>776.: Podlahy povlakové</t>
  </si>
  <si>
    <t>781.: Obklady keramické</t>
  </si>
  <si>
    <t>8_TR 40x160x0,75_m2_160</t>
  </si>
  <si>
    <t>99002: Geodetické práce</t>
  </si>
  <si>
    <t>FAS_PROSKL_09: JIH 1.PP</t>
  </si>
  <si>
    <t>H 1.66_Drát FeZn O 8 mm</t>
  </si>
  <si>
    <t>K 1.27_SSKFH-V 10*2*0,8</t>
  </si>
  <si>
    <t>K 1.52_V07G-K FE180 2,5</t>
  </si>
  <si>
    <t>O.04; (1,4*2+1,5*2)*0,5</t>
  </si>
  <si>
    <t>O.11; (1,5*2+1,5*2)*0,5</t>
  </si>
  <si>
    <t>PASSPORTY_01: Passporty</t>
  </si>
  <si>
    <t>Passport_01.1: Objekt A</t>
  </si>
  <si>
    <t>Passport_01.2: Objekt B</t>
  </si>
  <si>
    <t>R01_Zábleskové svítidlo</t>
  </si>
  <si>
    <t>SIL_004.: Koncové prvky</t>
  </si>
  <si>
    <t>SIL_008.: Dieselagregát</t>
  </si>
  <si>
    <t>SO_05_01a: Topení_A.5.1</t>
  </si>
  <si>
    <t>Stávající ocelový sloup</t>
  </si>
  <si>
    <t>Uzavírací armatura DN40</t>
  </si>
  <si>
    <t>Uzavírací armatura DN50</t>
  </si>
  <si>
    <t>desky nad 1np; 140kg/m3</t>
  </si>
  <si>
    <t>desky nad 2np; 140kg/m3</t>
  </si>
  <si>
    <t>m.006.3; 13,89-0,7*1,66</t>
  </si>
  <si>
    <t>m.008b; (0,32+0,3)*4,63</t>
  </si>
  <si>
    <t>m.009, 093b; 38,77*0,08</t>
  </si>
  <si>
    <t>m.009-093b; 1,55*4,16*2</t>
  </si>
  <si>
    <t>m.025; (7,05*2+8,1)*3,2</t>
  </si>
  <si>
    <t>m.030; 2,955*(18,1+2*2)</t>
  </si>
  <si>
    <t>m.032; (3,9+4,85)*2*3,3</t>
  </si>
  <si>
    <t>m.035; 7,2*4,63-0,9*2,1</t>
  </si>
  <si>
    <t>m.036; (6,98+2,08)*4,63</t>
  </si>
  <si>
    <t>m.047; (2,01+3,36)*3,35</t>
  </si>
  <si>
    <t>m.048; (2,01+3,36)*3,35</t>
  </si>
  <si>
    <t>m.055; (6,82+2,01)*3,95</t>
  </si>
  <si>
    <t>m.055; (6,83+1,96)*3,95</t>
  </si>
  <si>
    <t>m.062; 0,9*1,5+0,15*0,9</t>
  </si>
  <si>
    <t>m.065; 0,9*1,5+0,15*0,9</t>
  </si>
  <si>
    <t>m.072c; (3,4+4,31)*3,09</t>
  </si>
  <si>
    <t>m.081; (7,32+6,02)*4,13</t>
  </si>
  <si>
    <t>m.095-B.090; 1,525*4,25</t>
  </si>
  <si>
    <t>m.095-B.090; 1,525*4,63</t>
  </si>
  <si>
    <t>m.117, 120, 141a; 27,02</t>
  </si>
  <si>
    <t>m.120; 2,4*3,98-0,9*2,1</t>
  </si>
  <si>
    <t>m.121; 2,4*3,98-0,9*2,1</t>
  </si>
  <si>
    <t>m.122; 2,4*3,98-0,9*2,1</t>
  </si>
  <si>
    <t>m.131; 50,33-8,005*2,45</t>
  </si>
  <si>
    <t>m.132, 135; 20,27*3,2*2</t>
  </si>
  <si>
    <t>m.141b; (2,3+3,445)*3,2</t>
  </si>
  <si>
    <t>m.192; (2,2+1,8)*2*3,86</t>
  </si>
  <si>
    <t>m.220; 2,4*3,98-0,9*2,1</t>
  </si>
  <si>
    <t>m.221; 2,4*3,98-0,9*2,1</t>
  </si>
  <si>
    <t>m.222; 2,4*3,98-0,9*2,1</t>
  </si>
  <si>
    <t>m.231; 105,96-1,35*4,78</t>
  </si>
  <si>
    <t>m.235; 105,96-4,93*1,35</t>
  </si>
  <si>
    <t>m.237; 105,96-4,78*1,35</t>
  </si>
  <si>
    <t>m.238; 105,95-4,78*1,35</t>
  </si>
  <si>
    <t>m.245, 256; 22,29*3,2*2</t>
  </si>
  <si>
    <t>m.S35; 4,74*(4,18-1,05)</t>
  </si>
  <si>
    <t>místnost 034; 0,67*3,95</t>
  </si>
  <si>
    <t>místnost 066; 0,274*2,5</t>
  </si>
  <si>
    <t>místnost 067; 0,274*2,5</t>
  </si>
  <si>
    <t>místnost 131; 0,4*3,3*1</t>
  </si>
  <si>
    <t>místnost 133; 0,4*3,3*1</t>
  </si>
  <si>
    <t>místnost 134; 0,4*3,3*1</t>
  </si>
  <si>
    <t>místnost 142; 0,4*3,3*1</t>
  </si>
  <si>
    <t>místnost 143; 0,4*3,3*1</t>
  </si>
  <si>
    <t>místnost 144; 0,4*3,3*1</t>
  </si>
  <si>
    <t>místnost 145; 0,4*3,3*1</t>
  </si>
  <si>
    <t>místnost 146; 0,4*3,3*1</t>
  </si>
  <si>
    <t>místnost 147; 0,4*3,3*1</t>
  </si>
  <si>
    <t>místnost 149; 0,4*3,3*1</t>
  </si>
  <si>
    <t>místnost 150; 0,4*3,3*1</t>
  </si>
  <si>
    <t>místnost 151; 0,4*3,3*1</t>
  </si>
  <si>
    <t>místnost 152; 0,4*3,3*1</t>
  </si>
  <si>
    <t>místnost 153; 0,4*3,3*1</t>
  </si>
  <si>
    <t>místnost 154; 0,4*3,3*1</t>
  </si>
  <si>
    <t>místnost 155; 0,4*3,3*1</t>
  </si>
  <si>
    <t>místnost 171; 1,581*3,3</t>
  </si>
  <si>
    <t>místnost 230; 0,4*3,3*1</t>
  </si>
  <si>
    <t>místnost 232; 0,4*3,3*1</t>
  </si>
  <si>
    <t>místnost 233; 0,4*3,3*1</t>
  </si>
  <si>
    <t>místnost 234; 0,4*3,3*1</t>
  </si>
  <si>
    <t>místnost 236; 0,4*3,3*1</t>
  </si>
  <si>
    <t>místnost 239; 0,4*3,3*1</t>
  </si>
  <si>
    <t>místnost 241; 0,4*3,3*1</t>
  </si>
  <si>
    <t>místnost 242; 0,4*3,3*1</t>
  </si>
  <si>
    <t>místnost 244; 0,4*3,3*1</t>
  </si>
  <si>
    <t>místnost 246; 0,4*3,3*1</t>
  </si>
  <si>
    <t>místnost 247; 0,4*3,3*1</t>
  </si>
  <si>
    <t>místnost 248; 0,4*3,3*1</t>
  </si>
  <si>
    <t>místnost 249; 0,4*3,3*1</t>
  </si>
  <si>
    <t>místnost 250; 0,4*3,3*1</t>
  </si>
  <si>
    <t>místnost 252; 0,4*3,3*1</t>
  </si>
  <si>
    <t>místnost 253; 0,4*3,3*1</t>
  </si>
  <si>
    <t>místnost 254; 0,4*3,3*1</t>
  </si>
  <si>
    <t>místnost 255; 0,4*3,3*1</t>
  </si>
  <si>
    <t>místnost 257; 0,4*3,3*1</t>
  </si>
  <si>
    <t>místnost 258; 0,4*3,3*1</t>
  </si>
  <si>
    <t>místnost 259; 0,4*3,3*1</t>
  </si>
  <si>
    <t>místnost 260; 0,4*3,3*1</t>
  </si>
  <si>
    <t>místnost 261; 0,4*3,3*1</t>
  </si>
  <si>
    <t>místnost 262; 0,4*3,3*1</t>
  </si>
  <si>
    <t>osa 1; 0,44*4,24*74,369</t>
  </si>
  <si>
    <t>osa 6-7, j-k; 1,67*0,05</t>
  </si>
  <si>
    <t>osa 9-10,d-e; 2,04*0,05</t>
  </si>
  <si>
    <t>osa B; 0,44*4,24*55,985</t>
  </si>
  <si>
    <t>osa: 11,b-c; 8,371*4,15</t>
  </si>
  <si>
    <t>osa: 13; b-c;8,792*4,15</t>
  </si>
  <si>
    <t>osa: 5, c-d; 10,35*4,37</t>
  </si>
  <si>
    <t>plocha vodorovná; 27,53</t>
  </si>
  <si>
    <t>plocha vodorovná; 47,96</t>
  </si>
  <si>
    <t>plocha vodorovná; 67,22</t>
  </si>
  <si>
    <t xml:space="preserve">viz tabulka provrtávek </t>
  </si>
  <si>
    <t>Měření hluku</t>
  </si>
  <si>
    <t>atika šachty</t>
  </si>
  <si>
    <t>jeřáb provoz</t>
  </si>
  <si>
    <t>otvor uvnitř</t>
  </si>
  <si>
    <t>(4,85-0,22-0,1)*1,254*24</t>
  </si>
  <si>
    <t>0096: Bourání konstrukcí</t>
  </si>
  <si>
    <t>184,65m2 - VV viz povrch</t>
  </si>
  <si>
    <t>2,03*2,655*(0,05+0,07)/2</t>
  </si>
  <si>
    <t>3_TR 4HR 80x80x4_mb_9,26</t>
  </si>
  <si>
    <t>4,2*0,55*(10,3+5,39+5,4)</t>
  </si>
  <si>
    <t>4,85*0,3*(7,881*2+5,587)</t>
  </si>
  <si>
    <t>=celková délka Z.29; 425</t>
  </si>
  <si>
    <t>H 1.65_Drát FeZn O 10 mm</t>
  </si>
  <si>
    <t>IPN340; 36*(0,34*2+0,13)</t>
  </si>
  <si>
    <t>O.02; (1,47*2+1,5*2)*0,5</t>
  </si>
  <si>
    <t>O.06; (1,53*2+1,5*2)*0,5</t>
  </si>
  <si>
    <t>O.09; (1,42*2+1,5*2)*0,5</t>
  </si>
  <si>
    <t>SLABO_012: 05.:  Ostatní</t>
  </si>
  <si>
    <t>SLABO_027: Aktivní prvky</t>
  </si>
  <si>
    <t>Uzavírací armatura DN100</t>
  </si>
  <si>
    <t>deska nad 1pp - 145kg/m3</t>
  </si>
  <si>
    <t>m.009; (1,425+0,47)*4,16</t>
  </si>
  <si>
    <t>m.015; (4,025+4,075)*2,5</t>
  </si>
  <si>
    <t>m.018; (3,925+4,025)*2,5</t>
  </si>
  <si>
    <t>m.031b; (3,05*2+2,4)*3,2</t>
  </si>
  <si>
    <t>m.045; (2,01+3,365)*3,35</t>
  </si>
  <si>
    <t>m.046; (5,745+5,87)*3,35</t>
  </si>
  <si>
    <t>m.047; (2,08+3,435)*4,63</t>
  </si>
  <si>
    <t>m.048; (2,08+3,435)*4,63</t>
  </si>
  <si>
    <t>m.050; (2,08+3,435)*4,63</t>
  </si>
  <si>
    <t>m.052; (2,01+3,365)*3,35</t>
  </si>
  <si>
    <t>m.053;  (2,01+3,36)*3,35</t>
  </si>
  <si>
    <t>m.055; (2,08+6,885)*4,63</t>
  </si>
  <si>
    <t>m.064; (1,65+1,925)*4,63</t>
  </si>
  <si>
    <t>m.076; 3,08*4,63-0,8*2,1</t>
  </si>
  <si>
    <t>m.078; (1,875+3,305)*2,4</t>
  </si>
  <si>
    <t>m.097; 7,05*4,63-1,5*2,1</t>
  </si>
  <si>
    <t>m.120; (2,145*2+2,6)*2,5</t>
  </si>
  <si>
    <t>m.121; (2,15+3,25)*2*2,5</t>
  </si>
  <si>
    <t>m.136; (7,48+0,345)*3,98</t>
  </si>
  <si>
    <t>m.141b; 3,5*3,98-0,9*2,1</t>
  </si>
  <si>
    <t>m.220; (2,145*2+2,6)*2,5</t>
  </si>
  <si>
    <t>m.221; (2,15+3,25)*2*2,5</t>
  </si>
  <si>
    <t>m.223; (2,15+3,25)*2*2,5</t>
  </si>
  <si>
    <t>m.230-270; 633,75+930,02</t>
  </si>
  <si>
    <t>m.S11, S13, S26; 1220,36</t>
  </si>
  <si>
    <t>m.S21; (1,7*2+1,5*2)*2,5</t>
  </si>
  <si>
    <t>m.S28; (14,68+5,1*2)*0,2</t>
  </si>
  <si>
    <t>m.S31; (9,15+4,55)*2,895</t>
  </si>
  <si>
    <t>místnost 066; 0,274*4,51</t>
  </si>
  <si>
    <t>místnost 067; 0,274*4,51</t>
  </si>
  <si>
    <t>místnost 075; 0,81*3,1*1</t>
  </si>
  <si>
    <t>osa 6-7, j-k; -1,67*0,05</t>
  </si>
  <si>
    <t>osa 6-7, j-k; 4,738*4,18</t>
  </si>
  <si>
    <t>osa 9-10,d-e; -2,04*0,05</t>
  </si>
  <si>
    <t>osa B-C/9-11; 10,64*1,66</t>
  </si>
  <si>
    <t>osa F-G/1; 1,58*3,3*0,42</t>
  </si>
  <si>
    <t>osa J-K/9; 0,3*2,55*1,15</t>
  </si>
  <si>
    <t>osa: 20, c-h; 30,59*4,12</t>
  </si>
  <si>
    <t>osa: 8-9,b-c; 8,742*4,15</t>
  </si>
  <si>
    <t>plocha svislá; 33,55*0,1</t>
  </si>
  <si>
    <t>plocha vodorovná; 131,81</t>
  </si>
  <si>
    <t>plocha vodorovná; 351,17</t>
  </si>
  <si>
    <t>plocha vodorovná; 43,864</t>
  </si>
  <si>
    <t>plocha vodorovná; 488,73</t>
  </si>
  <si>
    <t>(2,1+1,795)*2*(16,84-1)*2</t>
  </si>
  <si>
    <t>(5,76+6,06)*2*0,6*0,15*25</t>
  </si>
  <si>
    <t>(55,14+54,24)*2*0,45*0,22</t>
  </si>
  <si>
    <t>004: Vodorovné konstrukce</t>
  </si>
  <si>
    <t>04_3_7_1: Ostatní výrobky</t>
  </si>
  <si>
    <t>1,7*(0,11+0,3+0,1+0,28)*2</t>
  </si>
  <si>
    <t>1463,95m2 - VV viz povrch</t>
  </si>
  <si>
    <t>1_TR 4HR 120x60x6_mb_44,7</t>
  </si>
  <si>
    <t>3,3*0,4*(3,35+10,45+0,65)</t>
  </si>
  <si>
    <t>712.3b.1: Záchytný systém</t>
  </si>
  <si>
    <t>763: Konstrukce montované</t>
  </si>
  <si>
    <t>87,86*128,42+11,52*28,705</t>
  </si>
  <si>
    <t>A8.5_Konvertor LBN Quatro</t>
  </si>
  <si>
    <t>D 1.49_UVEDENÍ DO PROVOZU</t>
  </si>
  <si>
    <t>FAS_PROSKL_07: ZÁPAD 1.PP</t>
  </si>
  <si>
    <t>FAS_PROSKL_08: SEVER 1.PP</t>
  </si>
  <si>
    <t>O.01; (1,575*2+1,5*2)*0,5</t>
  </si>
  <si>
    <t>O.03; (1,535*2+1,5*2)*0,5</t>
  </si>
  <si>
    <t>O.07; (1,485*2+1,5*2)*0,5</t>
  </si>
  <si>
    <t>O.08; (1,385*2+1,5*2)*0,5</t>
  </si>
  <si>
    <t>O.10; (1,765*2+1,5*2)*0,5</t>
  </si>
  <si>
    <t>O1.9_Programování systému</t>
  </si>
  <si>
    <t>O2.7_Programování systému</t>
  </si>
  <si>
    <t>O3.7_Programování systému</t>
  </si>
  <si>
    <t>O4.4_Programování systému</t>
  </si>
  <si>
    <t>O5.4_Programování systému</t>
  </si>
  <si>
    <t>OK_010: OK ZD, OCEL S 355</t>
  </si>
  <si>
    <t>SIL_012: Ostatní materiál</t>
  </si>
  <si>
    <t>SLABO_037: Kabely a trasy</t>
  </si>
  <si>
    <t>SO_00_00: Obecné podmínky</t>
  </si>
  <si>
    <t>SO_01_06: Základová deska</t>
  </si>
  <si>
    <t>SO_02_03: Základová deska</t>
  </si>
  <si>
    <t>SO_04_08: Jezdecké schody</t>
  </si>
  <si>
    <t>SO_05_01b: Chlazení_A.5.1</t>
  </si>
  <si>
    <t>UPN400; 4,5*(0,4*2+0,105)</t>
  </si>
  <si>
    <t>m.008a; (5,545+6,145)*2,8</t>
  </si>
  <si>
    <t>m.015; 2,625*4,63-0,8*2,1</t>
  </si>
  <si>
    <t>m.018; 2,625*4,63-0,8*2,1</t>
  </si>
  <si>
    <t>m.025, 031a, 031b, 032; 4</t>
  </si>
  <si>
    <t>m.031a; (3,05*2+2,35)*3,2</t>
  </si>
  <si>
    <t>m.031a; 3,15*4,63-0,8*2,1</t>
  </si>
  <si>
    <t>m.036 - viz skladba S.13a</t>
  </si>
  <si>
    <t>m.036; (6,815+2,015)*3,95</t>
  </si>
  <si>
    <t>m.036; (6,815+2,015)*4,05</t>
  </si>
  <si>
    <t>m.041; (2,01+3,36)*3,35*2</t>
  </si>
  <si>
    <t>m.042; 5,745*4,63-0,9*2,1</t>
  </si>
  <si>
    <t>m.044; 5,745*4,63-0,9*2,1</t>
  </si>
  <si>
    <t>m.061; 2,15*1,5+0,15*2,15</t>
  </si>
  <si>
    <t>m.070b; 2,63*4,63-0,9*2,1</t>
  </si>
  <si>
    <t>m.072a; (5,1*2+4,44)*2,91</t>
  </si>
  <si>
    <t>m.074; 2,88*2+4,955*2-0,8</t>
  </si>
  <si>
    <t>m.076; (2,975*2+3,02)*3,4</t>
  </si>
  <si>
    <t>m.076; 3,02*2+2,975*2-0,8</t>
  </si>
  <si>
    <t>m.076; 4,955*4,63-0,8*2,1</t>
  </si>
  <si>
    <t>m.077; (1,835+1,315)*4,31</t>
  </si>
  <si>
    <t>m.093a-094; 15,845*4,25*2</t>
  </si>
  <si>
    <t>m.115; 2,625*3,98-0,8*2,1</t>
  </si>
  <si>
    <t>m.118; 2,625*3,98-0,8*2,1</t>
  </si>
  <si>
    <t>m.120-117; (3,7+2,3)*3,98</t>
  </si>
  <si>
    <t>m.141a,b; (2,3+7,195)*3,2</t>
  </si>
  <si>
    <t>m.215; 2,625*3,98-0,8*2,1</t>
  </si>
  <si>
    <t>m.218; 2,625*3,98-0,8*2,1</t>
  </si>
  <si>
    <t>m.292; (1,5*2+2,2*2)*3,83</t>
  </si>
  <si>
    <t>m.A.001; 26,3*5,5-1,2*1,2</t>
  </si>
  <si>
    <t>m.S.35; (1,8*2+4,74)*4,18</t>
  </si>
  <si>
    <t>m.S15; 1,8*2*2,55-0,8*2,1</t>
  </si>
  <si>
    <t>m.S16; 0,925*1,5+0,15*1,5</t>
  </si>
  <si>
    <t>m.S20; 0,925*1,5+0,15*1,5</t>
  </si>
  <si>
    <t>m.S31; (9,3+4,7+2,86)*0,2</t>
  </si>
  <si>
    <t>místnost 025; 1,257*3,7*2</t>
  </si>
  <si>
    <t>místnost 030; 1,257*3,8*3</t>
  </si>
  <si>
    <t>místnost 075; 0,81*4,51*1</t>
  </si>
  <si>
    <t>místnost 094; 1,257*4,2*4</t>
  </si>
  <si>
    <t>místnost 109; 1,256*3,3*1</t>
  </si>
  <si>
    <t>místnost 121; 0,341*3,3*1</t>
  </si>
  <si>
    <t>místnost 131; 0,474*3,3*1</t>
  </si>
  <si>
    <t>místnost 133; 0,474*3,3*2</t>
  </si>
  <si>
    <t>místnost 134; 0,474*3,3*1</t>
  </si>
  <si>
    <t>místnost 136; 0,577*3,3*1</t>
  </si>
  <si>
    <t>místnost 142; 0,474*3,3*1</t>
  </si>
  <si>
    <t>místnost 143; 0,474*3,3*1</t>
  </si>
  <si>
    <t>místnost 144; 0,474*3,3*1</t>
  </si>
  <si>
    <t>místnost 145; 0,474*3,3*1</t>
  </si>
  <si>
    <t>místnost 146; 0,474*3,3*1</t>
  </si>
  <si>
    <t>místnost 147; 0,474*3,3*1</t>
  </si>
  <si>
    <t>místnost 148; 0,474*3,3*1</t>
  </si>
  <si>
    <t>místnost 150; 0,474*3,3*1</t>
  </si>
  <si>
    <t>místnost 151; 0,474*3,3*1</t>
  </si>
  <si>
    <t>místnost 152; 0,474*3,3*1</t>
  </si>
  <si>
    <t>místnost 153; 0,474*3,3*1</t>
  </si>
  <si>
    <t>místnost 154; 0,474*3,3*1</t>
  </si>
  <si>
    <t>místnost 155; 0,474*3,3*1</t>
  </si>
  <si>
    <t>místnost 160; 1,256*3,3*3</t>
  </si>
  <si>
    <t>místnost 170; 1,256*3,3*4</t>
  </si>
  <si>
    <t>místnost 221; 0,324*3,3*1</t>
  </si>
  <si>
    <t>místnost 223; 0,341*3,3*1</t>
  </si>
  <si>
    <t>místnost 230; 0,474*3,3*1</t>
  </si>
  <si>
    <t>místnost 232; 0,474*3,3*1</t>
  </si>
  <si>
    <t>místnost 233; 0,474*3,3*1</t>
  </si>
  <si>
    <t>místnost 234; 0,474*3,3*1</t>
  </si>
  <si>
    <t>místnost 236; 0,474*3,3*1</t>
  </si>
  <si>
    <t>místnost 239; 0,474*3,3*1</t>
  </si>
  <si>
    <t>místnost 241; 0,474*3,3*1</t>
  </si>
  <si>
    <t>místnost 242; 0,474*3,3*1</t>
  </si>
  <si>
    <t>místnost 243; 0,474*3,3*1</t>
  </si>
  <si>
    <t>místnost 244; 0,474*3,3*1</t>
  </si>
  <si>
    <t>místnost 245; 0,384*3,3*1</t>
  </si>
  <si>
    <t>místnost 245; 0,474*3,3*1</t>
  </si>
  <si>
    <t>místnost 246; 0,474*3,3*1</t>
  </si>
  <si>
    <t>místnost 247; 0,474*3,3*1</t>
  </si>
  <si>
    <t>místnost 248; 0,474*3,3*1</t>
  </si>
  <si>
    <t>místnost 249; 0,474*3,3*1</t>
  </si>
  <si>
    <t>místnost 250; 0,474*3,3*1</t>
  </si>
  <si>
    <t>místnost 252; 0,474*3,3*1</t>
  </si>
  <si>
    <t>místnost 253; 0,474*3,3*1</t>
  </si>
  <si>
    <t>místnost 254; 0,474*3,3*1</t>
  </si>
  <si>
    <t>místnost 255; 0,474*3,3*1</t>
  </si>
  <si>
    <t>místnost 256; 0,474*3,3*1</t>
  </si>
  <si>
    <t>místnost 257; 0,474*3,3*1</t>
  </si>
  <si>
    <t>místnost 258; 0,474*3,3*1</t>
  </si>
  <si>
    <t>místnost 259; 0,474*3,3*1</t>
  </si>
  <si>
    <t>místnost 260; 0,474*3,3*1</t>
  </si>
  <si>
    <t>místnost 261; 0,474*3,3*1</t>
  </si>
  <si>
    <t>místnost 262; 0,474*3,3*1</t>
  </si>
  <si>
    <t>místnost 270; 0,474*3,3*1</t>
  </si>
  <si>
    <t>místnost A.090; 4,804*2,8</t>
  </si>
  <si>
    <t>místnost S31; 9,149*2,895</t>
  </si>
  <si>
    <t>místnost S34; 1,624*2,895</t>
  </si>
  <si>
    <t>místnost S35; 4,733*2,895</t>
  </si>
  <si>
    <t>nosníky nad 1np; 160kg/m3</t>
  </si>
  <si>
    <t>nosníky nad 2pp; 180kg/m3</t>
  </si>
  <si>
    <t>osa 9-10, g-k; 16,57*0,05</t>
  </si>
  <si>
    <t>osa C-B/7; 0,42*4,11*3,53</t>
  </si>
  <si>
    <t>osa I; 21,89*4,63-1,8*2,1</t>
  </si>
  <si>
    <t>osa: 19-20, e; 13,91*4,12</t>
  </si>
  <si>
    <t>osa: 2-5, c-d; 21,3*2,895</t>
  </si>
  <si>
    <t>osa:11-12,b-c; 9,272*4,15</t>
  </si>
  <si>
    <t>osy 3-8, D-I; 7,2*5*7,2*5</t>
  </si>
  <si>
    <t>plocha vodorovná; 1399,65</t>
  </si>
  <si>
    <t>plocha vodorovná; 1464,13</t>
  </si>
  <si>
    <t>plocha vodorovná; 5022,58</t>
  </si>
  <si>
    <t>plocha vodorovná; 6758,23</t>
  </si>
  <si>
    <t>u osy C; 1,7*(3,71+2,215)</t>
  </si>
  <si>
    <t>ve spadu 2%; 7015,26*0,02</t>
  </si>
  <si>
    <t>Číslo zakázky</t>
  </si>
  <si>
    <t>Oprava nátěrů</t>
  </si>
  <si>
    <t>boky průvlaků</t>
  </si>
  <si>
    <t>viz řezy A, B</t>
  </si>
  <si>
    <t>(0,46*2+0,22*2+0,137)*22,1</t>
  </si>
  <si>
    <t>(5,76+6,06)*2*(0,4+0,6)*25</t>
  </si>
  <si>
    <t>2_TR 4HR 100x100x8_mb_18,6</t>
  </si>
  <si>
    <t>3_TR 4HR 200x100x4_mb_26,5</t>
  </si>
  <si>
    <t>4_TR 4HR 100x100x4_mb_75,9</t>
  </si>
  <si>
    <t>763.: Konstrukce montované</t>
  </si>
  <si>
    <t>IPE220; 48,7*(0,22*2+0,11)</t>
  </si>
  <si>
    <t>IPN140; 362*(0,14*2+0,066)</t>
  </si>
  <si>
    <t>IPN200; 152,1*(0,2*2+0,09)</t>
  </si>
  <si>
    <t>Mechanický poplachový zvon</t>
  </si>
  <si>
    <t>Náklady na nezbytné zábory</t>
  </si>
  <si>
    <t>OK_010.: OK ZD, OCEL S 355</t>
  </si>
  <si>
    <t>Polystyrén extrudovaný XPS</t>
  </si>
  <si>
    <t>Poplatek za skládku - suti</t>
  </si>
  <si>
    <t>SIL_012.: Ostatní materiál</t>
  </si>
  <si>
    <t>SLABO_025: Kamerový systém</t>
  </si>
  <si>
    <t>SO_01_00: Obecné informace</t>
  </si>
  <si>
    <t>Uvedení systému do provozu</t>
  </si>
  <si>
    <t>celková délka Z.29 - 425bm</t>
  </si>
  <si>
    <t>deska  tl. 180mm; 145kg/m3</t>
  </si>
  <si>
    <t>kotvící bod AIO EB 14- D+M</t>
  </si>
  <si>
    <t>m.006.3; (7,05*2+1,66)*2,4</t>
  </si>
  <si>
    <t>m.008a; 4,345*4,63-0,8*2,1</t>
  </si>
  <si>
    <t>m.010 - chodník; 3,625*6,6</t>
  </si>
  <si>
    <t>m.030; 22,2*4,63+22,2*0,56</t>
  </si>
  <si>
    <t>m.070b; (1,85*2+2,28)*0,08</t>
  </si>
  <si>
    <t>m.078; 3,305*2+1,875*2-0,7</t>
  </si>
  <si>
    <t>m.079; (1+1)*1,5+0,2*(1+1)</t>
  </si>
  <si>
    <t>m.079; 1,95*2*4,63-0,7*2,1</t>
  </si>
  <si>
    <t>m.S.05; 3,15*2,895-0,9*2,1</t>
  </si>
  <si>
    <t>m.S.19; 1,6*2*2,55-0,8*2,1</t>
  </si>
  <si>
    <t>m.S29; (2,41+2,21+5,1)*0,2</t>
  </si>
  <si>
    <t>místnost 005; 1,257*3,95*2</t>
  </si>
  <si>
    <t>místnost 033; 1,257*3,95*2</t>
  </si>
  <si>
    <t>místnost 034; 1,257*3,95*2</t>
  </si>
  <si>
    <t>místnost 035; 0,260*3,95*1</t>
  </si>
  <si>
    <t>místnost 036; 0,475*3,95*1</t>
  </si>
  <si>
    <t>místnost 041; 0,473*3,45*1</t>
  </si>
  <si>
    <t>místnost 041; 0,476*3,45*1</t>
  </si>
  <si>
    <t>místnost 042; 0,476*3,45*1</t>
  </si>
  <si>
    <t>místnost 043; 0,473*3,45*1</t>
  </si>
  <si>
    <t>místnost 044; 0,476*3,45*1</t>
  </si>
  <si>
    <t>místnost 045; 0,473*3,45*1</t>
  </si>
  <si>
    <t>místnost 046; 1,257*3,45*1</t>
  </si>
  <si>
    <t>místnost 047; 0,473*3,45*1</t>
  </si>
  <si>
    <t>místnost 048; 0,473*3,45*1</t>
  </si>
  <si>
    <t>místnost 049; 0,476*3,45*1</t>
  </si>
  <si>
    <t>místnost 050; 0,473*3,45*1</t>
  </si>
  <si>
    <t>místnost 052; 0,473*3,45*1</t>
  </si>
  <si>
    <t>místnost 053; 0,476*3,45*1</t>
  </si>
  <si>
    <t>místnost 093a; 1,257*4,2*2</t>
  </si>
  <si>
    <t>místnost 094; 1,257*3,93*4</t>
  </si>
  <si>
    <t>místnost 097; 0,941*4,51*1</t>
  </si>
  <si>
    <t>místnost 098; 0,819*4,51*3</t>
  </si>
  <si>
    <t>místnost 140b; 0,869*3,3*1</t>
  </si>
  <si>
    <t>místnost 140b; 1,256*3,3*1</t>
  </si>
  <si>
    <t>místnost S26; 19,474*2,895</t>
  </si>
  <si>
    <t>místnost S27;0,628*2,895*4</t>
  </si>
  <si>
    <t>místnost S28; 1,32*2,895*2</t>
  </si>
  <si>
    <t>místnost S28; 19,425*2,895</t>
  </si>
  <si>
    <t>osa 1-5, k-j; 32,864*2,895</t>
  </si>
  <si>
    <t>osa 9-10, g-k; -16,57*0,05</t>
  </si>
  <si>
    <t>osa B-C / 18; 0,8*0,5*4,57</t>
  </si>
  <si>
    <t>osa: 8-18,b-c; 85,08*4,150</t>
  </si>
  <si>
    <t>plocha nad 2.NP; 55,2*55,2</t>
  </si>
  <si>
    <t>plocha vodorovná; 1,81*2,1</t>
  </si>
  <si>
    <t>u osy J; 2,25*(3,71+2,215)</t>
  </si>
  <si>
    <t>(0,2+0,36*3+0,38+1,28)*22,1</t>
  </si>
  <si>
    <t>(4,2-0,22-0,1)*(0,04*1,943)</t>
  </si>
  <si>
    <t>(4,2-0,22-0,1)*0,09*(3,175)</t>
  </si>
  <si>
    <t>(4,2-0,22-0,1)*0,135*(9,98)</t>
  </si>
  <si>
    <t>1_TR 4HR 200x200x10_mb_44,7</t>
  </si>
  <si>
    <t>5,76*5,76*25*(0,2*2+0,15)/3</t>
  </si>
  <si>
    <t>5,76*5,76*5*3+1,01*5,76*5*2</t>
  </si>
  <si>
    <t>A8.4_Satelitní anténa PR110</t>
  </si>
  <si>
    <t>FD.03: Fasáda bez zateplení</t>
  </si>
  <si>
    <t>IPE270; 12,2*(0,27*2+0,135)</t>
  </si>
  <si>
    <t>SLABO_010: 03: Reproduktory</t>
  </si>
  <si>
    <t>SLABO_026: Záznamový server</t>
  </si>
  <si>
    <t>SLABO_028: Virtuální matice</t>
  </si>
  <si>
    <t>UPN200; 187,2*(0,22*2+0,08)</t>
  </si>
  <si>
    <t>m.008a; (1,2+1,8)*(2,9+0,1)</t>
  </si>
  <si>
    <t>m.010; 17,775*4,28+1,4*4,28</t>
  </si>
  <si>
    <t>m.066; 1,675*1,5+1,675*0,15</t>
  </si>
  <si>
    <t>m.090; (0,2*0,2+0,67*0,4)*2</t>
  </si>
  <si>
    <t>m.096; (5,37*2+6,87*2)*0,06</t>
  </si>
  <si>
    <t>m.097-098; (29,6+3,94)*0,06</t>
  </si>
  <si>
    <t>m.101; 26,02*3,9-1,91*2,155</t>
  </si>
  <si>
    <t>m.106; 35*(0,12+0,4292)*3,2</t>
  </si>
  <si>
    <t>m.117-120; 2,2*3,98-0,8*2,1</t>
  </si>
  <si>
    <t>m.141a, 148, 156; 1,2*3*3,3</t>
  </si>
  <si>
    <t>m.217-220; 2,2*3,98-0,8*2,1</t>
  </si>
  <si>
    <t>m.222-292; 2,2*3,98-0,8*2,1</t>
  </si>
  <si>
    <t>m.223-256; 2,4*3,98-0,9*2,1</t>
  </si>
  <si>
    <t>m.301; 26,02*3,9-1,91*2,155</t>
  </si>
  <si>
    <t>m.S29; 22,75*(0,2*2+0,15)/3</t>
  </si>
  <si>
    <t>místnost  A.099; 16,389*2,8</t>
  </si>
  <si>
    <t>místnost 072b; 0,475*2,91*1</t>
  </si>
  <si>
    <t>místnost 093a; 1,257*3,93*2</t>
  </si>
  <si>
    <t>místnost S26; 1,256*2,895*2</t>
  </si>
  <si>
    <t>místnost S27; 0,628*2,895*4</t>
  </si>
  <si>
    <t>místnost S27; 1,256*2,895*2</t>
  </si>
  <si>
    <t>místnost S28; 1,256*2,895*2</t>
  </si>
  <si>
    <t>místnost S30; 0,863*2,895*2</t>
  </si>
  <si>
    <t>místnost S31; 1,256*2,895*2</t>
  </si>
  <si>
    <t>místnost S34; 0,628*2,895*1</t>
  </si>
  <si>
    <t>objemová hmotnost 1600kg/m3</t>
  </si>
  <si>
    <t>osa B-C /18-19 - vrata 1.PP</t>
  </si>
  <si>
    <t>osa D; 9,05*3,86-1,91*2,155</t>
  </si>
  <si>
    <t>osa J; 9,05*3,86-1,91*2,155</t>
  </si>
  <si>
    <t>podle Det.51; (6,6+2*3)*1,6</t>
  </si>
  <si>
    <t>pásy; 53,19/0,15*5,4*2/1000</t>
  </si>
  <si>
    <t>pásy; 8,111/0,15*2*5,4/1000</t>
  </si>
  <si>
    <t>ve spadu - 2%; 6758,23*0,02</t>
  </si>
  <si>
    <t>výtahy; -(4,32*3+3,12+3,15)</t>
  </si>
  <si>
    <t>za m.075; (1,245+0,12)*4,51</t>
  </si>
  <si>
    <t>Adhezní můstek</t>
  </si>
  <si>
    <t>Sklářský písek</t>
  </si>
  <si>
    <t>šachta -dojezd</t>
  </si>
  <si>
    <t>průvlaky jádro</t>
  </si>
  <si>
    <t xml:space="preserve">viz řezy A, B </t>
  </si>
  <si>
    <t>(146,965+214,52)*4,44*2/1000</t>
  </si>
  <si>
    <t>1,38*(0,17*2,839+0,15*6,735)</t>
  </si>
  <si>
    <t>7,45*(0,75+1,05+0,482+0,346)</t>
  </si>
  <si>
    <t>A8.2_Anténa UHF/VHFpro DVB-T</t>
  </si>
  <si>
    <t>H 1.62_Svorka univerzální SU</t>
  </si>
  <si>
    <t>IPN220; 115,2*(0,22*2+0,098)</t>
  </si>
  <si>
    <t>Kontaktní gril stolní Panini</t>
  </si>
  <si>
    <t>Mikrovlnná trouba profi 28 L</t>
  </si>
  <si>
    <t>P6.6_Redukce spiro 100 &gt; 160</t>
  </si>
  <si>
    <t>Penetrace - podlahy betonové</t>
  </si>
  <si>
    <t>S02 a S04; (2,1*2+1,8*2)*1*2</t>
  </si>
  <si>
    <t>SO_04_09: Ocelové konstrukce</t>
  </si>
  <si>
    <t>U2.7_Akumulátor 12V / 105 Ah</t>
  </si>
  <si>
    <t>kotvící bod AIO EDLE 12- D+M</t>
  </si>
  <si>
    <t>kotvící bod AIO SZH 11 - D+M</t>
  </si>
  <si>
    <t>m.038; (26,02+4,7+1,48)*3,45</t>
  </si>
  <si>
    <t>m.063; (2,8+0,35+1,65)*2*2,5</t>
  </si>
  <si>
    <t>m.064; (2,8+0,35+1,65)*2*2,5</t>
  </si>
  <si>
    <t>m.097; (2,96+3,81+3,69)*4,51</t>
  </si>
  <si>
    <t>m.098; (3,85*4,51-0,9*2,1)*2</t>
  </si>
  <si>
    <t>m.115; (4,075+2,425+1,5)*2,5</t>
  </si>
  <si>
    <t>m.117; (3,925+2,425+1,5)*2,5</t>
  </si>
  <si>
    <t>m.140a,b; (9,75+9,575*2)*3,2</t>
  </si>
  <si>
    <t>m.171; (4+3,9+4,58+5,3)*3,98</t>
  </si>
  <si>
    <t>m.201; 26,02*3,86-1,91*2,155</t>
  </si>
  <si>
    <t>m.203; 26,02*3,86-1,91*2,155</t>
  </si>
  <si>
    <t>m.S25, S27, S32, S34; 255,16</t>
  </si>
  <si>
    <t>m.S35; 4,74*(4,18-1,05)*0,15</t>
  </si>
  <si>
    <t>mezi 130 a 140a; 0,863*3,3*1</t>
  </si>
  <si>
    <t>místnost  A.090; (3,03*4,15)</t>
  </si>
  <si>
    <t>místnost 006.1; 0,476*3,95*1</t>
  </si>
  <si>
    <t>místnost 006.2; 0,476*3,45*1</t>
  </si>
  <si>
    <t>místnost S11; 1,256*2,895*49</t>
  </si>
  <si>
    <t>osa 5, d-c; 5,29*(2,895-0,6)</t>
  </si>
  <si>
    <t>osa 8, b-c; 2,1*4,45-0,8*2,1</t>
  </si>
  <si>
    <t>osa M / 11-15; 12,434+16,778</t>
  </si>
  <si>
    <t>osa M / 12-15; 0,8*1,4*1,4*3</t>
  </si>
  <si>
    <t>osa: 1-2, d-c ; 11,140*2,895</t>
  </si>
  <si>
    <t>osa: 18-19, b-j; 50,612*4,14</t>
  </si>
  <si>
    <t>osa: 19-20, d-c; 14,074*4,12</t>
  </si>
  <si>
    <t>plocha 1462,51 m2- viz VV TI</t>
  </si>
  <si>
    <t>plochy z výkresu bourání DWG</t>
  </si>
  <si>
    <t>pásy; 28,934/0,15*5,4*2/1000</t>
  </si>
  <si>
    <t>pásy; 70,713/0,15*2*5,4/1000</t>
  </si>
  <si>
    <t>syfon podumyvadlový Jika Mio</t>
  </si>
  <si>
    <t>0,08*0,42*22,1+0,075*0,9*22,1</t>
  </si>
  <si>
    <t>2_TR 4HR 200x200x5_mb_2996,24</t>
  </si>
  <si>
    <t>39,9*3,6*0,16+0,2*0,15*39,9*2</t>
  </si>
  <si>
    <t>99001: Projektová dokumentace</t>
  </si>
  <si>
    <t>Elektromagnetický ventil DN50</t>
  </si>
  <si>
    <t>PB8.1e_integrovaný SIP server</t>
  </si>
  <si>
    <t>PB8.4_Licence pro IP telefony</t>
  </si>
  <si>
    <t>SLABO_032: Grafická nadstavba</t>
  </si>
  <si>
    <t>SLABO_033: Grafická nadstavba</t>
  </si>
  <si>
    <t>SO_02_06: Rampa, osa K-L/ 2-6</t>
  </si>
  <si>
    <t>SO_04_01: Rampa, osa C-D, 5-6</t>
  </si>
  <si>
    <t xml:space="preserve">m.010; plocha osy 2-4; 12,32 </t>
  </si>
  <si>
    <t>m.018; 3,15*4,63+3,8*1+3,15*1</t>
  </si>
  <si>
    <t>m.019; (1,9+1,7)*4,63-0,8*2,1</t>
  </si>
  <si>
    <t>m.042; (2,01+3,36+5,745)*3,35</t>
  </si>
  <si>
    <t>m.043; (2,01+3,36+5,745)*3,35</t>
  </si>
  <si>
    <t>m.044; (2,01+3,36+5,745)*3,35</t>
  </si>
  <si>
    <t>m.049; (2,01+3,36+5,745)*3,35</t>
  </si>
  <si>
    <t>m.072a; (5,1*2+4,4*2-0,8)*0,1</t>
  </si>
  <si>
    <t>m.072a; 2,125*4,44+2,125*0,45</t>
  </si>
  <si>
    <t>m.075; 4*3,1-0,8*2,1-0,67*1,9</t>
  </si>
  <si>
    <t>m.077; (1,835+0,1+1,315)*4,63</t>
  </si>
  <si>
    <t>m.171; (4,675+4+3,825+11)*2,9</t>
  </si>
  <si>
    <t>m.215; (2,525+1,46+4,075)*2,5</t>
  </si>
  <si>
    <t>m.218; (2,525+1,49+3,925)*2,5</t>
  </si>
  <si>
    <t>m.218; 3,15*3,98+3,8*1+3,15*1</t>
  </si>
  <si>
    <t>m.240-217,220; (2,3+3,6)*3,98</t>
  </si>
  <si>
    <t>m.S15; 2,525*2,96*2-0,7*2,1*2</t>
  </si>
  <si>
    <t>m.S19; 2,525*2,96*2-0,7*2,1*2</t>
  </si>
  <si>
    <t>místnost 011b; 1,257*5,135*18</t>
  </si>
  <si>
    <t>místnost 173; (0,973+0,3)*3,3</t>
  </si>
  <si>
    <t>osa 14 - 2xHE200B; 4,84*0,2*4</t>
  </si>
  <si>
    <t>osa 8, b-c;  2,1*4,45-0,8*2,1</t>
  </si>
  <si>
    <t>osa B-I / 19; 0,45*6,15*34,79</t>
  </si>
  <si>
    <t>osa I - 2xHE200B; 1,4*0,2*3*2</t>
  </si>
  <si>
    <t>plocha pod m.S15-S17, S19-S21</t>
  </si>
  <si>
    <t>plocha svislá; (19,46+44)*0,2</t>
  </si>
  <si>
    <t>výtahy; -(3,85*2+4,73+3,06*2)</t>
  </si>
  <si>
    <t>čílka schodiště</t>
  </si>
  <si>
    <t>K 1.12_CY 6 Ž/Z</t>
  </si>
  <si>
    <t>U 1.7_Připojení</t>
  </si>
  <si>
    <t>Výměra bez ztr.</t>
  </si>
  <si>
    <t>měřeno z řezu A</t>
  </si>
  <si>
    <t>průvlaky; osa 8</t>
  </si>
  <si>
    <t>uvnitř prohloub</t>
  </si>
  <si>
    <t>založení jeřábu</t>
  </si>
  <si>
    <t>(7,203*5,014+5,085*0,913)*0,22</t>
  </si>
  <si>
    <t>1.PP mezi osami 10 a 15, osa B</t>
  </si>
  <si>
    <t>D 1.47_SERVOPOHON KLAPKY LF230</t>
  </si>
  <si>
    <t>FEALY na chodbách; 38,62+12,69</t>
  </si>
  <si>
    <t>Kazeta s nahradními sprinklery</t>
  </si>
  <si>
    <t>Pd.11: Zateplený podhled - KZS</t>
  </si>
  <si>
    <t>Pd.18: Zateplený podhled - KZS</t>
  </si>
  <si>
    <t>R8.4_Multiswitch Terra MSV-508</t>
  </si>
  <si>
    <t>S.18: Omítané sloupy - zakryté</t>
  </si>
  <si>
    <t>SIL_013: Spojené ostatní práce</t>
  </si>
  <si>
    <t>deska; 5,76*5,76*25*5,4*2/1000</t>
  </si>
  <si>
    <t>m.015; 3,15*4,63+3,8*1+0,1*3,8</t>
  </si>
  <si>
    <t>m.016;  (1,9+1,7)*4,63-0,8*2,1</t>
  </si>
  <si>
    <t>m.050;  (2,01+3,36+5,745)*3,35</t>
  </si>
  <si>
    <t>m.072bc; (2,01+9,79+7,71)*2,91</t>
  </si>
  <si>
    <t>m.072c; (4,31*2+3,4*2-0,8)*0,1</t>
  </si>
  <si>
    <t>m.075; (1,905*4,63-0,67*1,9)*2</t>
  </si>
  <si>
    <t>m.077; (1,9*4,63-0,8*2,1)*0,15</t>
  </si>
  <si>
    <t>m.090; (0,2*0,2+0,67*0,4)*0,15</t>
  </si>
  <si>
    <t>m.115; 3,15*3,98+3,8*1+0,1*3,8</t>
  </si>
  <si>
    <t>m.118; 3,15*3,98+3,81*1+3,15*1</t>
  </si>
  <si>
    <t>m.130-140a; (7,51+0,16)*2*3,98</t>
  </si>
  <si>
    <t>m.215; 3,15*3,98+3,8*1+0,1*3,8</t>
  </si>
  <si>
    <t>m.S30; (4+20,5)*2*(2,895-0,75)</t>
  </si>
  <si>
    <t>místnost 034; 0,67*(3,95+0,56)</t>
  </si>
  <si>
    <t>místnost 131; 0,4*(3,3+0,56)*1</t>
  </si>
  <si>
    <t>místnost 133; 0,4*(3,3+0,56)*1</t>
  </si>
  <si>
    <t>místnost 134; 0,4*(3,3+0,56)*1</t>
  </si>
  <si>
    <t>místnost 142; 0,4*(3,3+0,56)*1</t>
  </si>
  <si>
    <t>místnost 143; 0,4*(3,3+0,56)*1</t>
  </si>
  <si>
    <t>místnost 144; 0,4*(3,3+0,56)*1</t>
  </si>
  <si>
    <t>místnost 145; 0,4*(3,3+0,56)*1</t>
  </si>
  <si>
    <t>místnost 146; 0,4*(3,3+0,56)*1</t>
  </si>
  <si>
    <t>místnost 147; 0,4*(3,3+0,56)*1</t>
  </si>
  <si>
    <t>místnost 149; 0,4*(3,3+0,56)*1</t>
  </si>
  <si>
    <t>místnost 150; 0,4*(3,3+0,56)*1</t>
  </si>
  <si>
    <t>místnost 151; 0,4*(3,3+0,56)*1</t>
  </si>
  <si>
    <t>místnost 152; 0,4*(3,3+0,56)*1</t>
  </si>
  <si>
    <t>místnost 153; 0,4*(3,3+0,56)*1</t>
  </si>
  <si>
    <t>místnost 154; 0,4*(3,3+0,56)*1</t>
  </si>
  <si>
    <t>místnost 155; 0,4*(3,3+0,56)*1</t>
  </si>
  <si>
    <t>místnost 171; 1,581*(3,3+0,56)</t>
  </si>
  <si>
    <t>místnost 230; 0,4*(3,3+0,56)*1</t>
  </si>
  <si>
    <t>místnost 232; 0,4*(3,3+0,56)*1</t>
  </si>
  <si>
    <t>místnost 233; 0,4*(3,3+0,56)*1</t>
  </si>
  <si>
    <t>místnost 234; 0,4*(3,3+0,56)*1</t>
  </si>
  <si>
    <t>místnost 236; 0,4*(3,3+0,56)*1</t>
  </si>
  <si>
    <t>místnost 239; 0,4*(3,3+0,56)*1</t>
  </si>
  <si>
    <t>místnost 241; 0,4*(3,3+0,56)*1</t>
  </si>
  <si>
    <t>místnost 242; 0,4*(3,3+0,56)*1</t>
  </si>
  <si>
    <t>místnost 244; 0,4*(3,3+0,56)*1</t>
  </si>
  <si>
    <t>místnost 246; 0,4*(3,3+0,56)*1</t>
  </si>
  <si>
    <t>místnost 247; 0,4*(3,3+0,56)*1</t>
  </si>
  <si>
    <t>místnost 248; 0,4*(3,3+0,56)*1</t>
  </si>
  <si>
    <t>místnost 249; 0,4*(3,3+0,56)*1</t>
  </si>
  <si>
    <t>místnost 250; 0,4*(3,3+0,56)*1</t>
  </si>
  <si>
    <t>místnost 252; 0,4*(3,3+0,56)*1</t>
  </si>
  <si>
    <t>místnost 253; 0,4*(3,3+0,56)*1</t>
  </si>
  <si>
    <t>místnost 254; 0,4*(3,3+0,56)*1</t>
  </si>
  <si>
    <t>místnost 255; 0,4*(3,3+0,56)*1</t>
  </si>
  <si>
    <t>místnost 257; 0,4*(3,3+0,56)*1</t>
  </si>
  <si>
    <t>místnost 258; 0,4*(3,3+0,56)*1</t>
  </si>
  <si>
    <t>místnost 259; 0,4*(3,3+0,56)*1</t>
  </si>
  <si>
    <t>místnost 260; 0,4*(3,3+0,56)*1</t>
  </si>
  <si>
    <t>místnost 261; 0,4*(3,3+0,56)*1</t>
  </si>
  <si>
    <t>místnost 262; 0,4*(3,3+0,56)*1</t>
  </si>
  <si>
    <t>osa 10 - 2xHE200B; 2,655*0,2*4</t>
  </si>
  <si>
    <t>osa 1; (3,625*1+42,57+19,08)*1</t>
  </si>
  <si>
    <t>osa D; (7+9,13)*4,63-0,9*2,1*3</t>
  </si>
  <si>
    <t>systémový jezdec GLEIT 13- D+M</t>
  </si>
  <si>
    <t>009: Ostatní konstrukce a práce</t>
  </si>
  <si>
    <t>29,5*14,25*7,5+29,5*15,25*12,35</t>
  </si>
  <si>
    <t>H 1.6_Betonový podstavec 102010</t>
  </si>
  <si>
    <t>O 1.11_Programování systému BMS</t>
  </si>
  <si>
    <t>Pd.06b: Zateplený podhled - KZS</t>
  </si>
  <si>
    <t>SIL_013.: Spojené ostatní práce</t>
  </si>
  <si>
    <t>SLABO_015: Systémové komponenty</t>
  </si>
  <si>
    <t>SLABO_020: Systémové komponenty</t>
  </si>
  <si>
    <t>SPRIN_001: Sprinklerové hlavice</t>
  </si>
  <si>
    <t>m.006.1; (5,74+2,01+3,365)*3,35</t>
  </si>
  <si>
    <t>m.006.1; (5,74+2,08+3,435)*4,63</t>
  </si>
  <si>
    <t>m.006.2; (5,74+2,01+3,365)*3,35</t>
  </si>
  <si>
    <t>m.006.2; (5,74+2,08+3,435)*4,63</t>
  </si>
  <si>
    <t>m.006.3, 031a, 031b, 032; 48,91</t>
  </si>
  <si>
    <t>m.008b; 3,5*2+1,255*2-0,7*3-0,8</t>
  </si>
  <si>
    <t>m.009; (1,615+1,655+4,715)*4,16</t>
  </si>
  <si>
    <t>m.060; 0,9*1,5+1*1+0,15*(1+0,9)</t>
  </si>
  <si>
    <t>m.067; 0,9*1,5+1*1+0,15*(1+0,9)</t>
  </si>
  <si>
    <t>m.116; (2,115+1,7)*3,98-0,8*2,1</t>
  </si>
  <si>
    <t>m.119; (2,115+1,7)*3,98-0,8*2,1</t>
  </si>
  <si>
    <t>m.216; (2,115+1,7)*3,98-0,8*2,1</t>
  </si>
  <si>
    <t>m.219; (2,115+1,7)*3,98-0,8*2,1</t>
  </si>
  <si>
    <t>m.A.001; 26,3*5,5-1,2*1,2+9,468</t>
  </si>
  <si>
    <t>m.S.05; (3,15*2,96-0,9*2,1)*0,2</t>
  </si>
  <si>
    <t>m.S28; 14,475*2*2,895-1,4*2,1*2</t>
  </si>
  <si>
    <t>m.S29; (1,1+1,15+8,75)*0,6*0,15</t>
  </si>
  <si>
    <t>místnost A.099; (4,9+3,03)*4,15</t>
  </si>
  <si>
    <t>nosníky nad 1pp; 180kg/m3; aula</t>
  </si>
  <si>
    <t>osa 15 - 2xHE240B; 4,835*0,24*4</t>
  </si>
  <si>
    <t>osa H - 2x HE180B; 1,4*0,18*3*2</t>
  </si>
  <si>
    <t>osa: 20 a dál; i-g; 33,113*3,03</t>
  </si>
  <si>
    <t>Měření osvětlení</t>
  </si>
  <si>
    <t>Měření prašnosti</t>
  </si>
  <si>
    <t>Těsnící materiál</t>
  </si>
  <si>
    <t>Založená nabídka</t>
  </si>
  <si>
    <t>Zodpovědná osoba</t>
  </si>
  <si>
    <t>měřeno z výkresů</t>
  </si>
  <si>
    <t>odpočet světlíky</t>
  </si>
  <si>
    <t xml:space="preserve">průvlaky; osa 8 </t>
  </si>
  <si>
    <t>základ pod jeřáb</t>
  </si>
  <si>
    <t>(16,55*31,9+14,6*55+5,2*24)*0,22</t>
  </si>
  <si>
    <t>(3337,45-3079,68)*(0,186+0,02)/2</t>
  </si>
  <si>
    <t>009.: Ostatní konstrukce a práce</t>
  </si>
  <si>
    <t>H 1.3_Jímací hrot Al 1 m, 101001</t>
  </si>
  <si>
    <t>K 1.1_1-CXKH-R 2O*1,5 B2ca-s1-d1</t>
  </si>
  <si>
    <t>K 1.21_1-CXKH-R 3J*4(B2ca,s1,d0)</t>
  </si>
  <si>
    <t>K 1.22_1-CXKH-R 5J*4(B2ca,s1,d0)</t>
  </si>
  <si>
    <t>K 1.23_1-CXKH-R 3J*6(B2ca,s1,d0)</t>
  </si>
  <si>
    <t>K 1.24_1-CXKH-R 5J*6(B2ca,s1,d0)</t>
  </si>
  <si>
    <t>K7.11_Patchcord UTP Cat 6A, 1,2m</t>
  </si>
  <si>
    <t>K7.12_Patchcord UTP Cat 6A, 1,5m</t>
  </si>
  <si>
    <t>K7.13_Patchcord UTP Cat 6A, 2,1m</t>
  </si>
  <si>
    <t>K7.14_Patchcord UTP Cat 6A, 3,1m</t>
  </si>
  <si>
    <t>M 1.1_Zemnící pásek FeZn 30/4 mm</t>
  </si>
  <si>
    <t>S.17: Omítané sloupy - viditelné</t>
  </si>
  <si>
    <t>SLABO_009: 02: Stanice hlasatele</t>
  </si>
  <si>
    <t>SO_02_11: Zastropení C-I/ 20- 22</t>
  </si>
  <si>
    <t>SO_07: Technologické soubory_A.7</t>
  </si>
  <si>
    <t>SO_07_01: SHZ - sprinklery_A.7.1</t>
  </si>
  <si>
    <t>SPRIN_001.: Sprinklerové hlavice</t>
  </si>
  <si>
    <t>T 1.2_Topný kabel TO 2H-30m/880W</t>
  </si>
  <si>
    <t>T 1.32_Topný kabel TO 2R-8m/135W</t>
  </si>
  <si>
    <t>T 1.39_Topný kabel TO 2R-8m/135W</t>
  </si>
  <si>
    <t>U2.8_Sstémové propojovací kabely</t>
  </si>
  <si>
    <t>ZTI_019: Hasící systémy a ostaní</t>
  </si>
  <si>
    <t>chodba mezi 136 a 171; 0,237*3,3</t>
  </si>
  <si>
    <t>m.008a; 4,35*4+1,2*2+1,8*2-0,8*5</t>
  </si>
  <si>
    <t>m.008b; (1,255+3,5+3,2+0,93)*2,4</t>
  </si>
  <si>
    <t>m.009; (1,425+0,47)*4,63-0,8*2,1</t>
  </si>
  <si>
    <t>m.041; (2,08+3,435)*4,63-0,9*2,1</t>
  </si>
  <si>
    <t>m.043; (2,08+3,435)*4,63-0,9*2,1</t>
  </si>
  <si>
    <t>m.046; (5,745+5,92)*4,63-0,9*2,1</t>
  </si>
  <si>
    <t>m.070a; (0,93+13,58)*(1,8-0,205)</t>
  </si>
  <si>
    <t>m.081; (7,32+6,02)*4,63-1,7*2,25</t>
  </si>
  <si>
    <t>m.094; (15,845*4,63-1,2*2,1)*0,1</t>
  </si>
  <si>
    <t>m.231, 235, 237-238; 20,27*3,2*4</t>
  </si>
  <si>
    <t>m.S18; (4,74*2+3,7*2)*(0,06+0,1)</t>
  </si>
  <si>
    <t>m.S25, S27, S32, S34; 255,16*0,2</t>
  </si>
  <si>
    <t>m.S29; (1,1+1,15+8,75)*(0,4+0,6)</t>
  </si>
  <si>
    <t>m.S31; (9,15+4,55)*2,895-1,4*2,1</t>
  </si>
  <si>
    <t>m.S35; (1,8*2+4,74*2)*(0,06+0,1)</t>
  </si>
  <si>
    <t>místnost 025; 1,257*(3,7+0,81)*2</t>
  </si>
  <si>
    <t>místnost 030; 1,257*(3,8+0,56)*3</t>
  </si>
  <si>
    <t>místnost 109; 1,256*(3,3+0,56)*1</t>
  </si>
  <si>
    <t>místnost 121; 0,341*(3,3+0,56)*1</t>
  </si>
  <si>
    <t>místnost 131; 0,474*(3,3+0,56)*1</t>
  </si>
  <si>
    <t>místnost 133; 0,474*(3,3+0,56)*2</t>
  </si>
  <si>
    <t>místnost 134; 0,474*(3,3+0,56)*1</t>
  </si>
  <si>
    <t>místnost 136; 0,577*(3,3+0,56)*1</t>
  </si>
  <si>
    <t>místnost 142; 0,474*(3,3+0,56)*1</t>
  </si>
  <si>
    <t>místnost 143; 0,474*(3,3+0,56)*1</t>
  </si>
  <si>
    <t>místnost 144; 0,474*(3,3+0,56)*1</t>
  </si>
  <si>
    <t>místnost 145; 0,474*(3,3+0,56)*1</t>
  </si>
  <si>
    <t>místnost 146; 0,474*(3,3+0,56)*1</t>
  </si>
  <si>
    <t>místnost 147; 0,474*(3,3+0,56)*1</t>
  </si>
  <si>
    <t>místnost 148; 0,474*(3,3+0,56)*1</t>
  </si>
  <si>
    <t>místnost 150; 0,474*(3,3+0,56)*1</t>
  </si>
  <si>
    <t>místnost 151; 0,474*(3,3+0,56)*1</t>
  </si>
  <si>
    <t>místnost 152; 0,474*(3,3+0,56)*1</t>
  </si>
  <si>
    <t>místnost 153; 0,474*(3,3+0,56)*1</t>
  </si>
  <si>
    <t>místnost 154; 0,474*(3,3+0,56)*1</t>
  </si>
  <si>
    <t>místnost 155; 0,474*(3,3+0,56)*1</t>
  </si>
  <si>
    <t>místnost 160; 1,256*(3,3+0,56)*3</t>
  </si>
  <si>
    <t>místnost 170; 1,256*(3,3+0,56)*4</t>
  </si>
  <si>
    <t>místnost 221; 0,324*(3,3+0,56)*1</t>
  </si>
  <si>
    <t>místnost 223; 0,341*(3,3+0,56)*1</t>
  </si>
  <si>
    <t>místnost 230; 0,474*(3,3+0,56)*1</t>
  </si>
  <si>
    <t>místnost 232; 0,474*(3,3+0,56)*1</t>
  </si>
  <si>
    <t>místnost 233; 0,474*(3,3+0,56)*1</t>
  </si>
  <si>
    <t>místnost 234; 0,474*(3,3+0,56)*1</t>
  </si>
  <si>
    <t>místnost 236; 0,474*(3,3+0,56)*1</t>
  </si>
  <si>
    <t>místnost 239; 0,474*(3,3+0,56)*1</t>
  </si>
  <si>
    <t>místnost 241; 0,474*(3,3+0,56)*1</t>
  </si>
  <si>
    <t>místnost 242; 0,474*(3,3+0,56)*1</t>
  </si>
  <si>
    <t>místnost 243; 0,474*(3,3+0,56)*1</t>
  </si>
  <si>
    <t>místnost 244; 0,474*(3,3+0,56)*1</t>
  </si>
  <si>
    <t>místnost 245; 0,384*(3,3+0,56)*1</t>
  </si>
  <si>
    <t>místnost 245; 0,474*(3,3+0,56)*1</t>
  </si>
  <si>
    <t>místnost 246; 0,474*(3,3+0,56)*1</t>
  </si>
  <si>
    <t>místnost 247; 0,474*(3,3+0,56)*1</t>
  </si>
  <si>
    <t>místnost 248; 0,474*(3,3+0,56)*1</t>
  </si>
  <si>
    <t>místnost 249; 0,474*(3,3+0,56)*1</t>
  </si>
  <si>
    <t>místnost 250; 0,474*(3,3+0,56)*1</t>
  </si>
  <si>
    <t>místnost 252; 0,474*(3,3+0,56)*1</t>
  </si>
  <si>
    <t>místnost 253; 0,474*(3,3+0,56)*1</t>
  </si>
  <si>
    <t>místnost 254; 0,474*(3,3+0,56)*1</t>
  </si>
  <si>
    <t>místnost 255; 0,474*(3,3+0,56)*1</t>
  </si>
  <si>
    <t>místnost 256; 0,474*(3,3+0,56)*1</t>
  </si>
  <si>
    <t>místnost 257; 0,474*(3,3+0,56)*1</t>
  </si>
  <si>
    <t>místnost 258; 0,474*(3,3+0,56)*1</t>
  </si>
  <si>
    <t>místnost 259; 0,474*(3,3+0,56)*1</t>
  </si>
  <si>
    <t>místnost 260; 0,474*(3,3+0,56)*1</t>
  </si>
  <si>
    <t>místnost 261; 0,474*(3,3+0,56)*1</t>
  </si>
  <si>
    <t>místnost 262; 0,474*(3,3+0,56)*1</t>
  </si>
  <si>
    <t>místnost 270; 0,474*(3,3+0,56)*1</t>
  </si>
  <si>
    <t>osa 1; (3,625*1+42,57+19,08)*1,3</t>
  </si>
  <si>
    <t>osa 1; 0,8*1*(19,08+42,57+3,625)</t>
  </si>
  <si>
    <t>osa C-D. 8-9, nový základový pas</t>
  </si>
  <si>
    <t>plocha svislá; (2,1*2+1,81)*0,08</t>
  </si>
  <si>
    <t>sloup, osa: 6-7, L-M; 1,885*4,51</t>
  </si>
  <si>
    <t>1.NP; (116,64+84,18)*(0,08+0,024)</t>
  </si>
  <si>
    <t>2.NP; (116,64+84,18)*(0,08+0,024)</t>
  </si>
  <si>
    <t>4,2*0,2*(7,2*2+1,7*2+3,8+4,7+1,8)</t>
  </si>
  <si>
    <t>712.3a: Skladby fasád - prosklená</t>
  </si>
  <si>
    <t>K 1.25_1-CXKH-R 4J*10(B2ca,s1,d0)</t>
  </si>
  <si>
    <t>K 1.26_1-CXKH-R 4J*16(B2ca,s1,d0)</t>
  </si>
  <si>
    <t>K 1.27_1-CXKH-R 5J*16(B2ca,s1,d0)</t>
  </si>
  <si>
    <t>K 1.28_1-CXKH-R 4J*25(B2ca,s1,d0)</t>
  </si>
  <si>
    <t>K 1.29_1-CXKH-R 4J*35(B2ca,s1,d0)</t>
  </si>
  <si>
    <t>K 1.30_1-CXKH-R 4J*50(B2ca,s1,d0)</t>
  </si>
  <si>
    <t>K 1.31_1-CXKH-R 4J*70(B2ca,s1,d0)</t>
  </si>
  <si>
    <t>Kompresor suché ventilové stanice</t>
  </si>
  <si>
    <t>PRUZK_01.2: Monitoring konstrukcí</t>
  </si>
  <si>
    <t>Prefa schodnice - 16,03*1,961*0,2</t>
  </si>
  <si>
    <t>SLABO_007: Nouzový zvukový systém</t>
  </si>
  <si>
    <t>SO_02_09: Anglický dvorek M/12-15</t>
  </si>
  <si>
    <t>T 1.1_Topný kabel TO 2H-9,8m/300W</t>
  </si>
  <si>
    <t>T 1.27_Topný kabel TO 2H-40m/800W</t>
  </si>
  <si>
    <t>T 1.33_Topný kabel TO 2R-17m/285W</t>
  </si>
  <si>
    <t>T 1.34_Topný kabel TO 2R-19m/380W</t>
  </si>
  <si>
    <t>T 1.40_Topný kabel TO 2R-12m/240W</t>
  </si>
  <si>
    <t>T 1.41_Topný kabel TO 2R-19m/380W</t>
  </si>
  <si>
    <t>T 1.42_Topný kabel TO 2R-29m/580W</t>
  </si>
  <si>
    <t>T 1.43_Topný kabel TO 2R-40m/800W</t>
  </si>
  <si>
    <t>Váha stolní elektronická do 10 kg</t>
  </si>
  <si>
    <t>deska nad 2pp tl. 220mm; 145kg/m3</t>
  </si>
  <si>
    <t>m.035-036; 038-055; 796,21+208,79</t>
  </si>
  <si>
    <t>m.072b; (3,55*2+4,31*2-0,8*2)*0,1</t>
  </si>
  <si>
    <t>m.077; (1,315+1,835)*4,31-0,8*2,1</t>
  </si>
  <si>
    <t>m.077; (1,315+1,935)*4,31-0,8*2,1</t>
  </si>
  <si>
    <t>m.S01; 1,65*(0,1571+0,295)*(5+16)</t>
  </si>
  <si>
    <t>m.S03; 1,65*(0,1571+0,295)*(5+16)</t>
  </si>
  <si>
    <t>m.S21; (1,7*2+1,5*2)*2,55-0,7*2,1</t>
  </si>
  <si>
    <t>m.S28; (14,475*2,96-1,4*2,1)*0,15</t>
  </si>
  <si>
    <t>místnost 005; 1,257*(3,95+0,56)*2</t>
  </si>
  <si>
    <t>místnost 033; 1,257*(3,95+0,56)*2</t>
  </si>
  <si>
    <t>místnost 034; 1,257*(3,95+0,56)*2</t>
  </si>
  <si>
    <t>místnost 035; 0,260*(3,95+0,56)*1</t>
  </si>
  <si>
    <t>místnost 036; 0,475*(3,95+0,56)*1</t>
  </si>
  <si>
    <t>místnost 041; 0,473*(3,45+0,68)*1</t>
  </si>
  <si>
    <t>místnost 041; 0,476*(3,45+0,68)*1</t>
  </si>
  <si>
    <t>místnost 042; 0,476*(3,45+0,68)*1</t>
  </si>
  <si>
    <t>místnost 043; 0,473*(3,45+0,68)*1</t>
  </si>
  <si>
    <t>místnost 044; 0,476*(3,45+0,68)*1</t>
  </si>
  <si>
    <t>místnost 045; 0,473*(3,45+0,68)*1</t>
  </si>
  <si>
    <t>místnost 046; 1,257*(3,45+0,68)*1</t>
  </si>
  <si>
    <t>místnost 047; 0,473*(3,45+0,68)*1</t>
  </si>
  <si>
    <t>místnost 048; 0,473*(3,45+0,68)*1</t>
  </si>
  <si>
    <t>místnost 049; 0,476*(3,45+0,68)*1</t>
  </si>
  <si>
    <t>místnost 050; 0,473*(3,45+0,68)*1</t>
  </si>
  <si>
    <t>místnost 052; 0,473*(3,45+0,68)*1</t>
  </si>
  <si>
    <t>místnost 053; 0,476*(3,45+0,68)*1</t>
  </si>
  <si>
    <t>místnost 140b; 0,869*(3,3+0,56)*1</t>
  </si>
  <si>
    <t>místnost 140b; 1,256*(3,3+0,56)*1</t>
  </si>
  <si>
    <t xml:space="preserve">osa C-D. 8-9, nový základový pas
</t>
  </si>
  <si>
    <t>plocha svislá; (4,9*2+2,64*2)*0,1</t>
  </si>
  <si>
    <t>u angl. dvorku; 1,7*0,95+0,69*0,5</t>
  </si>
  <si>
    <t>1_Tyč  O 12_mb_55</t>
  </si>
  <si>
    <t>7_Tyč  O 16_mb_77</t>
  </si>
  <si>
    <t>9_Tyč  O 60_mb_31</t>
  </si>
  <si>
    <t>Zaškolení obsluhy</t>
  </si>
  <si>
    <t>Závěsový materiál</t>
  </si>
  <si>
    <t>odpočty (vchody):</t>
  </si>
  <si>
    <t>průvlaky E-H, 6-8</t>
  </si>
  <si>
    <t>stěny 1np;85kg/m3</t>
  </si>
  <si>
    <t>stěny 2np;85kg/m3</t>
  </si>
  <si>
    <t>světlík; 3,15*1,5</t>
  </si>
  <si>
    <t>(2,955*22,1-2*0,6*2)*(0,06+0,04/2)</t>
  </si>
  <si>
    <t>712.4: Skladby svislých konstrukcí</t>
  </si>
  <si>
    <t>K 1.13_1-CXKH-R 2O*1,5(B2ca,s1,d0)</t>
  </si>
  <si>
    <t>K 1.14_1-CXKH-R 3O*1,5(B2ca,s1,d0)</t>
  </si>
  <si>
    <t>K 1.15_1-CXKH-R 3J*1,5(B2ca,s1,d0)</t>
  </si>
  <si>
    <t>K 1.16_1-CXKH-R 5J*1,5(B2ca,s1,d0)</t>
  </si>
  <si>
    <t>K 1.17_1-CXKH-R 7J*1,5(B2ca,s1,d0)</t>
  </si>
  <si>
    <t>K 1.18_1-CXKH-R 2O*2,5(B2ca,s1,d0)</t>
  </si>
  <si>
    <t>K 1.19_1-CXKH-R 3J*2,5(B2ca,s1,d0)</t>
  </si>
  <si>
    <t>K 1.20_1-CXKH-R 5J*2,5(B2ca,s1,d0)</t>
  </si>
  <si>
    <t>M 1.3_Pomocný a spojovací materiál</t>
  </si>
  <si>
    <t>PB8.1b_euroISDN2 T2/S2, BRI (2B+D)</t>
  </si>
  <si>
    <t>SLABO_005: Kabely a kabelové trasy</t>
  </si>
  <si>
    <t>SLABO_023: Kabely a kabelové trasy</t>
  </si>
  <si>
    <t>SO_05_06: Elektro silnoproud_A.5.6</t>
  </si>
  <si>
    <t>SO_05_07: Elektro slaboproud_A.5.7</t>
  </si>
  <si>
    <t>T 1.44_Topný kabel TO 2R-50m/1000W</t>
  </si>
  <si>
    <t>ZTI_018: Vodovodní armatry ostatní</t>
  </si>
  <si>
    <t>m.005-009a; (6,6+2,9)*4,63-1,7*2,1</t>
  </si>
  <si>
    <t>m.006; (9,025+9,5)*4,63-0,72*2,1*8</t>
  </si>
  <si>
    <t>m.030 - schody; (0,9+0,083)*6*22,1</t>
  </si>
  <si>
    <t>m.098; (3,72+6,85+6,85+3,725)*4,51</t>
  </si>
  <si>
    <t>m.101; 1,65*(0,1556+0,295)*(16+11)</t>
  </si>
  <si>
    <t>m.103; 1,65*(0,1556+0,295)*(16+11)</t>
  </si>
  <si>
    <t>m.A.097.1; (0,51+0,125)*5,18*0,515</t>
  </si>
  <si>
    <t>místnost A.001; 11,231*2,8-1,7*2,1</t>
  </si>
  <si>
    <t>osa 1-6, k-i; 41,365*2,895-(0,8*2)</t>
  </si>
  <si>
    <t>osa 6-7, j-k; -1,67*(0,186+0,02)/2</t>
  </si>
  <si>
    <t>osa 9-10,d-e; -2,04*(0,186+0,02)/2</t>
  </si>
  <si>
    <t>osa b-d, 14-15; (3,809*2+3,4)*4,15</t>
  </si>
  <si>
    <t>(4,2-0,22-0,1)*(0,41*0,91+0,25*4,5)</t>
  </si>
  <si>
    <t>K 1.28_SSKFH-V180 P90-R,E90 3*3*0,5</t>
  </si>
  <si>
    <t>SLABO_004: Vstupní / výstupní prvky</t>
  </si>
  <si>
    <t>T 1.22_Topný kabel TO 2H-150m/4400W</t>
  </si>
  <si>
    <t>T 1.45_Topný kabel TO 2R-150m/3000W</t>
  </si>
  <si>
    <t>T 1.46_Topný kabel TO 2R-170m/3400W</t>
  </si>
  <si>
    <t>m.008a; (1,2+1,8)*(2,9+0,1)-0,8*2,1</t>
  </si>
  <si>
    <t>m.037a; (6,95+16,03+6,81+1,53)*4,41</t>
  </si>
  <si>
    <t>m.093a-094; 15,845*4,63*2-1,2*2,1*2</t>
  </si>
  <si>
    <t>mezi 130 a 140a; 0,863*(3,3+0,56)*1</t>
  </si>
  <si>
    <t>místnost 006.1; 0,476*(3,95+0,56)*1</t>
  </si>
  <si>
    <t>místnost 006.2; 0,476*(3,45+0,68)*1</t>
  </si>
  <si>
    <t>osa 1; (3,625*1+42,57+19,08)*1*0,63</t>
  </si>
  <si>
    <t>osa B-C / 8-20; 5,24*(71,155+7,185)</t>
  </si>
  <si>
    <t>osa: 19-20; c-d; 9,062*(190-185,58)</t>
  </si>
  <si>
    <t>pasy; 0,32*0,45*(13,77+21,48+4,975)</t>
  </si>
  <si>
    <t>plocha svislá; (13,84*2+9,15*2)*0,2</t>
  </si>
  <si>
    <t>10 cm nad líč č.p.</t>
  </si>
  <si>
    <t>Měřící clona DN100</t>
  </si>
  <si>
    <t>MaR_001: Rozvaděče</t>
  </si>
  <si>
    <t>PRUZK_01: Průzkumy</t>
  </si>
  <si>
    <t>SIL_001: Rozvaděče</t>
  </si>
  <si>
    <t>SLABO_003: Hlásiče</t>
  </si>
  <si>
    <t>SO_04_11: Průzkumy</t>
  </si>
  <si>
    <t>Zpětná klapka DN40</t>
  </si>
  <si>
    <t>odpočet strop aula</t>
  </si>
  <si>
    <t>podstupňopvá deska</t>
  </si>
  <si>
    <t>(1+4,74)*2*0,3*2+(0,75+0,25)*2*0,3*2</t>
  </si>
  <si>
    <t>(4,85-0,22-0,1)*(6,128+5,791+15,654)</t>
  </si>
  <si>
    <t>0063: Podlahy a podlahové konstrukce</t>
  </si>
  <si>
    <t>87,86+128,42+59,155+11,52+28,71+24,8</t>
  </si>
  <si>
    <t>PB8.1a_euroISDN30 T2/S2, PRI (30B+D)</t>
  </si>
  <si>
    <t>R7.16_ISDN panel 50 x RJ45, CAT3, 1U</t>
  </si>
  <si>
    <t>SK4.3_PZ5 12V/5A zálohovatelný zdroj</t>
  </si>
  <si>
    <t>SO_02_10: Anglický dvorek, K/ 20- 21</t>
  </si>
  <si>
    <t>V.24: Podlaha pod schody 2.PP; jádra</t>
  </si>
  <si>
    <t>m.077-008a; (3,55*4,63-0,8*2,1)*0,15</t>
  </si>
  <si>
    <t>m.095; 5,465*4,63*0,3+1,53*4,63*0,18</t>
  </si>
  <si>
    <t>m.108; 31*(0,15645+0,3)*6,8+1,56*6,8</t>
  </si>
  <si>
    <t>m.173; (0,925*2+1,69*2+2*2+1,85)*2,5</t>
  </si>
  <si>
    <t>m.A.097.1; (4,12+4,1)*5,18-0,8*2,1*2</t>
  </si>
  <si>
    <t>m.S17; 1,5*(2,5-1,5)+(1,7*2+1,5)*2,5</t>
  </si>
  <si>
    <t>místnost 173; (0,973+0,3)*(3,3+0,56)</t>
  </si>
  <si>
    <t>nosníky nad 1pp; 160kg/m3; mimo aulu</t>
  </si>
  <si>
    <t>osa 6-8, d-c; 13,445*2,895-(0,9*2,2)</t>
  </si>
  <si>
    <t>osa 9-10, g-k; -16,57*(0,186+0,02)/2</t>
  </si>
  <si>
    <t>osa A / 1-18; 1,5*127,38+5,24*127,38</t>
  </si>
  <si>
    <t>osa b-c, X.56; (0,38*2+0,18*2)*0,5*3</t>
  </si>
  <si>
    <t>pasy; 0,6*1,1*(10,25+1,45+6,1+4,415)</t>
  </si>
  <si>
    <t>pasy; 0,6*1,1*(4,415+6,1+1,45+10,25)</t>
  </si>
  <si>
    <t>1.P8_P8 - Odvodní podsestava 1000x315</t>
  </si>
  <si>
    <t>1.P9_P9 - Odvodní podsestava 1000x250</t>
  </si>
  <si>
    <t>2.P7_P8 - Odvodní podsestava 1000x315</t>
  </si>
  <si>
    <t>2.P9_P9 - Odvodní podsestava 1000x250</t>
  </si>
  <si>
    <t>K 1.11_1-CXKH-V 4J*4 P30-R B2ca-s1-d1</t>
  </si>
  <si>
    <t>K 1.32_1-CXKH-R 3*240+120(B2ca,s1,d0)</t>
  </si>
  <si>
    <t>K 1.4_1-CXKH-V 2O*10 P60-R B2ca-s1-d1</t>
  </si>
  <si>
    <t>K 1.8_1-CXKH-V 3O*10 P30-R B2ca-s1-d1</t>
  </si>
  <si>
    <t>K 1.9_1-CXKH-V 4J*10 P30-R B2ca-s1-d1</t>
  </si>
  <si>
    <t>Pás asfaltový modifikovaný  - dodávka</t>
  </si>
  <si>
    <t>SO_01_09: Venkovní úpravy 1.PP a 1.NP</t>
  </si>
  <si>
    <t>m.030; (18,86*4,51-0,9*2,1-1,5*2,1)*2</t>
  </si>
  <si>
    <t>m.074-008a; (2,88+4,345)*4,51-0,8*2,1</t>
  </si>
  <si>
    <t>m.130-140ab; (5,2+3,29+5,425-2,1)*3,3</t>
  </si>
  <si>
    <t>m.140b; 3,17*1,4+1,03*5,55+0,87*0,835</t>
  </si>
  <si>
    <t>m.172-173; (3,9+0,525)*3,98-0,6*2,1*2</t>
  </si>
  <si>
    <t>m.S31; ((9,3+4,55)*2,96-1,4*2,1)*0,15</t>
  </si>
  <si>
    <t>místnost 009; 0,472*4,1*1+0,475*4,1*1</t>
  </si>
  <si>
    <t>místnost 036; 0,402*3,95*2+0,3*3,95*1</t>
  </si>
  <si>
    <t>místnost 055; 0,395*3,95*1+0,4*3,95*1</t>
  </si>
  <si>
    <t>místnost 132; 1,256*3,3*2+0,474*3,3*2</t>
  </si>
  <si>
    <t>místnost 135; 1,265*3,3*2+0,474*3,3*2</t>
  </si>
  <si>
    <t>místnost 231; 1,256*3,3*2+0,474*3,3*2</t>
  </si>
  <si>
    <t>místnost 237; 1,256*3,3*2+0,474*3,3*2</t>
  </si>
  <si>
    <t>místnost 238; 0,474*3,3*2+1,256*3,3*2</t>
  </si>
  <si>
    <t>místnost A.001; (11,2*4,15)-(1,7*2,1)</t>
  </si>
  <si>
    <t>osa 19 - vrata z vlnitého plechu 1.PP</t>
  </si>
  <si>
    <t>osa: 1-9,B-C; 34,313*1,49+24,299*1,49</t>
  </si>
  <si>
    <t>podlahová plocha - viz tab. místnosti</t>
  </si>
  <si>
    <t>podlahová plocha - viz tab. místností</t>
  </si>
  <si>
    <t>04_4_1_1: Přípravna</t>
  </si>
  <si>
    <t>29: Provozní náplně</t>
  </si>
  <si>
    <t>Celkem (včetně DPH)</t>
  </si>
  <si>
    <t>G6/4" s vypouštěním</t>
  </si>
  <si>
    <t>Hlásič průtoku DN50</t>
  </si>
  <si>
    <t>MaR_001.: Rozvaděče</t>
  </si>
  <si>
    <t>SIL_001.: Rozvaděče</t>
  </si>
  <si>
    <t>SLABO_014: Ústředna</t>
  </si>
  <si>
    <t>SO_02_07: Nádrž SHZ</t>
  </si>
  <si>
    <t>Zpětná klapka DN100</t>
  </si>
  <si>
    <t>prům. 50 mm; 1,1*21</t>
  </si>
  <si>
    <t>průvlaky jádro-boky</t>
  </si>
  <si>
    <t>stěny 1pp,  90kg/m3</t>
  </si>
  <si>
    <t>stěny 2pp; 100kg/m3</t>
  </si>
  <si>
    <t>výpočet=délka*výška</t>
  </si>
  <si>
    <t>(2,3+2,195)*2*16,84-1*2,15*3-0,92*2,05</t>
  </si>
  <si>
    <t>(4,2-0,22-0,1)*(0,08*1,647+0,085*0,97)</t>
  </si>
  <si>
    <t>1.P10_P10 - Odvodní podsestava 630x315</t>
  </si>
  <si>
    <t>1.P11_P11 - Odvodní podsestava 630x250</t>
  </si>
  <si>
    <t>1.P12_P12 - Odvodní podsestava 300x250</t>
  </si>
  <si>
    <t>2.P10_P10 - Odvodní podsestava 630x315</t>
  </si>
  <si>
    <t>2.P11_P11 - Odvodní podsestava 630x250</t>
  </si>
  <si>
    <t>2.P12_P12 - Odvodní podsestava 300x250</t>
  </si>
  <si>
    <t>2.P13_P13 - Odvodní podsestava 500x250</t>
  </si>
  <si>
    <t>D 1.26_OHEBNÉ HADICE PRO KONCOVÉ PRVKY</t>
  </si>
  <si>
    <t>FAS_PROSKL_05: OBLOUKOVÁ ROHOVÁ FASÁDA</t>
  </si>
  <si>
    <t>K 1.3_1-CXKH-V 2O*1,5 P30-R B2ca-s1-d1</t>
  </si>
  <si>
    <t>K 1.5_1-CXKH-V 3J*1,5 P30-R B2ca-s1-d1</t>
  </si>
  <si>
    <t>K 1.6_1-CXKH-V 3J*1,5 P60-R B2ca-s1-d1</t>
  </si>
  <si>
    <t>K 1.7_1-CXKH-V 3O*1,5 P30-R B2ca-s1-d1</t>
  </si>
  <si>
    <t>K7.10_Optický patchcord OM3, duplex SC</t>
  </si>
  <si>
    <t>PB8.3_Hovorový server pro IP telefonii</t>
  </si>
  <si>
    <t>S.16: Sklocementový obklad na sloupech</t>
  </si>
  <si>
    <t>SLABO_011: 04: Kabely a kabelové trasy</t>
  </si>
  <si>
    <t>m.006.3; 7,05*2*4,63-1,5*2,1*2-0,8*2,1</t>
  </si>
  <si>
    <t>m.008b; (5,575+3,3+3,2)*4,63-0,7*2,1*3</t>
  </si>
  <si>
    <t>m.061; (2,15+1,5*2)*2,5+2,15*(2,5-1,5)</t>
  </si>
  <si>
    <t>m.072d; (5,04*2+1,725*2-0,9-0,8*2)*0,1</t>
  </si>
  <si>
    <t>m.A.011b dozdívky u vstupu; 4,96*0,2*1</t>
  </si>
  <si>
    <t>osa 6; dobet zákl trámu ( mikropiloty)</t>
  </si>
  <si>
    <t>osa: 6-7,L-M; 16,525*4,510+2,5*4,510*2</t>
  </si>
  <si>
    <t>(3,3-0,22-0,1)*0,2*(17,55+20,502+7,093)</t>
  </si>
  <si>
    <t>4,2*0,15*(2,4*3+7,2*2+1,75*3+2,75+5,45)</t>
  </si>
  <si>
    <t>D 1.41_PROTIMRAZOVÁ OCHRANA KAPILÁRA 3m</t>
  </si>
  <si>
    <t>D 1.42_PROTIMRAZOVÁ OCHRANA KAPILÁRA 6m</t>
  </si>
  <si>
    <t>K 1.10_1-CXKH-V 4J*2,5 P60-R B2ca-s1-d1</t>
  </si>
  <si>
    <t>K 1.44_1-CXKH-V 5J*6(B2ca,s1,d0), P60-R</t>
  </si>
  <si>
    <t>Pd.07: Podhled bez zateplení - venkovní</t>
  </si>
  <si>
    <t>SLABO_019: Elektronická kontrola vstupu</t>
  </si>
  <si>
    <t>chodba mezi 136 a 171; 0,237*(3,3+0,56)</t>
  </si>
  <si>
    <t>deska; 0,3*(9,75*7,65+9,1*1+4,415*1,75)</t>
  </si>
  <si>
    <t>m.015; 3,8*(2,5-1)+(4,83+3,15+4,07)*2,5</t>
  </si>
  <si>
    <t>m.060; (1,95+1,65*2)*2,5+1,95*(2,5-1,5)</t>
  </si>
  <si>
    <t>m.065; (1,95+1,65)*2*2,5+1,95*(2,5-1,5)</t>
  </si>
  <si>
    <t>m.070a-A.001; (10,225+1,7)*4,51-1,7*2,1</t>
  </si>
  <si>
    <t>m.093a-094; 78,9*2,74+(17,1+22,35)*2,74</t>
  </si>
  <si>
    <t>m.096; (6,87+5,37+1,26+1,68+5,615)*4,25</t>
  </si>
  <si>
    <t>m.105; 35,13*35,5+94,65-12,57-29,9*29,9</t>
  </si>
  <si>
    <t>m.172; (1,6*2+1,85+0,925*2+1,685*2)*2,5</t>
  </si>
  <si>
    <t>m.S31; (2,25*3+1,35*3+(1,35+6,1)*3)*0,9</t>
  </si>
  <si>
    <t>místnost 037a; (0,414+0,680+0,769)*4,41</t>
  </si>
  <si>
    <t>místnost 037a; (0,414+0,680+0,769)*4,51</t>
  </si>
  <si>
    <t>místnost 038; 1,257*3,45*7+0,578*3,45*1</t>
  </si>
  <si>
    <t>místnost 055; 0,469*3,95*1+0,475*3,95*1</t>
  </si>
  <si>
    <t>místnost 081; 1,257*4,25*5+0,185*4,25*1</t>
  </si>
  <si>
    <t>místnost 235; 0,474*3,3*1*2+1,256*2*3,3</t>
  </si>
  <si>
    <t>napojení na stávající vodovodní potrubí</t>
  </si>
  <si>
    <t>osa: 1-18,a; 127,373*5,18+127,373*1,479</t>
  </si>
  <si>
    <t>podlaha - podium - viz det.D.10a, D.10b</t>
  </si>
  <si>
    <t>0027.1: Trámový rošt</t>
  </si>
  <si>
    <t>0034: Stěny a příčky</t>
  </si>
  <si>
    <t>099: Přesun hmot HSV</t>
  </si>
  <si>
    <t>10_Tyč  O 10_mb_57,6</t>
  </si>
  <si>
    <t>D 1.22_ŽLAB M2 50/50</t>
  </si>
  <si>
    <t>SLABO_035: Rozvaděče</t>
  </si>
  <si>
    <t>SLABO_043: Rozvaděče</t>
  </si>
  <si>
    <t>V.02: Podlaha garáží</t>
  </si>
  <si>
    <t>Vyklizení staveniště</t>
  </si>
  <si>
    <t>objekt A - kanceláře</t>
  </si>
  <si>
    <t>odpočet m.121; -8,55</t>
  </si>
  <si>
    <t>u šachet; 2*2*0,45*3</t>
  </si>
  <si>
    <t>vnější průměr 273 mm</t>
  </si>
  <si>
    <t>(15,35*10,77+31,9*31,9+15,35*10,77)*0,22</t>
  </si>
  <si>
    <t>(15,35*11,17+31,9*31,9+15,35*11,17)*0,22</t>
  </si>
  <si>
    <t>(5,76*2,15*3+5,76*1,35*3)*(0,2*2+0,15)/3</t>
  </si>
  <si>
    <t>2*(55+55)-(3,875+0,08+0,05+0,1*3+0,15*5)</t>
  </si>
  <si>
    <t>3,85*1,01+3,85*5,76*5+3,85*1,01+3,85*4,8</t>
  </si>
  <si>
    <t>3,95*1,01+3,95*5,76*6+3,95*1,01+3,95*4,8</t>
  </si>
  <si>
    <t>K 1.45_1-CXKH-V 2O*16(B2ca,s1,d0), P60-R</t>
  </si>
  <si>
    <t>K 1.46_1-CXKH-V 5J*16(B2ca,s1,d0), P60-R</t>
  </si>
  <si>
    <t>K 1.47_1-CXKH-V 2O*25(B2ca,s1,d0), P60-R</t>
  </si>
  <si>
    <t>K 1.48_1-CXKH-V 4J*35(B2ca,s1,d0), P60-R</t>
  </si>
  <si>
    <t>K 1.49_1-CXKH-V 5J*35(B2ca,s1,d0), P60-R</t>
  </si>
  <si>
    <t>PB8.1h_základní licence VoIP se 2 kanály</t>
  </si>
  <si>
    <t>SO_03_02: Nové konstrukce - mimo skladby</t>
  </si>
  <si>
    <t>V.05: Podlaha hygienického zázemí v 2.PP</t>
  </si>
  <si>
    <t>V.06: Podlaha technických prostor v 2.PP</t>
  </si>
  <si>
    <t>VM5.2_ATEAS PROFESSIONAL licence 8 kamer</t>
  </si>
  <si>
    <t>VM5.3_ATEAS PROFESSIONAL licence 1 kamer</t>
  </si>
  <si>
    <t>deska nad 2pp tl. 250mm; 160kg/m3 (aula)</t>
  </si>
  <si>
    <t>deska; 0,3*(4,415*1,75+9,1*1+10,25*7,65)</t>
  </si>
  <si>
    <t>deska; 60,48/((0,2*2+0,15)/3)*2*5,4/1000</t>
  </si>
  <si>
    <t>m.066; (1,675+1,5*2)*2,5+1,675*(2,5-1,5)</t>
  </si>
  <si>
    <t>m.067; (1,95+1+1,6*2)*2,5+1,95*(2,5-1,5)</t>
  </si>
  <si>
    <t>m.S16; 0,925*(2,5-1,5)+(1,7*2+0,925)*2,5</t>
  </si>
  <si>
    <t>m.S20; 0,925*(2,5-1,5)+(1,7*2+0,925)*2,5</t>
  </si>
  <si>
    <t>m.S31; 2,25*(1,35+5,76)+1,35*(1,35+5,76)</t>
  </si>
  <si>
    <t>mezi osami B a C; (31,17+10,68+5,42)*1,3</t>
  </si>
  <si>
    <t>místnost 038; (0,55+0,725+0,9+0,9+)*3,45</t>
  </si>
  <si>
    <t>osa 11 - 2xHE200B; 6,41*0,2*4+5,51*0,2*2</t>
  </si>
  <si>
    <t>osa B-E / 1 ; 0,8*0,5*(13,67+1,445+4,45)</t>
  </si>
  <si>
    <t>osa J; 2,15*(1,98*0,44+4,44*0,42+2*0,42)</t>
  </si>
  <si>
    <t>plocha svislá; (6,1*6+(2,25+1,35)*6)*0,6</t>
  </si>
  <si>
    <t>podlahová plocha - viz tabulka místností</t>
  </si>
  <si>
    <t>K 1.33_1-CXKH-V 3O*1,5(B2ca,s1,d0), P30-R</t>
  </si>
  <si>
    <t>K 1.34_1-CXKH-V 2O*2,5(B2ca,s1,d0), P30-R</t>
  </si>
  <si>
    <t>K 1.35_1-CXKH-V 4O*1,5(B2ca,s1,d0), P30-R</t>
  </si>
  <si>
    <t>K 1.36_1-CXKH-V 5J*1,5(B2ca,s1,d0), P30-R</t>
  </si>
  <si>
    <t>K 1.37_1-CXKH-V 2O*1,5(B2ca,s1,d0), P60-R</t>
  </si>
  <si>
    <t>K 1.38_1-CXKH-V 3O*1,5(B2ca,s1,d0), P60-R</t>
  </si>
  <si>
    <t>K 1.39_1-CXKH-V 3J*1,5(B2ca,s1,d0), P60-R</t>
  </si>
  <si>
    <t>K 1.40_1-CXKH-V 4O*1,5(B2ca,s1,d0), P60-R</t>
  </si>
  <si>
    <t>K 1.41_1-CXKH-V 5O*1,5(B2ca,s1,d0), P60-R</t>
  </si>
  <si>
    <t>K 1.42_1-CXKH-V 5J*1,5(B2ca,s1,d0), P60-R</t>
  </si>
  <si>
    <t>K 1.43_1-CXKH-V 3J*2,5(B2ca,s1,d0), P60-R</t>
  </si>
  <si>
    <t>K 1.51_1-CXKH-R 4J*240(B2ca,s1,d0), P60-R</t>
  </si>
  <si>
    <t>S.51: Dilatace mezi objekty A a C - strop</t>
  </si>
  <si>
    <t>SIL_010: Kabelové nosné trasy silnoproudu</t>
  </si>
  <si>
    <t>VYT.1: Osobní výtah s elektrickým pohonem</t>
  </si>
  <si>
    <t>Z7.5_Záslepka, barva bílá - v balení 10ks</t>
  </si>
  <si>
    <t>deska; 58,742/((0,2*2+0,15)/3)*5,4*2/1000</t>
  </si>
  <si>
    <t>m.062; (1,95+1+1,65*2)*2,5+1,95*(2,5-1,5)</t>
  </si>
  <si>
    <t>m.080; 1,95*2,5+1*2,5+1*(2,5-1,5)-0,7*2,1</t>
  </si>
  <si>
    <t>m.S27; (40,71-0,4*5+2,6*2+37,875*2)*2,895</t>
  </si>
  <si>
    <t>plocha svislá; (26,65+27,52+19,46+44)*0,1</t>
  </si>
  <si>
    <t>04_3_3: Dveře a vrata</t>
  </si>
  <si>
    <t>099.: Přesun hmot HSV</t>
  </si>
  <si>
    <t>D 1.23_ŽLAB M2 150/50</t>
  </si>
  <si>
    <t>D 1.24_ŽLAB M2 100/50</t>
  </si>
  <si>
    <t>D 1.49_MONTÁŽNÍ PRÁCE</t>
  </si>
  <si>
    <t>D 1.7_Provozní náplně</t>
  </si>
  <si>
    <t>Doplnění okruhu R134A</t>
  </si>
  <si>
    <t>Doplnění okruhu R410A</t>
  </si>
  <si>
    <t>K 1.56_CHAH-V 1x10 žz</t>
  </si>
  <si>
    <t>K 1.57_CHAH-V 1x25 žz</t>
  </si>
  <si>
    <t>O4.6_Kamerové zkoušky</t>
  </si>
  <si>
    <t>O5.6_Kamerové zkoušky</t>
  </si>
  <si>
    <t>Redukční ventil DN 15</t>
  </si>
  <si>
    <t>dveře pod osou G; 1*2</t>
  </si>
  <si>
    <t>m.A.001z části; 65,59</t>
  </si>
  <si>
    <t>osa C,1-8, nová stěna</t>
  </si>
  <si>
    <t>prům. 200 mm; 1,1*3*2</t>
  </si>
  <si>
    <t>schodiště 106; 29,5*4</t>
  </si>
  <si>
    <t>((5,76+2,15)*2*3+(5,76+1,35)*2*3)*0,6*0,15</t>
  </si>
  <si>
    <t>(4,2-0,22-0,1)*0,2*(0,812+9,05*2+4,8+17,3)</t>
  </si>
  <si>
    <t>3,3*0,3*(8,6+2,05*4+7,1*2+5,9+1,7+5+2,1*2)</t>
  </si>
  <si>
    <t>POTRUBÍ PEHD d 40, TVAROVKY PEHD, UCHYCENÍ</t>
  </si>
  <si>
    <t>POTRUBÍ PEHD d 50, TVAROVKY PEHD, UCHYCENÍ</t>
  </si>
  <si>
    <t>POTRUBÍ PEHD d 56, TVAROVKY PEHD, UCHYCENÍ</t>
  </si>
  <si>
    <t>POTRUBÍ PEHD d 63, TVAROVKY PEHD, UCHYCENÍ</t>
  </si>
  <si>
    <t>POTRUBÍ PEHD d 75, TVAROVKY PEHD, UCHYCENÍ</t>
  </si>
  <si>
    <t>POTRUBÍ PEHD d 90, TVAROVKY PEHD, UCHYCENÍ</t>
  </si>
  <si>
    <t>Pd.19: Zateplený podhled interiérový - KZS</t>
  </si>
  <si>
    <t>SIL_010.: Kabelové nosné trasy silnoproudu</t>
  </si>
  <si>
    <t>SO_02_08: Technologická vana, osa j-M/ 6-9</t>
  </si>
  <si>
    <t>deska; 157,012/((0,2*2+0,15)/3)*2*5,4/1000</t>
  </si>
  <si>
    <t>m.009-093b; 3,56*4,16+22,15*1,42+8,95*4,16</t>
  </si>
  <si>
    <t>m.009-093b; 3,56*4,51+22,15*1,42+8,95*4,51</t>
  </si>
  <si>
    <t>m.131, 134, 142-147, 149-155; 18,55*3,2*15</t>
  </si>
  <si>
    <t>osa 3,6,8; dobet zákl trámu ( mikropiloty)</t>
  </si>
  <si>
    <t>((6,06+2,15)*2*3+(6,06+1,35)*2*3)*(0,6+0,4)</t>
  </si>
  <si>
    <t>1.PP; (21,77+5,92+61,48+38,17)*(0,08+0,024)</t>
  </si>
  <si>
    <t>Hubice vodní clony 1/2",  provedení - mosaz</t>
  </si>
  <si>
    <t>POTRUBÍ PEHD d 110, TVAROVKY PEHD, UCHYCENÍ</t>
  </si>
  <si>
    <t>POTRUBÍ PEHD d 125, TVAROVKY PEHD, UCHYCENÍ</t>
  </si>
  <si>
    <t>POTRUBÍ PEHD d 160, TVAROVKY PEHD, UCHYCENÍ</t>
  </si>
  <si>
    <t>m.011a,b; 11,65*54,37+7,29*72,67+4,77*38,73</t>
  </si>
  <si>
    <t>m.018; 4,07*2,5+(3,8+3,51)*(2,5-1)+4,82*2,5</t>
  </si>
  <si>
    <t>m.025-031ab, 006.3; (8,1+2,4+2,35+1,66)*3,3</t>
  </si>
  <si>
    <t>m.025-032-097; 18,85*4,63-0,9*2,1*2-1,5*2,1</t>
  </si>
  <si>
    <t>mezi osou C a D; (4,85-0,22-0,1)*0,13*4,155</t>
  </si>
  <si>
    <t>obruba osa K / 20; 0,46*2*(6,985+2,985)*0,8</t>
  </si>
  <si>
    <t>plocha svislá; (2,655+2,03)*2*(0,05+0,07)/2</t>
  </si>
  <si>
    <t>pod schody 2.PP; (3,71*2+3,08*2)*(0,06+0,1)</t>
  </si>
  <si>
    <t>čelní stěna nad rampou</t>
  </si>
  <si>
    <t>čelní stěna pod rampou</t>
  </si>
  <si>
    <t>033: Dopravní zařízení</t>
  </si>
  <si>
    <t>1.NP-03; prům.200mm; 1</t>
  </si>
  <si>
    <t>27.1_Závěsový materiál</t>
  </si>
  <si>
    <t>99005: Všeobecné práce</t>
  </si>
  <si>
    <t>D 1.25_ŽLAB M2 200/100</t>
  </si>
  <si>
    <t>D 1.6_Nafta na zkoušky</t>
  </si>
  <si>
    <t>K 1.58_CHAH-V 1x120 žz</t>
  </si>
  <si>
    <t>O 1.13_Revize uzemnění</t>
  </si>
  <si>
    <t>U 1.9_Obslužné pole PO</t>
  </si>
  <si>
    <t>V.25: Keramická dlažba</t>
  </si>
  <si>
    <t>VRN002.1: Jeřáb, výtah</t>
  </si>
  <si>
    <t>Výšková úprava poklopů</t>
  </si>
  <si>
    <t>deska ramene schodiště</t>
  </si>
  <si>
    <t>konstrukční výška 3,3m</t>
  </si>
  <si>
    <t>konstrukční výška 4,2m</t>
  </si>
  <si>
    <t>obvod- atria, průvlaky</t>
  </si>
  <si>
    <t>odpočty, osa 9-18, b-d</t>
  </si>
  <si>
    <t>odpočty, rampa; -132,6</t>
  </si>
  <si>
    <t>ostění; (0,8+2*2)*0,45</t>
  </si>
  <si>
    <t>ostění; (0,9+2*2)*0,15</t>
  </si>
  <si>
    <t>schodiště 108; 19,59*4</t>
  </si>
  <si>
    <t>stěny rampy ; 100kg/m3</t>
  </si>
  <si>
    <t>výpočet = obvod* šířka</t>
  </si>
  <si>
    <t>(4,85-0,22-0,1)*0,19*(4,03+16,54+19,7+6,266)</t>
  </si>
  <si>
    <t>(5,76*5,76*5*3+1,01*5,76*5*2)*(0,2*2+0,15)/3</t>
  </si>
  <si>
    <t>712.4a: Skladby svislých konstrukcí - sloupy</t>
  </si>
  <si>
    <t>H 1.67_Antikorozní ochrana (asfaltový sprej)</t>
  </si>
  <si>
    <t>K 1.50_1-CXKH-R 3*240+120(B2ca,s1,d0), P60-R</t>
  </si>
  <si>
    <t>U 1.4_Externí panel obsluhy se zdrojem ZXFEV</t>
  </si>
  <si>
    <t>Z7.1_Zásuvkový box na omítku, 2 porty - bílý</t>
  </si>
  <si>
    <t>m.A.098; (2,93+1,095)*5,18-0,8*2,1+4,24*5,18</t>
  </si>
  <si>
    <t>m.S.01, S.03; (3,71+1,63*2)*0,08*2+27*2*0,08</t>
  </si>
  <si>
    <t>m.S26; (2,65*6+1,35*6+(4,81+6,1+1,35)*3)*0,9</t>
  </si>
  <si>
    <t>m.S28; (2,65*6+1,35*6+(4,81+6,1+1,35)*3)*0,9</t>
  </si>
  <si>
    <t>mezi osami 10 a 11- 2xHE280A; 2*6,167*0,28*3</t>
  </si>
  <si>
    <t>osa B-C / 8-13; 0,8*0,5*(4,64*4+19,25+8,555)</t>
  </si>
  <si>
    <t>osa: 1-8,b-c; 60,309*4,45+1,695*4,45-0,8*2,1</t>
  </si>
  <si>
    <t>VZT._008: P8_Odvodní podsestava P8 - 1000x315</t>
  </si>
  <si>
    <t>VZT._009: P9_Odvodní podsestava P9 - 1000x250</t>
  </si>
  <si>
    <t>Z7.2_Zásuvkový box pod omítku, 2 porty - bílý</t>
  </si>
  <si>
    <t>m.072d; (5,04*2+4,89)*(4,51+2,91)/2-0,8*2,1*2</t>
  </si>
  <si>
    <t>m.140b; 55,59-(3,17*1,4+1,03*5,55+0,87*0,835)</t>
  </si>
  <si>
    <t>m.S31; (2,25*4+(1,35+6,06)*3+1,35*4)*0,6*0,15</t>
  </si>
  <si>
    <t>osa A / 15-16 1.PP; 0,5*1,8*0,99+0,5*0,8*0,99</t>
  </si>
  <si>
    <t>plocha svislá; ((8,725+0,05)*2+5,845*2)*0,167</t>
  </si>
  <si>
    <t>plocha svislá; (13,3*2+17*2+13*2+15,85*2)*0,1</t>
  </si>
  <si>
    <t>výtahy; -(4,32*3+3,12+3,15+2,19*2+2,163+8,32)</t>
  </si>
  <si>
    <t xml:space="preserve">čelní stěna nad rampou </t>
  </si>
  <si>
    <t xml:space="preserve">čelní stěna pod rampou </t>
  </si>
  <si>
    <t>033.: Dopravní zařízení</t>
  </si>
  <si>
    <t>04_3_2: Prosklené stěny</t>
  </si>
  <si>
    <t>04_4_1_4: Sklad odpadků</t>
  </si>
  <si>
    <t>1.PP -01; prům.200mm; 1</t>
  </si>
  <si>
    <t>712.5: Skladby podhledů</t>
  </si>
  <si>
    <t>D 1.12_POŽÁRNÍ UTĚSNĚNI</t>
  </si>
  <si>
    <t>D 1.45_HOUKAČKA  230VAC</t>
  </si>
  <si>
    <t>Elektrický ohřev QSM 75</t>
  </si>
  <si>
    <t>ST.23: Střecha pojízdná</t>
  </si>
  <si>
    <t>Stěrková omítka žb stěn</t>
  </si>
  <si>
    <t>U 1.8_Klíčový trezor PO</t>
  </si>
  <si>
    <t>Vypouštěcí ventil G1/2"</t>
  </si>
  <si>
    <t>jeřáb montáž + demontáž</t>
  </si>
  <si>
    <t>konstrukční výška 4,85m</t>
  </si>
  <si>
    <t>odpočet - dvorana; -870</t>
  </si>
  <si>
    <t>odpočty, rampa; -132,64</t>
  </si>
  <si>
    <t>ostění ; (1,1+2*2)*0,45</t>
  </si>
  <si>
    <t>ventilační hlavice DN75</t>
  </si>
  <si>
    <t>vodoměr; 0,95*0,48*4,12</t>
  </si>
  <si>
    <t>vytažení na stěnu 100mm</t>
  </si>
  <si>
    <t>výpočet = délka * výška</t>
  </si>
  <si>
    <t>Panel stropní  Prefa  - L×B×H 3800×1050×200 mm</t>
  </si>
  <si>
    <t>Tepelná izolace z PE 20mm pro potrubí HT DN 50</t>
  </si>
  <si>
    <t>Tepelná izolace z PE 20mm pro potrubí HT DN 70</t>
  </si>
  <si>
    <t>VZT._010: P10_Odvodní podsestava P10 - 630x315</t>
  </si>
  <si>
    <t>VZT._011: P11_Odvodní podsestava P11 - 630x250</t>
  </si>
  <si>
    <t>VZT._012: P12_Odvodní podsestava P12 - 300x250</t>
  </si>
  <si>
    <t>VZT._013: P13_Odvodní podsestava P13 - 500x250</t>
  </si>
  <si>
    <t>m.070a-A.001; ((10,225+1,7)*4,63-1,7*2,1)*0,45</t>
  </si>
  <si>
    <t>m.075; (1,88+3,02+5,75+2,15-0,4)*3,1-0,8*2,1*2</t>
  </si>
  <si>
    <t>m.S11+S12; 10,4*17,1+37,6*6,7+8,8*4,825+1071,9</t>
  </si>
  <si>
    <t>m.S17; 1,5*(2,55-1,5)+(1,7*2+1,5)*2,55-0,7*2,1</t>
  </si>
  <si>
    <t>m.S31; (2,25*4+(1,35+5,76)*3+1,35*4)*(0,4+0,6)</t>
  </si>
  <si>
    <t>místnost 038; (0,55+0,725+0,9+0,9)*(3,45+1,06)</t>
  </si>
  <si>
    <t>objekt A; -(23,06*43,66+2,765*6,41+2,815*6,34)</t>
  </si>
  <si>
    <t>osa C/5-6 (rampa); 0,4*6,975*(-0,120-(-2,570))</t>
  </si>
  <si>
    <t>FD.01: Kontaktní zateplovací fasáda, tl. 155 mm</t>
  </si>
  <si>
    <t>FD.02: Kontaktní zateplovací fasáda, tl. 105 mm</t>
  </si>
  <si>
    <t>K8.1_Koaxiální kabel H121 Al LSNH bezhalogenový</t>
  </si>
  <si>
    <t>OK_014: ANGLICKÝ DVOREK M/12÷15, OCEL S 235, J0</t>
  </si>
  <si>
    <t>Tepelná izolace z PE 20mm pro potrubí HT DN 100</t>
  </si>
  <si>
    <t>Tepelná izolace z PE 20mm pro potrubí HT DN 125</t>
  </si>
  <si>
    <t>Tepelná izolace z PE 20mm pro potrubí KG DN 100</t>
  </si>
  <si>
    <t>Tepelná izolace z PE 20mm pro potrubí KG DN 125</t>
  </si>
  <si>
    <t>Tepelná izolace z PE 20mm pro potrubí KG DN 150</t>
  </si>
  <si>
    <t>Uzavírací armatura s monitorovanou polohou DN50</t>
  </si>
  <si>
    <t>V.10: Podlaha vjezdové rampy do 2.PP - interiér</t>
  </si>
  <si>
    <t>m.015; 3,8*(2,6-1)+(4,83+3,15+4,07)*2,6-0,9*2,1</t>
  </si>
  <si>
    <t>m.018; 3,15*4,63+3,8*1+3,15*1+0,1*3,8+0,15*3,15</t>
  </si>
  <si>
    <t>m.093a-094; (1,19+0,15)*78,51+1,42*(17,1+22,35)</t>
  </si>
  <si>
    <t>m.190; (1,02*0,515+0,47*0,36+0,2*0,4+0,3*0,2)*2</t>
  </si>
  <si>
    <t>m.218; 3,15*3,98+3,8*1+3,15*1+0,1*3,8+0,15*3,15</t>
  </si>
  <si>
    <t>m.S26; 14,475*2*2,895+2,55*2*1,15+2,915*2*2,895</t>
  </si>
  <si>
    <t>mezi osami B a C; (31,17*1+10,68*2,11+5,42*1)*1</t>
  </si>
  <si>
    <t>osa B-C/13-16; 1,485*1,59+3,475*2,99+3,845*2,99</t>
  </si>
  <si>
    <t>pro hadice a tvarovky tl. 9 mm pro potrubí DN15</t>
  </si>
  <si>
    <t>pro hadice a tvarovky tl. 9 mm pro potrubí DN20</t>
  </si>
  <si>
    <t>pro hadice a tvarovky tl. 9 mm pro potrubí DN25</t>
  </si>
  <si>
    <t>28.3_Koordinační činnost</t>
  </si>
  <si>
    <t>99006: Požadavky hygieny</t>
  </si>
  <si>
    <t>Nátěr penetrační - stěna</t>
  </si>
  <si>
    <t>R7.9_Montážní sada 100ks</t>
  </si>
  <si>
    <t>S.10: SDK stěna v bufetu</t>
  </si>
  <si>
    <t>Tlakové spínače čerpadel</t>
  </si>
  <si>
    <t>Z 1.3_Zednické přípomoce</t>
  </si>
  <si>
    <t>odpočet Pd.14; -9,07*6,6</t>
  </si>
  <si>
    <t>osa I-J, 7-8, polopříčky</t>
  </si>
  <si>
    <t>ostění; (0,8+2*2)*0,15*6</t>
  </si>
  <si>
    <t>plocha vč. příček; 40,05</t>
  </si>
  <si>
    <t>syfon dřezový chromovaný</t>
  </si>
  <si>
    <t>ventilační hlavice DN110</t>
  </si>
  <si>
    <t>vytažení na stěnu 1000mm</t>
  </si>
  <si>
    <t>(4,2-0,22-0,1)*(0,05*0,89+0,05*0,747+0,06*0,648)</t>
  </si>
  <si>
    <t>FAKULTA_HUMANITNICH_STUDII_UK_20160525_VDS_ZMENY</t>
  </si>
  <si>
    <t>OK_014.: ANGLICKÝ DVOREK M/12÷15, OCEL S 235, J0</t>
  </si>
  <si>
    <t>S.23: Sklocementový obklad na ocelové konstrukci</t>
  </si>
  <si>
    <t>SIL_005: Koncové prvky - vizualizace systému BMS</t>
  </si>
  <si>
    <t>Uzavírací armatura s monitorovanou polohou DN100</t>
  </si>
  <si>
    <t>V.10a: Podlaha vjezdové rampy do 2.PP - exteriér</t>
  </si>
  <si>
    <t>m.030; 18,86*4,63+9,3*(0,5+0,12)-0,9*2,1-1,5*2,1</t>
  </si>
  <si>
    <t>m.037a; (1,93+7,425+1,53+6,81+6,93)*4,63-0,9*2,1</t>
  </si>
  <si>
    <t>m.072d; ((5,04+4,89)*(4,63+3,09)/2-0,8*2,1)*0,15</t>
  </si>
  <si>
    <t>m.118; 3,15*3,98+3,81*1+3,15*1+0,1*3,8+0,15*3,15</t>
  </si>
  <si>
    <t>m.170; 6,98*3,98+(5,5+7,55+2,875)*3,98-0,7*2,1*2</t>
  </si>
  <si>
    <t>m.S25, S27; (1,35*12+6,1*5*3+1,35*2+2,15*12)*0,9</t>
  </si>
  <si>
    <t>m.S26; 2,65*(5,76+1,35+4,8)+1,35*(5,76+1,35+4,8)</t>
  </si>
  <si>
    <t>m.S28; 2,65*(5,76+1,35+4,8)+1,35*(5,76+1,35+4,8)</t>
  </si>
  <si>
    <t>pro hadice a tvarovky tl. 13 mm pro potrubí DN32</t>
  </si>
  <si>
    <t>pro hadice a tvarovky tl. 13 mm pro potrubí DN40</t>
  </si>
  <si>
    <t>pro hadice a tvarovky tl. 20 mm pro potrubí DN50</t>
  </si>
  <si>
    <t>pro hadice a tvarovky tl. 25 mm pro potrubí DN57</t>
  </si>
  <si>
    <t>pro hadice a tvarovky tl. 25 mm pro potrubí DN65</t>
  </si>
  <si>
    <t>pro hadice a tvarovky tl. 25 mm pro potrubí DN80</t>
  </si>
  <si>
    <t>vpust terasová se suchou protizápachovou klapkou</t>
  </si>
  <si>
    <t>OK_020: VÝDECH CHLAZENÍ G÷I/20÷21, OCEL S 235, J0</t>
  </si>
  <si>
    <t>SIL_005.: Koncové prvky - vizualizace systému BMS</t>
  </si>
  <si>
    <t>SO_07_02: Gastroprovoz - technologie bufetu_A.7.2</t>
  </si>
  <si>
    <t>V.11: Podlaha vyrovnávací rampy ve vstupu do 1.NP</t>
  </si>
  <si>
    <t>m.072bc; ((4,31+7,1+4,31-0,275)*2,91-0,8*2,1*2)*2</t>
  </si>
  <si>
    <t>m.079; 1,95*4*2,5+1*2*2,5+1*2*(2,5-1,5)-0,7*2,1*3</t>
  </si>
  <si>
    <t>m.131-155 - ostatní; (3,325*13+5,125*2+7,225)*3,3</t>
  </si>
  <si>
    <t>m.170; 6,98*3,98+(5,5+2,975+2,575)*3,98-0,7*2,1*2</t>
  </si>
  <si>
    <t>m.S26; (2,65*4+(6,06+1,35+4,8)*3+1,35*4)*0,6*0,15</t>
  </si>
  <si>
    <t>m.S28; (2,65*4+(6,06+1,35+4,8)*3+1,35*4)*0,6*0,15</t>
  </si>
  <si>
    <t>04_3_2_1: Prosklené stěny</t>
  </si>
  <si>
    <t>Barevné značení sloupů Z9</t>
  </si>
  <si>
    <t>D 1.46_ODBOČOVACÍ KRABICE</t>
  </si>
  <si>
    <t>K2.4_Protipožární ucpávka</t>
  </si>
  <si>
    <t>Oddělovací armatura DN 25</t>
  </si>
  <si>
    <t>Oddělovací armatura DN 80</t>
  </si>
  <si>
    <t>PLOCHA ZMĚŘENA V AUTOCADU</t>
  </si>
  <si>
    <t>Pd.13: Sprinklerová nádrž</t>
  </si>
  <si>
    <t>SLABO_022: Kartové čtečky</t>
  </si>
  <si>
    <t>T 1.25_Sada zemních čidel</t>
  </si>
  <si>
    <t>VZT._015: 01_Zařízení č.1</t>
  </si>
  <si>
    <t>VZT._016: 02_Zařízení č.2</t>
  </si>
  <si>
    <t>VZT._017: 03_Zařízení č.3</t>
  </si>
  <si>
    <t>VZT._018: 04_Zařízení č.4</t>
  </si>
  <si>
    <t>VZT._019: 05_Zařízení č.5</t>
  </si>
  <si>
    <t>VZT._020: 06_Zařízení č.6</t>
  </si>
  <si>
    <t>VZT._021: 07_Zařízení č.7</t>
  </si>
  <si>
    <t>VZT._022: 08_Zařízení č.8</t>
  </si>
  <si>
    <t>VZT._023: 09_Zařízení č.9</t>
  </si>
  <si>
    <t>ZTI_008: Strojní zařízení</t>
  </si>
  <si>
    <t>do výšky 50mm nad podhled</t>
  </si>
  <si>
    <t>konstrukce pro závěsné WC</t>
  </si>
  <si>
    <t>ostění ; (1,1+2*2)*0,15*3</t>
  </si>
  <si>
    <t>podepření stávající desky</t>
  </si>
  <si>
    <t>schodiště; -(21,86+5,775)</t>
  </si>
  <si>
    <t>stěna mezi objektem A a C</t>
  </si>
  <si>
    <t>vjezd do garáží; 9,07*6,6</t>
  </si>
  <si>
    <t>((5,76+6,06)*2*0,6*5*3+(1,01+6,06)*2*0,6*5*2)*0,15</t>
  </si>
  <si>
    <t>0041: Stropy a stropní konstrukce (pozemní stavby)</t>
  </si>
  <si>
    <t>OK_019: TECHNOLOGICKÁ VANA OBJÍMKA, OCEL S 235, J0</t>
  </si>
  <si>
    <t>OK_020.: VÝDECH CHLAZENÍ G÷I/20÷21, OCEL S 235, J0</t>
  </si>
  <si>
    <t>Podkladový samolepící asfaltový pás - tl.2mm - D+M</t>
  </si>
  <si>
    <t>R8.3_TV/SAT Tap: Terra SS-515 (5-in, 18-out, 15dB)</t>
  </si>
  <si>
    <t>m.070a; (8,725+5,845+6,245+1,5+2,485-1+4,345)*1,42</t>
  </si>
  <si>
    <t>m.072d; 4,74*2*(4,51+2,91)/2+1,725*4,51+1,725*2,91</t>
  </si>
  <si>
    <t>m.190; (1,02*0,515+0,47*0,36+0,2*0,4+0,3*0,2)*0,15</t>
  </si>
  <si>
    <t>m.S16; 0,925*(2,55-1,5)+(1,7*2+0,925)*2,55-0,7*2,1</t>
  </si>
  <si>
    <t>m.S20; 0,925*(2,55-1,5)+(1,7*2+0,925)*2,55-0,7*2,1</t>
  </si>
  <si>
    <t>m.S26; (2,65*4+(5,76+1,35+4,8)*3+1,35*4)*(0,4+0,6)</t>
  </si>
  <si>
    <t>m.S28; (2,65*4+(5,76+1,35+4,8)*3+1,35*4)*(0,4+0,6)</t>
  </si>
  <si>
    <t>mezi osami B a C; (31,17*1+10,68*2,11+5,42*1)*0,63</t>
  </si>
  <si>
    <t>(6,6+2*3)*0,14*(0,2+0,2)+(6,6+2*3)*1,2*(0,1+0,04/2)</t>
  </si>
  <si>
    <t>Dobetonování vybourané podlahy - vyspravení povrchu</t>
  </si>
  <si>
    <t>OK_019.: TECHNOLOGICKÁ VANA OBJÍMKA, OCEL S 235, J0</t>
  </si>
  <si>
    <t>Zdivo z keramických tvárnic, P+D - tl. zdiva 300 mm</t>
  </si>
  <si>
    <t>m.001; 1,65*(0,163+0,295)*15+1,65*(0,1603+0,295)*15</t>
  </si>
  <si>
    <t>m.003; 1,65*(0,163+0,295)*15+1,65*(0,1603+0,295)*15</t>
  </si>
  <si>
    <t>m.018; 4,07*2,6+(3,8+3,51)*(2,6-1)+4,82*2,6-0,9*2,1</t>
  </si>
  <si>
    <t>m.A.071; ((1,516+4,536+2,096)*4,112-9,175*2,8)*0,23</t>
  </si>
  <si>
    <t>m.S26, S28, S31, S29; (87,49+75,11+43,71+27,26)*0,2</t>
  </si>
  <si>
    <t>místnost 009; 0,472*(4,1+0,27)*1+0,475*(4,1+0,27)*1</t>
  </si>
  <si>
    <t>místnost 036; 0,402*(3,95+0,56)*2+0,3*(3,95+0,56)*1</t>
  </si>
  <si>
    <t>místnost 055; 0,395*(3,95+0,56)*1+0,4*(3,95+0,56)*1</t>
  </si>
  <si>
    <t>místnost 132; 1,256*(3,3+0,56)*2+0,474*(3,3+0,56)*2</t>
  </si>
  <si>
    <t>místnost 135; 1,265*(3,3+0,56)*2+0,474*(3,3+0,56)*2</t>
  </si>
  <si>
    <t>místnost 231; 1,256*(3,3+0,56)*2+0,474*(3,3+0,56)*2</t>
  </si>
  <si>
    <t>místnost 237; 1,256*(3,3+0,56)*2+0,474*(3,3+0,56)*2</t>
  </si>
  <si>
    <t>místnost 238; 0,474*(3,3+0,56)*2+1,256*(3,3+0,56)*2</t>
  </si>
  <si>
    <t>0031: Zdi podpěrné a volné</t>
  </si>
  <si>
    <t>04_3_4: Zámečnické výrobky</t>
  </si>
  <si>
    <t>04_3_5: Klempířské výrobky</t>
  </si>
  <si>
    <t>04_3_6: Truhlářské výrobky</t>
  </si>
  <si>
    <t>22,11m2- plocha vč. příček</t>
  </si>
  <si>
    <t>27.2_Tmel těsnící akrylový</t>
  </si>
  <si>
    <t>767: Konstrukce zámečnické</t>
  </si>
  <si>
    <t>H 1.63_Svorka zkušební SZa</t>
  </si>
  <si>
    <t>Ocelová vanička - viz Z.45</t>
  </si>
  <si>
    <t>Označení, vývěsky, tabulky</t>
  </si>
  <si>
    <t>Podružný vodoměr 8 m3/hod.</t>
  </si>
  <si>
    <t>SO_03: Stavební část_A.3.2</t>
  </si>
  <si>
    <t>Stavební přípomoce a práce</t>
  </si>
  <si>
    <t>VZT._015.: 01_Zařízení č.1</t>
  </si>
  <si>
    <t>VZT._016.: 02_Zařízení č.2</t>
  </si>
  <si>
    <t>VZT._017.: 03_Zařízení č.3</t>
  </si>
  <si>
    <t>VZT._018.: 04_Zařízení č.4</t>
  </si>
  <si>
    <t>VZT._019.: 05_Zařízení č.5</t>
  </si>
  <si>
    <t>VZT._020.: 06_Zařízení č.6</t>
  </si>
  <si>
    <t>VZT._021.: 07_Zařízení č.7</t>
  </si>
  <si>
    <t>VZT._022.: 08_Zařízení č.8</t>
  </si>
  <si>
    <t>VZT._023.: 09_Zařízení č.9</t>
  </si>
  <si>
    <t>VZT._024: 10_Zařízení č.10</t>
  </si>
  <si>
    <t>VZT._025: 11_Zařízení č.11</t>
  </si>
  <si>
    <t>VZT._026: 12_Zařízení č.12</t>
  </si>
  <si>
    <t>VZT._027: 13_Zařízení č.13</t>
  </si>
  <si>
    <t>VZT._028: 14_Zařízení č.14</t>
  </si>
  <si>
    <t>VZT._031: 17_Zařízení č.17</t>
  </si>
  <si>
    <t>VZT._032: 18_Zařízení č.18</t>
  </si>
  <si>
    <t>VZT._033: 19_Zařízení č.19</t>
  </si>
  <si>
    <t>VZT._034: 20_Zařízení č.20</t>
  </si>
  <si>
    <t>VZT._035: 21_Zařízení č.21</t>
  </si>
  <si>
    <t>VZT._036: 22_Zařízení č.22</t>
  </si>
  <si>
    <t>VZT._037: 23_Zařízení č.23</t>
  </si>
  <si>
    <t>do výšky 100mm nad podhled</t>
  </si>
  <si>
    <t>odpočty, objekt A; -1041,4</t>
  </si>
  <si>
    <t>odpočty, objekt C; -3336,6</t>
  </si>
  <si>
    <t>ostění ; (1,55+2*2)*0,14*2</t>
  </si>
  <si>
    <t>přivzdušňovací ventil DN70</t>
  </si>
  <si>
    <t>schodiště; -(16,393+5,488)</t>
  </si>
  <si>
    <t>žebra pod podél stěn rampy</t>
  </si>
  <si>
    <t>2*(55+55)-(3,6+0,1*3+0,15*10+0,2+0,51+3,75*3+0,39*2)</t>
  </si>
  <si>
    <t>Izolace podtlakového potrubí z PE 20mm pro PEHD d 90</t>
  </si>
  <si>
    <t>hranaté; (4,2-0,22-0,1)*(6,737+5,8+7,101+4,808+3,85)</t>
  </si>
  <si>
    <t>m.032-031ab; (4,85+7,05+3,15)*4,63-1,5*2,1-0,8*2,1*2</t>
  </si>
  <si>
    <t>m.072bc; ((4,31+7,1+4,31-0,275)*3,09-0,8*2,1*2)*0,15</t>
  </si>
  <si>
    <t>m.091; (0,45*0,32+1,32*1,865+0,45*0,585+0,25*0,55)*2</t>
  </si>
  <si>
    <t>m.S26; (5,1+2,05+0,3+1,05+3,3+3,6+3,6+10,08+5,1)*0,2</t>
  </si>
  <si>
    <t>osa B-J / 19; 5*(14,071+1,935*6+11,502+42,015+29,22)</t>
  </si>
  <si>
    <t>osa: 18-20 a dál, h-j; (20,154-3,93)*4,12+4,308*3,93</t>
  </si>
  <si>
    <t>plocha svislá; (453,5+84,8+144,54+57,59+227,6)*0,175</t>
  </si>
  <si>
    <t>H 1.5_Potrubí k nasávacímu systému, kompletní dodávka</t>
  </si>
  <si>
    <t>Izolace podtlakového potrubí z PE 20mm pro PEHD d 110</t>
  </si>
  <si>
    <t>S.38: Obkládané sloupy - viditelné - keramický obklad</t>
  </si>
  <si>
    <t>Vybourání zábradlí a madel kovových - po obvodu plata</t>
  </si>
  <si>
    <t>m.115; (2,35+2,525)*2,5+3,8*(2,5-1)+(3,155+4,075)*2,5</t>
  </si>
  <si>
    <t>m.215; (2,35+2,525)*2,5+3,8*(2,5-1)+(3,155+4,075)*2,5</t>
  </si>
  <si>
    <t>místnost 055; 0,469*(3,95+0,56)*1+0,475*(3,95+0,56)*1</t>
  </si>
  <si>
    <t>místnost 081; 1,257*(4,25+0,24)*5+0,185*(4,25+0,24)*1</t>
  </si>
  <si>
    <t>místnost 235; 0,474*(3,3+0,56)*1*2+1,256*2*(3,3+0,56)</t>
  </si>
  <si>
    <t>1.2: Podezdění podlahy auly</t>
  </si>
  <si>
    <t>K 1.10_Protipožární ucpávka</t>
  </si>
  <si>
    <t>K3.4_Instalační lišta 30/50</t>
  </si>
  <si>
    <t>Nástěnná police dvouetážová</t>
  </si>
  <si>
    <t>S.07: Žb. stěna - pohledová</t>
  </si>
  <si>
    <t>S11 - odpočet V.23; 1390,71</t>
  </si>
  <si>
    <t>SO_01_07: Jádro a schodiště</t>
  </si>
  <si>
    <t>SO_02_02: Trysková injektáž</t>
  </si>
  <si>
    <t>SO_04_07: Schodiště dvorana</t>
  </si>
  <si>
    <t>T 1.30_Sada čidel pro okapy</t>
  </si>
  <si>
    <t>T 1.37_Sada čidel pro okapy</t>
  </si>
  <si>
    <t>T 1.49_Sada čidel pro okapy</t>
  </si>
  <si>
    <t>Umělá vodící linie - drážky</t>
  </si>
  <si>
    <t>VZT._014: SP_Společné prvky</t>
  </si>
  <si>
    <t>VZT._024.: 10_Zařízení č.10</t>
  </si>
  <si>
    <t>VZT._025.: 11_Zařízení č.11</t>
  </si>
  <si>
    <t>VZT._026.: 12_Zařízení č.12</t>
  </si>
  <si>
    <t>VZT._027.: 13_Zařízení č.13</t>
  </si>
  <si>
    <t>VZT._028.: 14_Zařízení č.14</t>
  </si>
  <si>
    <t>VZT._031.: 17_Zařízení č.17</t>
  </si>
  <si>
    <t>VZT._032.: 18_Zařízení č.18</t>
  </si>
  <si>
    <t>VZT._033.: 19_Zařízení č.19</t>
  </si>
  <si>
    <t>VZT._034.: 20_Zařízení č.20</t>
  </si>
  <si>
    <t>VZT._035.: 21_Zařízení č.21</t>
  </si>
  <si>
    <t>VZT._036.: 22_Zařízení č.22</t>
  </si>
  <si>
    <t>VZT._037.: 23_Zařízení č.23</t>
  </si>
  <si>
    <t>garáže, osa 9; 43,999*2,895</t>
  </si>
  <si>
    <t>obvod- atria, boky průvlaků</t>
  </si>
  <si>
    <t>odpočet m.221, 223; -9,12*2</t>
  </si>
  <si>
    <t>odpočty, objekt C; -3079,61</t>
  </si>
  <si>
    <t>přivzdušňovací ventil DN100</t>
  </si>
  <si>
    <t>příčné nosníky-boční strany</t>
  </si>
  <si>
    <t>schodiště; -(21,86*4+5,775)</t>
  </si>
  <si>
    <t>uložení nosníků; 0,7*2,55*4</t>
  </si>
  <si>
    <t>výlevka závěsná - Jika Mira</t>
  </si>
  <si>
    <t>PB8.1g_integrovaná hlasová karta pro 100 hodin záznamu</t>
  </si>
  <si>
    <t>T 1.8_Napájecí rozvodka IP65, polykarbonát, 3x2RS/6mm2</t>
  </si>
  <si>
    <t>Zemní práce - hloubení rýh, nakládání s výkopem, zásyp</t>
  </si>
  <si>
    <t>m.191; (1,175*0,475+0,44*0,32+0,52*0,36+0,18*0,36*2)*2</t>
  </si>
  <si>
    <t>m.230-270; (5,42*2+1,525*4+5,125*4+3,325*20+1,2*4)*3,3</t>
  </si>
  <si>
    <t>osa C-B; 0,8*(1*31,17+10,685*2,115+5,42*1)+0,6*5,4*6,9</t>
  </si>
  <si>
    <t>(5,76+5,76)*2*(0,4+0,6)*5*3+(1,01+5,76)*2*(0,4+0,6)*5*2</t>
  </si>
  <si>
    <t>T 1.17_Napájecí rozvodka IP65, polykarbonát, 3x2RS/6mm2</t>
  </si>
  <si>
    <t>Z7.3_Modul 45x45mm, do podlahové krabice, 2 porty, bílý</t>
  </si>
  <si>
    <t>Zdivo z betonových tvárnic - dozdívky kolem VZT potrubí</t>
  </si>
  <si>
    <t>m.091; (0,45*0,32+1,32*1,865+0,45*0,585+0,25*0,55)*0,15</t>
  </si>
  <si>
    <t>m.201, 203; (3,66+3,95+1,575+0,225+2,102*2+3,71)*0,09*2</t>
  </si>
  <si>
    <t>m.S31; 2,25*(1,35+5,76)+1,35*(1,35+5,76)*(0,2*2+0,15)/3</t>
  </si>
  <si>
    <t>objekt A - CHÚC; (4,85-0,22-0,1)*(0,18*1,55+0,11*1,284)</t>
  </si>
  <si>
    <t>Čištění veřejných komunikací</t>
  </si>
  <si>
    <t>04_3_3_1: Dveře a vrata 2.PP</t>
  </si>
  <si>
    <t>04_3_3_2: Dveře a vrata 1.PP</t>
  </si>
  <si>
    <t>04_3_3_3: Dveře a vrata 1.NP</t>
  </si>
  <si>
    <t>04_3_3_4: Dveře a vrata 2.NP</t>
  </si>
  <si>
    <t>04_3_4_1: Zámečnické výrobky</t>
  </si>
  <si>
    <t>04_3_5_1: Klempířské výrobky</t>
  </si>
  <si>
    <t>04_3_6_1: Truhlářské výrobky</t>
  </si>
  <si>
    <t>Indukční vařič stolní 3,5 kW</t>
  </si>
  <si>
    <t>PŮDORYS STŘECHY 303, OSA 1-2</t>
  </si>
  <si>
    <t>SIL_007: Instalační materiál</t>
  </si>
  <si>
    <t>SO_04: Konstrukční část _A.4</t>
  </si>
  <si>
    <t>SO_04_06: Schodiště JI7, DC7</t>
  </si>
  <si>
    <t>SPRIN_005: Dokončovací práce</t>
  </si>
  <si>
    <t>VZT._014.: SP_Společné prvky</t>
  </si>
  <si>
    <t>ZTI_020: Zařizovací předměty</t>
  </si>
  <si>
    <t>výpočet = obvod * výška * ks</t>
  </si>
  <si>
    <t>((9,13+1,5)*0,2+(6,045+6,35+1,5+0,93)*0,15)*3,13-1*2*0,2</t>
  </si>
  <si>
    <t>OK_017: JEZDECKÉ SCHODY A SCHODY DVORANY, OCEL S 235, J0</t>
  </si>
  <si>
    <t>Umyvadlo na ruce nerez - baterie samouzaviratelná, sifon</t>
  </si>
  <si>
    <t>Umyvadlo na ruce nerez - samouzaviratelná baterie, sifon</t>
  </si>
  <si>
    <t>VZT._040: 29_Protokoly, dokumentace a uvedení do provozu</t>
  </si>
  <si>
    <t>m.096; (6,87+5,37+1,26+1,68+5,615)*4,63-0,8*2,1-1,7*2,25</t>
  </si>
  <si>
    <t>m.118; (2,3+2,44)*2,5+3,8*(2,5-1)+3,15*(2,5-1)+3,925*2,5</t>
  </si>
  <si>
    <t>m.218; (2,3+2,44)*2,5+3,8*(2,5-1)+3,15*(2,5-1)+3,925*2,5</t>
  </si>
  <si>
    <t>(3,85*1,01+3,85*5,76*5+3,85*1,01+3,85*4,8)*(0,2*2+0,15)/3</t>
  </si>
  <si>
    <t>(3,95*1,01+3,95*5,76*6+3,95*1,01+3,95*4,8)*(0,2*2+0,15)/3</t>
  </si>
  <si>
    <t>OK_017.: JEZDECKÉ SCHODY A SCHODY DVORANY, OCEL S 235, J0</t>
  </si>
  <si>
    <t>VZT._040.: 29_Protokoly, dokumentace a uvedení do provozu</t>
  </si>
  <si>
    <t>m.191; (1,175*0,475+0,44*0,32+0,52*0,36+0,18*0,36*2)*0,15</t>
  </si>
  <si>
    <t>m.S26; 14,475*2*2,895+2,55*2*1,15+2,915*2*2,895-1,4*2,1*2</t>
  </si>
  <si>
    <t>1.2.1: Podezdění podlahy auly</t>
  </si>
  <si>
    <t>712.2: Skladby střech a teras</t>
  </si>
  <si>
    <t>S.05a: SDK předstěna na beton</t>
  </si>
  <si>
    <t>S.44: Štuková omítka na beton</t>
  </si>
  <si>
    <t>SIL_007.: Instalační materiál</t>
  </si>
  <si>
    <t>SPRIN_005.: Dokončovací práce</t>
  </si>
  <si>
    <t>U2.5_Síťová napájecí jednotka</t>
  </si>
  <si>
    <t>V.33: Podlaha v kabině výtahu</t>
  </si>
  <si>
    <t>instalační šachta; 6,15*2,805</t>
  </si>
  <si>
    <t>místnost - vodoměr; 6,19*2,97</t>
  </si>
  <si>
    <t>neoznačená šachta; 11,53*2,74</t>
  </si>
  <si>
    <t>neoznačená šachta; 11,53*2,79</t>
  </si>
  <si>
    <t>odpočet nástavby 3.NP; -30*30</t>
  </si>
  <si>
    <t>osa J / 1 - ocelový rošt 1.PP</t>
  </si>
  <si>
    <t>ostění O.05; (1*2+1,5*2)*0,52</t>
  </si>
  <si>
    <t>podélné nosníky -boční strany</t>
  </si>
  <si>
    <t>včetně spadu 2%; 7015,26*1,02</t>
  </si>
  <si>
    <t>vnější oblouk; 3,3*10,658*0,2</t>
  </si>
  <si>
    <t>vnitřní oblouk; 3,3*6,283*0,2</t>
  </si>
  <si>
    <t>vodorovná část; (6,6+2*3)*1,6</t>
  </si>
  <si>
    <t>m.S19-21; ((2,525*2+1,7+2,525+1,695*2)*2,96-0,7*2,1*4)*0,1</t>
  </si>
  <si>
    <t>osa 6-8, j-i; 9,170*2,365-(0,9*2,2)+4,259*2,895+4,86*2,895</t>
  </si>
  <si>
    <t>m.009; (4,71+1,655+1,615+1,55)*4,63-0,9*2,1-0,8*2,1-1,2*2,1</t>
  </si>
  <si>
    <t>m.075-potravinový výtah; ((0,755+0,825)*4,63-0,67*1,9)*0,15</t>
  </si>
  <si>
    <t>m.101, 103; (1,88*2+0,31+1,65+7,42+1,575+0,225+2,48)*0,08*2</t>
  </si>
  <si>
    <t>1.PP (nejsou odečítány otvory)</t>
  </si>
  <si>
    <t>H 1.4_Stojan tříramenný 105350</t>
  </si>
  <si>
    <t>H 1.5_Stojan tříramenný 105200</t>
  </si>
  <si>
    <t>K 1.59_Protahovací vodič 1x2,5</t>
  </si>
  <si>
    <t>OK_011: OK MANŽETY, OCEL S 355</t>
  </si>
  <si>
    <t>S.03: Dřevěný obklad žb. stěny</t>
  </si>
  <si>
    <t>S.05: Stěrková omítka na beton</t>
  </si>
  <si>
    <t>S.43: Stěrková omítka na beton</t>
  </si>
  <si>
    <t>S.50: Dilatace výtahové šachty</t>
  </si>
  <si>
    <t>ST.21: Střecha hlavní - zelená</t>
  </si>
  <si>
    <t>Stěrková omítka stěn tl.5-12mm</t>
  </si>
  <si>
    <t>Z 1.4_Sekání drážek pro kabely</t>
  </si>
  <si>
    <t>m.006-svislá část; 0,38*54,325</t>
  </si>
  <si>
    <t>neobsazeno - viz Tabulka dveří</t>
  </si>
  <si>
    <t>vnitřní oblouk; 4,85*7,542*0,2</t>
  </si>
  <si>
    <t>zápachová uzávěrka trubní DN70</t>
  </si>
  <si>
    <t>T 1.10_Samolepicí hliníková páska, 70mm, 50m, 110°C odolnost</t>
  </si>
  <si>
    <t>T 1.19_Samolepicí hliníková páska, 70mm, 50m, 110°C odolnost</t>
  </si>
  <si>
    <t>VM5.4_Základní licence LPR , USB modul, licence jedné kamery</t>
  </si>
  <si>
    <t>m.025-030; ((15,01*4,63+9,3*(0,5+0,12))-1,5*2,1-3,6*0,6)*0,2</t>
  </si>
  <si>
    <t>m.S25, S27, S34; 5,76*2,15*5+5,76*1,35*5+1,35*2,15+1,35*1,35</t>
  </si>
  <si>
    <t>55,14/2=27,57, tzn. cca 28 ks/stranu, délka 0,85 m; 28*0,85*4</t>
  </si>
  <si>
    <t>Odvoz suti a vybouraných hmot na skládku - vzdálenost do 1 km</t>
  </si>
  <si>
    <t>m.115; (2,35+2,525)*2,6+3,8*(2,6-1)-0,9*2,1+(3,155+4,075)*2,6</t>
  </si>
  <si>
    <t>m.215; (2,35+2,525)*2,6+3,8*(2,6-1)-0,9*2,1+(3,155+4,075)*2,6</t>
  </si>
  <si>
    <t>podezdívky na trapézový plech po 1m, délka 22,1m; 0,4*0,48*21</t>
  </si>
  <si>
    <t>Kompletační činnost zhotovitele</t>
  </si>
  <si>
    <t>Nástavec střešního vtoku DN 315</t>
  </si>
  <si>
    <t>O 1.10_Měření umělého osvětlení</t>
  </si>
  <si>
    <t>O1.2_Podružný montážní materiál</t>
  </si>
  <si>
    <t>O2.1_Podružný montážní materiál</t>
  </si>
  <si>
    <t>O3.1_Podružný montážní materiál</t>
  </si>
  <si>
    <t>O4.1_Podružný montážní materiál</t>
  </si>
  <si>
    <t>O5.1_Podružný montážní materiál</t>
  </si>
  <si>
    <t>O7.1_Podružný montážní materiál</t>
  </si>
  <si>
    <t>OK_011.: OK MANŽETY, OCEL S 355</t>
  </si>
  <si>
    <t>SLABO_029: Dohledové pracoviště</t>
  </si>
  <si>
    <t>Tlakové zkoušky mokrých soustav</t>
  </si>
  <si>
    <t>V 1.4_Operační systém WINDOWS 7</t>
  </si>
  <si>
    <t>VZT._039: 28_Inženýrská činnost</t>
  </si>
  <si>
    <t>Výztuž - tyče - ocel 10 505 (R)</t>
  </si>
  <si>
    <t>koncový tlumič pár ENDS 1- D+M0</t>
  </si>
  <si>
    <t>ostění O.04; (1,4*2+1,5*2)*0,52</t>
  </si>
  <si>
    <t>ostění O.11; (1,5*2+1,5*2)*0,52</t>
  </si>
  <si>
    <t>vnější oblouk; 4,85*13,138*0,15</t>
  </si>
  <si>
    <t>vnitřní oblouk; 4,2*6,283*0,2*4</t>
  </si>
  <si>
    <t>vnitřní oblouk; 4,2*7,542*0,2*4</t>
  </si>
  <si>
    <t>zkoušky potrubí dle ČSN 75 6760</t>
  </si>
  <si>
    <t>m.S26; (14,475*2,96-1,4*2,1)*0,1+2,55*1,15*0,3+2,915*2,96*0,15</t>
  </si>
  <si>
    <t>podezdívky na trapézový plech po 1m, délka 22,1m; 0,4*2,955*21</t>
  </si>
  <si>
    <t>(0,34*0,5+0,6*0,47+0,39*0,62+0,3*0,62+0,22*0,62+0,14*0,45)*22,1</t>
  </si>
  <si>
    <t>m.232-234,239 ,241-244, 246-250, 252-255, 257-270; 18,55*3,2*24</t>
  </si>
  <si>
    <t>Asfaltový penetrační nátěr - D+M</t>
  </si>
  <si>
    <t>Filtr mechanických nečistot DN80</t>
  </si>
  <si>
    <t>Montáž tepelné izolace - tl.50mm</t>
  </si>
  <si>
    <t>O 1.4_Podružný montážní materiál</t>
  </si>
  <si>
    <t>Pd.05a: Bezprašný nátěr na beton</t>
  </si>
  <si>
    <t>Podkladní beton - tloušťka 80 mm</t>
  </si>
  <si>
    <t>S.24: Pohledová úprava žb. prvků</t>
  </si>
  <si>
    <t>T 1.28_Střešní úchyt TiZn, 25 ks</t>
  </si>
  <si>
    <t>T 1.35_Střešní úchyt TiZn, 25 ks</t>
  </si>
  <si>
    <t>T 1.47_Střešní úchyt TiZn, 25 ks</t>
  </si>
  <si>
    <t>VZT._039.: 28_Inženýrská činnost</t>
  </si>
  <si>
    <t>garáže, osa 1; (19,6+20,4)*2,895</t>
  </si>
  <si>
    <t>odstranění žebra a části markýzy</t>
  </si>
  <si>
    <t>ostění O.02; (1,47*2+1,5*2)*0,52</t>
  </si>
  <si>
    <t>ostění O.06; (1,53*2+1,5*2)*0,52</t>
  </si>
  <si>
    <t>ostění O.09; (1,42*2+1,5*2)*0,52</t>
  </si>
  <si>
    <t>otvor pro světlík; 0,22*3,15*1,5</t>
  </si>
  <si>
    <t>průměrná výška (0,02+0,18)/2=0,1</t>
  </si>
  <si>
    <t>schodišťový prostor; -5,775*0,22</t>
  </si>
  <si>
    <t>vnější oblouk; 4,2*11,868*0,15*4</t>
  </si>
  <si>
    <t>výpočet = obvod místnosti* výška</t>
  </si>
  <si>
    <t>zkousky potrubí dle ČSN EN 806-4</t>
  </si>
  <si>
    <t>Lemovaní otvoru 1700x2250mm - skrytý ocelový profil L80x80 - D+M</t>
  </si>
  <si>
    <t>m.118; (2,3+2,44)*2,6+3,8*(2,6-1)-0,8*2,1+3,15*(2,6-1)+3,925*2,6</t>
  </si>
  <si>
    <t>m.218; (2,3+2,44)*2,6+3,8*(2,6-1)-0,8*2,1+3,15*(2,6-1)+3,925*2,6</t>
  </si>
  <si>
    <t>m.S25-S32, S34; (32,115+18,26+6,03+3,84+2,12+14,36+1,79+4,5)*0,2</t>
  </si>
  <si>
    <t>nový VZT kanál - ubourání stávajících pilot na -2,150 (z -0,400)</t>
  </si>
  <si>
    <t>m.S26; (2,65*(5,76+1,35+4,8)+1,35*(5,76+1,35+4,8))*(0,2*2+0,15)/3</t>
  </si>
  <si>
    <t>m.S28; (2,65*(5,76+1,35+4,8)+1,35*(5,76+1,35+4,8))*(0,2*2+0,15)/3</t>
  </si>
  <si>
    <t>Antivibrační podložka - 3mm - D+M</t>
  </si>
  <si>
    <t>H 1.13_Vodič CY 4 mm2 zelenožlutý</t>
  </si>
  <si>
    <t>H 1.7_Připojovací destička 301339</t>
  </si>
  <si>
    <t>H 1.8_Připojovací destička 301329</t>
  </si>
  <si>
    <t>Montáž tepelné izolace - tl.160mm</t>
  </si>
  <si>
    <t>Odzkoušení elektro a MaR zařízení</t>
  </si>
  <si>
    <t>Pochozí pororošt 30mm - viz. Z.45</t>
  </si>
  <si>
    <t>SO_02_04: Základová deska - jeřáb</t>
  </si>
  <si>
    <t>TOP_009: Zařízení č.7A – UT – FCU</t>
  </si>
  <si>
    <t>Tlakové zkoušky potrubí do:
DN 25</t>
  </si>
  <si>
    <t>Tlakové zkoušky potrubí do:
DN 40</t>
  </si>
  <si>
    <t>Tlakové zkoušky potrubí do:
DN 80</t>
  </si>
  <si>
    <t>VZT._001: Podsestavy použité níže</t>
  </si>
  <si>
    <t>Výztuž  - ocel 10 505 (R) - rampa</t>
  </si>
  <si>
    <t>ZTI_017: Uzávěry - kulové kohouty</t>
  </si>
  <si>
    <t>odpočet sloupů; -0,4*0,4*3,14/4*2</t>
  </si>
  <si>
    <t>ostění O.01; (1,575*2+1,5*2)*0,52</t>
  </si>
  <si>
    <t>ostění O.03; (1,535*2+1,5*2)*0,52</t>
  </si>
  <si>
    <t>ostění O.07; (1,485*2+1,5*2)*0,52</t>
  </si>
  <si>
    <t>ostění O.08; (1,385*2+1,5*2)*0,52</t>
  </si>
  <si>
    <t>ostění O.10; (1,765*2+1,5*2)*0,52</t>
  </si>
  <si>
    <t>průměrná výška (0,2+0,15)/2=0,175</t>
  </si>
  <si>
    <t>výška viz řez B - 1,11m, délka 7m</t>
  </si>
  <si>
    <t>výpočet = plocha * průměrná výška</t>
  </si>
  <si>
    <t>m.096; ((6,87+5,82+1,42)*4,63-0,8*2,1-1,7*2,25)*0,45+2,6*4,63*0,15</t>
  </si>
  <si>
    <t>(4,2-0,22-0,1)*0,05*(5,65*5+1,05*19+7,2*2+2,8*5+1,05*8+3,5+1,8+1,4)</t>
  </si>
  <si>
    <t>D3.3_PIR detektor se zrcadlovou optikou, s dosahem 15m, antimasking</t>
  </si>
  <si>
    <t>1.1: Přestropení kabelového kanálu</t>
  </si>
  <si>
    <t>11.9_Měřící clona IRIS
průměr: 630</t>
  </si>
  <si>
    <t>Doplněk bezpečnostích vtoků QSM 75</t>
  </si>
  <si>
    <t>I 1.15_Svorka Bernard vč. pásku CU</t>
  </si>
  <si>
    <t>Nabídkový rozpočet s výkazem výměr</t>
  </si>
  <si>
    <t>OK_002: OK PŮDORYS 2NP, OCEL S 355</t>
  </si>
  <si>
    <t>OK_003: OK PŮDORYS 2NP, OCEL S 235</t>
  </si>
  <si>
    <t>OK_004: OK PŮDORYS 1NP, OCEL S 355</t>
  </si>
  <si>
    <t>OK_006: OK PŮDORYS 1PP, OCEL S 355</t>
  </si>
  <si>
    <t>OK_008: OK PŮDORYS 2PP, OCEL S 355</t>
  </si>
  <si>
    <t>Pryžový kompenzátor DN 100 červený</t>
  </si>
  <si>
    <t>R7.6_Panely podstavců pro rozvaděč</t>
  </si>
  <si>
    <t>S.07a: Žb. stěna - bezprašný nátěr</t>
  </si>
  <si>
    <t>S.22: Stávající  stěna - se štukem</t>
  </si>
  <si>
    <t>SLABO_039: Pobočková ústředna PBXU</t>
  </si>
  <si>
    <t>SLABO_040: Pobočková ústředna PBXU</t>
  </si>
  <si>
    <t>TOP_009.: Zařízení č.7A – UT – FCU</t>
  </si>
  <si>
    <t>Tlaková zkouška provozní kapalinou</t>
  </si>
  <si>
    <t>Tlaková zkouška stlačeným vzduchem</t>
  </si>
  <si>
    <t>Tlakové zkoušky potrubí do:
DN 125</t>
  </si>
  <si>
    <t>Zhutnění podloží - vibrační deskou</t>
  </si>
  <si>
    <t>nosníky- nad deskou - boční plocha</t>
  </si>
  <si>
    <t>nosníky- pod deskou - boční plocha</t>
  </si>
  <si>
    <t>odpočty, světlíky; -(51,84+155,43)</t>
  </si>
  <si>
    <t>ovládací tlačítko wc Geberit Tango</t>
  </si>
  <si>
    <t>průvlak pod rampu - obvodová stěna</t>
  </si>
  <si>
    <t>světlík; -(31,207+14,677+16,486*3)</t>
  </si>
  <si>
    <t>technický dozor a závěrečná revize</t>
  </si>
  <si>
    <t>m.A.003; (1,616+1,383+3,82+2,05+0,25)*4,6*0,15+2,14*4,6*0,4+0,52*4,6</t>
  </si>
  <si>
    <t>osa C-H / 19-20 1.PP; 4,2*(0,29*6,13+0,205*6,1+0,235*9,58+0,125*1,5)</t>
  </si>
  <si>
    <t>OK podle D.42, D.13; ((2,85*2+0,25)*21+(1,686+0,2+0,25+0,05)*4)*29,45</t>
  </si>
  <si>
    <t>m.290; (1,27*0,81+0,25*0,2+0,3*0,3+0,465*0,2+0,395*0,59+1,405*0,81)*2</t>
  </si>
  <si>
    <t>m.S27; ((2,56+36,25+1,9+2,6+37,815)*2,96-0,8*2,1*2-1*2,1-1,4*2,1)*0,1</t>
  </si>
  <si>
    <t>m.S27; (40,71-0,4*5+2,6*2+37,875*2)*2,895-0,8*2,1*3-1*2,1*2-1,4*2,1*2</t>
  </si>
  <si>
    <t>FAS_PROSKL_16: SVĚTLÍK NAD DVORANOU</t>
  </si>
  <si>
    <t>H 1.69_Podpěra vedení do zdi PV1p20</t>
  </si>
  <si>
    <t>K3.3_Sdělovací kabel JXFE-R 1x2x0,5</t>
  </si>
  <si>
    <t>OK_002.: OK PŮDORYS 2NP, OCEL S 355</t>
  </si>
  <si>
    <t>OK_003.: OK PŮDORYS 2NP, OCEL S 235</t>
  </si>
  <si>
    <t>OK_004.: OK PŮDORYS 1NP, OCEL S 355</t>
  </si>
  <si>
    <t>OK_006.: OK PŮDORYS 1PP, OCEL S 355</t>
  </si>
  <si>
    <t>OK_008.: OK PŮDORYS 2PP, OCEL S 355</t>
  </si>
  <si>
    <t>Odzkoušení technologického zařízení</t>
  </si>
  <si>
    <t>PB8.1_Telekomunikační ústředna VoIP</t>
  </si>
  <si>
    <t>Provizorní oddělení MENZY - viz. PD</t>
  </si>
  <si>
    <t>R7.8_Zemnící lišta pro rozvaděč 45U</t>
  </si>
  <si>
    <t>S.01a: Povrch stěny v zázemí bufetu</t>
  </si>
  <si>
    <t>S.13: Zděná  stěna - štuková omítka</t>
  </si>
  <si>
    <t>S.45: Zděná  stěna - štuková omítka</t>
  </si>
  <si>
    <t>SO_02: Založení stavby, ostatní_A.4</t>
  </si>
  <si>
    <t>SSO_03: Vedlejší rozpočtové náklady</t>
  </si>
  <si>
    <t>Spojka s vnitřním závitem d 40 2,5"</t>
  </si>
  <si>
    <t>Spojka s vnitřním závitem d 50 2,5"</t>
  </si>
  <si>
    <t>Spojka s vnitřním závitem d 56 2,5"</t>
  </si>
  <si>
    <t>Spojka s vnitřním závitem d 63 2,5"</t>
  </si>
  <si>
    <t>Spojka s vnitřním závitem d 75 2,5"</t>
  </si>
  <si>
    <t>T 1.23_Fixační pas Grufast, bal 10m</t>
  </si>
  <si>
    <t>T3_odbočná krabice, nízká, vč víčka</t>
  </si>
  <si>
    <t>U2.6_Záložní síťový zdroj EN54-4/A2</t>
  </si>
  <si>
    <t>VRN.01: Vedlejší rozpočtové náklady</t>
  </si>
  <si>
    <t>Z 1.5_Průrazy stěn a stropů, vrtání</t>
  </si>
  <si>
    <t>m.006 - vodorovná část; 1,65*54,325</t>
  </si>
  <si>
    <t>m.011a - svislé části; 44,373*0,305</t>
  </si>
  <si>
    <t>nádrž S30; 20,5*4*2,895-1*1*2,895*2</t>
  </si>
  <si>
    <t>plocha 2,47m2 - viz řez B, délka 7m</t>
  </si>
  <si>
    <t>pro hadice a tvarovky tloušťka 9 mm</t>
  </si>
  <si>
    <t>výpočet = obvod sloupu * výška * ks</t>
  </si>
  <si>
    <t>S5.3_Windows Server 2012 Standard 2CPU/2VM - pouze pro SERVERY FUJITSU</t>
  </si>
  <si>
    <t>m.025-030; (14,785+8,1+2,4+2,35+1,66)*4,51+9,3*0,5-3,6*0,6*2-1,5*2,1*2</t>
  </si>
  <si>
    <t>(4,85-0,22-0,1)*0,1*(2,839+0,4*3+7,1+0,4*6+1,415+2,284+2,791+1,94+1,27)</t>
  </si>
  <si>
    <t>0028: Zpevňování hornin a konstrukcí</t>
  </si>
  <si>
    <t>0043: Schodišťové konstrukce a rampy</t>
  </si>
  <si>
    <t>1.1.1: Přestropení kabelového kanálu</t>
  </si>
  <si>
    <t>27.3_Samolepící Al páska šířka 50 mm</t>
  </si>
  <si>
    <t>D 1.2_Automatika přepínání zátěže 3P</t>
  </si>
  <si>
    <t>D 1.48_PŘÍCHYTKY PRO KABELY NA STROP</t>
  </si>
  <si>
    <t>K4.2_Instalační kabel JXFE-R 1x1x0,5</t>
  </si>
  <si>
    <t>Očištění a urovnaní povrchu žb desky</t>
  </si>
  <si>
    <t>Očištění a urovnaní povrchu žb stěny</t>
  </si>
  <si>
    <t>Podružný vodoměr m3/hod. dle nájemce</t>
  </si>
  <si>
    <t>Provozní náklady zařízení staveniště</t>
  </si>
  <si>
    <t>Regál skladový, rozměr: 800x400/1800</t>
  </si>
  <si>
    <t>S.04: Dřevěný obklad na příčce z SDK</t>
  </si>
  <si>
    <t>S.08: Žb. stěna v hygienickém zázemí</t>
  </si>
  <si>
    <t>S.30: Požární SDK obklad na sloupech</t>
  </si>
  <si>
    <t>SLABO_041: Společná televizní anténa</t>
  </si>
  <si>
    <t>SO_01_01: Technologické podlaží 3.NP</t>
  </si>
  <si>
    <t>Staveništní tabule - označení stavby</t>
  </si>
  <si>
    <t>U 1.5_Instalace na připravené vývody</t>
  </si>
  <si>
    <t>V.20: Schodišťové prefa dílce - aula</t>
  </si>
  <si>
    <t>VRN002: Zařízení, nástroje a vozidla</t>
  </si>
  <si>
    <t>plocha vodorovná vč. příček 67,22 m2</t>
  </si>
  <si>
    <t>poznámka: neodečítány otvory do 2 m2</t>
  </si>
  <si>
    <t xml:space="preserve">točité schodiště - v osách IJ, 910; </t>
  </si>
  <si>
    <t>výškový skok u osy 6, 8; 108,14*0,53</t>
  </si>
  <si>
    <t>m.290; (1,27*0,81+0,25*0,2+0,3*0,3+0,465*0,2+0,395*0,59+1,405*0,81)*0,15</t>
  </si>
  <si>
    <t>m.001, 003; (9,3*2+2,81+2,275+0,225)*0,08*2+(2,3+3,29+2,275+0,225)*0,08*2</t>
  </si>
  <si>
    <t>místnost 038; 1,257*(3,45+1,06)*5+1,257*(3,45+0,68)*2+0,578*(3,45+1,06)*1</t>
  </si>
  <si>
    <t>27.4_Samolepící Al páska šířka 100 mm</t>
  </si>
  <si>
    <t>CHL_013: Závěsový a montážní materiál</t>
  </si>
  <si>
    <t>D 1.11_POŽÁRNÍ TMEL PROMESAL - MASTIC</t>
  </si>
  <si>
    <t>FAS_PROSKL_07.1: ZÁPAD 1.PP - ZÁDVEŘÍ</t>
  </si>
  <si>
    <t>H 1.73_Prostup stěnou vč. zaizolování</t>
  </si>
  <si>
    <t>Kanalizační poklopy litinové tř. D400</t>
  </si>
  <si>
    <t>PB8.1d_počet poboček digitálních 2B+D</t>
  </si>
  <si>
    <t>Provizorní zakrytí světlíků - viz. PD</t>
  </si>
  <si>
    <t>Regál skladový, rozměr: 1000x400/1800</t>
  </si>
  <si>
    <t>SLABO_002: Ústředny a napájecí zdroje</t>
  </si>
  <si>
    <t>SLABO_008: Ústředny a napájecí zdroje</t>
  </si>
  <si>
    <t>Střešní vtok QSM 75 260 - živičný typ</t>
  </si>
  <si>
    <t>Tlakové zkoušky potrubí do:
do DN 125</t>
  </si>
  <si>
    <t>Tyč průřezu I ocelová - 140 - dodávka</t>
  </si>
  <si>
    <t>Zřízení bednění stěn základových pásů</t>
  </si>
  <si>
    <t>Závěsový, těsnící a montážní materiál</t>
  </si>
  <si>
    <t>podlažní plocha - viz. tab. místností</t>
  </si>
  <si>
    <t>světlík nad jídelnou; 6,62*6,72-16,78</t>
  </si>
  <si>
    <t>K 1.11_Kabelová spona, kovová, 6x50, rozestup v kabelové trase 0,6 m, P30R</t>
  </si>
  <si>
    <t>S.17a: Omítané sloupy v technologických vodonepropustných vanách- viditelné</t>
  </si>
  <si>
    <t>čerpací jímky; (1+0,6)*2*0,2*(4-3,3)*3</t>
  </si>
  <si>
    <t>7677: Konstrukce zámečnické - výkladce</t>
  </si>
  <si>
    <t>Bourání zdiva  - vč. povrchových úprav</t>
  </si>
  <si>
    <t>CHL_013.: Závěsový a montážní materiál</t>
  </si>
  <si>
    <t>D 1.21_NAPROGRAMOVÁNÍ ŘÍDÍCÍHO SYSTÉMU</t>
  </si>
  <si>
    <t>H 1.74_Demontáž stávajícího hromosvodu</t>
  </si>
  <si>
    <t>OK_005: OK PŮDORYS 1NP, OCEL S 235, J0</t>
  </si>
  <si>
    <t>OK_007: OK PŮDORYS 1PP, OCEL S 235, J0</t>
  </si>
  <si>
    <t>OK_009: OK PŮDORYS 2PP, OCEL S 235, J0</t>
  </si>
  <si>
    <t>Přizdívka hydroizolaci soklu - z cihel</t>
  </si>
  <si>
    <t>S.11: Zděná  stěna ve vlhkém prostředí</t>
  </si>
  <si>
    <t>S.14: SDK stěna v zázemí a kancelářích</t>
  </si>
  <si>
    <t>TOP_007: Zařízení č.6 – UT – ohřev TUV</t>
  </si>
  <si>
    <t>Tenkovrstvá štuková omítka stěn tl.3mm</t>
  </si>
  <si>
    <t>V.07: Podlaha výtahových šachet v 2.PP</t>
  </si>
  <si>
    <t>Vyvažovací ventil
rozměr: DN 125 PN 10</t>
  </si>
  <si>
    <t>ZTI_010: Izolace kanalizačního potrubí</t>
  </si>
  <si>
    <t>Zřízení bednění stěn základových patek</t>
  </si>
  <si>
    <t>dveře mezi osou G a H, nad H; 3*0,42*2</t>
  </si>
  <si>
    <t>pod m.S.03 - viz řez C; 3,71*0,765*0,1</t>
  </si>
  <si>
    <t>výměra Z.29 délka 425 m, šířka 0,450 m</t>
  </si>
  <si>
    <t>zpětný uzávěr proti vzduté vodě DN 100</t>
  </si>
  <si>
    <t>zpětný uzávěr proti vzduté vodě DN 125</t>
  </si>
  <si>
    <t>(3,3-0,22-0,1)*(2*20,5+6,6*2+8,85+13,85+23,2+9,25+8,95+6,172+5,519+5,24+5,42)</t>
  </si>
  <si>
    <t>m.S25, S27, S34; (5,76*2,15*5+5,76*1,35*5+1,35*2,15+1,35*1,35)*(0,2*2+0,15)/3</t>
  </si>
  <si>
    <t>D 1.4_Instalace DA na připravené vývody</t>
  </si>
  <si>
    <t>D 1.6_ČIDLO GTC-HC - KALIBROVANÍ NA LPG</t>
  </si>
  <si>
    <t>Demontáž obkladů fasádních - vč. ostění</t>
  </si>
  <si>
    <t>Demontáž prosklené fasády - 1.NP - 2.NP</t>
  </si>
  <si>
    <t>H 1.12_Podpěra vedení HVI do zdi 275229</t>
  </si>
  <si>
    <t>OK_005.: OK PŮDORYS 1NP, OCEL S 235, J0</t>
  </si>
  <si>
    <t>OK_007.: OK PŮDORYS 1PP, OCEL S 235, J0</t>
  </si>
  <si>
    <t>OK_009.: OK PŮDORYS 2PP, OCEL S 235, J0</t>
  </si>
  <si>
    <t>OK_015: OK SVĚTLÍKY PODNOŽE, OCEL S 355</t>
  </si>
  <si>
    <t>OK_018: VÝTAHOVÁ ŠACHTA, OCEL S 235, J0</t>
  </si>
  <si>
    <t>PRUZK_01.1: Průzkumy nosných konstrukcí</t>
  </si>
  <si>
    <t>Penetrace vnitřních ploch - stěna zděná</t>
  </si>
  <si>
    <t>SLABO_034: Univerzální kabelážní systém</t>
  </si>
  <si>
    <t>ST.29: Zastřešení nástřešní technologie</t>
  </si>
  <si>
    <t>ST.35: Střecha podnože - pod pororoštem</t>
  </si>
  <si>
    <t>TOP_007.: Zařízení č.6 – UT – ohřev TUV</t>
  </si>
  <si>
    <t>V.12: Antistatická podlaha v serverovně</t>
  </si>
  <si>
    <t>Výztuž - tyče - ocel 10 505 (R) - věnec</t>
  </si>
  <si>
    <t>Zřízení plastové revizní šachty D600 mm</t>
  </si>
  <si>
    <t>atika a průvlaky střecha D2np; 180kg/m3</t>
  </si>
  <si>
    <t>dozdění soklu - viz D.019; 7*3,26*0,065</t>
  </si>
  <si>
    <t>osa 6, c-d, viz také řez B; 10,059*4,37</t>
  </si>
  <si>
    <t>pod schody 2.PP- viz řez C; 3,08*3,71*2</t>
  </si>
  <si>
    <t>revizní šachty; (1,3+0,8)*2*0,15*0,59*6</t>
  </si>
  <si>
    <t>světlíky osa B-C / 10-15;0,5*18,1*0,8*4</t>
  </si>
  <si>
    <t>m.291; (0,43*0,32+0,9*0,475+0,475*0,35+1,27*0,79+0,47*0,36+0,3*0,6+0,2*0,36)*2</t>
  </si>
  <si>
    <t>((3,85+1,01)*2*0,6+(3,85+6,06)*2*0,6*5+(3,85+1,01)*2*0,6+(3,85+4,8)*2*0,6)*0,15</t>
  </si>
  <si>
    <t>((3,95+1,01)*2*0,6+(3,95+5,76)*2*0,6*6+(3,95+1,01)*2*0,6+(3,95+4,8)*2*0,6)*0,15</t>
  </si>
  <si>
    <t>(0,585*0,439+20,887*11,5+19,2*10,202+29,597*6,6+33*12+28,2*6,6+21,6*7,302)*0,22</t>
  </si>
  <si>
    <t>Mikropiloty trubkové  - délka 10 m / Tr 108/16 - 10000 - úprava hlavy - na tlak</t>
  </si>
  <si>
    <t>Mikropiloty trubkové  - délka 9 m / Tr 108/12 - 9000   - úprava hlavy - na tlak</t>
  </si>
  <si>
    <t>Mikropiloty trubkové  - délka 9,5 m / Tr 108/12 - 9500 - úprava hlavy - na tlak</t>
  </si>
  <si>
    <t>Chladící skříň 120L, rozměr: 600x600/850</t>
  </si>
  <si>
    <t>Montáž prefa schodnic - hmotnost do 12 t</t>
  </si>
  <si>
    <t>Montáž prefa schodnic - hmotnost do 16 t</t>
  </si>
  <si>
    <t>Mrazící skříň bílá, rozměr: 700x700/2000</t>
  </si>
  <si>
    <t>O7.4_Výchozí revize, certifikační měření</t>
  </si>
  <si>
    <t>OK_015.: OK SVĚTLÍKY PODNOŽE, OCEL S 355</t>
  </si>
  <si>
    <t>OK_018.: VÝTAHOVÁ ŠACHTA, OCEL S 235, J0</t>
  </si>
  <si>
    <t>Odbourání vrchní části pilot prům 820 mm</t>
  </si>
  <si>
    <t>Odstranění bednění stěn základových pásů</t>
  </si>
  <si>
    <t>Odstranění nášlapné vrstvy podlah / CHÚC</t>
  </si>
  <si>
    <t>Pd.14: Zateplený a požární podhled - KZS</t>
  </si>
  <si>
    <t>Proplach a napouštění potrubních systému</t>
  </si>
  <si>
    <t>S.11a: SDK předstěna do schodiště bufetu</t>
  </si>
  <si>
    <t>S.12: Zděná  stěna v aule + dřev. obklad</t>
  </si>
  <si>
    <t>S.15: SDK předstěna pro vedení instalací</t>
  </si>
  <si>
    <t>SO_02_12: Zastropení světlíku B-C/ 10-11</t>
  </si>
  <si>
    <t>SW4.1_Připojení ke stávající databázi UK</t>
  </si>
  <si>
    <t>TOP_001: Obecně závazné principy profese</t>
  </si>
  <si>
    <t>V.04: Hlazený beton - podlahové vytápění</t>
  </si>
  <si>
    <t>V.08: Podlaha sprinklerové nádrže v 2.PP</t>
  </si>
  <si>
    <t>V1.6_Montážní krabice pro prvky řady 800</t>
  </si>
  <si>
    <t>Vypracování výkresů skutečného provedení</t>
  </si>
  <si>
    <t>Výtokový ventil se zpětnou klapkou g1/2"</t>
  </si>
  <si>
    <t>m.096 - odpočet skladby V.15; 27,61-5,88</t>
  </si>
  <si>
    <t>vnější oblouk; 4,2*(10,84+0,73*2)*0,15*4</t>
  </si>
  <si>
    <t>vymývaný kačírek fr. 16 - 32 , tl. 60 mm</t>
  </si>
  <si>
    <t>AP5.2_Cisco switch SF 300-48P, 48x10/100+2xGE+2xGE/SFP, PoE, SNMP, RMON, WebView</t>
  </si>
  <si>
    <t>Mikropiloty trubkové  - délka 11,5 m / Tr 108/16 - 12500 - úprava hlavy - na tah</t>
  </si>
  <si>
    <t>Mikropiloty trubkové  - délka 10,5 m / Tr 108/16 - 10500 - úprava hlavy - na tlak</t>
  </si>
  <si>
    <t>Mikropiloty trubkové  - délka 8,0 m / Tr 108/12 - 8000   - úprava hlavy - na tlak</t>
  </si>
  <si>
    <t>Mikropiloty trubkové  - délka 8,5 m / Tr 108/12 - 8500   - úprava hlavy - na tlak</t>
  </si>
  <si>
    <t>m.291; (0,43*0,32+0,9*0,475+0,475*0,35+1,27*0,79+0,47*0,36+0,3*0,6+0,2*0,36)*0,15</t>
  </si>
  <si>
    <t>07_1_1: Dopravní řešení, dopravní značení</t>
  </si>
  <si>
    <t>D 1.18_PROSTOROVÝ TERMOSTAT -5 až +50st.C</t>
  </si>
  <si>
    <t>D 1.37_SMĚŠOVACÍ KLAPKA24V 0-10V - TF24-R</t>
  </si>
  <si>
    <t>Demontáž  podhledu / menza - světlík F.10</t>
  </si>
  <si>
    <t>FAS_PROSKL_11: SVĚTLIK NA TERASE NAD 1.PP</t>
  </si>
  <si>
    <t>GN6.4_. Základní balíček nadstavbového sw</t>
  </si>
  <si>
    <t>H 1.77_PD skutečného provedení hromosvodu</t>
  </si>
  <si>
    <t>K 1.12_Kabelová příchytka, rozestup 0,5 m</t>
  </si>
  <si>
    <t>K3.2_Instalační kabel Cat. 5, F/FTP, LSOH</t>
  </si>
  <si>
    <t>K4.1_Instalační kabel Cat. 5, F/FTP, LSOH</t>
  </si>
  <si>
    <t>M 1.7_Podružný elektroinstalační materiál</t>
  </si>
  <si>
    <t>Mokrý řídící ventil  DN100 se zpožďovačem</t>
  </si>
  <si>
    <t>Odstranění bednění stěn základových patek</t>
  </si>
  <si>
    <t>Parozábrana - D+M - výrobek v černé barvě</t>
  </si>
  <si>
    <t>Pd.01: Podhled zavěšený drátěný - požární</t>
  </si>
  <si>
    <t>Pd.05: Bezprašný nátěr na pohledový beton</t>
  </si>
  <si>
    <t>Pd.06a: Zateplený a požární podhled - KZS</t>
  </si>
  <si>
    <t>R2.6_Koncový člen reproduktorové linky EO</t>
  </si>
  <si>
    <t>S.13a: Zděná  stěna 2.pp - štuková omítka</t>
  </si>
  <si>
    <t>S.40c: Stěny v angl. dvorku před kotelnou</t>
  </si>
  <si>
    <t>SLABO_001: Elektrická požární signalizace</t>
  </si>
  <si>
    <t>SO_05_00: Obecně závazné principy profese</t>
  </si>
  <si>
    <t>ST.21a: Střecha hlavní - vymývaný kačírek</t>
  </si>
  <si>
    <t>Suchý řídící ventil  DN100 s urychlovačem</t>
  </si>
  <si>
    <t>TOP_001.: Obecně závazné principy profese</t>
  </si>
  <si>
    <t>V.04a: Hlazený beton - podlahové vytápění</t>
  </si>
  <si>
    <t>V.26: Podlahová stěrka na beton se vsypem</t>
  </si>
  <si>
    <t>V.34: Keramická dlažba - použit stávající</t>
  </si>
  <si>
    <t>VZT._038: 27_Závěsový a montážní materiál</t>
  </si>
  <si>
    <t>Zpětný zásyp - hutněno po vrstvách 250 mm</t>
  </si>
  <si>
    <t>měřeno z výkresů, vč. plochy pod příčkami</t>
  </si>
  <si>
    <t>m.A.001 - výškový skok u osy 9; 0,36*26,3</t>
  </si>
  <si>
    <t>odpočet plochy sloupů; -0,4*0,4*3,14/4*24</t>
  </si>
  <si>
    <t>odpočet plochy sloupů; -0,4*0,4*3,14/4*25</t>
  </si>
  <si>
    <t>odpočty, osa: 18-20; -(0,8*2+1,78*2,51*6)</t>
  </si>
  <si>
    <t>podlahová vpust DN 100 se zpětnou klapkou</t>
  </si>
  <si>
    <t>schodišťový prostor; -(5,488+16,393)*0,22</t>
  </si>
  <si>
    <t>Armatura umyvadlová stojánková - páková (wc zázemí bufet, wc zázemí 2.pp) Jika Mio</t>
  </si>
  <si>
    <t>sloupy, osa: 19-20, d-i; (6,931+5,19+1,96+1,967+1,96+1,963+1,942+0,946+2,01*2)*4,12</t>
  </si>
  <si>
    <t>Betonová podkladní mazanina, tloušťka 50mm</t>
  </si>
  <si>
    <t>D 1.38_SMĚŠOVACÍ KLAPKA24V 0-10V - LF24-SR</t>
  </si>
  <si>
    <t>Elektrorozvaděč včetně výstroje a výzbroje</t>
  </si>
  <si>
    <t>Izolace desková - pěnové sklo - tl. 150 mm</t>
  </si>
  <si>
    <t>Jádrová omítka - MVC 25, tl. 10 mm - stěna</t>
  </si>
  <si>
    <t>Jádrová omítka - MVC 25, tl. 15 mm - stěna</t>
  </si>
  <si>
    <t>Minerální vlna - tloušťka 140 mm - dodávka</t>
  </si>
  <si>
    <t>Minerální vlna - tloušťka 150 mm - dodávka</t>
  </si>
  <si>
    <t>S.01: Povrch stěny v učebnách a pracovnách</t>
  </si>
  <si>
    <t>S.21a: Sprinklerová nádrž - vnitřní sloupy</t>
  </si>
  <si>
    <t>S.49: Povrch stěny v učebnách a pracovnách</t>
  </si>
  <si>
    <t>TOP_008: Zařízení č.7 – UT – otopná tělesa</t>
  </si>
  <si>
    <t>TOP_015: Zařízení č.13 – UT – dveřní clony</t>
  </si>
  <si>
    <t>U 1.3_SNMP adaptér pro monitoring zařízení</t>
  </si>
  <si>
    <t>V.09: Monolitické podesty schodiště - CHÚC</t>
  </si>
  <si>
    <t>VZT._038.: 27_Závěsový a montážní materiál</t>
  </si>
  <si>
    <t>Výztuž - tyče - ocel 10 505 (R) - průvlaky</t>
  </si>
  <si>
    <t>Základové pásy z betonu - třída C 16/20 X2</t>
  </si>
  <si>
    <t>jižní strana - výška 2,1m; (24,48-1,5)*2,1</t>
  </si>
  <si>
    <t>m.010; plocha osy 2-7 -řezopohled S; 77,68</t>
  </si>
  <si>
    <t>pro potrubí a tvarovky DN40 tloušťka 19 mm</t>
  </si>
  <si>
    <t>pro potrubí a tvarovky DN50 tloušťka 25 mm</t>
  </si>
  <si>
    <t>pro potrubí a tvarovky DN57 tloušťka 25 mm</t>
  </si>
  <si>
    <t>pro potrubí a tvarovky DN65 tloušťka 32 mm</t>
  </si>
  <si>
    <t>pro potrubí a tvarovky DN80 tloušťka 32 mm</t>
  </si>
  <si>
    <t>severní strana - výška 5m; (62,04-24,48)*5</t>
  </si>
  <si>
    <t>stěrka se sklotextilní síťovinou - tl. 3mm</t>
  </si>
  <si>
    <t>po obvodu; 0,6*(1,45*6,1*29+1,45*2,5*2+1,45*1,45*4+1,58*4,5+3,8*3,5+2,6*3,2+1,3*3,9)</t>
  </si>
  <si>
    <t>Mikropiloty trubkové  - délka 10,5 m / Tr 89/10 - 10500 - úprava hlavy - na tah +tlak</t>
  </si>
  <si>
    <t>Sprinkler SSP 1/2", k=80, otevírací teplota 68°C, citlivost rychlá, provedení - chrom</t>
  </si>
  <si>
    <t>Sprinkler SSP 1/2", k=80, otevírací teplota 93°C, citlivost rychlá, provedení - chrom</t>
  </si>
  <si>
    <t>dozdívky podél osy A; (0,47+0,87+0,67+0,65+0,11+1,23+0,3+0,1+1,735+0,15+2,9)*0,99*0,4</t>
  </si>
  <si>
    <t>hranaté opl.; (4,2-0,22-0,1)*(0,4+12,13*2+0,4+8,47*2+3,81*2+6,903*2+0,4+8,48*2+3,8*2)</t>
  </si>
  <si>
    <t>07_1_1_1: Dopravní řešení, dopravní značení</t>
  </si>
  <si>
    <t>99003: Zřízení a provoz zařízení staveniště</t>
  </si>
  <si>
    <t>CHL_001: Zařízení č.15 – CHL – zdroj chladu</t>
  </si>
  <si>
    <t>D 1.16_HAVARIJNÍ TLAČÍTKO 1/0 IP54 na stěnu</t>
  </si>
  <si>
    <t>D 1.39_SMĚŠOVACÍ KLAPKA24V 0-10V - NF24A-SR</t>
  </si>
  <si>
    <t>H 1.2_Podpůrná trubka GFK/Al 3,2 m,  105300</t>
  </si>
  <si>
    <t>H 1.70_Výstražný štítek (český text) 480699</t>
  </si>
  <si>
    <t>H 1.76_Výchozí revize hromosvodu a uzemnění</t>
  </si>
  <si>
    <t>Montáž tepelné izolace střech - jednovrstvá</t>
  </si>
  <si>
    <t>OK_016: OK SVĚTLÍKY PODNOŽE, OCEL S 235, J0</t>
  </si>
  <si>
    <t>Pd.15: Podhled zavěšený drátěný - zateplený</t>
  </si>
  <si>
    <t>Penetrace vnitřních ploch - zděná/ žb stěna</t>
  </si>
  <si>
    <t>PŮDORYS STŘECHY 303, OSA 6-7, 2 X ZRCADLOVĚ</t>
  </si>
  <si>
    <t>SO_08_01: Dopravní řešení, dopravní značení</t>
  </si>
  <si>
    <t>TOP_008.: Zařízení č.7 – UT – otopná tělesa</t>
  </si>
  <si>
    <t>TOP_015.: Zařízení č.13 – UT – dveřní clony</t>
  </si>
  <si>
    <t>ZTI_007: Tvarovky pro gravitační kanalizaci</t>
  </si>
  <si>
    <t>Zdivo z děrovaných cihel - tl. zdiva 240 mm</t>
  </si>
  <si>
    <t>instalační jádro - sever; (1,8*2+4,74)*4,18</t>
  </si>
  <si>
    <t>pro armatury deskový materiál tloušťka 9 mm</t>
  </si>
  <si>
    <t>pro potrubí a tvarovky DN100 tloušťka 32 mm</t>
  </si>
  <si>
    <t>pro potrubí a tvarovky DN125 tloušťka 32 mm</t>
  </si>
  <si>
    <t>pro potrubí a tvarovky DN15  tloušťka 13 mm</t>
  </si>
  <si>
    <t>pro potrubí a tvarovky DN20  tloušťka 13 mm</t>
  </si>
  <si>
    <t>pro potrubí a tvarovky DN25  tloušťka 13 mm</t>
  </si>
  <si>
    <t>pro potrubí a tvarovky DN32  tloušťka 19 mm</t>
  </si>
  <si>
    <t>pro potrubí a tvarovky DN40  tloušťka 19 mm</t>
  </si>
  <si>
    <t>schodišťový prostor; -(5,488+16,393*4)*0,22</t>
  </si>
  <si>
    <t>výtahové šachty; -(3,06*2+3,85*2+4,73)*0,22</t>
  </si>
  <si>
    <t>Železobetonová stěna - viz Konstrukční část</t>
  </si>
  <si>
    <t>m.005; 2,2*3,75+2,9*6,35+3,05*4,2+3,05*11,15+12,275*10,05+2,875*22,7+2,8*12,275+15,35*3</t>
  </si>
  <si>
    <t>m.S25, S27, S34; ((6,06+2,15)*2*5+(6,06+1,35)*2*5+(1,35+2,15)*2+(1,35+1,35)*2)*0,6*0,15</t>
  </si>
  <si>
    <t>712.1: Skladby podlah vnitřních a venkovních</t>
  </si>
  <si>
    <t>CHL_001.: Zařízení č.15 – CHL – zdroj chladu</t>
  </si>
  <si>
    <t>D 1.13_SPOJOVACÍ A UPEVŇOVACÍ MATERIÁL ŽLABY</t>
  </si>
  <si>
    <t>D 1.19_INDIKÁTOR PRŮTOKU KAPALIN DN 20-200MM</t>
  </si>
  <si>
    <t>D 1.8_ČIDLO GTC-HC - KALIBROVANÍ NA N-HEPTAN</t>
  </si>
  <si>
    <t>Montáž tepelné izolace střech - tl.480-250mm</t>
  </si>
  <si>
    <t>OK_016.: OK SVĚTLÍKY PODNOŽE, OCEL S 235, J0</t>
  </si>
  <si>
    <t>PB8.1f_integrovaná hlasová pošta do 32 minut</t>
  </si>
  <si>
    <t>POPISNÁ POLOŽKA: Tlakové zkoušky potrubí do:</t>
  </si>
  <si>
    <t>T 1.9_Sklo-textilní fixační páska, 15mm, 50m</t>
  </si>
  <si>
    <t>V.58: Chodník z podnože do 1.PP - šikmá část</t>
  </si>
  <si>
    <t>Vodorovné dopravní značení  - šipky, symboly</t>
  </si>
  <si>
    <t>ZTI_022: Zdravotechnické zařizovací armatury</t>
  </si>
  <si>
    <t>horní konec podlahy hlediště - viz det.D.10e</t>
  </si>
  <si>
    <t>místnost: stěna mezi 033 a 034; 1,257*3,95*2</t>
  </si>
  <si>
    <t>pro armatury deskový materiál tloušťka 32 mm</t>
  </si>
  <si>
    <t>pro potrubí a tvarovky DN100  tloušťka 32 mm</t>
  </si>
  <si>
    <t>pro potrubí a tvarovky DN150  tloušťka 32 mm</t>
  </si>
  <si>
    <t>pro potrubí a tvarovky DN200  tloušťka 32 mm</t>
  </si>
  <si>
    <t>pro potrubí a tvarovky DN65   tloušťka 32 mm</t>
  </si>
  <si>
    <t>schodiště, podstupňová deska, příčné nosníky</t>
  </si>
  <si>
    <t>Železobetonová deska - viz. konstrukční část</t>
  </si>
  <si>
    <t>m.S25, S27, S34; ((5,76+2,15)*2*5+(5,76+1,35)*2*5+(1,35+2,15)*2+(1,35+1,35)*2)*(0,4+0,6)</t>
  </si>
  <si>
    <t>+45 °C
Rozměry (v x š x h): 74 x 74 x 30,8 mm</t>
  </si>
  <si>
    <t>Bourání betonových schodnic / schodiště jádra</t>
  </si>
  <si>
    <t>Dočasné komunikace na staveništi - včetně DIO</t>
  </si>
  <si>
    <t>Hydroizolační stěrka - plocha vodorovná / D+M</t>
  </si>
  <si>
    <t>Nemrznoucí směs směs voda / ethylenglykol 30%</t>
  </si>
  <si>
    <t>Očištění a urovnaní povrchu betonové mazaniny</t>
  </si>
  <si>
    <t xml:space="preserve">POPISNÁ POLOŽKA: Tlakové zkoušky potrubí do:
</t>
  </si>
  <si>
    <t>Pd.04a: Podhled zavěšený SDK - požární obklad</t>
  </si>
  <si>
    <t>S.02: Stěna mezi chodbou (dvoranou) a učebnou</t>
  </si>
  <si>
    <t>Soustava pro udržování tlaku vzduch pro SVS 1</t>
  </si>
  <si>
    <t>T 1.18_Sklo-textilní fixační páska, 15mm, 50m</t>
  </si>
  <si>
    <t>Výztuž sloupů hranatých z oceli - ocel 10 505</t>
  </si>
  <si>
    <t>Řezání asfaltového krytu vozovek tl. do 100mm</t>
  </si>
  <si>
    <t>osa b-c, X.56, ostění; (0,38*2+0,18*2)*0,45*3</t>
  </si>
  <si>
    <t>pro armatury deskový materiál  tloušťka 32 mm</t>
  </si>
  <si>
    <t>výpočet = délka * výška (nebo průměrná výška)</t>
  </si>
  <si>
    <t>Mikropiloty trubkové  - délka 6,5 m / vystrojení Tr. 89/10 - 6500 - úprava hlavy - na tlak</t>
  </si>
  <si>
    <t>Mikropiloty trubkové  - délka 8,0 m / vystrojení Tr. 89/10 - 8000 - úprava hlavy - na tlak</t>
  </si>
  <si>
    <t>Sprinkler SSU 1/2", k=80, otevírací teplota 68°C, citlivost rychlá provedení - mosaz/chrom</t>
  </si>
  <si>
    <t>(3,3-0,22-0,1)*0,3*(77,3+23,5+1,9+10,565+30,43+8,95+7,343+9,6+9,24+7,05+7,05+3,8+1,4+2,7*2)</t>
  </si>
  <si>
    <t>(4,2-0,22-0,1)*0,1*(15,108+3,131+3,175+4,55+2,8+3,1+2,8+0,65+0,995*3+2,5+2,584+2,566+2,545)</t>
  </si>
  <si>
    <t>0033: Sloupy a pilíře, stožáry a rámové stojky</t>
  </si>
  <si>
    <t>0097: Prorážení otvorů a ostatní bourací práce</t>
  </si>
  <si>
    <t>2.NP-01-09, HR_2.NP_01-10; prům.50-150mm; 8+10</t>
  </si>
  <si>
    <t>29.4_Vypracování výkresů skutečného provedení.</t>
  </si>
  <si>
    <t>D 1.20_KRABICE PRO PŘIPOJENÍ SERV.A ČIDEL IP54</t>
  </si>
  <si>
    <t>D 1.7_ČIDLO GTC-HC - KALIBROVANÍ NA ZEMNÍ PLYN</t>
  </si>
  <si>
    <t>FD.04: Vnitřní fasáda se zateplením, tl. 65 mm</t>
  </si>
  <si>
    <t>Izolace desková z pěnového skla - tl.186-20 mm</t>
  </si>
  <si>
    <t>K 1.1_Oranžový stíněný kabel 2x2x0,8, B2caS1D0</t>
  </si>
  <si>
    <t>Penetrace žb desky - úprava povrchu pro lepení</t>
  </si>
  <si>
    <t>S.26: SDK obklad na zděné, resp betonové stěně</t>
  </si>
  <si>
    <t>S.60: Sokl zateplený a zapuštěný pod úrovní ÚT</t>
  </si>
  <si>
    <t>U2.4_Výkonový zesilovač třídy D 2x500 W / 100V</t>
  </si>
  <si>
    <t>V.01: Hlazený beton - bez podlahového vytápění</t>
  </si>
  <si>
    <t>V.16: Podlahová stěrka na únikové cestě (CHÚC)</t>
  </si>
  <si>
    <t>Vymývaný kačírek, fr. 32 - 64 - tloušťka 70 mm</t>
  </si>
  <si>
    <t>ZTI_009: Demontáže, opravy a úpravy na potrubí</t>
  </si>
  <si>
    <t>0,31*10,147*5,2+0,47*10,147*3,445+0,45*9,31*((10,147+3,445)/2)+0,525*9,31*((10,147+3,445)/2)</t>
  </si>
  <si>
    <t>28.2_Projektová dokumentace profese vzduchotechnika ve stupni výrobní a dílenská dokumentace</t>
  </si>
  <si>
    <t>Sprinkler SSU 1/2", k=80, otevírací teplota 68°C, citlivost normální provedení - mosaz/chrom</t>
  </si>
  <si>
    <t>m.B.090; (0,77+0,685+2,16+0,86+22,74+8,72+2,07+0,9+1,8+1,45+1,8+0,85+1,8+3,05)*4,6-0,8*1,8*2</t>
  </si>
  <si>
    <t>1.PP-02-12, HR_1.PP_01-16; prům.50-150mm; 12+13</t>
  </si>
  <si>
    <t>CHL_003: Zařízení č.17 – CHL – okruhy FCU - jih</t>
  </si>
  <si>
    <t>CHL_008: Zařízení č.22 – CHL – chlazení serveru</t>
  </si>
  <si>
    <t>Dělící sádrokartonová příčka - viz skladba S.28</t>
  </si>
  <si>
    <t>D 1.10_KOVOVÁ NOSNÁ LIŠTA S POŽ.ODOLNOSTÍ 41*21</t>
  </si>
  <si>
    <t>D 1.40_SMĚŠOVACÍ KLAPKA24V 0-10V -  LM24A-SR-TP</t>
  </si>
  <si>
    <t>D+M Soklík z dlaždic keramických - výška 100 mm</t>
  </si>
  <si>
    <t>Demontáž podhledu minerálního / CHÚC, kanceláře</t>
  </si>
  <si>
    <t>FAS_PROSKL_06.1: ZÁDVEŘÍ HLAVNÍHO VSTUPU VÝCHOD</t>
  </si>
  <si>
    <t>FAS_PROSKL_06.3: EXTERIEROVÁ STĚNA BOKU ZÁDVEŘÍ</t>
  </si>
  <si>
    <t>FD.04a: Vnitřní fasáda se zateplením tl. 265 mm</t>
  </si>
  <si>
    <t>Geotextilie separační - měrná hmotnost 300 g/m2</t>
  </si>
  <si>
    <t>M 1.5_Ochranné pomůcky - sada (hlavní rozvodna)</t>
  </si>
  <si>
    <t>Nosná ocelová konstrukce - viz Konstrukční část</t>
  </si>
  <si>
    <t>Příhradový vazník - ocel - viz konstrukční část</t>
  </si>
  <si>
    <t>S.06: Stěna mezi chodbou (dvoranou) a kuchyňkou</t>
  </si>
  <si>
    <t>S.21: Sprinklerová nádrž - vnitřní skladba stěn</t>
  </si>
  <si>
    <t>S.25: SDK předstěna před nosnou stěnou chodníku</t>
  </si>
  <si>
    <t>SLABO_013: Elektrická zabezpečovací signalizace</t>
  </si>
  <si>
    <t>TOP_003: Zařízení č.2 – UT – zařízení strojovny</t>
  </si>
  <si>
    <t>V.01a: Hlazený beton - bez podlahového vytápění</t>
  </si>
  <si>
    <t>Štěrkový zásyp (frakce 32-64) - tloušťka 700 mm</t>
  </si>
  <si>
    <t>šachta bez označení - osy J8; (2,855+8,62)*1,19</t>
  </si>
  <si>
    <t>bourání mezipodest je zahrnuto v bourání stropů</t>
  </si>
  <si>
    <t>(3,65-1,49)*0,67*19,45+(3,65-2,14)*0,96*19,45/2+(2,14-1,49)*3,54*19,45+(2,14-1,49)*0,48*19,45/2</t>
  </si>
  <si>
    <t>(4,2-0,22-0,1)*0,1*(21,359+15,062+3,85+4,29+4,48+7,225+6,3+2,678+2,497+11,902+2,617+15,7+2,251)</t>
  </si>
  <si>
    <t>7675: Konstrukce zámečnické - podlahy a podhledy</t>
  </si>
  <si>
    <t>CHL_003.: Zařízení č.17 – CHL – okruhy FCU - jih</t>
  </si>
  <si>
    <t>CHL_008.: Zařízení č.22 – CHL – chlazení serveru</t>
  </si>
  <si>
    <t>Chladící skříň bílá GN 2/1, rozměr: 700x700/2000</t>
  </si>
  <si>
    <t>Demontáž podhledu - PLOŠNÁ VÝMĚRA CELÉHO PODLAŽÍ</t>
  </si>
  <si>
    <t>Drenážní a hydroakumulační vrstva, tl.50mm - D+M</t>
  </si>
  <si>
    <t>H 1.68_Zemnící tyč se svorkou ZT1,0s o délce 1 m</t>
  </si>
  <si>
    <t>I 1.14_Ekvipotenciální přípojnice EPS-2 vč.krytu</t>
  </si>
  <si>
    <t>Otop potrubí 2.pp ze strojovny SHZ do nádrže SHZ</t>
  </si>
  <si>
    <t>S.13b: Sklocementový obklad na zděné  stěně 2.pp</t>
  </si>
  <si>
    <t>Těsnění dilatač spar asf zálivkou průř do 100mm2</t>
  </si>
  <si>
    <t>T 1.24_Regulátor ETO2-4550 (v dodávce rozvaděče)</t>
  </si>
  <si>
    <t>T 1.29_Regulátor ETO2-4550 (v dodávce rozvaděče)</t>
  </si>
  <si>
    <t>T 1.36_Regulátor ETO2-4550 (v dodávce rozvaděče)</t>
  </si>
  <si>
    <t>T 1.48_Regulátor ETO2-4550 (v dodávce rozvaděče)</t>
  </si>
  <si>
    <t>TOP_003.: Zařízení č.2 – UT – zařízení strojovny</t>
  </si>
  <si>
    <t>Zajištění podmínek dle ÚR, SP a proj.dokumentace</t>
  </si>
  <si>
    <t>(3,85+1,01)*2*(0,4+0,6)+(3,85+5,76)*2*(0,4+0,6)*5+(3,85+1,01)*2*(0,4+0,6)+(3,85+4,8)*2*(0,4+0,6)</t>
  </si>
  <si>
    <t>(3,95+1,01)*2*(0,4+0,6)+(3,95+5,76)*2*(0,4+0,6)*6+(3,95+1,01)*2*(0,4+0,6)+(3,95+4,8)*2*(0,4+0,6)</t>
  </si>
  <si>
    <t>Rekonstrukce krytu komunikace (asfaltový beton ACO 11 50mm, vyrovnávací vrstva 50mm - 30%plochy)</t>
  </si>
  <si>
    <t>0094: Lešení, systémové bednění a stavební výtahy</t>
  </si>
  <si>
    <t>Bourání souvrství podlahy až na ŽB zvedanou desku</t>
  </si>
  <si>
    <t>Bourání železobetonových stropů / pro novou rampu</t>
  </si>
  <si>
    <t>CHL_004: Zařízení č.18 – CHL – okruhy FCU - sever</t>
  </si>
  <si>
    <t>CHL_007: Zařízení č.21 – CHL – podlahové chlazení</t>
  </si>
  <si>
    <t>Demontáž povrchové úpravy - vč. podkladu - sloupy</t>
  </si>
  <si>
    <t>Demontáž stávajícího kanalizačního potrubí DN 100</t>
  </si>
  <si>
    <t>Demontáž stávajícího kanalizačního potrubí DN 125</t>
  </si>
  <si>
    <t>Demontáž stávajícího kanalizačního potrubí DN 150</t>
  </si>
  <si>
    <t>Demontáž stávajícího kanalizačního potrubí DN 200</t>
  </si>
  <si>
    <t>Fotodokumentace průběhu výstavby (četnost 14 dní)</t>
  </si>
  <si>
    <t>KC4.3_Bezkontaktní snímač pro zadávání karet, USB</t>
  </si>
  <si>
    <t>Nástěnná police dvouetážová, rozměr: 1200x300/600</t>
  </si>
  <si>
    <t>Nástěnné skříňky interiér - viz Truhlářská výroba</t>
  </si>
  <si>
    <t>POPIS.12_POPISNÁ POLOŽKA: Stoupací kabelové trasy</t>
  </si>
  <si>
    <t>Pd.01b: Podhled zavěšený drátěný - požární - 1.pp</t>
  </si>
  <si>
    <t>Pd.09: Podhled požární - deskami z minerální vlny</t>
  </si>
  <si>
    <t>Pd.16: Podhled požární - deskami z minerální vlny</t>
  </si>
  <si>
    <t>Pd.17: Podhled požární - deskami z minerální vlny</t>
  </si>
  <si>
    <t>U 3.2_Přepěťová ochrana,  III. Stupeň, 230V/50 Hz</t>
  </si>
  <si>
    <t>Výztuž základových pásů z oceli - ocel 10 505 (R)</t>
  </si>
  <si>
    <t>místnost: šachta u 070a; 1,257*(3,3+4,85-2,895)*1</t>
  </si>
  <si>
    <t>Mikropiloty trubkové  - délka 7,5 m / vystrojení Tr. 89/10 -7500 - úprava hlavy - na tlak + na tah</t>
  </si>
  <si>
    <t>Sprinkler sidewall vertical 1/2", k=80, otevírací teplota 68°C, citlivost rychlá, provedení - chrom</t>
  </si>
  <si>
    <t>mezi osou H a K; (4,85-0,22-0,1)*(0,46*2,775+0,44*7,126+0,4*2,224+0,18*3,225+0,19*3,187+0,15*4,298)</t>
  </si>
  <si>
    <t>A8.6_Ochrana vnější kabeláže -svodič blesk. proudu</t>
  </si>
  <si>
    <t>CHL_004.: Zařízení č.18 – CHL – okruhy FCU - sever</t>
  </si>
  <si>
    <t>CHL_007.: Zařízení č.21 – CHL – podlahové chlazení</t>
  </si>
  <si>
    <t>D 1.32_TLAKOMĚR 0-200kPA TŘÍVODIČ 0-10V - KONEKTOR</t>
  </si>
  <si>
    <t>Geotextilie ochranná 5mm - měrná hmotnost 300 g/m2</t>
  </si>
  <si>
    <t>Geotextilie ochranná 5mm - měrná hmotnost 500 g/m2</t>
  </si>
  <si>
    <t>K7.5_Stíněný sdělovací kabel, SHKFH 50X2X0,5, LSOH</t>
  </si>
  <si>
    <t>Montáž SDK podhledů kazetových - stávající podhled</t>
  </si>
  <si>
    <t>Mrazící skříň prosklená bílá, rozměr: 600x600/1800</t>
  </si>
  <si>
    <t>Nosná železobetonová deska - viz. konstrukční část</t>
  </si>
  <si>
    <t>Pd.03d: Podhled požární - deskami z minerální vlny</t>
  </si>
  <si>
    <t>Pracovní stůl nerez s policí, rozměr: 1000x700/900</t>
  </si>
  <si>
    <t>S.05b: SDK předstěna do vlhkého prostředí na beton</t>
  </si>
  <si>
    <t>S.31a: Povrch stěny v zázemí bufetu - protipožární</t>
  </si>
  <si>
    <t>TOP_004: Zařízení č.3 – UT – ohřev vzduchotechnika</t>
  </si>
  <si>
    <t>U 1.10_Přepěťová ochrana,  III. Stupeň, 230V/50 Hz</t>
  </si>
  <si>
    <t>V.31: Hlazený beton se stěrkou - venkovní expozice</t>
  </si>
  <si>
    <t>Výztuž základových desek z oceli - ocel 10 505 (R)</t>
  </si>
  <si>
    <t>Výztuž základových patek z oceli - ocel 10 505 (R)</t>
  </si>
  <si>
    <t>protidešťová žaluzie, osa b-c; (1,5*2+1,5*2)*0,5*2</t>
  </si>
  <si>
    <t>viz tabulka místností - stavební část - nový návrh</t>
  </si>
  <si>
    <t>výkop pro nové schodiště osa F-G / 1; 4,2*4,33*3,2</t>
  </si>
  <si>
    <t>Železobetonová deska rampy - viz. konstrukční část</t>
  </si>
  <si>
    <t>Betonový prefabrikovaný prvek - dilatace svislým páskem z minerální vlny 10mm - podlaha auly - podium</t>
  </si>
  <si>
    <t>04_4_1: Technologická zařízení pro gastronomii 1.PP</t>
  </si>
  <si>
    <t>04_4_2: Technologická zařízení pro gastronomii 1.NP</t>
  </si>
  <si>
    <t>Chladící skříň prosklená bílá, rozměr: 600x600/1800</t>
  </si>
  <si>
    <t>D3.1_MG kontakt čtyřdrátový s pracovní mezerou 25mm</t>
  </si>
  <si>
    <t>Filtr přírubový s nerez sítkem
rozměr: DN 125 PN 10</t>
  </si>
  <si>
    <t>K 1.12_Zásuvka 16A/400V, IP44 s vypínačem - komplet</t>
  </si>
  <si>
    <t>OK_013: OK SCHODIŠTĚ BUFETU A PODEPŘENÍ, OCEL S 355</t>
  </si>
  <si>
    <t>Pd.01c: Podhled zavěšený drátěný - nepožární - 1.pp</t>
  </si>
  <si>
    <t>Pd.01e: Podhled zavěšený drátěný - nepožární - 1.pp</t>
  </si>
  <si>
    <t>Pojistná hydroizolace, utěsnit proti zatečení - D+M</t>
  </si>
  <si>
    <t>Policový regál nerez 4 police, rozměr: 900x500/1800</t>
  </si>
  <si>
    <t>R7.11_19" napájecí panel, 6x UTE, přepěťová ochrana</t>
  </si>
  <si>
    <t>S.16a: Požární obklad z SDK nových ocelových sloupů</t>
  </si>
  <si>
    <t>TOP_004.: Zařízení č.3 – UT – ohřev vzduchotechnika</t>
  </si>
  <si>
    <t>Z 1.1_Stavební úpravy spojené s instalací rozvaděčů</t>
  </si>
  <si>
    <t>m.S11 - svislá část u anglického dvorků; 3,68*0,635</t>
  </si>
  <si>
    <t>místnost: stěna mezi 033 a 034; 1,257*(3,95+0,56)*2</t>
  </si>
  <si>
    <t>pár potrubí o průměrech O6/O10 mm pro místnost 0.31</t>
  </si>
  <si>
    <t>pár potrubí o průměrech O6/O12 mm pro místnost 0.97</t>
  </si>
  <si>
    <t>výtahové šachty; -(3,485*2+3,28+2,88+3,15+1,8)*0,22</t>
  </si>
  <si>
    <t>Železobetonová deska stropu - viz. konstrukční část</t>
  </si>
  <si>
    <t>Železobetonová stropní deska - viz konstrukční část</t>
  </si>
  <si>
    <t>1.P2_P2 - Přívodní podsestava regulátoru průtoku 250</t>
  </si>
  <si>
    <t>1.P3_P3 - Přívodní podsestava regulátoru průtoku 225</t>
  </si>
  <si>
    <t>1.P4_P4 - Přívodní podsestava regulátoru průtoku 180</t>
  </si>
  <si>
    <t>1.P6_P6 - Přívodní podsestava regulátoru průtoku 100</t>
  </si>
  <si>
    <t>2.P2_P2 - Přívodní podsestava regulátoru průtoku 250</t>
  </si>
  <si>
    <t>2.P3_P3 - Přívodní podsestava regulátoru průtoku 225</t>
  </si>
  <si>
    <t>2.P4_P4 - Přívodní podsestava regulátoru průtoku 180</t>
  </si>
  <si>
    <t>2.P5_P5 - Přívodní podsestava regulátoru průtoku 160</t>
  </si>
  <si>
    <t>2.P6_P6 - Přívodní podsestava regulátoru průtoku 100</t>
  </si>
  <si>
    <t>Bezprašný nátěr na beton - aplikováno dle TP výrobce</t>
  </si>
  <si>
    <t>Bourání parapetů po vnitřním obvodu prosklené fasády</t>
  </si>
  <si>
    <t>D 1.33_UZAVÍRACÍ KLAPKA 230VAC S PRUŽINOU - TF 230-S</t>
  </si>
  <si>
    <t>D 1.34_UZAVÍRACÍ KLAPKA 230VAC S PRUŽINOU - LF 230-S</t>
  </si>
  <si>
    <t>D 1.35_UZAVÍRACÍ KLAPKA 230VAC S PRUŽINOU - NF 230-S</t>
  </si>
  <si>
    <t>D 1.36_UZAVÍRACÍ KLAPKA 230VAC S PRUŽINOU - SF 230-S</t>
  </si>
  <si>
    <t>H 1.64_Označovací štítek pro svod ke zkušební svorce</t>
  </si>
  <si>
    <t>K3.6_Příchytka bezhalogenová pro trubku pr. 25, klip</t>
  </si>
  <si>
    <t>Montáž tepelné izolace střech - ve spádu tl.180-20mm</t>
  </si>
  <si>
    <t>Montáž tepelné izolace střech - ve spádu tl.186-20mm</t>
  </si>
  <si>
    <t>Montáž tepelné izolace střech - ve spádu tl.20-180mm</t>
  </si>
  <si>
    <t>OK_013.: OK SCHODIŠTĚ BUFETU A PODEPŘENÍ, OCEL S 355</t>
  </si>
  <si>
    <t>Odvodňovací žlábek, šířka 0,2 m, třída zatížení C250</t>
  </si>
  <si>
    <t>Prefa schodnice - 11,72*1,947*0,2, vč ocel chrániček</t>
  </si>
  <si>
    <t>S.36: Zateplení stávající stěny KZS - štuková omítka</t>
  </si>
  <si>
    <t>Stěrka se sklotextilní síťovinou, penetrace - tl.3mm</t>
  </si>
  <si>
    <t>V.21: Podlahová stěrka na beton se vsypem - rozvodny</t>
  </si>
  <si>
    <t>Výztuž - tyče - ocel 10 505 (R) - stropní konstrukce</t>
  </si>
  <si>
    <t>Sprinkler sidewall horizontal 3/4", k=120, otevírací teplota 68°C, citlivost rychlá, provedení - - chrom</t>
  </si>
  <si>
    <t xml:space="preserve">U2.2_Digitální výstupní modul
. podrobná specifikace, vybavení viz. výpis (tabulka) - elektro_slaboproud
</t>
  </si>
  <si>
    <t>CHL_009: Zařízení č.23 – CHL – chlazení zázemí bufetu</t>
  </si>
  <si>
    <t>CHL_011: Zařízení č.25 – CHL – chlazení místnosti UPS</t>
  </si>
  <si>
    <t>H 1.10_Podpěra vedení HVI na ploché střechy FB 253015</t>
  </si>
  <si>
    <t>H 1.71_Výkop rýhy pro zemnící drát 35x70 cm, zem tř.4</t>
  </si>
  <si>
    <t>H 1.72_Zához rýhy pro zemnící drát 35x70 cm, zem tř.4</t>
  </si>
  <si>
    <t>I 1.1_Trubka elektroinstalační tuhá PVC, O 25/21,4 mm</t>
  </si>
  <si>
    <t>I 1.2_Trubka elektroinstalační tuhá PVC, O 32/27,8 mm</t>
  </si>
  <si>
    <t>K7.6_Vnitřní optický kabel, OM3, 12vl, ULSZH B2cas1d1</t>
  </si>
  <si>
    <t>K7.7_Vnitřní optický kabel, OM3, 24vl, ULSZH B2cas1d1</t>
  </si>
  <si>
    <t>Potrubí ocelové pozinkované DN20, vč. závěsů, fitinek</t>
  </si>
  <si>
    <t>Potrubí ocelové pozinkované DN25, vč. závěsů, fitinek</t>
  </si>
  <si>
    <t>Potrubí ocelové pozinkované DN32, vč. závěsů, fitinek</t>
  </si>
  <si>
    <t>Potrubí ocelové pozinkované DN40, vč. závěsů, fitinek</t>
  </si>
  <si>
    <t>S.29: SDK akustická předstěna do normálního prostředí</t>
  </si>
  <si>
    <t>ST.22: Světlík - prosklení nad atriem - viz pol. F.16</t>
  </si>
  <si>
    <t>U 1.6_Montáž bateriií a propojení bateriových řetězců</t>
  </si>
  <si>
    <t>Uložení sypaniny do násypů - nezhutněné - mezideponie</t>
  </si>
  <si>
    <t>V.03: Prefabrikovaná schodišťová ramena - interiérová</t>
  </si>
  <si>
    <t>V.23: Podlaha garáží  - mezi modulové osy 3 - 8/D - I</t>
  </si>
  <si>
    <t>Vpusť kanalizační uliční kompletní z betonových dílců</t>
  </si>
  <si>
    <t>Vybourání kovových sloupů - předpoklad betonová výplň</t>
  </si>
  <si>
    <t>Výmalba / barevný odstín viz tabulka barevného řešení</t>
  </si>
  <si>
    <t>ZTI_006: Tvarovky pro podtlakovou dešťovou kanalizaci</t>
  </si>
  <si>
    <t>Zděná stěna stávající - tl. dle dispozičního umístění</t>
  </si>
  <si>
    <t>Železobetonová deska schodiště - viz konstrukční část</t>
  </si>
  <si>
    <t xml:space="preserve">H 1.8_Multisenzor interaktivní
. podrobná specifikace, vybavení viz. výpis (tabulka) - elektro_slaboproud
</t>
  </si>
  <si>
    <t>PC5.2_Monitor LCD P24W-6 IPS LED 24" matný, 1920x1200, 1000:1, 400cd, 5ms, DVI, DP, VGA, 4xUSB, USB, - bílý</t>
  </si>
  <si>
    <t>1.NP-01, 02, 04-10, HR_1.NP_01-16; prům.50-150mm; 9+16</t>
  </si>
  <si>
    <t>CHL_002: Zařízení č.16 – CHL – zařízení strojovny UTCH</t>
  </si>
  <si>
    <t>CHL_009.: Zařízení č.23 – CHL – chlazení zázemí bufetu</t>
  </si>
  <si>
    <t>CHL_011.: Zařízení č.25 – CHL – chlazení místnosti UPS</t>
  </si>
  <si>
    <t>K 1.15_Termostat, průmyslový, IP44 - komplet (pro VZT)</t>
  </si>
  <si>
    <t>Mycí stroj na nádobí a sklenice, , rozměr: 600x600/750</t>
  </si>
  <si>
    <t>Polystyrén extrudovaný XPS - tloušťka 100 mm - dodávka</t>
  </si>
  <si>
    <t>Potrubí ocelové pozinkované DN100, vč. závěsů, fitinek</t>
  </si>
  <si>
    <t>Provedení izolace proti zemní vlhkosti pásy přitavením</t>
  </si>
  <si>
    <t>Rameno schodišťové betonové  - 12 schodišťových stupňů</t>
  </si>
  <si>
    <t>Rameno schodišťové betonové  - 16 schodišťových stupňů</t>
  </si>
  <si>
    <t>Rameno schodišťové betonové  - 17 schodišťových stupňů</t>
  </si>
  <si>
    <t>ZTI_021: Zdravotechnické keramické zařizovací předměty</t>
  </si>
  <si>
    <t>Zřízení bednění stěn základových pásů - základový práh</t>
  </si>
  <si>
    <t>m.A.071 - odpočet Z.31; 131,81+0,28*9,15-6,885*2,835*2</t>
  </si>
  <si>
    <t>prvek 2ks, montážní materiál, úchytky, montáž, doprava</t>
  </si>
  <si>
    <t>H 1.6_Senzor interaktivní tepelný
. podrobná specifikace, vybavení viz. výpis (tabulka) - elektro_slaboproud</t>
  </si>
  <si>
    <t xml:space="preserve">H 1.7_Senzor interaktivní optický
. podrobná specifikace, vybavení viz. výpis (tabulka) - elektro_slaboproud
</t>
  </si>
  <si>
    <t>CHL_002.: Zařízení č.16 – CHL – zařízení strojovny UTCH</t>
  </si>
  <si>
    <t>Geotextilie - separační - měrná hmotnost 500 g/m2 / D+M</t>
  </si>
  <si>
    <t>I 1.10_Rozvodná krabice přiznaná vč.víčka a svorkovnice</t>
  </si>
  <si>
    <t>OK_012: OK SCHODIŠTĚ BUFETU A PODEPŘENÍ, OCEL S 235, J0</t>
  </si>
  <si>
    <t>Odvzdušňovací ventilek 3/8" s automatickým odvzdušněním</t>
  </si>
  <si>
    <t>Passport objektu B dle technické zprávy statické části.</t>
  </si>
  <si>
    <t>Pracovní stůl s policí a zásuvkami, rozměr: 800x600/900</t>
  </si>
  <si>
    <t>Projektová dokumentace - výrobní a montážní dokumentace</t>
  </si>
  <si>
    <t>Rozdělovač požární vody DN150 včetně napojovacích hrdel</t>
  </si>
  <si>
    <t>T 1.12_Samolepicí výstražný štítek „POZOR ELEKTROOHŘEV“</t>
  </si>
  <si>
    <t>T 1.21_Samolepicí výstražný štítek „POZOR ELEKTROOHŘEV“</t>
  </si>
  <si>
    <t>Umyvadlo nerez - včetně samouzaviratelné baterie, sifon</t>
  </si>
  <si>
    <t>V.59: Chodník z podnože do 1.PP - vodorovná část v 1.PP</t>
  </si>
  <si>
    <t>svislá část - předpoklad. výška 0,45m; (6,6+2*3)*0,45*2</t>
  </si>
  <si>
    <t>Pojistná hydroizolace - modifikované asfaltové natavované pásy - tl.4mm / napojit na ocelovou konstrukci  - D+M</t>
  </si>
  <si>
    <t xml:space="preserve">U2.3_Univerzální modul rozhraní UIM
. podrobná specifikace, vybavení viz. výpis (tabulka) - elektro_slaboproud
</t>
  </si>
  <si>
    <t>CHL_006: Zařízení č.20 – CHL – chlazení komerční prostor</t>
  </si>
  <si>
    <t>Chladící skříň na nápoje prosklená, rozměr: 700x700/2000</t>
  </si>
  <si>
    <t>Elektrický zásobníkový ohřívač vody - 10 lit., 2 kW, 230</t>
  </si>
  <si>
    <t>FAS_PROSKL_06.2: ZÁDVEŘÍ HLAVNÍHO VSTUPU VÝCHOD INTERIER</t>
  </si>
  <si>
    <t>I 1.9_Rozvodná krabice pod omítku vč.víčka a svorkovnice</t>
  </si>
  <si>
    <t>Montáž podhledů lamelových - stávající podhled hliníkový</t>
  </si>
  <si>
    <t>OK_012.: OK SCHODIŠTĚ BUFETU A PODEPŘENÍ, OCEL S 235, J0</t>
  </si>
  <si>
    <t>POPIS.8_POPISNÁ POLOŽKA: Vodorovné kabelové trasy - 2.PP</t>
  </si>
  <si>
    <t>POPIS.9_POPISNÁ POLOŽKA: Vodorovné kabelové trasy - 1.PP</t>
  </si>
  <si>
    <t>Pd.21: Podhled zavěšený SDK - požárně odolný oboustranně</t>
  </si>
  <si>
    <t>Potrubí ocelové černé DN25, lakované vč. závěsů, fitinek</t>
  </si>
  <si>
    <t>Potrubí ocelové černé DN32, lakované vč. závěsů, fitinek</t>
  </si>
  <si>
    <t>Potrubí ocelové černé DN40, lakované vč. závěsů, fitinek</t>
  </si>
  <si>
    <t>Potrubí ocelové černé DN50, lakované vč. závěsů, fitinek</t>
  </si>
  <si>
    <t>Potrubí ocelové černé DN65, lakované vč. závěsů, fitinek</t>
  </si>
  <si>
    <t>Potrubí ocelové černé DN80, lakované vč. závěsů, fitinek</t>
  </si>
  <si>
    <t>Pracovní stůl s policí a zásuvkami, rozměr: 1000x600/900</t>
  </si>
  <si>
    <t>Pracovní stůl s policí a zásuvkami, rozměr: 1800x700/900</t>
  </si>
  <si>
    <t>R7.4_Instalační rám pro ventilační jednotku . vč. filtru</t>
  </si>
  <si>
    <t>R7.5_Instalační rám pro ventilační jednotku . vč. filtru</t>
  </si>
  <si>
    <t>R7.7_Univerzální sada stavitelných rohů podststavec 80mm</t>
  </si>
  <si>
    <t>S.37: SDK stěna ve vlhkých prostorech - keramický obklad</t>
  </si>
  <si>
    <t>T 1.7_Ukončovací sada pro SR topný kabel, 110°C odolnost</t>
  </si>
  <si>
    <t>TOP_002: Zařízení č.1 – UT – přívod topné vody z kotelny</t>
  </si>
  <si>
    <t>pod schodiště - viz det.10b; (0,25*0,16+0,29*0,16*2)*2*2</t>
  </si>
  <si>
    <t>S5.1_Server SRV Primergy RX300S7 - E5-2620 6C, 8GB, DVDRW, RAID 6G-512MB, 6xBAY3.5 HOT SWAP, 1RP - 450W, RACK 2U</t>
  </si>
  <si>
    <t>KC4.5_Elektromechanický zámek úzký, 12 - 24 V DC (-10%, +15%), 0,13 A (12 V), 0,065 A (24 V), - signalizace stavu</t>
  </si>
  <si>
    <t>S5.2_Napájecí zdroj 450W gold (hot plug) - RX100S7P, TX140S1P, RX300S7 / pozor jen verze RP / - - redundant power</t>
  </si>
  <si>
    <t>CHL_006.: Zařízení č.20 – CHL – chlazení komerční prostor</t>
  </si>
  <si>
    <t>Dobetonování stropu - vč. výztuže, bednění a podpěrné kce</t>
  </si>
  <si>
    <t>H 1.14_Vodič HVI III, O 20 mm, s=750 mm, 819022 (u atiky)</t>
  </si>
  <si>
    <t>H 1.15_Vodič HVI III, O 20 mm, s=750 mm, 819022 (u atiky)</t>
  </si>
  <si>
    <t>H 1.16_Vodič HVI III, O 20 mm, s=750 mm, 819022 (u atiky)</t>
  </si>
  <si>
    <t>H 1.17_Vodič HVI III, O 20 mm, s=750 mm, 819022 (u atiky)</t>
  </si>
  <si>
    <t>H 1.18_Vodič HVI III, O 20 mm, s=750 mm, 819022 (u atiky)</t>
  </si>
  <si>
    <t>H 1.19_Vodič HVI III, O 20 mm, s=750 mm, 819022 (u atiky)</t>
  </si>
  <si>
    <t>H 1.20_Vodič HVI III, O 20 mm, s=750 mm, 819022 (u atiky)</t>
  </si>
  <si>
    <t>H 1.21_Vodič HVI III, O 20 mm, s=750 mm, 819022 (u atiky)</t>
  </si>
  <si>
    <t>H 1.22_Vodič HVI III, O 20 mm, s=750 mm, 819022 (u atiky)</t>
  </si>
  <si>
    <t>H 1.23_Vodič HVI III, O 20 mm, s=750 mm, 819022 (u atiky)</t>
  </si>
  <si>
    <t>H 1.24_Vodič HVI III, O 20 mm, s=750 mm, 819022 (u atiky)</t>
  </si>
  <si>
    <t>H 1.25_Vodič HVI III, O 20 mm, s=750 mm, 819022 (u atiky)</t>
  </si>
  <si>
    <t>H 1.26_Vodič HVI III, O 20 mm, s=750 mm, 819022 (u atiky)</t>
  </si>
  <si>
    <t>H 1.27_Vodič HVI III, O 20 mm, s=750 mm, 819022 (u atiky)</t>
  </si>
  <si>
    <t>H 1.28_Vodič HVI III, O 20 mm, s=750 mm, 819022 (u atiky)</t>
  </si>
  <si>
    <t>H 1.29_Vodič HVI III, O 20 mm, s=750 mm, 819022 (u atiky)</t>
  </si>
  <si>
    <t>I 1.8_Trubka elektroinstalační kovová P60-R, O 35,2/29 mm</t>
  </si>
  <si>
    <t>K2.2_Hnědý silový kabel 2x2.5 PH120-R B2caS1D0 ZP 27/2008</t>
  </si>
  <si>
    <t>Montáž tepelné izolace běžných stavebních konstrukcí stěn</t>
  </si>
  <si>
    <t>Nosná střešní železobetonová deska - viz konstrukční část</t>
  </si>
  <si>
    <t>Očištění a vyspravení povrchu základové desky + penetrace</t>
  </si>
  <si>
    <t>OK_001: OK STŘECHA, KOTEVNÍ PLECHY A KO1, OCEL  S 235, J0</t>
  </si>
  <si>
    <t>Odstranění bednění stěn základových pásů - základový práh</t>
  </si>
  <si>
    <t>POPIS.10_POPISNÁ POLOŽKA: Vodorovné kabelové trasy - 1.NP</t>
  </si>
  <si>
    <t>POPIS.11_POPISNÁ POLOŽKA: Vodorovné kabelové trasy - 2.NP</t>
  </si>
  <si>
    <t>Pd.20: Podhled zavěšený - sklocement. desky - nezateplený</t>
  </si>
  <si>
    <t>Potrubí ocelové černé DN100, lakované vč. závěsů, fitinek</t>
  </si>
  <si>
    <t>Projektová dokumentace skutečného provedení stavby (DSPS)</t>
  </si>
  <si>
    <t>Pás asfaltový modifikovaný SBS  - tloušťka 8 mm - dodávka</t>
  </si>
  <si>
    <t>ST.30: Zastřešení nástřešní technologie - boky plnostěnné</t>
  </si>
  <si>
    <t>T 1.16_Ukončovací sada pro SR topný kabel, 110°C odolnost</t>
  </si>
  <si>
    <t>T 1.3_Připojovací krabice pro připojení el.topných kabelů</t>
  </si>
  <si>
    <t>TOP_002.: Zařízení č.1 – UT – přívod topné vody z kotelny</t>
  </si>
  <si>
    <t>TOP_006: Zařízení č.5 – UT – vytápění komerčního prostoru</t>
  </si>
  <si>
    <t>V.22: Schodišťové prefa dílce - dvorana - vč. mezipodesty</t>
  </si>
  <si>
    <t>m.130-170 (kromě m.141a); 144,18+912,67+51,41+255,8+12,57</t>
  </si>
  <si>
    <t>úkapový kalich s vodní i mechanickou zápachovou uzávěrkou</t>
  </si>
  <si>
    <t>D+M Minerální vlna s atestem na požární odolnost - tl.40mm</t>
  </si>
  <si>
    <t>H 1.46_Vodič HVI III, O 20 mm, s=750 mm, 819022 (svod č.1)</t>
  </si>
  <si>
    <t>H 1.47_Vodič HVI III, O 20 mm, s=750 mm, 819022 (svod č.2)</t>
  </si>
  <si>
    <t>H 1.48_Vodič HVI III, O 20 mm, s=750 mm, 819022 (svod č.3)</t>
  </si>
  <si>
    <t>H 1.49_Vodič HVI III, O 20 mm, s=750 mm, 819022 (svod č.4)</t>
  </si>
  <si>
    <t>H 1.50_Vodič HVI III, O 20 mm, s=750 mm, 819022 (svod č.5)</t>
  </si>
  <si>
    <t>H 1.51_Vodič HVI III, O 20 mm, s=750 mm, 819022 (svod č.6)</t>
  </si>
  <si>
    <t>H 1.52_Vodič HVI III, O 20 mm, s=750 mm, 819022 (svod č.7)</t>
  </si>
  <si>
    <t>H 1.53_Vodič HVI III, O 20 mm, s=750 mm, 819022 (svod č.8)</t>
  </si>
  <si>
    <t>H 1.54_Vodič HVI III, O 20 mm, s=750 mm, 819022 (svod č.9)</t>
  </si>
  <si>
    <t>Madlo vedle wc mísy - pevné, viz Tabulka ostatních výrobků</t>
  </si>
  <si>
    <t>Napojení na trojcestné ventily okruhů podlahového vytápění</t>
  </si>
  <si>
    <t>OK_001.: OK STŘECHA, KOTEVNÍ PLECHY A KO1, OCEL  S 235, J0</t>
  </si>
  <si>
    <t>R8.2_Zesilovač s 9-ti vstupy pro multiswitche TERRA SA-901</t>
  </si>
  <si>
    <t>SH2.2_Rozšíření systémové mikrofonní stanice o 18 tlačítek</t>
  </si>
  <si>
    <t>T 1.26_Připojovací krabice pro připojení el.topných kabelů</t>
  </si>
  <si>
    <t>T 1.31_Připojovací krabice pro připojení el.topných kabelů</t>
  </si>
  <si>
    <t>T 1.38_Připojovací krabice pro připojení el.topných kabelů</t>
  </si>
  <si>
    <t>T 1.50_Připojovací krabice pro připojení el.topných kabelů</t>
  </si>
  <si>
    <t>TOP_006.: Zařízení č.5 – UT – vytápění komerčního prostoru</t>
  </si>
  <si>
    <t>Vybourání otevíravých oken vč. rámů / objekt A - kanceláře</t>
  </si>
  <si>
    <t>KC4.4_Elektromechanický zámek hluboký, 12 - 24 V DC (-10%, +15%), 0,13 A (12 V), 0,065 A (24 V), - signalizace stavu</t>
  </si>
  <si>
    <t>S5.5_HDD SRV SATA 6G 2TB 7.2k hot-pl 3.5" BC - - TX140S1,TX150S7-8,TX200S6-7,TX300S6-7,RX100S6-7,RX200S6-7,RX300S6-7</t>
  </si>
  <si>
    <t>u osy J; 0,1*3,71*1,34+3,71*0,485*0,1+0,57*0,2*3,71+0,55*0,2*3,71+0,52*0,2*(3,71+2,215)+2,525*0,2*0,55+4,74*0,2*0,55</t>
  </si>
  <si>
    <t>FAS_PROSKL_10: SVĚTLÍK NA TERASE NAD 1.PP U HLAVNÍHO VCHODU</t>
  </si>
  <si>
    <t>Geotextilie - ochranná, 5mm - měrná hmotnost 500 g/m2 / D+M</t>
  </si>
  <si>
    <t>H 1.55_Vodič HVI III, O 20 mm, s=750 mm, 819022 (svod č.10)</t>
  </si>
  <si>
    <t>H 1.56_Vodič HVI III, O 20 mm, s=750 mm, 819022 (svod č.11)</t>
  </si>
  <si>
    <t>H 1.57_Vodič HVI III, O 20 mm, s=750 mm, 819022 (svod č.12)</t>
  </si>
  <si>
    <t>H 1.58_Vodič HVI III, O 20 mm, s=750 mm, 819022 (svod č.13)</t>
  </si>
  <si>
    <t>H 1.59_Vodič HVI III, O 20 mm, s=750 mm, 819022 (svod č.14)</t>
  </si>
  <si>
    <t>H 1.60_Vodič HVI III, O 20 mm, s=750 mm, 819022 (svod č.15)</t>
  </si>
  <si>
    <t>H 1.61_Vodič HVI III, O 20 mm, s=750 mm, 819022 (svod č.16)</t>
  </si>
  <si>
    <t>I 1.7_Trubka elektroinstalační kovová P60-R, O 22,5/20,3 mm</t>
  </si>
  <si>
    <t>Ocelová zárubeň průchozí  -  800/2100 mm, viz Tabulka dveří</t>
  </si>
  <si>
    <t>Pd.01d: Podhled zavěšený drátěný - požárně akustický - 1.pp</t>
  </si>
  <si>
    <t>S.39: Obložená stěna ve vlhkém prostředí - keramický obklad</t>
  </si>
  <si>
    <t>S.42: SDK předstěna pro vedení instalací + keramický obklad</t>
  </si>
  <si>
    <t>Substrát pro extenzivní zeleň-sukulenty a traviny - dodávka</t>
  </si>
  <si>
    <t>Systém MaR SHZ - tablo, ústředna, vstupně výstupné zařízení</t>
  </si>
  <si>
    <t>U2.1_19" stojanový rozvaděč 42U, 600x600, kompletní dodávka</t>
  </si>
  <si>
    <t>V.13: Těžká plovoucí podlaha v nepropustné vaně - akustická</t>
  </si>
  <si>
    <t>pro armatury deskový materiál tloušťka 32 mm tloušťka 32 mm</t>
  </si>
  <si>
    <t>u osy C; 3,71*0,485*0,1+0,765*0,1*3,71+0,59*3,71*0,2+0,535*3,71*0,2+0,52*0,2*(3,71+2,215)+2,525*0,2*0,55+4,74*0,2*0,55</t>
  </si>
  <si>
    <t>S5.4_HDD SRV SAS 6G 300GB 15k hot-pl 3.5" EP - TX140S1, TX150S7, TX200S6,TX300S6, RX100S6-7, - RX300S6, RX300S7,TX300S7</t>
  </si>
  <si>
    <t>Adhezní můstek+parozábrana - aplikováno dle TP výrobce - D+M</t>
  </si>
  <si>
    <t>Bednění stupňů betonových - tvar půdorysu přímočarý, zřízení</t>
  </si>
  <si>
    <t>Beton  - třída C 25/30 / XC1 - Dmax 22 -CI 0,40 - S3 - Rampa</t>
  </si>
  <si>
    <t>Beton  - třída C 25/30 / XC1 - Dmax 22 -CI 0,40 - S3 - stěny</t>
  </si>
  <si>
    <t>D 1.1_LF230 m2 - NUTNÉ OVĚŘIT PŘED NÁKUPEM S m2 PROJEKTU VZT</t>
  </si>
  <si>
    <t>D 1.2_NF230 m2 - NUTNÉ OVĚŘIT PŘED NÁKUPEM S m2 PROJEKTU VZT</t>
  </si>
  <si>
    <t>H 1.30_Vodič HVI III, O 20 mm, s=750 mm, 819022 (u světlíku)</t>
  </si>
  <si>
    <t>H 1.31_Vodič HVI III, O 20 mm, s=750 mm, 819022 (u světlíku)</t>
  </si>
  <si>
    <t>H 1.32_Vodič HVI III, O 20 mm, s=750 mm, 819022 (u světlíku)</t>
  </si>
  <si>
    <t>H 1.33_Vodič HVI III, O 20 mm, s=750 mm, 819022 (u světlíku)</t>
  </si>
  <si>
    <t>H 1.34_Vodič HVI III, O 20 mm, s=750 mm, 819022 (u světlíku)</t>
  </si>
  <si>
    <t>H 1.35_Vodič HVI III, O 20 mm, s=750 mm, 819022 (u světlíku)</t>
  </si>
  <si>
    <t>H 1.36_Vodič HVI III, O 20 mm, s=750 mm, 819022 (u světlíku)</t>
  </si>
  <si>
    <t>H 1.37_Vodič HVI III, O 20 mm, s=750 mm, 819022 (u světlíku)</t>
  </si>
  <si>
    <t>Hasící přístroj Sněhový - CO2, viz Tabulka ostatních výrobků</t>
  </si>
  <si>
    <t>I 1.11_Rozvodná krabice přiznaná IP44 vč.víčka a svorkovnice</t>
  </si>
  <si>
    <t>I 1.12_Příchytky pro kabely protipožárního zabezpečení P60-R</t>
  </si>
  <si>
    <t>Madlo vedle wc mísy - sklopné, viz Tabulka ostatních výrobků</t>
  </si>
  <si>
    <t>V.17: Podlaha technických prostor v 1.PP - venkovní chladiče</t>
  </si>
  <si>
    <t>VM5.5_ATEAS Security LPR Engine 1 licence kamery - rozšíření</t>
  </si>
  <si>
    <t>VZT._002: P2_Přívodní podsestava P2 - regulátoru průtoku 250</t>
  </si>
  <si>
    <t>VZT._003: P3_Přívodní podsestava P3 - regulátoru průtoku 225</t>
  </si>
  <si>
    <t>VZT._004: P4_Přívodní podsestava P4 - regulátoru průtoku 180</t>
  </si>
  <si>
    <t>VZT._005: P5_Přívodní podsestava P5 - regulátoru průtoku 160</t>
  </si>
  <si>
    <t>VZT._006: P6_Přívodní podsestava P6 - regulátoru průtoku 100</t>
  </si>
  <si>
    <t>pracovních teplot: –25 °C až +60 °C
Rozměry: 39 x 40 x 12 mm</t>
  </si>
  <si>
    <t>protidešťová žaluzie, osa b-c, ostění;  (1,5*2+1,5*2)*0,45*2</t>
  </si>
  <si>
    <t>Železobetonová podlahová deska nádrže - viz Konstrukční část</t>
  </si>
  <si>
    <t>Železobetonová stěna - nová/stávající - viz Konstrukční část</t>
  </si>
  <si>
    <t>Železobetonová stropní deska tl.220mm - viz konstrukční část</t>
  </si>
  <si>
    <t>Asfaltový penetrační nátěr - vnější líc stěny nebo kanálu D+M</t>
  </si>
  <si>
    <t>CHL_010: Zařízení č.24 – CHL – chlazení místností AV techniky</t>
  </si>
  <si>
    <t>D 1.30_SNÍMAČ TLAKOVÉ DIFERENCE -PRO ZANESENÍ FILTRŮ 50-500Pa</t>
  </si>
  <si>
    <t>D 1.44_VÝSTRAŽNÉ CEDULE VYPNI MOTOR OPUSŤ PROSTOR OBOUSTRANNÉ</t>
  </si>
  <si>
    <t>K 1.61_Uchycení kabelů (kabelové příchytky, váz. pásky, atd.)</t>
  </si>
  <si>
    <t>PB8.1c_počet poboček analogových poboček, podpora služby CLIP</t>
  </si>
  <si>
    <t>Parotěsná izolace
typ: 99
(včetně lepidla a samolepící pásky)</t>
  </si>
  <si>
    <t>S.40: Sprinklerová nádrž - nadezdívka nad žb. vanou - vnitřní</t>
  </si>
  <si>
    <t>S.40a: Sprinklerová nádrž - nadezdívka nad žb. vanou - vnější</t>
  </si>
  <si>
    <t>T 1.6_Připojovací sada pro SR kabel RSL do krabicové rozvodky</t>
  </si>
  <si>
    <t>TOP_012: Zařízení č.10 – UT – okruhy podlahového vytápění jih</t>
  </si>
  <si>
    <t>Zdivo z děrovaných cihel - tl. zdiva 240 mm - viz skladba S40</t>
  </si>
  <si>
    <t>Základová deska ve spadu tl.200-150 - beton třída C 16/20 XC2</t>
  </si>
  <si>
    <t>neobsazeno, viz Tabulka dveří - viz. součást prosklených stěn</t>
  </si>
  <si>
    <t>rohový ventil 3/8"-1/2" ke všem dřezům a kuchyňským zařízením</t>
  </si>
  <si>
    <t>střešní vtok, v nepochůzném provedení, s bočním odtokem DN100</t>
  </si>
  <si>
    <t>Železobetonová stěna - pohledový beton - viz Konstrukční část</t>
  </si>
  <si>
    <t>Armatura umyvadlová stojánková - časový ventil Schell Petit SC</t>
  </si>
  <si>
    <t>CHL_005: Zařízení č.19 – CHL – okruhy chlazení vzduchotechnika</t>
  </si>
  <si>
    <t>CHL_010.: Zařízení č.24 – CHL – chlazení místností AV techniky</t>
  </si>
  <si>
    <t>D+M Tepelná izolace stěn - minerální vlna tl.200mm - nádrž SHZ</t>
  </si>
  <si>
    <t>Demontáž výtahového stroje a technologie - 2 stanice 2.PP-1.PP</t>
  </si>
  <si>
    <t>Demontáž výtahového stroje a technologie - 4 stanice 2.PP-2.NP</t>
  </si>
  <si>
    <t>H 1.1_Podpůrná trubka GFK/Al 3,2 m s jímací tyčí 2,5 m, 105306</t>
  </si>
  <si>
    <t>H 1.9_Podpěra k uchycení vodiče HVI na podpůrnou trubku 275320</t>
  </si>
  <si>
    <t>Pd.04: Podhled zavěšený SDK - požární, do normálního prostředí</t>
  </si>
  <si>
    <t>Pracovní stůl nerez s policí a zásuvkami, rozměr: 1200x700/900</t>
  </si>
  <si>
    <t>R7.17_Organizér kabelů v rozvaděči, front loading manager,  2U</t>
  </si>
  <si>
    <t>S.09: SDK stěna v hygienickém zázemí - povrchová úprava na SDK</t>
  </si>
  <si>
    <t>S.41: SDK akustická předstěna se zvýšenými nároky   Rw´ &gt; 57dB</t>
  </si>
  <si>
    <t>S.46: Zděná  stěna - obkládaná stávajícím kabřincovým obkladem</t>
  </si>
  <si>
    <t>T 1.15_Připojovací sada pro SR kabel RSL do krabicové rozvodky</t>
  </si>
  <si>
    <t>T 1.4_S-R topný kabel 20W/m při 10°C, 65/85°C, TPE plášť, 230V</t>
  </si>
  <si>
    <t>T 1.5_S-R topný kabel 30W/m při 10°C, 65/85°C, TPE plášť, 230V</t>
  </si>
  <si>
    <t>TOP_010: Zařízení č.8 – UT – okruhy podlahového vytápění sever</t>
  </si>
  <si>
    <t>TOP_011: Zařízení č.9 – UT – okruhy podlahového vytápění západ</t>
  </si>
  <si>
    <t>TOP_012.: Zařízení č.10 – UT – okruhy podlahového vytápění jih</t>
  </si>
  <si>
    <t>tl. 600 mm vnitřní pole mezi rošty; 0,6*(6,1*6,1*55+2,5*6,1*2)</t>
  </si>
  <si>
    <t>Bednění stupňů betonových - tvar půdorysu přímočarý, odstranění</t>
  </si>
  <si>
    <t>Beton  - třída C 25/30 / XC1 - Dmax 22 -CI 0,40 - S3 - průvlaky</t>
  </si>
  <si>
    <t>Beton  - třída C 30/37 / XC4 XF3- Dmax 22 -CI 0,40 - S3 - patky</t>
  </si>
  <si>
    <t>Beton  - třída C 30/37 / XC4 XF3- Dmax 22 -CI 0,40 - S3 - stěny</t>
  </si>
  <si>
    <t>Bílý nástřik dle PD, výkres č. A.3.2._6.01.40.03_tab_bar_řešení</t>
  </si>
  <si>
    <t>CHL_005.: Zařízení č.19 – CHL – okruhy chlazení vzduchotechnika</t>
  </si>
  <si>
    <t>Demontáž podhledů - lamely - pro zpětné použití - skladba Pd.19</t>
  </si>
  <si>
    <t>FD.05: Fasáda bez zateplení - pohledový železobeton, tl. 150 mm</t>
  </si>
  <si>
    <t>Hasící přístroj Práškový Pg 21 A, viz Tabulka ostatních výrobků</t>
  </si>
  <si>
    <t>Izolace podtlakového potrubí - kaučuková tl. 10mm pro PEHD d 40</t>
  </si>
  <si>
    <t>Izolace podtlakového potrubí - kaučuková tl. 10mm pro PEHD d 50</t>
  </si>
  <si>
    <t>Izolace podtlakového potrubí - kaučuková tl. 10mm pro PEHD d 56</t>
  </si>
  <si>
    <t>Izolace podtlakového potrubí - kaučuková tl. 10mm pro PEHD d 63</t>
  </si>
  <si>
    <t>Izolace podtlakového potrubí - kaučuková tl. 10mm pro PEHD d 70</t>
  </si>
  <si>
    <t>Izolace podtlakového potrubí - kaučuková tl. 10mm pro PEHD d 90</t>
  </si>
  <si>
    <t>K 1.10_Zásuvka 16A/230V, IP44 - komplet - design určí architekt</t>
  </si>
  <si>
    <t>K 1.11_Zásuvka 20A/230V, IP44 - komplet - design určí architekt</t>
  </si>
  <si>
    <t>K 1.28_Pohybové čidlo 230V, IP55 vč.rámečku a krabice - komplet</t>
  </si>
  <si>
    <t>K7.1_Kabelový žlab 50/50, drátěný, vč. montážního příslušenství</t>
  </si>
  <si>
    <t>Pd.22: Ukončení římsy podnože a strop nad průchodem - zateplený</t>
  </si>
  <si>
    <t>T 1.13_S-R topný kabel 20W/m při 10°C, 65/85°C, TPE plášť, 230V</t>
  </si>
  <si>
    <t>T 1.14_S-R topný kabel 30W/m při 10°C, 65/85°C, TPE plášť, 230V</t>
  </si>
  <si>
    <t>TOP_010.: Zařízení č.8 – UT – okruhy podlahového vytápění sever</t>
  </si>
  <si>
    <t>TOP_011.: Zařízení č.9 – UT – okruhy podlahového vytápění západ</t>
  </si>
  <si>
    <t>Armatura k výlevce nástěnná (úklidová komora) Novaservis Metalia</t>
  </si>
  <si>
    <t>Beton  - třída C 25/30 / XC2 XF1 - Dmax 22 -CI 0,40 - S3 - věnec</t>
  </si>
  <si>
    <t>Beton  - třída C 30/37 / XC2 XF2 - Dmax 22 -CI 0,40 - S3 - Rampa</t>
  </si>
  <si>
    <t>Beton  - třída C 30/37 / XC4 XF3- Dmax 22 -CI 0,40 - S3 - sloupy</t>
  </si>
  <si>
    <t>D 1.15_SNÍMAČ TEPLOTY VENKOVNÍ KOMPATIBILNI S ŘÍDÍCÍM SYSTÉM MaR</t>
  </si>
  <si>
    <t>D 1.3_LF230A 0,8m2 - NUTNÉ OVĚŘIT PŘED NÁKUPEM S m2 PROJEKTU VZT</t>
  </si>
  <si>
    <t>D3.6_Tísňové NO/NC tlačítko s odklopným krytem a pamětí poplachu</t>
  </si>
  <si>
    <t>Hasící přístroj Práškový Pg 183 B, viz Tabulka ostatních výrobků</t>
  </si>
  <si>
    <t>Izolace podtlakového potrubí - kaučuková tl. 10mm pro PEHD d 110</t>
  </si>
  <si>
    <t>K7.2_Kabelový žlab 50/100, drátěný, vč. montážního příslušenství</t>
  </si>
  <si>
    <t>K7.3_Kabelový žlab 50/200, drátěný, vč. montážního příslušenství</t>
  </si>
  <si>
    <t>K7.4_Kabelový žlab 50/300, drátěný, vč. montážního příslušenství</t>
  </si>
  <si>
    <t>Podlahové zarážky dveří, nerezové, viz Tabulka ostatních výrobků</t>
  </si>
  <si>
    <t>TOP_013: Zařízení č.11 – UT – okruhy podlahového vytápění východ</t>
  </si>
  <si>
    <t>Z7.4_Keystone RJ 45 stíněný CAT.6A, -  Jack 6aS CAT.6A component</t>
  </si>
  <si>
    <t>ZTI_016: Potrubí z rPE - těžká řada 1,0 Mpa, pro uložení do země</t>
  </si>
  <si>
    <t>obvodová stěna - vybourání pro uložení nosníků; 0,55*0,7*0,455*4</t>
  </si>
  <si>
    <t>rozvinutá šířka typ. výrobku; 0,55+0,82+0,1=1,47m; (425-36)*1,47</t>
  </si>
  <si>
    <t>zámečnické konstrukce v průjezdu (mříže, trapézové plechy apod.)</t>
  </si>
  <si>
    <t>45/40°C
včetně kompletního systému MaR
včetně kompenzace účinníku</t>
  </si>
  <si>
    <t>Bednění základových konstrukcí, včetně případných vzpěr - zřízení</t>
  </si>
  <si>
    <t>Dopravní značky 100x150cm ocel fólie tř. 1- montáž s přemístněním</t>
  </si>
  <si>
    <t>Izolace desková - pěnové sklo - tl. 250 mm - svislá část podhledu</t>
  </si>
  <si>
    <t>Kulový kohout uzavírací PN 10
ovládání ruční pákou
dimenze: DN 25</t>
  </si>
  <si>
    <t>Kulový kohout uzavírací PN 10
ovládání ruční pákou
dimenze: DN 32</t>
  </si>
  <si>
    <t>Kulový kohout uzavírací PN 10
ovládání ruční pákou
dimenze: DN 40</t>
  </si>
  <si>
    <t>Kulový kohout uzavírací PN 10
ovládání ruční pákou
dimenze: DN 65</t>
  </si>
  <si>
    <t>Kulový kohout uzavírací PN 10
ovládání ruční pákou
dimenze: DN 80</t>
  </si>
  <si>
    <t>Montáž schodišťových dílců - ramena bez podest, hmotnost do 1,5 t</t>
  </si>
  <si>
    <t>Pd.23: Ukončení římsy podnože a strop nad průchodem - nezateplený</t>
  </si>
  <si>
    <t>S.34: Zděná  stěna - požárně akustická - štuková omítka, tl.220mm</t>
  </si>
  <si>
    <t>S.35: Zděná  stěna - požárně akustická - štuková omítka, tl.450mm</t>
  </si>
  <si>
    <t>TOP_013.: Zařízení č.11 – UT – okruhy podlahového vytápění východ</t>
  </si>
  <si>
    <t>TOP_014: Zařízení č.12 – UT – okruhy podlahového vytápění dvorana</t>
  </si>
  <si>
    <t>kanceláře u A.003; (2,155+2,06+1,8+2,36+3,82*2+3,5+3,2+2,47)*4,15</t>
  </si>
  <si>
    <t>Bourání podkladního souvrství pro vytvoření základových pasů rampy</t>
  </si>
  <si>
    <t>Frézování vozovek asfaltových, včetně odvozu a poplatku za skládku</t>
  </si>
  <si>
    <t>H 1.11_Adaptér pro upevnění vodiče HVI v podpěře vedení FB, 253026</t>
  </si>
  <si>
    <t>Hydrantová skříň se zavodněnou tvarově stálou hadicí DN25, dl.30 m</t>
  </si>
  <si>
    <t>Izolace tepelná (dilatace) z pěnového polystyrénu - tloušťka 50 mm</t>
  </si>
  <si>
    <t>Kulový kohout uzavírací PN 10
ovládání ruční pákou
dimenze: DN 100</t>
  </si>
  <si>
    <t>Kulový kohout uzavírací PN 10
ovládání ruční pákou
dimenze: DN 125</t>
  </si>
  <si>
    <t>Kulový kohout uzavírací PN 10
ovládání ruční pákou
dimenze: DN 150</t>
  </si>
  <si>
    <t>Kulový kohout uzavírací PN 10
ovládání ruční pákou
dimenze: DN 200</t>
  </si>
  <si>
    <t>Montáž stropních panelů ze železobetonu - hmotnost přes 1,5 do 3 t</t>
  </si>
  <si>
    <t>Nosná stropní konstrukce - železobetonová deska - stávající stropy</t>
  </si>
  <si>
    <t>O2.9_Komplexní zkoušky vyhrazeného požárně bezpečnostního zařízení</t>
  </si>
  <si>
    <t>O3.9_Komplexní zkoušky vyhrazeného požárně bezpečnostního zařízení</t>
  </si>
  <si>
    <t>Odsávací zákryt s osvětlením a filtry, nerez, rozměr: 2000x750/450</t>
  </si>
  <si>
    <t>Otlučení omítek vnitřních stěn  - rozsah do 100 % - obvodová stěna</t>
  </si>
  <si>
    <t>Příplatek k podhledu sádrokartonového - plocha do 3 m2, jednotlivě</t>
  </si>
  <si>
    <t>TOP_014.: Zařízení č.12 – UT – okruhy podlahového vytápění dvorana</t>
  </si>
  <si>
    <t>Výztuž základových pásů z oceli - ocel 10 505 (R) - základový práh</t>
  </si>
  <si>
    <t>ostatní sloupy odstrojeny v rámci položky Bourání opláštění sloupů</t>
  </si>
  <si>
    <t>Železobetonová předsazená stěna, C30/37, výztuž B505B - tl. 150 mm</t>
  </si>
  <si>
    <t>D 1.17_TLAKOMĚR 0-600kPA TŘÍVODIČ 0-10V - KONEKTOR, NÁVAREK, TLUMIČ</t>
  </si>
  <si>
    <t>D 1.9_PŘÍCHYTKA P60-R pro upevnění kabelů související s řešením PBŘ</t>
  </si>
  <si>
    <t>Elektrický osoušeč rukou bezdotykový, viz Tabulka ostatních výrobků</t>
  </si>
  <si>
    <t>O1.11_Komplexní zkoušky vyhrazeného požárně bezpečnostního zařízení</t>
  </si>
  <si>
    <t>Ocelová manžeta zakotvená do podlahové desky - viz konstrukční část</t>
  </si>
  <si>
    <t>Příplatek k mazanině za úpravu povrchu přehlazením - tloušťka 80 mm</t>
  </si>
  <si>
    <t>Prodejní pult lamino, rozměr: 2200x800/900 - viz. Truhlářská výroba</t>
  </si>
  <si>
    <t>Tepelně izolační deska z minerální vlny - tloušťka 150 mm - dodávka</t>
  </si>
  <si>
    <t>V.32: Těžká plovoucí podlaha v nepropustné vaně - akustická, archiv</t>
  </si>
  <si>
    <t>Bednění základových konstrukcí, včetně případných vzpěr - odstranění</t>
  </si>
  <si>
    <t>Beton - třída C 25/30 / XC2 - Dmax 22 -CI 0,40 - S3 - základový práh</t>
  </si>
  <si>
    <t>Bourání zdiva  - odstranění obruby (vč. mříže) vč. povrchových úprav</t>
  </si>
  <si>
    <t>Chladící vitrína prodejní s osvětlením, police, rozměr: 1080x755/858</t>
  </si>
  <si>
    <t>K3.1_Plastová povrchová propojovací krabice 12 + 2 šroubovací svorky</t>
  </si>
  <si>
    <t>Příplatek k mazanině za úpravu povrchu přehlazením - tloušťka 100 mm</t>
  </si>
  <si>
    <t>Prvek pro přerušení kročejového hluku  - mezi stěnou a prefa ramenem</t>
  </si>
  <si>
    <t>Revizní otvor v podhledu (výplň SDK, neviditelný rámeček)  - 300x500</t>
  </si>
  <si>
    <t>Revizní otvor v podhledu (výplň SDK, neviditelný rámeček)  - 500x500</t>
  </si>
  <si>
    <t>SPRIN_002: Potrubní rozvody včetně nátěrů, závěsů, potrubních spojek</t>
  </si>
  <si>
    <t>V 1.2_Rozhraní USB/EIB (DL-CPM/EIB + DL-IF/EIB, např. DataLab DL-EIB</t>
  </si>
  <si>
    <t>výtahové šachty 2.PP-2.NP (odpočet - V.07 - vytažení na stěnu na 1m)</t>
  </si>
  <si>
    <t>Železobetonová stropní deska, tloušťka 220mm - viz. konstrukční část</t>
  </si>
  <si>
    <t>(4,2-0,22-0,1)*(0,63*0,71+0,335*1,752+0,26*4,725+0,275*2,84+0,25*4,6+0,3*1,435+0,2*0,33+0,275*2,921+0,42*5,15+0,3*10+0,44*3,1+0,19*0,39)</t>
  </si>
  <si>
    <t>Bourání železobetonových stropů / odstranění stropní desky osa H / 20</t>
  </si>
  <si>
    <t>CHL_014: Prováděné práce, protokoly, dokumentace a uvedení do provozu</t>
  </si>
  <si>
    <t>H 1.3_Příchytky pro senzorový kabel, instalační rozestup v trase 0,5m</t>
  </si>
  <si>
    <t>I 1.3_Trubka elektroinstalační ohebná PVC SUPER MONOFLEX O 16/10,7 mm</t>
  </si>
  <si>
    <t>I 1.5_Trubka elektroinstalační ohebná PVC SUPER MONOFLEX O 32/24,3 mm</t>
  </si>
  <si>
    <t>I 1.6_Trubka elektroinstalační ohebná PVC SUPER MONOFLEX O 40/31,2 mm</t>
  </si>
  <si>
    <t>Jádrová omítka - MVC 25, 0-15 mm - jen pro vyrovnání podkladu - stěna</t>
  </si>
  <si>
    <t>SPRIN_002.: Potrubní rozvody včetně nátěrů, závěsů, potrubních spojek</t>
  </si>
  <si>
    <t>Trativody komplet z trub z plast hm DN do 150mm, včetně zemních prací</t>
  </si>
  <si>
    <t>Vybourání jeviště a hlediště - vč. manipulace s vybouraným materiálem</t>
  </si>
  <si>
    <t>Zásyp sypaninou - jáma, šachta, rýha nebo kolem objektů, se zhutněním</t>
  </si>
  <si>
    <t>-(1,575*1,5+1,47*1,5+1,535*1,5+14*1,5+1*1,5+1,53*1,5+1,485*1,5+1,385*1,5+1,42*1,5+1,765*1,5+1,725*1,5+1,5*1,5*2+0,55*2*2+1,1*2+3*0,38*0,18)</t>
  </si>
  <si>
    <t>Bourání železobetonových stropů - římsa plata / v rozsahu výrobku Z.29</t>
  </si>
  <si>
    <t>CHL_014.: Prováděné práce, protokoly, dokumentace a uvedení do provozu</t>
  </si>
  <si>
    <t>K2.3_Kabelová příchytka, rozestup 0,3 m, vč. protipožární kotvy, P30-R</t>
  </si>
  <si>
    <t>Montáž tepelné izolace sloupů - celoplošně lepené a mechanicky kotvené</t>
  </si>
  <si>
    <t>Nosná stropní konstrukce - železobetonová deska - viz konstrukční část</t>
  </si>
  <si>
    <t>Příplatek k mazanině za úpravu povrchu přehlazením - tloušťka 75-80 mm</t>
  </si>
  <si>
    <t>Prvek pro přerušení kročejového hluku  - v ozubu podesty a mezipodesty</t>
  </si>
  <si>
    <t>Revizní otvor v podhledu (výplň SDK, neviditelný rámeček)  - 300x300mm</t>
  </si>
  <si>
    <t>Revizní otvor v podhledu (výplň SDK, neviditelný rámeček)  - 800x500mm</t>
  </si>
  <si>
    <t>ST.34a: Skladba pod ocelovou vaničkou v meziprostoru prosklených fasád</t>
  </si>
  <si>
    <t>TOP_005: Zařízení č.4 – UT – ohřev vzduchotechnika komerčního prostoru</t>
  </si>
  <si>
    <t>Vnitrostavenišťní doprava suti a vybouraných hmot - vzdálenost do 10 m</t>
  </si>
  <si>
    <t>Výztuž stropů ze sítí - svařované sítě - vč vlepených trnů prům 10/200</t>
  </si>
  <si>
    <t>Změkčovač vody společný pro myčku, kávovar, výrobník ledu, konvektomat</t>
  </si>
  <si>
    <t>(3,3-0,22-0,1)*0,15*(22,15+12,737+3,23+16,427+20,841+20,459+2,045+1,9+2,32+3,25+1+23,758+6,8+3,3+3,35+1,905+14,2+9,6+16+5,45+2,25+1,37+9,645)</t>
  </si>
  <si>
    <t>13.27_Ochranná mřížka 
rozměr: 200
povrchová úprava: galvanizovaná ocel</t>
  </si>
  <si>
    <t>Beton - pracovní spára / těsnící plech, tlakový kus, injektážní hadička</t>
  </si>
  <si>
    <t>Demontáž podhledů - SDK kazetových - pro zpětné použití - skladba Pd.19</t>
  </si>
  <si>
    <t>K 1.13_Kabelová příchytka, rozestup 0,3 m, vč. protipožární kotvy, P30R</t>
  </si>
  <si>
    <t>M 1.6_Protipožární opatření (pož.ucpávky, nástřiky, atd.) max. EI60 DP1</t>
  </si>
  <si>
    <t>Manometr o 100 mm, 0 až 600 kPa
včetně manometrického kohoutu a návarku</t>
  </si>
  <si>
    <t>Ovládací armatura vodní clony vč bypasu, uzavíracích armatur a kabeláže</t>
  </si>
  <si>
    <t>Prvek pro přerušení kročejového hluku  - v ozubu podesty a strop deskou</t>
  </si>
  <si>
    <t>TOP_005.: Zařízení č.4 – UT – ohřev vzduchotechnika komerčního prostoru</t>
  </si>
  <si>
    <t>Trysková injektáž - pilíř TI prům. 1200 mm,  / 2x pilíř TI prům. 900 mm</t>
  </si>
  <si>
    <t>V 1.1_Kompaktní počítač pro zabudované aplikace, např. DataLab PC 1902A</t>
  </si>
  <si>
    <t>V.19: Těžká plovoucí podlaha v nepropustné vaně - akustická, sklad knih</t>
  </si>
  <si>
    <t>Vyspravení stávající stěny sanační maltou - tl.20-40mm - jádrová omítka</t>
  </si>
  <si>
    <t>Vytýčení stavby a geodetické práce zhotovitele - včetně zaměření stavby</t>
  </si>
  <si>
    <t>Zřízení zařízení staveniště - náklady na vybudování zařízení staveniště</t>
  </si>
  <si>
    <t>10.40_Ochranná mřížka 
rozměr: 200 
povrchová úprava: galvanizovaná ocel</t>
  </si>
  <si>
    <t>13.25_Ochranná mřížka 
rozměr: 355 
povrchová úprava: galvanizovaná ocel</t>
  </si>
  <si>
    <t>13.26_Ochranná mřížka 
rozměr: 250 
povrchová úprava: galvanizovaná ocel</t>
  </si>
  <si>
    <t>Beton - třída C 25/30 / XC2 - Dmax 22 -CI 0,40 - S3 - Trámový rošt ze ŽB</t>
  </si>
  <si>
    <t>D 1.43_ČIDLA CO DO GARÁŽÍ PŘIPOJITELNÁ NA ÚSTŘEDNU SLEDOVÁNÍ CO V GARÁŽI</t>
  </si>
  <si>
    <t>Jádrová omítka sloupů vápenocementová tl.25mm - oblá + výztužná síťovina</t>
  </si>
  <si>
    <t>K 1.24_Vypínač řaz.č.1, 10A/250V, IP44 - komplet - design určí architekt</t>
  </si>
  <si>
    <t>K 1.25_Vypínač řaz.č.6, 10A/250V, IP44 - komplet - design určí architekt</t>
  </si>
  <si>
    <t>Nosná železobetonová základová deska - stávající - viz. konstrukční část</t>
  </si>
  <si>
    <t>Orientační štítky na podkladovou desku z průhledného krytu včetně držáku</t>
  </si>
  <si>
    <t>R7.12_SC duplex patchpanel, 1U, 19", MM, OM3, 6 SC adaptérů, 12 pigtailů</t>
  </si>
  <si>
    <t>S.48: Obložená stěna ve vlhkém prostředí - keramický obklad na zateplení</t>
  </si>
  <si>
    <t>Set - wc štětka na stěnu, 1200 x 13700 mm, viz Tabulka ostatních výrobků</t>
  </si>
  <si>
    <t>Tepelná izolace potrubí včetně kolen, tvarových kusů, armatur kaučuková.</t>
  </si>
  <si>
    <t>Železobetonová nosná deska nová, resp.  stávající - viz konstrukční část</t>
  </si>
  <si>
    <t>5.14_Přeslechový tlumič hluku pro vložení do potrubí 
rozměr: 495x310/750</t>
  </si>
  <si>
    <t>5.15_Přeslechový tlumič hluku pro vložení do potrubí 
rozměr: 245x310/750</t>
  </si>
  <si>
    <t>Beton  - třída C 25/30 / XC1 - Dmax 22 -CI 0,40 - S3 - stropní konstrukce</t>
  </si>
  <si>
    <t>Bourání stropní konstrukcí (desky) kanálu - včetně odvozu sutí na skládku</t>
  </si>
  <si>
    <t>Bourání železobetonových stropů / odstranění části ochozu osa C-E / 18-19</t>
  </si>
  <si>
    <t>H 1.38_Vodič HVI III, O 20 mm, s=750 mm, 819022 (mezi atikou a světlíkem)</t>
  </si>
  <si>
    <t>H 1.39_Vodič HVI III, O 20 mm, s=750 mm, 819022 (mezi atikou a světlíkem)</t>
  </si>
  <si>
    <t>H 1.40_Vodič HVI III, O 20 mm, s=750 mm, 819022 (mezi atikou a světlíkem)</t>
  </si>
  <si>
    <t>H 1.41_Vodič HVI III, O 20 mm, s=750 mm, 819022 (mezi atikou a světlíkem)</t>
  </si>
  <si>
    <t>H 1.42_Vodič HVI III, O 20 mm, s=750 mm, 819022 (mezi atikou a světlíkem)</t>
  </si>
  <si>
    <t>H 1.43_Vodič HVI III, O 20 mm, s=750 mm, 819022 (mezi atikou a světlíkem)</t>
  </si>
  <si>
    <t>H 1.44_Vodič HVI III, O 20 mm, s=750 mm, 819022 (mezi atikou a světlíkem)</t>
  </si>
  <si>
    <t>H 1.45_Vodič HVI III, O 20 mm, s=750 mm, 819022 (mezi atikou a světlíkem)</t>
  </si>
  <si>
    <t>Háček na oděv - nástěnný, váleček 18/30 mm, viz Tabulka ostatních výrobků</t>
  </si>
  <si>
    <t>K7.8_Instalační kabel CAT7 S/FTP, B2cas1d0  -  datový kabel PiMF 600 LSZH</t>
  </si>
  <si>
    <t>OBECNÉ INFORMACE - demontovaný materiál bude vytříděn a uložen na skládku</t>
  </si>
  <si>
    <t>Odstranění stávajícího přibetonovaného lemu k zdvíhané desce - tl. 220 mm</t>
  </si>
  <si>
    <t>POPISOVÁ POLOŽKA - prostory pod lamelové a SDK podhledy nebudou štukované</t>
  </si>
  <si>
    <t>Příplatek k cenám hloubení zapažených jam za lepivost horniny - hornina 3</t>
  </si>
  <si>
    <t>Pojistná uzavírací a připojovací armatura k malému zásobníkovému ohřívači</t>
  </si>
  <si>
    <t>R7.13_SC duplex patchpanel, 1U, 19", MM, OM3, 12 SC adaptérů, 24 pigtailů</t>
  </si>
  <si>
    <t>Vzduchová dutina / lehký výplňový beton - tl. dle konkrétní pozice stupně</t>
  </si>
  <si>
    <t>Výztuž desek svařovanou sítí - z armovací výztuže prům. 6mm rastr 100/100</t>
  </si>
  <si>
    <t>dozdění nadpraží - kanceláře u m.A.003; (1,485+1,38+1,42+1,765+1,725)*1,5</t>
  </si>
  <si>
    <t>Bednění vodorovných tyčových konstrukcí, bez podpěrné konstrukce - zřízení</t>
  </si>
  <si>
    <t>K 1.14_Vypínač 3f, 16A, nástěnný, min.IP44 - komplet (sporáková kombinace)</t>
  </si>
  <si>
    <t>Ocelový plech - lakovaný - viz detaily D.85,86,87 / viz Klempířské výrobky</t>
  </si>
  <si>
    <t>Provizorní kanalizace pro ZS ( pořízení, vč. nákladů na provoz, likvidace)</t>
  </si>
  <si>
    <t>S.31: Povrch stěny v učebnách, pracovnách, kancelářích atd. - protipožární</t>
  </si>
  <si>
    <t>V.15: Betonový základ pod technologie - těžká plovoucí podlaha - akustická</t>
  </si>
  <si>
    <t>Vybourání stupňů z ocelových nosníků vč. nášlapné desky - točitá schodiště</t>
  </si>
  <si>
    <t>Armovaný prefabrikát - dodržet součinitel smykového tření 0,5 - viz Výrobky</t>
  </si>
  <si>
    <t>Beton  - třída C 30/37 / XC2 XF2 - Dmax 22 -CI 0,40 - S3 - Rampa, schodiště</t>
  </si>
  <si>
    <t>Beton - třída C 25/30 / XC2 - Dmax 22 -CI 0,40 - S3 - Základové desky ze ŽB</t>
  </si>
  <si>
    <t>D 1.31_ČIDLO CO2   KOMPATABILNÍ S ŘÍDÍCÍM SYSTÉMEM MaR 0-2000 PPM 0-10V 24V</t>
  </si>
  <si>
    <t>D3.4_Tísňové NC tlačítko výklopné bez paměti poplachu a indikační LED diody</t>
  </si>
  <si>
    <t>H 1.4_Kouřový nasávací hlásič
. Adresovatelný kouřový nasávací hlásič VESDA</t>
  </si>
  <si>
    <t>POPIS.4_POPISNÁ POLOŽKA: El.temperování - el.topné kabely - chodník (rampa)</t>
  </si>
  <si>
    <t>Příplatek k cenám hloubení nezapažených jam za lepivost horniny - hornina 3</t>
  </si>
  <si>
    <t>Podkladní beton - tloušťka 100 mm - bočně navázat na stávající podkl. beton</t>
  </si>
  <si>
    <t>SPRIN_004: Elektro a MaR včetně veškerého příslušenství, zapojení a montáže</t>
  </si>
  <si>
    <t>Směs stmelená cementem SC C8/10 tl.150mm - podkladní vrstva - ČSN 73 6124-1</t>
  </si>
  <si>
    <t>Tepelně izolační deska z fasádní minerální vlny - tloušťka 200 mm - dodávka</t>
  </si>
  <si>
    <t>V 1.3_Control Web 6.1 Runtime DataLab Edition + sw ovladače, např. DL-CW6SR</t>
  </si>
  <si>
    <t>liniový odvodňovací žlab se systémovou vpustí s trubní zápachovou uzávěrkou</t>
  </si>
  <si>
    <t>Bourání zdiva  - odstranění obruby venkovních chladičů vč. povrchových úprav</t>
  </si>
  <si>
    <t>D 1.4_Připoj.krabice pro napojení požárních zařízení s pož.odolností dle PBŘ</t>
  </si>
  <si>
    <t>Demontáž sochy a úschova v depozitáři - vč. manipulace - mezi osou A-B / 5-6</t>
  </si>
  <si>
    <t>Izolační závěsy potrubí chladné vody 
v rozteči á 3 bm 
počet kusů dle délky</t>
  </si>
  <si>
    <t>K 1.33_Tlačítko - total stop - design bude určen ve spolupráci s architektem</t>
  </si>
  <si>
    <t>Mycí stůl s dřezem, policí, sprchovou baterií a sifonem, rozměr: 600x700/900</t>
  </si>
  <si>
    <t>Pult režie + židle, součást dodávky interiérů, viz Tabulka ostatních výrobků</t>
  </si>
  <si>
    <t>S.27: SDK akustická příčka se zvýšenými nároky   Rw´ &gt; 57dB akustická příčka</t>
  </si>
  <si>
    <t>S.28: SDK akustická příčka se zvýšenými nároky   Rw´ &gt; 57dB akustická příčka</t>
  </si>
  <si>
    <t>SPRIN_004.: Elektro a MaR včetně veškerého příslušenství, zapojení a montáže</t>
  </si>
  <si>
    <t>T 1.11_Průmyslový prostorový termostat, IP 54, 230V, -15...+15°C, 10A výstup</t>
  </si>
  <si>
    <t>T 1.20_Průmyslový prostorový termostat, IP 54, 230V, -15...+15°C, 10A výstup</t>
  </si>
  <si>
    <t>Teploměr o 100 mm, 0 až 120°C
včetně manometrického kohoutu, jímky a návarku</t>
  </si>
  <si>
    <t>pisoár nástěnný s el. senzorem, včetně přípojky, sifonu a sítka - Jika Golem</t>
  </si>
  <si>
    <t>9.1_VZT jednotka neosazena, navrhne, dodá a osadí nájemce komerčního prostoru</t>
  </si>
  <si>
    <t>Bednění vodorovných tyčových konstrukcí, bez podpěrné konstrukce - odstranění</t>
  </si>
  <si>
    <t>D 1.29_TEPLOMĚR PŘÍLOŽNÝ  -30 až +130st.C KOMPATABILNÍ S ŘÍDÍCÍM SYSTÉMEM MaR</t>
  </si>
  <si>
    <t>K 1.1_Zásuvka 16A/230V vč.rámečku a krabice - komplet - design určí architekt</t>
  </si>
  <si>
    <t>Omítka vápenocementová štuková tl.3mm - vnitřních svislých konstrukcí - stěna</t>
  </si>
  <si>
    <t>Podklad ze štěrkodrti ŠDa, frakce 0-63 - tloušťka min. 150 mm / ČSN 73 6126-1</t>
  </si>
  <si>
    <t>Pracovní stůl s dřezem a policí, rozměr: 1200x700/900 - baterie páková, sifon</t>
  </si>
  <si>
    <t xml:space="preserve">R7.2_19" nástěnný SOHO rozvaděč řady ACP
. výška 550, šířka 530, hloubka 140
</t>
  </si>
  <si>
    <t>Transparentní uzavírací venkovní nátěr - hydrofóbní, bezbarvý a matný - stěna</t>
  </si>
  <si>
    <t>Vodorovné dopravní značení provedené nátěrem nebo nástřikem na vozovku - bílé</t>
  </si>
  <si>
    <t>tl. 100 mm nad horní hranu trámů; 0,1*(61,6*54,4+2*4,5+3,8*3,9+3*3,2+1,7*3,9)</t>
  </si>
  <si>
    <t>Bourání zdiva obvodového vč. výplní otvorů, zárubní a povrchových úprav - 1.PP</t>
  </si>
  <si>
    <t>D+M Tepelné izolace - extrudovaný polystyrén XPS, tl.30mm - přestropení kanálu</t>
  </si>
  <si>
    <t>Dopravní značky základní velikosti ocelové fólie tř. 1 - montáž s přemístněním</t>
  </si>
  <si>
    <t>K 1.32_Tlačítko - central stop - design bude určen ve spolupráci s architektem</t>
  </si>
  <si>
    <t>Klapka uzavírací motýlková mezipřírubová s pákou
-20°C až +130°C, DN 125 PN 10</t>
  </si>
  <si>
    <t>POPISNÁ POLOŽKA:Tepelná izolace potrubí včetně kolen, tvarových kusů, armatur.</t>
  </si>
  <si>
    <t>Příplatek k mazanině za úpravu povrchu přehlazením - tloušťka přes 70 do 90 mm</t>
  </si>
  <si>
    <t>Pd.10: Podhled zavěšený SDK - nezateplený, nepožární - do normálního prostředí</t>
  </si>
  <si>
    <t>Prosklená fasáda polostrukturální_1.NP_Rozměry [m]_š_v_3,575_4,26_Počet_[ks]_1</t>
  </si>
  <si>
    <t>Separační PE folie proti zatečení betonu s lepenými spoji a vytažením na stěny</t>
  </si>
  <si>
    <t>Výztuž schodišťových konstrukcí - tyče - ocel 10 505 - schodiště - mezipodesty</t>
  </si>
  <si>
    <t>Železobetonová stěna - dělící a nosná žb stěna chodníku - viz Konstrukční část</t>
  </si>
  <si>
    <t>Železobetonová stropní deska - stávající, tl. cca 220mm - viz konstrukční část</t>
  </si>
  <si>
    <t>oválné; (4,2-0,22-0,1)*(28,072*2+25,861*2+11,561+12,097+22,971+22,87+28,655+21,52+21,211+14,212+14,479+15,236+14,409+13,329+0,239+39,152+14,624+17,178+3,014)</t>
  </si>
  <si>
    <t>Adhezní můstek - aplikuje se pokud to technologicky vyžaduje krycí vrstva / D+M</t>
  </si>
  <si>
    <t>Beton  - třída C 30/37 / XC2 XF2 - Dmax 22 -CI 0,40 - S3 - Rampa- základový pás</t>
  </si>
  <si>
    <t>Beton - třída C 25/30 / XC2 - Dmax 22 -CI 0,40 - S3 - Základová deska pod jeřáb</t>
  </si>
  <si>
    <t>CHL_012: Zařízení č.26 – CHL – přesun splitové jednotky serveru místnosti A.099</t>
  </si>
  <si>
    <t>K 1.29_Tlačítko 10A/250V vč.rámečku a krabice - komplet - design určí architekt</t>
  </si>
  <si>
    <t>Lešení lehké pomocné kozové trubkové - výška lešeňové podlahy přes 1,2 do 1,9 m</t>
  </si>
  <si>
    <t>Montáž tepelné izolace stěn - lepená celoplošně a mechanicky kotvená k podkladu</t>
  </si>
  <si>
    <t>POPIS.2_POPISNÁ POLOŽKA: El.temperování - el.topné kabely - rozvody SHZ ve 2.PP</t>
  </si>
  <si>
    <t>POPIS.3_POPISNÁ POLOŽKA: El.temperování - el.topné kabely - rozvody ZTI ve 2.PP</t>
  </si>
  <si>
    <t>POPISNÁ POLOŽKA: Tepelná izolace potrubí včetně kolen, tvarových kusů, armatur.</t>
  </si>
  <si>
    <t>Pojistná souprava - kulový johout G1", zpětný ventil G1", pojistný ventil G1/2"</t>
  </si>
  <si>
    <t>S.02a: Stěna mezi závětřím a kanceláří  - dvojitá SDK příčka, dvojité opláštění</t>
  </si>
  <si>
    <t>Uzavírací hydrofobní nátěr bezbarvý a matný - dle TP výrobce - podlahy betonové</t>
  </si>
  <si>
    <t>Vybourání otvorů ve stropech železobetonových - plocha do 0,0225 m2, tl. 220 mm</t>
  </si>
  <si>
    <t>Výmalba / barevný odstín viz tabulka barevného řešení - včetně adhezního můstku</t>
  </si>
  <si>
    <t>Zrcadlo na wc, nalepeno na stěnu, 3800 x 1300 mm, viz Tabulka ostatních výrobků</t>
  </si>
  <si>
    <t>28.1_Zaměření skutečného stavu stavby po provedení bouracích a přípravných prací</t>
  </si>
  <si>
    <t>CHL_012.: Zařízení č.26 – CHL – přesun splitové jednotky serveru místnosti A.099</t>
  </si>
  <si>
    <t>Hydroizolace střešního pláště - dvojnásobný, modifikovaný SBS pás - tl.8mm - D+M</t>
  </si>
  <si>
    <t>Omítka vápenocementová štuková tl.3-5 mm - vnitřních svislých konstrukcí - stěna</t>
  </si>
  <si>
    <t>Příplatek k žb desce za úpravu povrchu přehlazením - tloušťka přes 120 do 240 mm</t>
  </si>
  <si>
    <t>Passport objektu A dle technické zprávy statické části, včetně společné podnože.</t>
  </si>
  <si>
    <t>S.47: Žb. stěna nasávacího kanálu a sokl stavby - venkovní dispozice pod terénem</t>
  </si>
  <si>
    <t>Vybourání otvorů ve stropech železobetonových - plocha do 0,09 m2, tl. do 220 mm</t>
  </si>
  <si>
    <t>Zpětná klapka PN 10
těleso z litiny, ocelové vnitřní části klapky
dimenze: DN 25</t>
  </si>
  <si>
    <t>Zpětná klapka PN 10
těleso z litiny, ocelové vnitřní části klapky
dimenze: DN 32</t>
  </si>
  <si>
    <t>Zpětná klapka PN 10
těleso z litiny, ocelové vnitřní části klapky
dimenze: DN 40</t>
  </si>
  <si>
    <t>Zpětná klapka PN 10
těleso z litiny, ocelové vnitřní části klapky
dimenze: DN 65</t>
  </si>
  <si>
    <t>Zpětná klapka PN 10
těleso z litiny, ocelové vnitřní části klapky
dimenze: DN 80</t>
  </si>
  <si>
    <t>Beton  - třída C 25/30 / XC1 - Dmax 22 -CI 0,40 - S3 - průvlaky vč ocel chrániček</t>
  </si>
  <si>
    <t>Geotextilie netkaná - separační vrstva ochranná 3mm - měrná hmotnost min.300 g/m2</t>
  </si>
  <si>
    <t>K 1.54_Posilovací relé do instalační krabice pro akční člen topení, 230V, max. 2A</t>
  </si>
  <si>
    <t>K 1.8_Dvouzásuvka 16A/230V vč.rámečku a krabice - komplet - design určí architekt</t>
  </si>
  <si>
    <t>K3.5_Elektroinstalační trubka pevná, průměr 25mm, střední mehanické zatížení 320N</t>
  </si>
  <si>
    <t>LOP spádnicové sloupky - hliník - s přerušeným tepelným mostem - systémové řešení</t>
  </si>
  <si>
    <t>Nosná celová rovná konstrukce terčové fasády_Rozměry [m]_š_v_54_9,85_Počet_[ks]_1</t>
  </si>
  <si>
    <t>Vybourání pultu ve střední části objektu - vč. manipulace s vybouraným materiálem</t>
  </si>
  <si>
    <t>Zpěňovací mřížka do stávajícího otvoru, 380/180 mm, viz Tabulka ostatních výrobků</t>
  </si>
  <si>
    <t>Zpětná klapka PN 10
těleso z litiny, ocelové vnitřní části klapky
dimenze: DN 100</t>
  </si>
  <si>
    <t>Zpětná klapka PN 10
těleso z litiny, ocelové vnitřní části klapky
dimenze: DN 125</t>
  </si>
  <si>
    <t>Zpětná klapka PN 10
těleso z litiny, ocelové vnitřní části klapky
dimenze: DN 150</t>
  </si>
  <si>
    <t>Beton  - třída C 25/30 / XC1 - Dmax 22 -CI 0,40 - S3 - XC1 - Dmax 22 -CI 0,40 - S3</t>
  </si>
  <si>
    <t>D3.2_Detektor tříštění skla s dosahem až 7,6m a stíněným relé i pro skla s fóliemi</t>
  </si>
  <si>
    <t>Hloubení zapažených jam - hornina 3, množství do 100 m3 - provádění převážně ruční</t>
  </si>
  <si>
    <t>Madlo na stěnu - pevné,dlouhé, délka 700mm, d=32 mm, viz Tabulka ostatních výrobků</t>
  </si>
  <si>
    <t>Nosná celová rovná konstrukce terčové fasády _Rozměry [m]_š_v_54_9,85_Počet_[ks]_1</t>
  </si>
  <si>
    <t>POPIS.1_POPISNÁ POLOŽKA: El.temperování - el.topné kabely - hlavní vstup v přízemí</t>
  </si>
  <si>
    <t>Výztuž stěn nebo příček, rovných i oblých, svislých i šikmých - tyče - ocel 10 505</t>
  </si>
  <si>
    <t>Šatní skříňky, výrobek není součástí dodávky stavby, viz Tabulka ostatních výrobků</t>
  </si>
  <si>
    <t>rozvinutá šířka jih schodiště- viz. det.101, 32b,c - 0,55+0,45=1m, délka 36m; 36*1</t>
  </si>
  <si>
    <t>Železobetonová stěna - vodonepropustná - vodostavební beton - viz Konstrukční část</t>
  </si>
  <si>
    <t>14.3_Pružná vložka hrdla DA
požární odolnost: 120 min
rozměry: nutno doměřit dle DA</t>
  </si>
  <si>
    <t>Bourání střešního souvrství až na ŽB zvedanou desku - vč. obložených okrajů střechy</t>
  </si>
  <si>
    <t>Bourání zdiva železobetonového nebo vybourání otvorů přes 4 m2 - zdivo nadzákladové</t>
  </si>
  <si>
    <t>D+M Sloupy ocelové - včetně povrchové úpravy - základní nátěr +  nátěr proti korozi</t>
  </si>
  <si>
    <t>Izolace podtlakového potrubí - tl. 10mm s uzavřenou komůrkovou strukturou PEHD d 90</t>
  </si>
  <si>
    <t>Katedra v aule, výrobek není součástí dodávky stavby, viz Tabulka ostatních výrobků</t>
  </si>
  <si>
    <t>Madlo na stěnu - pevné, krátké, délka 300mm, d=32 mm, viz Tabulka ostatních výrobků</t>
  </si>
  <si>
    <t>Pult tlumočníků + židle, součást dodávky interiérů, , viz Tabulka ostatních výrobků</t>
  </si>
  <si>
    <t>rohový ventil MIO 3/8"-1/2" chrom- ke všem umyvadlům, dřezům a kuchyňským zařízením</t>
  </si>
  <si>
    <t>umývátko s otvorem pro baterii, rozměr 400/310,umyvadlová výpusť chrom - Laufen Pro</t>
  </si>
  <si>
    <t>Demontáž obkladů z dlaždic kabřincových - bude navrácen, nepoškodit při odstraňování</t>
  </si>
  <si>
    <t>Hlavní čerpadlo elektrické ponorné, průtok 1950l/min při výtlaku 5 ,5bar příkon 35kW</t>
  </si>
  <si>
    <t>Hloubení nezapažených jam - hornina 3, množství do 100 m3 - provádění převážně ruční</t>
  </si>
  <si>
    <t>Vysazení odbočky na stávajícím kanalizačním potrubí za účelem napojení nových odpadů</t>
  </si>
  <si>
    <t>m.S29 (odpočet - V.05a - vytažení na stěny); (7,15+2,525+5,1+2,215+2,05)*(2,895-0,5)</t>
  </si>
  <si>
    <t>umyvadlo invalida 500x500mm s otvorem pro baterii,umyvadlová výpusť chrom - Jika Mio</t>
  </si>
  <si>
    <t>vodní zápachová uzávěrka pro odvod kondenzátu s přídavnou mechanickou záp. uzávěrkou</t>
  </si>
  <si>
    <t>Bednění stropů ztracené z hraněných trapézových vln  - Tr 40S/160x0,75 - podlaha auly</t>
  </si>
  <si>
    <t>Chladící pracovní stůl nerez s dřezem, 2 dvířka, baterie, sifon, rozměr: 1400x600/900</t>
  </si>
  <si>
    <t>Lavice ve sprchách 2.pp, součást dodávky interiéru,  viz Tabulka truhlářských výrobků</t>
  </si>
  <si>
    <t>POPIS.6_POPISNÁ POLOŽKA: El.temperování - el.topné kabely - odvodňovací žlábky v 1.PP</t>
  </si>
  <si>
    <t>Pd.03a: Podhled zavěšený SDK - nezateplený, do vlhkého prostředí - nová stropní deska</t>
  </si>
  <si>
    <t>Promítací plátno, výrobek není součástí dodávky stavby, viz Tabulka ostatních výrobků</t>
  </si>
  <si>
    <t>SPRIN_003: Strojovna SHZ, zařízení včetně veškerého příslušenství, uchycení a montáže</t>
  </si>
  <si>
    <t>Schodišťové prefa rameno, viz konstrukční část, viz Tabulka výkaz prefabrikátů - ks_2</t>
  </si>
  <si>
    <t>Systémové desky pro podlahové vytápění XPS s nopovou folií - tloušťka 24 mm / dodávka</t>
  </si>
  <si>
    <t>Zpětná klapka přírubová
rozměr: DN 125 PN 10
včetně těsnícího a spojovacího materiálu</t>
  </si>
  <si>
    <t>(4,85-0,22-0,1)*0,2*(7,205+2,839+7,296+7,071+5,943+11,96+27,91+4,775*2+2,85+8,3+7,213+11,173+4,765+5,33+12,591*2+6,18+8,35+5,75+4,039+14,605+6,25+2,7+8,41+1,15+9,78+9,53)</t>
  </si>
  <si>
    <t>Antivibrační separační materiál na bází PUR, tl.10mm - podezdění stupně hlediště - D+M</t>
  </si>
  <si>
    <t>Betonové silniční obruby orientačních rozměrů 150x250 mm do betonového lože C25/30 XF2</t>
  </si>
  <si>
    <t>Bourání skladebných vrstev střech - až na nosnou konstrukci / pochozí střecha nad 1.PP</t>
  </si>
  <si>
    <t>D+M Tepelná izolace římsy - celoplošně lepené a mechanicky kotvené desky  / tl.50-65mm</t>
  </si>
  <si>
    <t>K 1.27_Pohybové čidlo 230V, stropní vč.příslušenství - komplet - design určí architekt</t>
  </si>
  <si>
    <t>Nosná schodišťová železobetonová deska s nabetonovanými stupni - viz. konstrukční část</t>
  </si>
  <si>
    <t>Pasportizace sousedních objektů, fotodokumentace stávajícího stavu sousedních pozemků.</t>
  </si>
  <si>
    <t>Pd.03b: Podhled zavěšený SDK - požární, do vlhkého prostředí - stávající stropní deska</t>
  </si>
  <si>
    <t>Pd.03c: Podhled zavěšený SDK - požární, do vlhkého prostředí - stávající stropní deska</t>
  </si>
  <si>
    <t>Požární roleta, textilní požární uzávěr, 2600 x 6800 mm, viz Tabulka ostatních výrobků</t>
  </si>
  <si>
    <t>SPRIN_003.: Strojovna SHZ, zařízení včetně veškerého příslušenství, uchycení a montáže</t>
  </si>
  <si>
    <t>Vodorovné přemístění výkopku po suchu - hornina 1 až 4, přes 50 do 500 m - mezideponie</t>
  </si>
  <si>
    <t>Zrcadlo na wc  - 2.pp, nalepeno na stěnu, 400 x 1300 mm, viz Tabulka ostatních výrobků</t>
  </si>
  <si>
    <t>Zrcadlo na wc - bufet, nalepeno na stěnu, 925 x 1300 mm, viz Tabulka ostatních výrobků</t>
  </si>
  <si>
    <t>Železobetonová deska - pohledový beton dle požadavku architekta - viz konstrukční část</t>
  </si>
  <si>
    <t>m.011a - mezí sloupy; (1,41+2,92+2,91*3+2,89+2,91+2,92+2,88+1,2+1,21+2,91+2,9*3+2,95+2,97+1,22+1,23+2,92+2,91+2,9+2,92+2,89+2,94+2,91+2,9+1,2+1,21+2,95+2,93+2,95+2,94)*0,525</t>
  </si>
  <si>
    <t>Cementotřísková deska tl.20mm - kotvená do ocelové konstrukce z válcované oceli L - D+M</t>
  </si>
  <si>
    <t>D+M Tepelná izolace stěn - minerální vlna tl.100mm - nádrž SHZ a technická místnost S31</t>
  </si>
  <si>
    <t>Flexi hadice pro připojení sprinkleru do podhledu s certifikací 1", vč. závěsů, fitinek</t>
  </si>
  <si>
    <t>Izolace podtlakového potrubí - tl. 10mm s uzavřenou komůrkovou strukturou pro PEHD d 50</t>
  </si>
  <si>
    <t>Izolace podtlakového potrubí - tl. 10mm s uzavřenou komůrkovou strukturou pro PEHD d 56</t>
  </si>
  <si>
    <t>Izolace podtlakového potrubí - tl. 10mm s uzavřenou komůrkovou strukturou pro PEHD d 75</t>
  </si>
  <si>
    <t>Izolace podtlakového potrubí - tl. 10mm s uzavřenou komůrkovou strukturou pro PEHD d 90</t>
  </si>
  <si>
    <t>K 1.23_Vypínač řaz.č.6, 10A/250V vč.rámečku a krabice - komplet - design určí architekt</t>
  </si>
  <si>
    <t>Konstrukční podlaha kabiny výtahu - dle finálně vybraného dodavatele výtahu - viz výtah</t>
  </si>
  <si>
    <t>Obklad stěny  - truhlářský výrobek - včetně distančního roštu  - viz Truhlářské výrobky</t>
  </si>
  <si>
    <t>Ocelový plech - lakovaný, VZT žaluzie - viz detaily D.85,86,87 / viz Klempířské výrobky</t>
  </si>
  <si>
    <t>Požární roleta, textilní požární uzávěr,  5040 x 8755 mm, viz Tabulka ostatních výrobků</t>
  </si>
  <si>
    <t>Požární roleta, textilní požární uzávěr, 4100 x 22200 mm, viz Tabulka ostatních výrobků</t>
  </si>
  <si>
    <t>Požární roleta, textilní požární uzávěr, 5040 x 19450 mm, viz Tabulka ostatních výrobků</t>
  </si>
  <si>
    <t>Uzavírací nátěr a vodovzdorná stěrka do venkovního prostředí - aplikovat dle TP výrobce</t>
  </si>
  <si>
    <t>V.27: Hlazený beton - bez podlahového vytápění, přednáškové místnosti, aula před pódiem</t>
  </si>
  <si>
    <t>WC závěsný klozet včetně konzoly a masivního duroplastového prkénka (bílá) - Laufen Pro</t>
  </si>
  <si>
    <t>Zásobník na toaletní papír - kruhový, nástěnný, d=300 mm, viz Tabulka ostatních výrobků</t>
  </si>
  <si>
    <t>viz det. D.51s osovou rozteči 1m, délka (7+2*3)m + pod stěnou šachty, na spodní pásnici</t>
  </si>
  <si>
    <t>Izolace podtlakového potrubí - tl. 10mm s uzavřenou komůrkovou strukturou pro PEHD d 110</t>
  </si>
  <si>
    <t>K7.9_Elektroinstalační trubka ohebná  o 25 mm (střední mechanická odolnost 750 N / 5 cm)</t>
  </si>
  <si>
    <t>Nový pojezdový poklop nad stávající šachtu, 660x660 mm, viz Tabulka zámečnických výrobků</t>
  </si>
  <si>
    <t>PB8.2_Zákl.kabinet včetně ( CPU-IP-r4,Xymphony,modem,LCR, zdroj aj.) - součástí ústředny</t>
  </si>
  <si>
    <t>Parotěsná zábrana - oboustranně samolepící pás s hliníkovou nosnou vložkou, tl.2mm - D+M</t>
  </si>
  <si>
    <t>Prosklená fasáda rastrová oblouková rohová_1.+2.NP_Rozměry [m]_š_v_4,8_9,85_Počet_[ks]_1</t>
  </si>
  <si>
    <t>poznámka: v místě dveří uvažována omítka ve vzdálenosti 0,5 m od zárubně, obdobně u oken</t>
  </si>
  <si>
    <t>Dělící zástěna s dveřmi wc - muži, 1650/2500, tl. 40mm,  viz Tabulka truhlářských výrobků</t>
  </si>
  <si>
    <t>Dělící zástěna s dveřmi wc - ženy, 1650/2500, tl. 40mm,  viz Tabulka truhlářských výrobků</t>
  </si>
  <si>
    <t>K 1.31_Tlačítko 10A/250V vč.rámečku a krabice - komplet - design určí architekt (pro VZT)</t>
  </si>
  <si>
    <t>Konvektomat 5 GN 1/1, 5 způsobů provozu, podestavba, programování, , rozměr: 750x780/1700</t>
  </si>
  <si>
    <t>POPIS.5_POPISNÁ POLOŽKA: El.temperování - el.topné kabely - mezistřešní žlaby ve světlíku</t>
  </si>
  <si>
    <t>POPISNÁ POLOŽKA: Tepelná izolace potrubí včetně kolen, tvarových kusů, armatur kaučuková.</t>
  </si>
  <si>
    <t>Sloupky a stojky dopravních značek z ocel trubek se zabetonováním - montáž s přemístněním</t>
  </si>
  <si>
    <t>Vložky svislé do dilatačních spár - polystyrenové desky obalené fólií PE - tloušťka 20 mm</t>
  </si>
  <si>
    <t xml:space="preserve">poznámka: v místě dveří uvažována omítka ve vzdálenosti 0,5 m od zárubně, obdobně u oken </t>
  </si>
  <si>
    <t>součástí podhledu jsou liniová zapuštěná zářivková svítidla, výustky VZT a revizní otvory</t>
  </si>
  <si>
    <t>D 1.14_SNÍMAČ TEPLOTY -25 až +95st.C DO POTRUBÍ S JÍMKOU KOMPATIBILNI S ŘÍDÍCÍM SYSTÉM MaR</t>
  </si>
  <si>
    <t>K 1.14_Elektroinstalační trubka ohebná  o 20 mm (střední mechanická odolnost 750 N / 5 cm)</t>
  </si>
  <si>
    <t>Nosná celová konstrukce terčové fasády - ohýbaná_Rozměry - [m]_š_v_10,56_9,85_Počet_[ks]_1</t>
  </si>
  <si>
    <t>Odstranění květináčů - vč. manipulace s vybouraným materiálem, odvozu a uložení na skládku</t>
  </si>
  <si>
    <t>POPISOVÁ POLOŽKA - Třída reakce na oheň nejméně B-s1d0 s indexem šíření plamene is=0mm/min</t>
  </si>
  <si>
    <t>R 1.8_Rozvaděč  1R1 vč. náplně a příslušenství (náplň viz technická specifikace rozvaděčů)</t>
  </si>
  <si>
    <t>R 1.9_Rozvaděč  1R2 vč. náplně a příslušenství (náplň viz technická specifikace rozvaděčů)</t>
  </si>
  <si>
    <t>Revizní dvířka na wc, SDK se skrytým rámečkem, 600 x 400 mm, viz Tabulka ostatních výrobků</t>
  </si>
  <si>
    <t>ST.34b: Skladba pod ocelovou vaničkou v meziprostoru prosklených fasád - vstupy do objektu</t>
  </si>
  <si>
    <t>Automatické teleskopické dveře ve vnitřní příčce_1.PP_Rozměry [m]_š_v_1,7_3,41_Počet_[ks]_2</t>
  </si>
  <si>
    <t>Bednění stropů ztracené z hraněných trapézových vln  - Tr 40S/160x0,75 - přestropení kanálu</t>
  </si>
  <si>
    <t>D 1.28_TEPLOMĚR DO VZT 2m -80 až +80st.C+ MONTÁŽNÍ SADA KOMPATABILNÍ S ŘÍDÍCÍM SYSTÉMEM MaR</t>
  </si>
  <si>
    <t>Filtr vodní závitový DN 25 s výměnnou vložkou PN10
těleso z šedé litiny
sítko z nerez oceli</t>
  </si>
  <si>
    <t>Filtr vodní závitový DN 32 s výměnnou vložkou PN10
těleso z šedé litiny
sítko z nerez oceli</t>
  </si>
  <si>
    <t>Filtr vodní závitový DN 40 s výměnnou vložkou PN10
těleso z šedé litiny
sítko z nerez oceli</t>
  </si>
  <si>
    <t>Montáž tepelné izolace běžných stavebních konstrukcí podlah - jednovrstvá, kladená na sucho</t>
  </si>
  <si>
    <t>Podlahový prefabrikát, rozm. 1750/ 350 mm, tl.  80 - 110 mm, viz Tabulka výkaz prefabrikátů</t>
  </si>
  <si>
    <t>R 1.10_Rozvaděč  1R3 vč. náplně a příslušenství (náplň viz technická specifikace rozvaděčů)</t>
  </si>
  <si>
    <t>R 1.11_Rozvaděč  1R5 vč. náplně a příslušenství (náplň viz technická specifikace rozvaděčů)</t>
  </si>
  <si>
    <t>R 1.12_Rozvaděč  2R1 vč. náplně a příslušenství (náplň viz technická specifikace rozvaděčů)</t>
  </si>
  <si>
    <t>R 1.13_Rozvaděč  2R2 vč. náplně a příslušenství (náplň viz technická specifikace rozvaděčů)</t>
  </si>
  <si>
    <t>R 1.14_Rozvaděč  2R3 vč. náplně a příslušenství (náplň viz technická specifikace rozvaděčů)</t>
  </si>
  <si>
    <t>R 1.15_Rozvaděč  2R4 vč. náplně a příslušenství (náplň viz technická specifikace rozvaděčů)</t>
  </si>
  <si>
    <t>R 1.1_Rozvaděč  02R1 vč. náplně a příslušenství (náplň viz technická specifikace rozvaděčů)</t>
  </si>
  <si>
    <t>R 1.26_Rozvaděč  HRC vč. náplně a příslušenství (náplň viz technická specifikace rozvaděčů)</t>
  </si>
  <si>
    <t>R 1.2_Rozvaděč  02R2 vč. náplně a příslušenství (náplň viz technická specifikace rozvaděčů)</t>
  </si>
  <si>
    <t>R 1.3_Rozvaděč  01R1 vč. náplně a příslušenství (náplň viz technická specifikace rozvaděčů)</t>
  </si>
  <si>
    <t>R 1.4_Rozvaděč  01R2 vč. náplně a příslušenství (náplň viz technická specifikace rozvaděčů)</t>
  </si>
  <si>
    <t>R 1.5_Rozvaděč  01R3 vč. náplně a příslušenství (náplň viz technická specifikace rozvaděčů)</t>
  </si>
  <si>
    <t>R 1.6_Rozvaděč  01R4 vč. náplně a příslušenství (náplň viz technická specifikace rozvaděčů)</t>
  </si>
  <si>
    <t>R 1.7_Rozvaděč  01R5 vč. náplně a příslušenství (náplň viz technická specifikace rozvaděčů)</t>
  </si>
  <si>
    <t>Sestava kabinek wc s dveřmi, v =2,135 m; délka = 3,150 m,  viz Tabulka truhlářských výrobků</t>
  </si>
  <si>
    <t>Stůl mycí s dvěma dřezy, roštovou policí, sprchovou baterií a sifonem, rozměr: 1200x700/900</t>
  </si>
  <si>
    <t>U 1.2_Doplnění výbavy stávající ústředny v objektu B
. gateway FILNET pro síťování ústředen</t>
  </si>
  <si>
    <t>Šikmé zábradlí na chodníku, z jaklového profilu U 35x35x3, viz Tabulka zámečnických výrobků</t>
  </si>
  <si>
    <t>Bezprašný nátěr, uzavírací interiérový, bezbarvý, matný na beton - aplikováno dle TP výrobce</t>
  </si>
  <si>
    <t>Filtr vodní přírubový DN 40 s výměnnou vložkou PN10
těleso z šedé litiny
sítko z nerez oceli</t>
  </si>
  <si>
    <t>Filtr vodní přírubový DN 65 s výměnnou vložkou PN10
těleso z šedé litiny
sítko z nerez oceli</t>
  </si>
  <si>
    <t>Filtr vodní přírubový DN 80 s výměnnou vložkou PN10
těleso z šedé litiny
sítko z nerez oceli</t>
  </si>
  <si>
    <t>Krycí zaslepovací deska pro splachovací nádržku - wc-invalidi, viz Tabulka ostatních výrobků</t>
  </si>
  <si>
    <t>Obklad stěny - truhlářský výrobek - součásti výrobku je distanční rošt (ocel) - viz. Výrobky</t>
  </si>
  <si>
    <t>Ocelové schodnicové vyrovnávací schodiště, stupně pororošt, viz Tabulka zámečnických výrobků</t>
  </si>
  <si>
    <t>POPISOVÁ POLOŽKA - vrstvy skladby Pd.22 nad stropní žb deskou jsou vykázány ve skladbě ST.23</t>
  </si>
  <si>
    <t>Pororoštová čisticí zóna – výrobek X.80 - dilatační celky odsouhlasí architekt / viz Výrobky</t>
  </si>
  <si>
    <t>S.32: SDK stěna v technologických m. - "nadezdívka" nad žb. vanou - akustická a protipožární</t>
  </si>
  <si>
    <t>WC invalida závěsný klozet včetně plast. prkénka (bílá), konzola 700mm - Laufen Pro handicap</t>
  </si>
  <si>
    <t>7.14_Regulační a uzavírací klapka těsná čtyřhranná potrubní 
rozměr: 315x315
provedení: ruční</t>
  </si>
  <si>
    <t>D 1.27_TEPLOMĚR DO VZT 0,4m -80 až +80st.C+ MONTÁŽNÍ SADA KOMPATABILNÍ S ŘÍDÍCÍM SYSTÉMEM MaR</t>
  </si>
  <si>
    <t>Filtr vodní přírubový DN 100 s výměnnou vložkou PN10
těleso z šedé litiny
sítko z nerez oceli</t>
  </si>
  <si>
    <t>Filtr vodní přírubový DN 125 s výměnnou vložkou PN10
těleso z šedé litiny
sítko z nerez oceli</t>
  </si>
  <si>
    <t>Filtr vodní přírubový DN 150 s výměnnou vložkou PN10
těleso z šedé litiny
sítko z nerez oceli</t>
  </si>
  <si>
    <t>POPIS.7_POPISNÁ POLOŽKA: El.temperování - el.topné kabely - odvodňovací žlábky v 1.NP (plato)</t>
  </si>
  <si>
    <t>Podlahový prefabrikát podesty, rozm. 3400/ 1260 mm, tl. 60 mm, viz Tabulka výkaz prefabrikátů</t>
  </si>
  <si>
    <t>R 1.16_Rozvaděč  2R101 vč. náplně a příslušenství (náplň viz technická specifikace rozvaděčů)</t>
  </si>
  <si>
    <t>R 1.18_Rozvaděč  1R1.1 vč. náplně a příslušenství (náplň viz technická specifikace rozvaděčů)</t>
  </si>
  <si>
    <t>R 1.19_Rozvaděč  1R2.1 vč. náplně a příslušenství (náplň viz technická specifikace rozvaděčů)</t>
  </si>
  <si>
    <t>R 1.20_Rozvaděč  1R3.1 vč. náplně a příslušenství (náplň viz technická specifikace rozvaděčů)</t>
  </si>
  <si>
    <t>R 1.21_Rozvaděč  1R5.1 vč. náplně a příslušenství (náplň viz technická specifikace rozvaděčů)</t>
  </si>
  <si>
    <t>R 1.22_Rozvaděč  2R1.1 vč. náplně a příslušenství (náplň viz technická specifikace rozvaděčů)</t>
  </si>
  <si>
    <t>R 1.23_Rozvaděč  2R2.1 vč. náplně a příslušenství (náplň viz technická specifikace rozvaděčů)</t>
  </si>
  <si>
    <t>R 1.24_Rozvaděč  2R3.1 vč. náplně a příslušenství (náplň viz technická specifikace rozvaděčů)</t>
  </si>
  <si>
    <t>R 1.25_Rozvaděč  2R4.1 vč. náplně a příslušenství (náplň viz technická specifikace rozvaděčů)</t>
  </si>
  <si>
    <t>Štěrkový zásyp (frakce 32-64) - tloušťka 500-550 mm, minimální objemová hmotnost = 1800 kg/m3</t>
  </si>
  <si>
    <t>R 1.17_Rozvaděč  01R2.1 vč. náplně a příslušenství (náplň viz technická specifikace rozvaděčů)</t>
  </si>
  <si>
    <t>R 1.27_Rozvaděč  HRC-DA vč. náplně a příslušenství (náplň viz technická specifikace rozvaděčů)</t>
  </si>
  <si>
    <t>R 1.3_Rozvaděč  01RMC2  vč. náplně a příslušenství (náplň viz technická specifikace rozvaděčů)</t>
  </si>
  <si>
    <t>Tabule + promítací plátno, výrobek není součástí dodávky stavby, viz Tabulka ostatních výrobků</t>
  </si>
  <si>
    <t>Beton - třída C 30/37 / XC4 XF3 - Dmax 22 -CI 0,40 - S3 - Základové deska - technický kanál VZT</t>
  </si>
  <si>
    <t>GN6.3_Nadstavbový SW, Kompletní programová dodávka pro4 mapové podklady, cca 2000 datových bodů</t>
  </si>
  <si>
    <t>Hloubení nezapažených jam - hornina 3, množství přes 100 do 1 000 m3 - provádění převážně ruční</t>
  </si>
  <si>
    <t>Madlo na "jezdeckém schodišti", z jaklového profilu U 35x35x3, viz Tabulka zámečnických výrobků</t>
  </si>
  <si>
    <t>Odstranění stávající ocelové konstrukce - mezi zdvíhaným stropem a fasádou - vzdálenost cca 2 m</t>
  </si>
  <si>
    <t>Polystyrén extrudovaný XPS - pro vysoké zatížení v tlaku - s vysokou pevností v tlaku / tl.50mm</t>
  </si>
  <si>
    <t>R 1.1_Rozvaděč  01RMC101 vč. náplně a příslušenství (náplň viz technická specifikace rozvaděčů)</t>
  </si>
  <si>
    <t>R 1.28_Rozvaděč  HRC-UPS vč. náplně a příslušenství (náplň viz technická specifikace rozvaděčů)</t>
  </si>
  <si>
    <t>R 1.2_Rozvaděč  01RMC1   vč. náplně a příslušenství (náplň viz technická specifikace rozvaděčů)</t>
  </si>
  <si>
    <t>R 1.4_Rozvaděč  02RMC1   vč. náplně a příslušenství (náplň viz technická specifikace rozvaděčů)</t>
  </si>
  <si>
    <t>Sestava studentských lavic, výrobek není součástí dodávky stavby, viz Tabulka ostatních výrobků</t>
  </si>
  <si>
    <t>Tabule  + promítací plátno, výrobek není součástí dodávky stavby, viz Tabulka ostatních výrobků</t>
  </si>
  <si>
    <t>Napojení nového potrubí na stávající kanalizaci po demontáži nepotřebné části stávajícího odpadu</t>
  </si>
  <si>
    <t>Polystyrén extrudovaný XPS - pro vysoké zatížení v tlaku - s vysokou pevností v tlaku / tl.160mm</t>
  </si>
  <si>
    <t>Vybourání výplní otvorů vč. zárubní - kování bude použito pro nové požární dveře - chodba - CHÚC</t>
  </si>
  <si>
    <t>Zídky z cihel plných, na jakoukoliv maltu - tloušťka 140 mm - podezdívky stupně - podlaha v aule</t>
  </si>
  <si>
    <t>12.4_Tlumič hluku kruhový
průměr: 250 mm
celková délka: 600 mm
povrchová úprava: pozinkovaná ocel</t>
  </si>
  <si>
    <t>Adhezní můstek / aplikuje se pokud to technologicky vyžaduje krycí vrstva - na stávající kce stěn</t>
  </si>
  <si>
    <t>Jednokřídlé dveře ve strukturální fasádě -  1700/2100 mm, viz Tabulka dveří - viz. součást fasády</t>
  </si>
  <si>
    <t>Kulový kohout uzavírací PN 10
ovládání ruční pákou, umístění před dveřními clonami
dimenze: DN 25</t>
  </si>
  <si>
    <t>Monitoring konstrukcí dle části dokumentace A.4 konstrukční část - Technické zpráva kapitola  h.3</t>
  </si>
  <si>
    <t>Obklad ze sádrokartonových desek impregnovaných tl.10mm - lepení - vč. bandážovaní a zatření spár</t>
  </si>
  <si>
    <t>Přesun hmot pro budovy s nosnou svislou konstrukcí monolitickou betonovou - výška přes 12 do 24 m</t>
  </si>
  <si>
    <t>Sestava kabinek wc / ÚK, s dveřmi, v =2,135 m; délka = 3,150 m,  viz Tabulka truhlářských výrobků</t>
  </si>
  <si>
    <t>Vestavěný nábytek - truhlářský výrobek (dřevotřískové desky + vysokotlaký laminát) - viz. Výrobky</t>
  </si>
  <si>
    <t>12.3_Tlumič hluku kruhový
průměr: 250 mm
celková délka: 1500 mm
povrchová úprava: pozinkovaná ocel</t>
  </si>
  <si>
    <t>Bednění stěn a příček, včetně vzpěr nebo jiného zajištění - oboustranné, za každou stranu, zřízení</t>
  </si>
  <si>
    <t>Doplňovací čerpadlo elektrické ponorné pro vertikální instalaci, průtok 30l/min při výtlaku 10 bar</t>
  </si>
  <si>
    <t>Filtrační vrstva - separační polypropylenová textílie, tl.2mm - měrná hmotnost min. 300 g/m2 - D+M</t>
  </si>
  <si>
    <t>I 1.13_Připoj.krabice pro napojení požárních zařízení (klapek ve světlíku) s pož.odolností dle PBŘ</t>
  </si>
  <si>
    <t>Katedra v audiovizuálním sále, výrobek není součástí dodávky stavby, viz Tabulka ostatních výrobků</t>
  </si>
  <si>
    <t>Kulový kohout uzavírací PN 10
ovládání ruční pákou, umístění před dveřními clonami
dimenze: DN 100</t>
  </si>
  <si>
    <t>Kulový kohout uzavírací PN 10
ovládání ruční pákou, umístění před dveřními clonami
dimenze: DN 150</t>
  </si>
  <si>
    <t>U 1.3_Externí panel obsluhy se zdrojem ZXFEV
. nástěnná skříň
. Zdroj 24Vdc/4A
. Zobrazovací panel</t>
  </si>
  <si>
    <t>K 1.9_Dvouzásuvka 16A/230V vč.rámečku a krabice - komplet - design určí architekt (pro AV techniku)</t>
  </si>
  <si>
    <t>Měření hluku na místech požadovaných investorem, včetně zpracování protokolů o naměřených hodnotách</t>
  </si>
  <si>
    <t>Montáž tepelné izolace střech - ve spádu tl.180-20mm - včetně zateplení čela desky (není ve výměře)</t>
  </si>
  <si>
    <t>Nátěr na beton - do venkovního prostředí - transparentní, zajistit ochranu betonu proti karbonataci</t>
  </si>
  <si>
    <t>OBECNÉ INFORMACE - jednotkové ceny zahrnují veškeré nutné statické zajištění při bourání konstrukcí</t>
  </si>
  <si>
    <t>Pd.01a: Podhled zavěšený drátěný - akustický a požární - Aula, přednáškový sál, seminární místnosti</t>
  </si>
  <si>
    <t>Schodišťové madlo ramene schodiště, z jaklového profilu U 35x35x3, viz Tabulka zámečnických výrobků</t>
  </si>
  <si>
    <t>(4,2-0,22-0,1)*0,15*(10,952+2,202+1,2*4+3,12+25,783+10,7+5,893+3,3+1,85+0,95*2+2,47+1,05*2+1,06+0,97+2,1+6,8+6,8+11,405+1,7+7,7+10,5+5,6+2,25+4,05+5,2+3,466+8,315+17,4+2,8+9,65+1,7+4,55+1,8+1,9+4,1)</t>
  </si>
  <si>
    <t>Chodník dlážděný (betonová dlažba 60mm, lože z drti HDK 4-8 40mm, štěrkodrť ŠDB 150mm, celkem 250mm)</t>
  </si>
  <si>
    <t>K 1.2_Zásuvka 16A/230V vč.rámečku a krabice - komplet - design určí architekt (do kuchyňských linek)</t>
  </si>
  <si>
    <t>Katedra v přednáškové místnosti, výrobek není součástí dodávky stavby, viz Tabulka ostatních výrobků</t>
  </si>
  <si>
    <t>Povlaková hydroizolace ze tří SBS modifikovaných asfaltových pásů proti tlakové vodě - tl.12mm - D+M</t>
  </si>
  <si>
    <t>Provizorní přípojka vody pro ZS ( pořízení, vč. nákladů na provoz, likvidace, vč. podružného měření)</t>
  </si>
  <si>
    <t>Schodišťové madlo nástupního ramene, z jaklového profilu U 35x35x3, viz Tabulka zámečnických výrobků</t>
  </si>
  <si>
    <t>Schodišťové madlo výstupního ramene, z jaklového profilu U 35x35x3, viz Tabulka zámečnických výrobků</t>
  </si>
  <si>
    <t>Sokl, vložený sokl v = 100 mm, laminovaná DT deska + ABS hrana 0,5 mm, viz Tabulka ostatních výrobků</t>
  </si>
  <si>
    <t>Tepelná izolace potrubí včetně kolen, tvarových kusů, armatur. 
pro hadice a tvarovky tloušťka 25 mm</t>
  </si>
  <si>
    <t xml:space="preserve">U 1.6_Nástěnný rozvaděč s požární odolnoností 30min
. rozměry 750x500x250 mm
. S větracím systémem 
</t>
  </si>
  <si>
    <t>Zaregulování celého systému a uvedení do provozu, včetně zpracování protokolů o naměřených hodnotách</t>
  </si>
  <si>
    <t>ostatní sloupy odstrojeny v rámci položky Bourání opláštění sloupů, Bourání svislého nenosného zdiva</t>
  </si>
  <si>
    <t>Bednění stěn a příček, včetně vzpěr nebo jiného zajištění - oboustranné, za každou stranu, odstranění</t>
  </si>
  <si>
    <t>Železobetonová vodonepropustná vana tl.220mm - kotvené ke stávající konstrukci - viz konstrukční část</t>
  </si>
  <si>
    <t>Železobetonová vodonepropustná vana tl.300mm - kotvené ke stávající konstrukci - viz konstrukční část</t>
  </si>
  <si>
    <t>1.PP odvodňovací žlab šikmá rampa, délka 3,4 m viz. detail D.098b - včetně koše pro zachycení nečistot</t>
  </si>
  <si>
    <t>Hydroizolace se zvýšenou mechanickou odolností  - tl.5mm, volně ložený, tavený ke svislým stěnám - D+M</t>
  </si>
  <si>
    <t>Mazanina z betonu - stávající - vyspravit - dle skutečného tech. stavu je nutné zvážit případnou výměnu</t>
  </si>
  <si>
    <t>Odstranění krytu voz a chod s asfalt pojivem včet podkladu, odvoz do 20km, včetně poplatku za - skládku</t>
  </si>
  <si>
    <t>Vypouštěcí kulový kohout s nástavcem na hadici
rozměr: DN 20
včetně těsnícího a spojovacího - materiálu</t>
  </si>
  <si>
    <t>oválné opl.; (4,2-0,22-0,1)*(0,634*2+2,9*2+0,609*2+1,2*2+0,647*2+7,75*2+0,681*2+1,75*2+0,634*2+7,748*2+0,634*2+0,775*2+0,634*2+2,05*2+0,634*2+7,75*2+0,634*2+7,75*2+0,634*2+1,2*2+0,634*2+1,55*2+0,634*2+1,7*2)</t>
  </si>
  <si>
    <t>A8.1_Stožárová trojnožka výšky 3 m, průměr tyče 6 cm, stojánek s držáky na dlaždice (galvanický - zinek)</t>
  </si>
  <si>
    <t>Akustická izolace - elastifikované desky EPS - tloušťka 100 mm (po stlačení), dynamická tuhost  15 MPa/m</t>
  </si>
  <si>
    <t>Bednění sloupů hranatých, včetně vzepření - průřez pravoúhlý čtyřúhelník, výška vzepření do 4 m, zřízení</t>
  </si>
  <si>
    <t>Bourání zdiva vč. povrchových úprav, zárubní a výplní otvorů - stěna mezi objektem A a C, otvor objekt B</t>
  </si>
  <si>
    <t>Dvoukřídlé dveře v prosklené příčce -  1650/2100 mm, viz Tabulka dveří - viz. součást prosklených - stěn</t>
  </si>
  <si>
    <t>Jádrové vrty  - do stavebních materiálů, průměr přes 40 do 50 mm - průvrty základovou konstrukcí - žebry</t>
  </si>
  <si>
    <t>K 1.30_Tlačítko 10A/250V vč.rámečku a krabice - komplet - design určí architekt (do recepce objektu - A)</t>
  </si>
  <si>
    <t>K 1.3_Zásuvka 16A/230V vč.rámečku a krabice - komplet - design určí architekt (pro WiFi nad - podhledem)</t>
  </si>
  <si>
    <t>Nátěr bezprašný, uzavírací, hydrofobní, bezbarvý a matný - na pohledový beton, aplikováno dle TP výrobce</t>
  </si>
  <si>
    <t>POPISOVÁ POLOŽKA - rozsah přestropení dle skutečného průběhu kanálu - a výškové úrovně parkovacích stání</t>
  </si>
  <si>
    <t>R7.14_Kazeta optická pro optické rozvaděče, včetně hřebenů, pro uložení 12 ochran teplem - smrštitelných</t>
  </si>
  <si>
    <t>Výztuž desek svařovanou sítí - z armovací výztuže prům. 6mm rastr 100/100, krytí 20 mm při obou površích</t>
  </si>
  <si>
    <t>ŽB deska, beton C30/37, XF4 tl.100mm - desku ukončit 100mm před okenními profily / vč. výztuže a bednění</t>
  </si>
  <si>
    <t>ŽB deska, beton C30/37, XF4 tl.150mm - desku ukončit 100mm před okenními profily / vč. výztuže a bednění</t>
  </si>
  <si>
    <t>Hydrofobní uzavírací nátěr, součinitel tření min. 0,5 - tloušťka 1 mm / aplikováno dle TP výrobce systému</t>
  </si>
  <si>
    <t>Izolace pro rozdělovač a sběrač
materiál: kaučuková desková, tloušťka 25 mm
upevnění sponami na - izolaci</t>
  </si>
  <si>
    <t>Montáž obkladů z dlaždic keramických - na lepící tmel 5mm, vč. spárovaní - spárovací hmota v barvě dlažby</t>
  </si>
  <si>
    <t>Odstranění můstku - vč. manipulace s vybouraným materiálem, odvozu a uložení na skládku - osa M / - 12-15</t>
  </si>
  <si>
    <t>Odstranění technologického vybavení - vč. manipulace s vybouraným materiálem, odvozu a uložení na skládku</t>
  </si>
  <si>
    <t>Provizorní elektro napojení stavby  (pořízení, vč. nákladů na provoz, likvidace, - vč. podružného měření)</t>
  </si>
  <si>
    <t>Vodorovné přemístění výkopku po suchu - hornina 1 až 4, přes 50 do 500 m - z mezideponie na zpětné zásypy</t>
  </si>
  <si>
    <t>Vyrovnávací podsyp, tloušťka vrstvy 10-15 mm - mocnost vrstvy dle nerovností podkladu, nebo průhybu desky</t>
  </si>
  <si>
    <t>Dělící zástěna s dveřmi wc bufet - muži - 1.np, 2000/2500, tl.40 mm,  viz Tabulka truhlářských - - výrobků</t>
  </si>
  <si>
    <t>Dělící zástěna s dveřmi wc bufet - ženy - 1.np, 1600/2500, tl.40 mm,  viz Tabulka truhlářských - - výrobků</t>
  </si>
  <si>
    <t>Jádrové vrty  - do stavebních materiálů, průměr přes 180 do 200 mm - průvrty základovou konstrukcí - žebry</t>
  </si>
  <si>
    <t>Opláštění zábradlí ze sklocementu, s vlastním skrytým kotevním systémem, viz Tabulka ostatních - - výrobků</t>
  </si>
  <si>
    <t>Rozdělovač DN100 pro připojení mobilní techniky včetně koncovek pro napojení 2xB75 a uzavíracích - armatur</t>
  </si>
  <si>
    <t>Terčová fasáda rovná- zapuštěné terče, spáry nejsou tmelené_1.+2.NP_Rozměry - [m]_š_v_54_9,85_Počet_[ks]_1</t>
  </si>
  <si>
    <t>U 3.3_Grafická klávesnice (komplet), LCD Touch, ovládací klávesnice, BUS2, Napájecí napětí  10 - 15 - Vss,</t>
  </si>
  <si>
    <t>Štěrkový podsyp - předpoklad - při výměně bet. mazaniny překontrolovat tech. stav, jinak zůstává stávající</t>
  </si>
  <si>
    <t>29.3_Měření hluku na místech požadovaných hygienikem, včetně zpracování protokolů o naměřených - hodnotách.</t>
  </si>
  <si>
    <t>Bednění sloupů hranatých, včetně vzepření - průřez pravoúhlý čtyřúhelník, výška vzepření do 4 m, odstranění</t>
  </si>
  <si>
    <t>KM5.2_Outdoor fixní síťová kamera, podrobná specifikace, vybavení viz. výpis (tabulka) - elektro_slaboproud</t>
  </si>
  <si>
    <t>Montáž obkladů z dlaždic keramických - na lepící tmel 5mm, vč. spárovaní - spárovací hmota v barvě - dlažby</t>
  </si>
  <si>
    <t>Obklad stěn v aule - 1.pp, v = 4,1 - 4,6 m; rozvinutá délka = 29,8 m,  viz Tabulka truhlářských - - výrobků</t>
  </si>
  <si>
    <t>Obklad stěn ve dvoraně - 2. np, v = 3,45m; rozvinutá délka = 142,4 m,  viz Tabulka truhlářských - - výrobků</t>
  </si>
  <si>
    <t>R8.1_Rozvaděč, šířka 500mm, Výška 500mm, Hloubka 220mm (nější rozměry). Povrchová úprava lak (barva - býlá)</t>
  </si>
  <si>
    <t>Schodišťové madlo schodiště ve dvoraně, z jaklového profilu U 35x35x3, viz Tabulka zámečnických - - výrobků</t>
  </si>
  <si>
    <t>Směšovací uzly pro chladič jednotlivých vzduchotechnických jednotek jsou dodávkou profese - Vzduchotechnika</t>
  </si>
  <si>
    <t>Vestavěný nábytek - truhlářský výrobek - dřevotřískové desky + vysokotlaký laminát - viz Truhlářské výrobky</t>
  </si>
  <si>
    <t>Zrcadlo na wc děkanát + zázemí bufetu, nalepeno na stěnu, 1000 x 1300 mm, viz Tabulka ostatních - - výrobků</t>
  </si>
  <si>
    <t>Zásyp pod základové konstrukce se zhutněním a urovnáním povrchu ze štěrkopísku - hutněno po vrstvách 250 mm</t>
  </si>
  <si>
    <t>odpočty, osa 18-20; -(1,86*2,8+3,43*1,46+1,98*2,8+3,43*1,46+1,79*2,8+3,51*1,46+1,97*2,5+1,5*1,48+1,51*1,51)</t>
  </si>
  <si>
    <t>0.4_Větrací mřížka klasifikovaná jako požární uzávěr typu EW 
rozměr: 200x200 
požární odolnost: min - EW 30</t>
  </si>
  <si>
    <t>12.7_Vzduchotechnické potrubí kruhové flexibilní s hlukově útlumovými vlastnostmi
jmenovitý průměr: - 160 mm</t>
  </si>
  <si>
    <t>29.2_Zaregulování celého systému a uvedení do provozu, včetně zpracování protokolů o naměřených - hodnotách.</t>
  </si>
  <si>
    <t>Bourání svislého nenosného zdiva, převážně cihelné vyzdívky - vč. povrchových úprav, zárubní a výplní otvorů</t>
  </si>
  <si>
    <t>Bourání zdiva vč. povrchových úprav, zárubní a výplní otvorů - obvodová a vřetenová stěna točitého schodiště</t>
  </si>
  <si>
    <t>Jednokřídlé dveře v příčce - 600/2095 mm, plné hladké, vč. rámové zárubně, vč. kování, viz Tabulka - - dveří</t>
  </si>
  <si>
    <t>Jednokřídlé dveře v příčce - 600/2100 mm, plné hladké, vč. rámové zárubně, vč. kování, viz Tabulka - - dveří</t>
  </si>
  <si>
    <t>K 1.16_Vypínač řaz.č.1, 10A/250V vč.rámečku a krabice - komplet - design určí architekt (sólo - instalovaný)</t>
  </si>
  <si>
    <t>K 1.6_Zásuvka 16A/230V vč.rámečku a krabice - komplet - design určí architekt (do sestavy tří - sil.zásuvek)</t>
  </si>
  <si>
    <t>Obklad stěn ve dvoraně - 1. np, v = 3,45 m; rozvinutá délka = 126,7 m,  viz Tabulka truhlářských - - výrobků</t>
  </si>
  <si>
    <t>Obslužný pult v knihovně - studovně, výrobek není součástí dodávky stavby, viz Tabulka ostatních - - výrobků</t>
  </si>
  <si>
    <t xml:space="preserve">R7.1_Stojanový rozvaděč 800x800
. podrobná specifikace, vybavení viz. výpis (tabulka) - elektro_slaboproud
</t>
  </si>
  <si>
    <t>S 1.6_Svítidlo - označení B (technické parametry viz kniha svítidel) vč. světelného zdroje a - příslušenství</t>
  </si>
  <si>
    <t>S 1.8_Svítidlo - označení C (technické parametry viz kniha svítidel) vč. světelného zdroje a - příslušenství</t>
  </si>
  <si>
    <t>Směšovací uzly pro ohřívače jednotlivých vzduchotechnických jednotek jsou dodávkou profese - Vzduchotechnika</t>
  </si>
  <si>
    <t>Zrcadlo na wc - invalidi, nástěnné zrcadlo v rámu vyklopené, 500 x 900 mm, viz Tabulka ostatních - - výrobků</t>
  </si>
  <si>
    <t>(4,85-0,22-0,1)*(0,22*2,839+0,51*7,22+0,29*3,99+0,265*6,1+0,305*8,21+0,49*3,41+0,31*9,227+0,395*6,1+0,165*7,11+0,25*1,76+0,85*1,54+0,35*11,49+0,21*2,159+0,26*4,85+0,35*4,85+0,29*4,85+0,745*1,86+0,26*14,86+0,305*7,237)</t>
  </si>
  <si>
    <t>10.47_Vzduchotechnické potrubí kruhové flexibilní s hlukově útlumovými vlastnostmi
jmenovitý průměr: - 200 mm</t>
  </si>
  <si>
    <t>10.48_Vzduchotechnické potrubí kruhové flexibilní s hlukově útlumovými vlastnostmi
jmenovitý průměr: - 160 mm</t>
  </si>
  <si>
    <t>10.49_Vzduchotechnické potrubí kruhové flexibilní s hlukově útlumovými vlastnostmi
jmenovitý průměr: - 125 mm</t>
  </si>
  <si>
    <t>13.30_Vzduchotechnické potrubí kruhové flexibilní s hlukově útlumovými vlastnostmi
jmenovitý průměr: - 125 mm</t>
  </si>
  <si>
    <t>Automatický odvzdušňovací ventil se zpětným ventilem
rozměr: DN 20
včetně těsnícího a spojovacího - materiálu</t>
  </si>
  <si>
    <t>Betonová roznášecí deska tl.200mm - beton třída C 25/30 XF1-S3, dilatační spáry zatěsnit proti pronikání vody</t>
  </si>
  <si>
    <t>K 1.17_Vypínač řaz.č.5, 10A/250V vč.rámečku a krabice - komplet - design určí architekt  (sólo - instalovaný)</t>
  </si>
  <si>
    <t>K 1.4_Zásuvka 16A/230V vč.rámečku a krabice - komplet - design určí architekt (do sestavy dvou - sil.zásuvek)</t>
  </si>
  <si>
    <t>Kulový vypouštěcí kohout PN 10
se šroubovou uzavírací zátkou pro možnost našroubovat hadici - 
dimenze: DN 20</t>
  </si>
  <si>
    <t>Oplechování parapetu žaluzie - TiZn plech, rš: 500 mm, tl. 0,7 - 1,0 mm, viz Tabulka klempířských - - výrobků</t>
  </si>
  <si>
    <t>S 1.14_Svítidlo - označení F (technické parametry viz kniha svítidel) vč. světelného zdroje a - příslušenství</t>
  </si>
  <si>
    <t>S 1.15_Svítidlo - označení G (technické parametry viz kniha svítidel) vč. světelného zdroje a - příslušenství</t>
  </si>
  <si>
    <t>S 1.18_Svítidlo - označení H (technické parametry viz kniha svítidel) vč. světelného zdroje a - příslušenství</t>
  </si>
  <si>
    <t>S 1.19_Svítidlo - označení I (technické parametry viz kniha svítidel) vč. světelného zdroje a - příslušenství</t>
  </si>
  <si>
    <t>S 1.1_Svítidlo - označení A1 (technické parametry viz kniha svítidel) vč. světelného zdroje a - příslušenství</t>
  </si>
  <si>
    <t>S 1.20_Svítidlo - označení M (technické parametry viz kniha svítidel) vč. světelného zdroje a - příslušenství</t>
  </si>
  <si>
    <t>S 1.21_Svítidlo - označení O (technické parametry viz kniha svítidel) vč. světelného zdroje a - příslušenství</t>
  </si>
  <si>
    <t>S 1.22_Svítidlo - označení P (technické parametry viz kniha svítidel) vč. světelného zdroje a - příslušenství</t>
  </si>
  <si>
    <t>S 1.2_Svítidlo - označení A2 (technické parametry viz kniha svítidel) vč. světelného zdroje a - příslušenství</t>
  </si>
  <si>
    <t>S 1.4_Svítidlo - označení A3 (technické parametry viz kniha svítidel) vč. světelného zdroje a - příslušenství</t>
  </si>
  <si>
    <t>S 1.7_Svítidlo - označení BN (technické parametry viz kniha svítidel) vč. světelného zdroje a - příslušenství</t>
  </si>
  <si>
    <t>S 1.9_Svítidlo - označení D1 (technické parametry viz kniha svítidel) vč. světelného zdroje a - příslušenství</t>
  </si>
  <si>
    <t>V 1.1_Jednotka rozhraní MPM800
. napájecí napětí  20Vdc/20mA
. externí sběrnice RBUS
. rozměry - 147x105x35mm</t>
  </si>
  <si>
    <t>ZTI_002: Rozvody kanalizace z plastového materiálu systém HT, včetně objímek, konzol, závěsů a ostatních uchy</t>
  </si>
  <si>
    <t>ZTI_003: Rozvody kanalizace z plastového materiálu systém KG včetně objímek, konzol, závěsů a ostatních uchyc</t>
  </si>
  <si>
    <t>ZTI_004: Rozvody kanalizace z plastového systému PPR pro odvod kondenzátu a výtlak, včetně objímek, konzol, z</t>
  </si>
  <si>
    <t>ZTI_005: Rozvody kanalizace z plastového systému PEHD pro podtlakovou dešťovou kamalizaci, včetně objímek, ko</t>
  </si>
  <si>
    <t>ZTI_013: Potrubí z PP typ 3 PPR PN 16 pro st. vodu včetně PE navlékací izolace tl. 1cm, závěsů, konzol, objím</t>
  </si>
  <si>
    <t>ZTI_014: Potrubí z PP typ 3 PPR PN 16 pro teplou vodu včetně PE navlékací izolace tl. vnitřní O potrubí, závě</t>
  </si>
  <si>
    <t>ZTI_015: Potrubí ocelové závitové pozinkované, běžné ČSN 42 5710.4 - j. 11 343.0, včetně návlekové tepelbé iz</t>
  </si>
  <si>
    <t>Zkoušky objektů a vymývání - zkoušky vodotěsnosti betonové nádrže jakéhokoliv druhu a tvaru, obsah do 1000 m3</t>
  </si>
  <si>
    <t>Zábradlí ocelového vyrovnávacího schodiště , dvojtyčové, ocelové trubky, viz Tabulka zámečnických - - výrobků</t>
  </si>
  <si>
    <t>pro armatury deskový materiál tloušťka 32 mm  ve vnějším prostředí opatřit izolaci oplechováním tl. - 0,8 mm!</t>
  </si>
  <si>
    <t>13.35_Větrací mřížka klasifikovaná jako požární uzávěr typu EW 
rozměr: 200x200 
požární odolnost: - min EW 60</t>
  </si>
  <si>
    <t>K 1.60_Kabel UTP cat.6 pro napojení do datové sítě objektu včetně ukončení v rozvaděči 01R1 a - rozvaděči FD1A</t>
  </si>
  <si>
    <t>Montáž železobetonové předsazené stěny - kotvení chemické, nerezové kotvy/trny do zdiva, do betonu dle povrchu</t>
  </si>
  <si>
    <t>Očištění a vyspravení povrchu žb desky - bude zvolena vhodná forma vyspravení dle konkrétního narušení povrchu</t>
  </si>
  <si>
    <t>Prosklená fasáda strukturální, spáry tmeleny, vč. 1ks 2kř.dveří_1.PP_Rozměry - [m]_š_v_43,6_2,015_Počet_[ks]_1</t>
  </si>
  <si>
    <t>Prosklená fasáda strukturální, spáry tmeleny, vč. 1ks 2kř.dveří_1.PP_Rozměry - [m]_š_v_47,2_2,015_Počet_[ks]_1</t>
  </si>
  <si>
    <t>Pult wc - M + Ž, umyvadlová deska ze sklocementu s polyuretanovým nástřikem, viz Tabulka ostatních - - výrobků</t>
  </si>
  <si>
    <t>Rameno schodišťové betonové  - 5 schodišťových stupňů, do desky zajistit vlepenými nerezovými trny 2xprům 20mm</t>
  </si>
  <si>
    <t>Regulátor tlakové diference mezi přívodní větví a zpátečkou
typ: DN 25
závitový
rozsah nastavení 10 - – 60 kPa</t>
  </si>
  <si>
    <t>Regulátor tlakové diference mezi přívodní větví a zpátečkou
typ: DN 32
závitový
rozsah nastavení 10 - – 60 kPa</t>
  </si>
  <si>
    <t>Regulátor tlakové diference mezi přívodní větví a zpátečkou
typ: DN 32
závitový
rozsah nastavení 20 - – 80 kPa</t>
  </si>
  <si>
    <t>Regulátor tlakové diference mezi přívodní větví a zpátečkou
typ: DN 40
závitový
rozsah nastavení 20 - – 80 kPa</t>
  </si>
  <si>
    <t>S 1.10_Svítidlo - označení D2 (technické parametry viz kniha svítidel) vč. světelného zdroje a - příslušenství</t>
  </si>
  <si>
    <t>S 1.12_Svítidlo - označení E2 (technické parametry viz kniha svítidel) vč. světelného zdroje a - příslušenství</t>
  </si>
  <si>
    <t>S 1.13_Svítidlo - označení E4 (technické parametry viz kniha svítidel) vč. světelného zdroje a - příslušenství</t>
  </si>
  <si>
    <t>S 1.16_Svítidlo - označení G1 (technické parametry viz kniha svítidel) vč. světelného zdroje a - příslušenství</t>
  </si>
  <si>
    <t>S 1.17_Svítidlo - označení G2 (technické parametry viz kniha svítidel) vč. světelného zdroje a - příslušenství</t>
  </si>
  <si>
    <t>S 1.23_Svítidlo - označení R1 (technické parametry viz kniha svítidel) vč. světelného zdroje a - příslušenství</t>
  </si>
  <si>
    <t>S 1.24_Svítidlo - označení R2 (technické parametry viz kniha svítidel) vč. světelného zdroje a - příslušenství</t>
  </si>
  <si>
    <t>S 1.25_Svítidlo - označení R3 (technické parametry viz kniha svítidel) vč. světelného zdroje a - příslušenství</t>
  </si>
  <si>
    <t>S 1.26_Svítidlo - označení N1 (technické parametry viz kniha svítidel) vč. světelného zdroje a - příslušenství</t>
  </si>
  <si>
    <t>S 1.27_Svítidlo - označení N2 (technické parametry viz kniha svítidel) vč. světelného zdroje a - příslušenství</t>
  </si>
  <si>
    <t>S 1.28_Svítidlo - označení N3 (technické parametry viz kniha svítidel) vč. světelného zdroje a - příslušenství</t>
  </si>
  <si>
    <t>S 1.29_Svítidlo - označení N4 (technické parametry viz kniha svítidel) vč. světelného zdroje a - příslušenství</t>
  </si>
  <si>
    <t>S 1.30_Svítidlo - označení N5 (technické parametry viz kniha svítidel) vč. světelného zdroje a - příslušenství</t>
  </si>
  <si>
    <t>S 1.31_Svítidlo - označení N6 (technické parametry viz kniha svítidel) vč. světelného zdroje a - příslušenství</t>
  </si>
  <si>
    <t>S 1.38_Svítidlo - označení V1 (technické parametry viz kniha svítidel) vč. světelného zdroje a - příslušenství</t>
  </si>
  <si>
    <t>S 1.3_Svítidlo - označení A2D (technické parametry viz kniha svítidel) vč. světelného zdroje a - příslušenství</t>
  </si>
  <si>
    <t>S 1.5_Svítidlo - označení A3D (technické parametry viz kniha svítidel) vč. světelného zdroje a - příslušenství</t>
  </si>
  <si>
    <t>Tepelná izolace potrubí včetně kolen, tvarových kusů, armatur. 
Pro armatury deskový materiál - tloušťka 25 mm</t>
  </si>
  <si>
    <t>1.4_Tlumič hluku kulisový čtyřhranný 
rozměr: 950x950/1000 
kulisy: 3 kulisy šířka 200, výška 940, - délka 1000</t>
  </si>
  <si>
    <t>1.5_Tlumič hluku kulisový čtyřhranný 
rozměr: 950x950/1000 
kulisy: 3 kulisy šířka 200, výška 940, - délka 1000</t>
  </si>
  <si>
    <t>1.6_Tlumič hluku kulisový čtyřhranný 
rozměr: 900x710/2000 
kulisy: 4 kulisy šířka 100, výška 890, - délka 2000</t>
  </si>
  <si>
    <t>1.7_Tlumič hluku kulisový čtyřhranný 
rozměr: 900x710/2000 
kulisy: 4 kulisy šířka 100, výška 890, - délka 2000</t>
  </si>
  <si>
    <t>2.4_Tlumič hluku kulisový čtyřhranný 
rozměr: 950x950/1000 
kulisy: 3 kulisy šířka 200, výška 940, - délka 1000</t>
  </si>
  <si>
    <t>2.5_Tlumič hluku kulisový čtyřhranný 
rozměr: 950x950/1000 
kulisy: 3 kulisy šířka 200, výška 940, - délka 1000</t>
  </si>
  <si>
    <t>2.6_Tlumič hluku kulisový čtyřhranný 
rozměr: 900x710/2000 
kulisy: 4 kulisy šířka 100, výška 890, - délka 2000</t>
  </si>
  <si>
    <t>2.7_Tlumič hluku kulisový čtyřhranný 
rozměr: 900x710/2000 
kulisy: 4 kulisy šířka 100, výška 890, - délka 2000</t>
  </si>
  <si>
    <t>3.4_Tlumič hluku kulisový čtyřhranný 
rozměr: 850x850/1000 
kulisy: 3 kulisy šířka 200, výška 840, - délka 1000</t>
  </si>
  <si>
    <t>4.4_Tlumič hluku kulisový čtyřhranný 
rozměr: 850x850/1000 
kulisy: 3 kulisy šířka 200, výška 840, - délka 1000</t>
  </si>
  <si>
    <t>4.5_Tlumič hluku kulisový čtyřhranný 
rozměr: 850x850/1000 
kulisy: 3 kulisy šířka 200, výška 840, - délka 1000</t>
  </si>
  <si>
    <t>5.3_Tlumič hluku kulisový čtyřhranný 
rozměr: 450x450/1000 
kulisy: 3 kulisy šířka 100, výška 440, - délka 1000</t>
  </si>
  <si>
    <t>5.4_Tlumič hluku kulisový čtyřhranný 
rozměr: 450x450/1000 
kulisy: 3 kulisy šířka 100, výška 440, - délka 1000</t>
  </si>
  <si>
    <t>5.5_Tlumič hluku kulisový čtyřhranný 
rozměr: 500x315/1500 
kulisy: 2 kulisy šířka 100, výška 490, - délka 1500</t>
  </si>
  <si>
    <t>5.6_Tlumič hluku kulisový čtyřhranný 
rozměr: 500x315/1500 
kulisy: 2 kulisy šířka 100, výška 490, - délka 1500</t>
  </si>
  <si>
    <t>6.2_Tlumič hluku kulisový čtyřhranný 
rozměr: 600x600/1000 
kulisy: 3 kulisy šířka 100, výška 590, - délka 1000</t>
  </si>
  <si>
    <t>6.3_Tlumič hluku kulisový čtyřhranný 
rozměr: 600x600/1000 
kulisy: 3 kulisy šířka 100, výška 590, - délka 1000</t>
  </si>
  <si>
    <t>6.4_Tlumič hluku kulisový čtyřhranný 
rozměr: 800x315/1500 
kulisy: 4 kulisy šířka 100, výška 305, - délka 1500</t>
  </si>
  <si>
    <t>6.5_Tlumič hluku kulisový čtyřhranný 
rozměr: 800x315/1500 
kulisy: 4 kulisy šířka 100, výška 305, - délka 1500</t>
  </si>
  <si>
    <t>7.4_Tlumič hluku kulisový čtyřhranný 
rozměr: 850x850/1000 
kulisy: 5 kulisy šířka 100, výška 840, - délka 1000</t>
  </si>
  <si>
    <t>Nátěr omyvatelný, probarvený, difuzně otevřený - aplikováno dle TP výrobce - barva viz tabulka barevného řešení</t>
  </si>
  <si>
    <t>Nátěr omyvatelný, probarvený, difuzně otevřený - aplikováno dle TP výrobce / barva viz tabulka barevného řešení</t>
  </si>
  <si>
    <t>Regulátor tlakové diference mezi přívodní větví a zpátečkou
typ: DN 40
závitový
rozsah nastavení 40 - – 160 kPa</t>
  </si>
  <si>
    <t>S 1.11_Svítidlo - označení D2N (technické parametry viz kniha svítidel) vč. světelného zdroje a - příslušenství</t>
  </si>
  <si>
    <t>S 1.32_Svítidlo - označení NN2 (technické parametry viz kniha svítidel) vč. světelného zdroje a - příslušenství</t>
  </si>
  <si>
    <t>S 1.33_Svítidlo - označení NN3 (technické parametry viz kniha svítidel) vč. světelného zdroje a - příslušenství</t>
  </si>
  <si>
    <t>S 1.35_Svítidlo - označení NN7 (technické parametry viz kniha svítidel) vč. světelného zdroje a - příslušenství</t>
  </si>
  <si>
    <t>S 1.36_Svítidlo - označení NN8 (technické parametry viz kniha svítidel) vč. světelného zdroje a - příslušenství</t>
  </si>
  <si>
    <t>S 1.37_Svítidlo - označení NN9 (technické parametry viz kniha svítidel) vč. světelného zdroje a - příslušenství</t>
  </si>
  <si>
    <t>Schodišťové madlo jednoramenného schodiště, z jaklového profilu U 35x35x3, viz Tabulka zámečnických - - výrobků</t>
  </si>
  <si>
    <t>Systémové závěsy pro veškeré izolované potrubní rozvody dle příslušných DN, vždy po každých 2 m - délky potrubí</t>
  </si>
  <si>
    <t>Testovací komplet DN100 (uzavírací armatura s monitoringem, hlásič průtoku, testovací-vypouštěcí - kohout DN20)</t>
  </si>
  <si>
    <t>3.12_Tlumič hluku kulisový čtyřhranný 
rozměr: 800x200/1000 
kulisy: 4 kulisy šířka 100, výška 190, - délka 1000</t>
  </si>
  <si>
    <t>3.13_Tlumič hluku kulisový čtyřhranný 
rozměr: 800x200/1500 
kulisy: 4 kulisy šířka 100, výška 190, - délka 1500</t>
  </si>
  <si>
    <t>3.3_Tlumič hluku kulisový čtyřhranný 
rozměr: 1000x500/1000 
kulisy: 3 kulisy šířka 200, výška 490, - délka 1000</t>
  </si>
  <si>
    <t>3.5_Tlumič hluku kulisový čtyřhranný 
rozměr: 1000x500/2000 
kulisy: 3 kulisy šířka 200, výška 490, - délka 2000</t>
  </si>
  <si>
    <t>3.6_Tlumič hluku kulisový čtyřhranný 
rozměr: 1000x500/2000 
kulisy: 3 kulisy šířka 200, výška 490, - délka 2000</t>
  </si>
  <si>
    <t>4.6_Tlumič hluku kulisový čtyřhranný 
rozměr: 1000x630/2000 
kulisy: 5 kulisy šířka 100, výška 620, - délka 2000</t>
  </si>
  <si>
    <t>4.7_Tlumič hluku kulisový čtyřhranný 
rozměr: 1120x500/1500 
kulisy: 5 kulisy šířka 100, výška 490, - délka 1500</t>
  </si>
  <si>
    <t>7.5_Tlumič hluku kulisový čtyřhranný 
rozměr: 1000x500/1000 
kulisy: 5 kulisy šířka 100, výška 950, - délka 1000</t>
  </si>
  <si>
    <t>7.6_Tlumič hluku kulisový čtyřhranný 
rozměr: 1000x500/2000 
kulisy: 5 kulisy šířka 100, výška 950, - délka 2000</t>
  </si>
  <si>
    <t>7.7_Tlumič hluku kulisový čtyřhranný 
rozměr: 1000x500/2000 
kulisy: 5 kulisy šířka 100, výška 950, - délka 2000</t>
  </si>
  <si>
    <t>Jednokřídlé dveře v SDK příčce - 800/2100 mm, plné hladké, vč. rámové zárubně, vč. kování, viz - - Tabulka dveří</t>
  </si>
  <si>
    <t>Regulátor tlakové diference mezi přívodní větví a zpátečkou
typ: DN 65
přírubový
rozsah nastavení 40 - – 160 kPa</t>
  </si>
  <si>
    <t>Regulátor tlakové diference mezi přívodní větví a zpátečkou
typ: DN 80
přírubový
rozsah nastavení 40 - – 160 kPa</t>
  </si>
  <si>
    <t>Sestava regálových zakladačů pro archiv, výrobek není součástí dodávky stavby, viz Tabulka ostatních - - výrobků</t>
  </si>
  <si>
    <t>Trojcestný směšovací ventil přírubový včetně servopohonu
DN 40
kvs 44 m3/hod
servopohon  24 V, - řízení 0 – 10 V</t>
  </si>
  <si>
    <t>Trojcestný směšovací ventil přírubový včetně servopohonu
DN 65
kvs 90 m3/hod
servopohon  24 V, - řízení 0 – 10 V</t>
  </si>
  <si>
    <t>11.13_Tlumič hluku kulisový čtyřhranný 
rozměr: 630x250/1500 
kulisy: 3 kulisy šířka 100, výška 240, - délka 1500</t>
  </si>
  <si>
    <t>8.7_Tlumič hluku kulisový čtyřhranný 
rozměr: 1000x1000/2000 
kulisy: 5 kulisy šířka 100, výška 990, - délka 2000</t>
  </si>
  <si>
    <t>Odstranění schodiště - vč. manipulace s vybouraným materiálem, odvozu a uložení na skládku - mezi osou J-I / 9-10</t>
  </si>
  <si>
    <t>Odstranění spojovacího můstku - vč. manipulace s vybouraným materiálem, odvozu a uložení na skládku - - osa L / 1</t>
  </si>
  <si>
    <t>Ostění výtahu 2. pp, ocelový plech tl. 5 mm, kartáčovaná nerez, 920x2100 mm, viz Tabulka - - zámečnických výrobků</t>
  </si>
  <si>
    <t>Pojistný ventil závitový s odpadem do kanalizace
otevírací přetlak: 550 kPa (5,5 bar)
rozměr: 2“ x 2 - 1/2“ PN 20</t>
  </si>
  <si>
    <t>Provedení izolace pásy dvouvrstvé asfaltové přitavené s penetrací - ploch svislých - vnější líc stěny nebo kanálu</t>
  </si>
  <si>
    <t>Regulátor tlakové diference mezi přívodní větví a zpátečkou
typ: DN 100
přírubový
rozsah nastavení - 40 – 160 kPa</t>
  </si>
  <si>
    <t>Spadový lehčený beton - objemová hmotnost do 1000kg/m3 - tloušťka do 20-250 mm, aplikace mezi trámy střechy - D+M</t>
  </si>
  <si>
    <t>Trojcestný směšovací ventil přírubový včetně servopohonu
DN 80
kvs 150 m3/hod
servopohon  24 V, - řízení 0 – 10 V</t>
  </si>
  <si>
    <t>Zdivo z betonových tvárnic - revizní šachty a čerpací jímky / včetně zhotovení prostupu pro umožnění průtoku vody</t>
  </si>
  <si>
    <t>11.10_Tlumič hluku kulisový čtyřhranný 
rozměr: 1250x710/1500 
kulisy: 3 kulisy šířka 200, výška - 700, délka 1500</t>
  </si>
  <si>
    <t>11.11_Tlumič hluku kulisový čtyřhranný 
rozměr: 1250x400/1000 
kulisy: 4 kulisy šířka 200, výška - 390, délka 1000</t>
  </si>
  <si>
    <t>11.12_Tlumič hluku kulisový čtyřhranný 
rozměr: 1000x500/1500 
kulisy: 4 kulisy šířka 100, výška - 490, délka 1500</t>
  </si>
  <si>
    <t>8.4_Tlumič hluku kulisový čtyřhranný 
rozměr: 1300x1300/1000 
kulisy: 4 kulisy šířka 200, výška - 1290, délka 1000</t>
  </si>
  <si>
    <t>8.5_Tlumič hluku kulisový čtyřhranný 
rozměr: 1300x1300/1000 
kulisy: 4 kulisy šířka 200, výška - 1290, délka 1000</t>
  </si>
  <si>
    <t>8.6_Tlumič hluku kulisový čtyřhranný 
rozměr: 1000x1000/2000 
kulisy: 4 kulisy šířka 200, výška - 1290, délka 1000</t>
  </si>
  <si>
    <t>Obložení stěn z dřevoštěpkových desek OSB - tloušťka desky 20 mm - ochrana izolace - na celou výšku TI pod terénem</t>
  </si>
  <si>
    <t>Pochozí ocelový lisovaný pororošt P 340-33/16 -3 - včetně ocelové vyrovnávací a distanční podkonstrukce / viz Z.19</t>
  </si>
  <si>
    <t>Sprinkler SSP 1/2", k=80, otevírací teplota 68°C, citlivost rychlá, provedení - chrom včetně - distančního kroužku</t>
  </si>
  <si>
    <t>umyvadlový pult - zápustné keramické umyvadlo, oválné  560/440 mm s otvorem pro baterii, umyvadlová - výpusť chrom</t>
  </si>
  <si>
    <t>Kročejová izolace - podlahové elastifikované desky EPS - tloušťka 20 mm (po stlačení),  / dynamická tuhost 20 MPa/m</t>
  </si>
  <si>
    <t>Kročejová izolace - podlahové elastifikované desky EPS - tloušťka 30 mm (po stlačení),  / dynamická tuhost 20 MPa/m</t>
  </si>
  <si>
    <t>Kročejová izolace - podlahové elastifikované desky EPS - tloušťka 40 mm (po stlačení),  / dynamická tuhost 15 MPa/m</t>
  </si>
  <si>
    <t>Kročejová izolace - podlahové elastifikované desky EPS - tloušťka 50 mm (po stlačení),  / dynamická tuhost 15 MPa/m</t>
  </si>
  <si>
    <t>P6.4_Talířový ventil kovový přívodní včetně zděře 
připojovací rozměr: 160 
povrchová úprava: černý - matný nástřik</t>
  </si>
  <si>
    <t xml:space="preserve">V 1.2_Vstupně výstupní deska IOB800
. napájecí napětí  20Vdc/20mA
. externí sběrnice RBUS
. rozměry - 147x105x35mm
</t>
  </si>
  <si>
    <t>K 1.7_Kabelový žlab 50/50, P30R, normová nosná kontrukce, kompletní dodávka vč. uchcení a montážního - příslušenství</t>
  </si>
  <si>
    <t>N 1.1_Drátěná kabelová lávka 54/100 EZ vč.příslušenství (popis viz položka N 1.0, požár.odolnost dle - této položky)</t>
  </si>
  <si>
    <t>N 1.2_Drátěná kabelová lávka 54/200 EZ vč.příslušenství (popis viz položka N 1.0, požár.odolnost dle - této položky)</t>
  </si>
  <si>
    <t>N 1.3_Drátěná kabelová lávka 54/300 EZ vč.příslušenství (popis viz položka N 1.0, požár.odolnost dle - této položky)</t>
  </si>
  <si>
    <t>N 1.6_Drátěná kabelová lávka 54/100 EZ vč.příslušenství (popis viz položka N 1.0, požár.odolnost dle - této položky)</t>
  </si>
  <si>
    <t>N 1.9_Drátěná kabelová lávka 54/200 EZ vč.příslušenství (popis viz položka N 1.0, požár.odolnost dle - této položky)</t>
  </si>
  <si>
    <t>Nakládání, vykládání a překládání neulehlého výkopku nebo sypaniny - nakládání, množství přes 100 m3, hornina 1 až 4</t>
  </si>
  <si>
    <t>Nátěr ocelových závitových trubek jako ochrana proti korozi 
okartáčování povrchu a 2x nátěr - základní barvou
DN 25</t>
  </si>
  <si>
    <t>Nátěr ocelových závitových trubek jako ochrana proti korozi 
okartáčování povrchu a 2x nátěr - základní barvou
DN 40</t>
  </si>
  <si>
    <t>Nátěr ocelových závitových trubek jako ochrana proti korozi 
okartáčování povrchu a 2x nátěr - základní barvou
DN 80</t>
  </si>
  <si>
    <t>Příčka sádrokartonová z ocelových profilů dvojitě opláštěnou deskou - příplatek za vzdálenost nosných profilů 400 mm</t>
  </si>
  <si>
    <t>Podpěrná konstrukce stropů, se zesílením dna bednění - zatížení přes 5 do 12 kPa, výška podpěrné kce do 4 m, zřízení</t>
  </si>
  <si>
    <t>Polyuretanová stěrka - tloušťka 3 mm, součinitel smykového tření 0,5 / aplikováno dle TP výrobce systému. odstín RAL</t>
  </si>
  <si>
    <t>armatura sprchová podomítková páková, hlavová sprcha na stropě, včetně napojovací stropní trubky - d=200 mm Jika Mio</t>
  </si>
  <si>
    <t>Bednění stropů, bez podpěrné konstrukce - deskové, balkonové nebo plošné konzoly plné, rovné, popř. s náběhy, zřízení</t>
  </si>
  <si>
    <t>D 1.5_Připoj.krabice pro napojení požárních zařízení (klapek ve světlíku) s pož.odolností dle PBŘ, - se svorkami 10mm</t>
  </si>
  <si>
    <t>Dvoukřídlé ocelové dveře v ocelové mříži -  1700/2100 mm, do venkovního prostředí, , vč. kování - - viz Tabulka dveří</t>
  </si>
  <si>
    <t xml:space="preserve">H 1.2_Senzorový kabel
. Vysokoteplotní kabel PVC, modrý
. Tloušťka vnějšího pláště 3,15 mm
. Průměr - vodiče 0,46 mm
</t>
  </si>
  <si>
    <t>K 1.26_Pohybové čidlo 230V, 1,1m s tlačítky pro volbu funkce vč.rámečku a krabice - komplet - design - určí architekt</t>
  </si>
  <si>
    <t>K 1.8_Kabelový žlab 50/100, P30R, normová nosná kontrukce, kompletní dodávka vč. uchcení a - montážního příslušenství</t>
  </si>
  <si>
    <t>K 1.9_Kabelový žlab 50/200, P30R, normová nosná kontrukce, kompletní dodávka vč. uchcení a - montážního příslušenství</t>
  </si>
  <si>
    <t>N 1.10_Drátěná kabelová lávka 54/300 EZ vč.příslušenství (popis viz položka N 1.0, požár.odolnost - dle této položky)</t>
  </si>
  <si>
    <t>N 1.11_Drátěná kabelová lávka 54/400 EZ vč.příslušenství (popis viz položka N 1.0, požár.odolnost - dle této položky)</t>
  </si>
  <si>
    <t>N 1.12_Drátěná kabelová lávka 54/600 EZ vč.příslušenství (popis viz položka N 1.0, požár.odolnost - dle této položky)</t>
  </si>
  <si>
    <t>N 1.19_Drátěná kabelová lávka 54/100 EZ vč.příslušenství (popis viz položka N 1.0, požár.odolnost - dle této položky)</t>
  </si>
  <si>
    <t>N 1.20_Drátěná kabelová lávka 54/200 EZ vč.příslušenství (popis viz položka N 1.0, požár.odolnost - dle této položky)</t>
  </si>
  <si>
    <t>N 1.21_Drátěná kabelová lávka 54/300 EZ vč.příslušenství (popis viz položka N 1.0, požár.odolnost - dle této položky)</t>
  </si>
  <si>
    <t>N 1.24_Drátěná kabelová lávka 54/300 EZ vč.příslušenství (popis viz položka N 1.0, požár.odolnost - dle této položky)</t>
  </si>
  <si>
    <t>N 1.27_Drátěná kabelová lávka 54/300 EZ vč.příslušenství (popis viz položka N 1.0, požár.odolnost - dle této položky)</t>
  </si>
  <si>
    <t>Nátěr ocelových závitových trubek jako ochrana proti korozi 
okartáčování povrchu a 2x nátěr - základní barvou
DN 125</t>
  </si>
  <si>
    <t>Spadový lehčený beton - objemová hmotnost do 1000kg/m3 - tloušťka do 20-250 mm, aplikace mezi trámy - - střechy - D+M</t>
  </si>
  <si>
    <t>Vodonepropustná stěrka + adhezní můstek - aplikováno dle TP výrobce systému / kontrola vodotěsnosti tlakovou zkouškou</t>
  </si>
  <si>
    <t>Bourání základů nebo vybourání otvorů přes 4 m2 - stávající základové pasy v místě nových mikropilot / ZACHOVAT VÝZTUŽ</t>
  </si>
  <si>
    <t>N 1.13_Drátěná kabelová lávka 105/150 EZ vč.příslušenství (popis viz položka N 1.0, požár.odolnost - dle této položky)</t>
  </si>
  <si>
    <t>N 1.14_Drátěná kabelová lávka 105/300 EZ vč.příslušenství (popis viz položka N 1.0, požár.odolnost - dle této položky)</t>
  </si>
  <si>
    <t>Nový pojezdový zadlažďovací poklop nad stávající šachtu kolektoru VN, 840x840 mm, viz Tabulka - - zámečnických výrobků</t>
  </si>
  <si>
    <t>Odvoz suti a vybouraných hmot na skládku - vzdálenost nad 1 km / VZDÁLENOST URČÍ DODAVATEL - POČET KM PROMÍTNOUT DO JC</t>
  </si>
  <si>
    <t>Oprava vnějších omítek vápenných a vápenocementových - stupeň členitosti I a II, plocha přes 20 do 30 %, omítka hladká</t>
  </si>
  <si>
    <t>Ostatní konstrukce a práce vyplývající z POV a hmg výstavby - zpracovává zhotovitel stavby / včetně závěrečného úklidu</t>
  </si>
  <si>
    <t>POPISNÁ POLOŽKA: Měděné propojovací potrubí chladiva včetně parotěsné izolace
Včetně propojovacího - ovládacího kabelu</t>
  </si>
  <si>
    <t>Teploměr ukazovací bimetal na potrubí 
včetně stonku 68 mm a ochranné jímky 
průměr hlavice: 80 - mm
rozsah: 0 – 60 °C</t>
  </si>
  <si>
    <t>Terčová fasáda, ohýbané sklo - zapuštěné terče, spáry nejsou tmelené_1.+2.NP_Rozměry - [m]_š_v_10,56_9,85_Počet_[ks]_1</t>
  </si>
  <si>
    <t xml:space="preserve">U 1.7_Akumulátor 12V / 38Ah
. max vybíjecí proud 400A
. vnitřní odpor 8 m
. rozměry 197x165x171 mm
. - hmotnost 9,4kg
</t>
  </si>
  <si>
    <t>50Hz
Jmenovitý proud výstupu: 6 A pro AC1/AC3
Stupeň krytí: IP 20
Rozsah pracovních teplot: –5 °C až +45 °C
Rozměry: 6M</t>
  </si>
  <si>
    <t>Nový pojezdový zadlažďovací poklop nad stávající šachtu kolektoru VN, 1380x800 mm, viz Tabulka - - zámečnických výrobků</t>
  </si>
  <si>
    <t>Odstranění schodiště a zábradlí - vč. manipulace s vybouraným materiálem, odvozu a uložení na - skládku - osa M / 11-12</t>
  </si>
  <si>
    <t>P.2_Tlumič hluku kruhový
průměr: 180 mm
celková délka: 1500 mm
povrchová úprava: hluková izolace, - černý matný nástřik</t>
  </si>
  <si>
    <t>PC5.1_Pracovnní stanice W420 - i7-3770@3.4Ghz, 2x2GB, 500GB, ATI Fire V3900-1GB, DVDRW, DVI, DP, SD - čt, W7PR64+W8PR64</t>
  </si>
  <si>
    <t>Příplatek k lešení řadovému rámovému lehkému - šířka 0,9 m, výška do 25 m - DOBU_NÁJMU_URČÍ_DODAVATEL_A_ PROMÍTNE_DO_JC</t>
  </si>
  <si>
    <t>Podpěrná konstrukce stropů, se zesílením dna bednění - zatížení přes 5 do 12 kPa, výška podpěrné kce do 4 m, odstranění</t>
  </si>
  <si>
    <t>R 1.4_stávající hlavní rozváděč HR v objektu A vč. náplně a příslušenství (náplň viz technická - specifikace rozvaděčů)</t>
  </si>
  <si>
    <t>Teploměr ukazovací bimetal na potrubí 
včetně stonku 68 mm a ochranné jímky 
průměr hlavice: 80 - mm
rozsah: 0 – 100 °C</t>
  </si>
  <si>
    <t>Vodonepropustná stěrka + adhezní můstek - aplikováno dle TP výrobce systému / kontrola vodotěsnosti - tlakovou zkouškou</t>
  </si>
  <si>
    <t>Vodící kolejnice pro zatemňovací závěs v m.č. 030 + závěs, součást dodávky interiérů, viz Tabulka - - ostatních výrobků</t>
  </si>
  <si>
    <t>Vodící kolejnice pro zatemňovací závěs v m.č. 033 + závěs, součást dodávky interiérů, viz Tabulka - - ostatních výrobků</t>
  </si>
  <si>
    <t>Vodící kolejnice pro zatemňovací závěs v m.č. 034 + závěs, součást dodávky interiérů, viz Tabulka - - ostatních výrobků</t>
  </si>
  <si>
    <t>Výlez na střechu, zateplený, neprůhledný s rektifikací polohy a zámkem, 700 x 900 mm, viz Tabulka - - ostatních výrobků</t>
  </si>
  <si>
    <t>Zdivo z cihel děrovaných  - tl.80-200mm / součástí konstrukce stěny jsou i keramické překlady vybraného zdícího systému</t>
  </si>
  <si>
    <t>10.32_Tlumič hluku kruhový
průměr: 200 mm
celková délka: 600 mm
povrchová úprava: hluková izolace, - černý matný nástřik</t>
  </si>
  <si>
    <t>13.22_Tlumič hluku kruhový
průměr: 200 mm
celková délka: 600 mm
povrchová úprava: hluková izolace, - černý matný nástřik</t>
  </si>
  <si>
    <t>3.10_Tlumič hluku kruhový
průměr: 225 mm
celková délka: 1500 mm
povrchová úprava: hluková izolace, - černý matný nástřik</t>
  </si>
  <si>
    <t>3.11_Tlumič hluku kruhový
průměr: 315 mm
celková délka: 1500 mm
povrchová úprava: hluková izolace, - černý matný nástřik</t>
  </si>
  <si>
    <t>4.15_Tlumič hluku kruhový
průměr: 250 mm
celková délka: 1500 mm
povrchová úprava: hluková izolace, - černý matný nástřik</t>
  </si>
  <si>
    <t>Bednění stropů, bez podpěrné konstrukce - deskové, balkonové nebo plošné konzoly plné, rovné, popř. s náběhy, odstranění</t>
  </si>
  <si>
    <t>Nátěr ocelových závitových trubek jako ochrana proti korozi 
okartáčování povrchu a 2x nátěr - základní barvou
do DN 125</t>
  </si>
  <si>
    <t>Nátěr omyvatelný, probarvený, difuzně otevřený - aplikováno dle TP výrobce / barevný odstín viz tabulka barevného řešení</t>
  </si>
  <si>
    <t>Okno - 3600x600 mm, Pevně zabudované - neotvíravé, distanční ocelový uzavřený profil, vrstvené sklo - - viz tabulka oken</t>
  </si>
  <si>
    <t>P2.2_Tlumič hluku kruhový
průměr: 250 mm
celková délka: 1500 mm
povrchová úprava: hluková izolace, - černý matný nástřik</t>
  </si>
  <si>
    <t>P3.2_Tlumič hluku kruhový
průměr: 225 mm
celková délka: 1500 mm
povrchová úprava: hluková izolace, - černý matný nástřik</t>
  </si>
  <si>
    <t>P5.2_Tlumič hluku kruhový
průměr: 160 mm
celková délka: 1000 mm
povrchová úprava: hluková izolace, - černý matný nástřik</t>
  </si>
  <si>
    <t>P6.2_Tlumič hluku kruhový
průměr: 100 mm
celková délka: 1000 mm
povrchová úprava: hluková izolace, - černý matný nástřik</t>
  </si>
  <si>
    <t>Schodišťové madlo nástupního ramene schodiště sever, z jaklového profilu U 35x35x3, viz Tabulka - - zámečnických výrobků</t>
  </si>
  <si>
    <t>Schodišťové madlo výstupního ramene schodiště sever, z jaklového profilu U 35x35x3, viz Tabulka - - zámečnických výrobků</t>
  </si>
  <si>
    <t xml:space="preserve">U 1.6.B_Akumulátor 12V / 7Ah
. max vybíjecí proud 105A
. vnitřní odpor 25 m
. rozměry 151x65x101 - mm
. hmotnost 2,6kg
</t>
  </si>
  <si>
    <t>Beton schodišťových konstrukcí, železový (bez výztuže) - třída C 25/30  / XC1 - Dmax 22 -CI 0,40 - S3 - vč ocel chrániček</t>
  </si>
  <si>
    <t>Fasádní zákryt ze sklocementu, s vlastním skrytým kotevním systémem, cca 540 x 4100 mm, viz Tabulka - - ostatních výrobků</t>
  </si>
  <si>
    <t>Oplechování ukončení hydroizolace - sokl - TiZn plech, rš: 330 mm, tl. 0,7 - 1,0 mm, viz Tabulka - - klempířských výrobků</t>
  </si>
  <si>
    <t>Osazování kovových výrobků do betonu, bez jejich dodání, se zajištěním polohy - přes 15 do 30 kg/kus - přestropení kanálu</t>
  </si>
  <si>
    <t>Příplatek k lešení prostorovému rámovému lehkému s podlahou - výška do 25 m - DOBU_NÁJMU_URČÍ_DODAVATEL_A_ PROMÍTNE_DO_JC</t>
  </si>
  <si>
    <t>Podpěrná konstrukce nosníků, se zesílením dna bednění - zatížení přes 10 do 20 kPa, výška podpěrné kce do 4 m, odstranění</t>
  </si>
  <si>
    <t>Jednokřídlé dveře v příčce -  600/2095 mm, dveřní křídlo plné hladké, vč. rámové zárubně - vč. - kování, viz Tabulka dveří</t>
  </si>
  <si>
    <t>Jednokřídlé dveře v příčce -  600/2100 mm, dveřní křídlo plné hladké, vč. rámové zárubně - vč. - kování, viz Tabulka dveří</t>
  </si>
  <si>
    <t>N 1.15_Drátěná kabelová lávka 54/50 EZ P60-R vč.příslušenství (popis viz položka N 1.0, - požár.odolnost dle této položky)</t>
  </si>
  <si>
    <t>N 1.4_Drátěná kabelová lávka 54/200 EZ P60-R vč.příslušenství (popis viz položka N 1.0, - požár.odolnost dle této položky)</t>
  </si>
  <si>
    <t>Obložení stěn z cementotřískových desek - do vlhkého prostředí - tloušťka desky max 25 mm - vč. bandážování a zatření spár</t>
  </si>
  <si>
    <t>Povlaková hydroizolace ze tří SBS modifikovaných asfaltových pásů proti tlakové vodě - tl.12mm - hydroizolace podnože, D+M</t>
  </si>
  <si>
    <t>R7.10_Přední vertikální HD vyvazovací panel do rozvaděče, odnímatelný kryt - 3 sekce, 44 párů žeber, - velikost 45x100x126</t>
  </si>
  <si>
    <t>0.6_Regulační a uzavírací klapka těsná čtyřhranná potrubní 
rozměr: 1250x710 
provedení: pro - servopohon (bez servopohonu)</t>
  </si>
  <si>
    <t>14.2_Regulační a uzavírací klapka těsná čtyřhranná potrubní 
rozměr: 710x2000 
provedení: s - havarijním servopohonem 230 V</t>
  </si>
  <si>
    <t>21.2_Regulační a uzavírací klapka těsná čtyřhranná potrubní 
rozměr: 500x2000 
provedení: s - havarijním servopohonem 230 V</t>
  </si>
  <si>
    <t>Kalové ponorné čerpadlo do havarijní jímky se zpětnou klapkou na výtlaku - H=6m, Q=1,0 lvt, odpadní voda bez obsahu splašků</t>
  </si>
  <si>
    <t>Montáž tepelné izolace běžných stavebních konstrukcí stropů - celoplošně lepené a mechanicky kotvené desky z minerální vlny</t>
  </si>
  <si>
    <t>N 1.16_Drátěná kabelová lávka 54/200 EZ P60-R vč.příslušenství (popis viz položka N 1.0, - požár.odolnost dle této položky)</t>
  </si>
  <si>
    <t>N 1.17_Drátěná kabelová lávka 54/300 EZ P60-R vč.příslušenství (popis viz položka N 1.0, - požár.odolnost dle této položky)</t>
  </si>
  <si>
    <t>N 1.18_Drátěná kabelová lávka 54/600 EZ P60-R vč.příslušenství (popis viz položka N 1.0, - požár.odolnost dle této položky)</t>
  </si>
  <si>
    <t>N 1.22_Drátěná kabelová lávka 54/100 EZ P60-R vč.příslušenství (popis viz položka N 1.0, - požár.odolnost dle této položky)</t>
  </si>
  <si>
    <t>N 1.23_Drátěná kabelová lávka 54/200 EZ P60-R vč.příslušenství (popis viz položka N 1.0, - požár.odolnost dle této položky)</t>
  </si>
  <si>
    <t>N 1.25_Drátěná kabelová lávka 54/100 EZ P60-R vč.příslušenství (popis viz položka N 1.0, - požár.odolnost dle této položky)</t>
  </si>
  <si>
    <t>N 1.26_Drátěná kabelová lávka 54/200 EZ P60-R vč.příslušenství (popis viz položka N 1.0, - požár.odolnost dle této položky)</t>
  </si>
  <si>
    <t>N 1.28_Drátěná kabelová lávka 54/300 EZ P60-R vč.příslušenství (popis viz položka N 1.0, - požár.odolnost dle této položky)</t>
  </si>
  <si>
    <t>Posuvné dveře v příčce - 900/2100 mm, bezobložkové stavební pouzdro, ostění  SDK/obklad , vč. - - kování, viz Tabulka dveří</t>
  </si>
  <si>
    <t>Prosklená fasáda polostrukturální vč.3 ks automatických teleskopických dveří_1.NP_Rozměry - [m]_š_v_13,82_4,26_Počet_[ks]_1</t>
  </si>
  <si>
    <t>0.5_Regulační a uzavírací klapka těsná čtyřhranná potrubní 
rozměr: 1800x1450 
provedení: pro - servopohon (bez servopohonu)</t>
  </si>
  <si>
    <t>4.12_Regulační a uzavírací klapka těsná čtyřhranná potrubní 
rozměr: 1000x200 
provedení: pro - servopohon (bez servopohonu)</t>
  </si>
  <si>
    <t>Hydrofobní uzavírací stěrka olejivzdorná - tloušťka 2 mm / součinitel smykového tření 0,5, aplikováno dle TP výrobce systému</t>
  </si>
  <si>
    <t>K 1.34_Elektrická osoušeč na ruce- design určí architekt (na soc.zařízení, vzhled a parametry viz - koncové prvky interiéru)</t>
  </si>
  <si>
    <t>Odstranění komínků suchovodu - vč. manipulace s vybouraným materiálem, odvozu a uložení na skládku - - mezi osou J-I / 10-11</t>
  </si>
  <si>
    <t>Odstranění obvodové atiky desky stání - vč. manipulace s vybouraným materiálem, odvozu a uložení na - skládku - osa B-J / 19</t>
  </si>
  <si>
    <t>Parkovací dorazy k vymezení parkovacího místa, betonové prefabrikáty, 1800 x 150 x 100 mm, viz - - Tabulka ostatních výrobků</t>
  </si>
  <si>
    <t>Zdivo z cihel děrovaných  - tl. zdiva 150 mm / součástí konstrukce stěny jsou i keramické překlady vybraného zdícího systému</t>
  </si>
  <si>
    <t xml:space="preserve">H 1.9_Standardní patice
. provozní teplota -25 až + 70°C
. relativní vlhkost &lt; 95%
. rozměry - o125,6x23,5mm
. hmotnost 64g
</t>
  </si>
  <si>
    <t>Odstranění schodiště a zábradlí - vč. manipulace s vybouraným materiálem, odvozu a uložení na - skládku - mezi osou I / 19-20</t>
  </si>
  <si>
    <t>23.8_POLOŽKU NUTNO DOMĚŘIT
Větrací mřížka klasifikovaná jako požární uzávěr
rozměr: 200x200 
požární - odolnost: min EI 45 DP1</t>
  </si>
  <si>
    <t>23.9_POLOŽKU NUTNO DOMĚŘIT
Větrací mřížka klasifikovaná jako požární uzávěr
rozměr: 400x200 
požární - odolnost: min EI 45 DP1</t>
  </si>
  <si>
    <t>Dvoukřídlé dveře v SDK příčce -  1700/2100 mm, plné hladké s polodrážkou, vč. rámové zárubně - vč. - kování, viz Tabulka dveří</t>
  </si>
  <si>
    <t>Jednokřídlé dveře v SDK příčce - 600/2100 mm, plné hladké s polodrážkou, vč. rámové zárubně, vč. - - kování, viz Tabulka dveří</t>
  </si>
  <si>
    <t>Jednokřídlé dveře v SDK příčce - 700/2100 mm, plné hladké s polodrážkou, vč. rámové zárubně, vč. - - kování, viz Tabulka dveří</t>
  </si>
  <si>
    <t>Jednokřídlé dveře v SDK příčce - 800/2100 mm, plné hladké s polodrážkou, vč. rámové zárubně, vč. - - kování, viz Tabulka dveří</t>
  </si>
  <si>
    <t>POPISNÁ POLOŽKA: Nátěr ocelových závitových trubek jako ochrana proti korozi okartáčování povrchu a - 2x nátěr základní barvou</t>
  </si>
  <si>
    <t>POPISNÁ POLOŽKA:Nátěr ocelových závitových trubek jako ochrana proti korozi 
okartáčování povrchu a - 2x nátěr základní barvou</t>
  </si>
  <si>
    <t>VM5.1_ATEAS Security PROFESSIONAL základ neobsahuje licence kamer max. 64 kamer , do 23 kamer 16 - uživatelů , od 24 neomezeno</t>
  </si>
  <si>
    <t>Vnitrostavenišťní doprava suti a vybouraných hmot - vzdálenost nad 10 m / VZDÁLENOST URČÍ DODAVATEL - POČET M PROMÍTNOUT DO JC</t>
  </si>
  <si>
    <t>22_Prvky pro přirozené provětrávání kanceláří, učeben a dvorany dodá a osadí, jako integrální - součást budovy, profese stavba.</t>
  </si>
  <si>
    <t>23.10_POLOŽKU NUTNO DOMĚŘIT
Větrací mřížka klasifikovaná jako požární uzávěr
rozměr: 500x400 - 
požární odolnost: min EI 45 DP1</t>
  </si>
  <si>
    <t>N 1.5_Drátěná kabelová lávka 54/100 EZ na podlaze vč.příslušenství (popis viz položka N 1.0, - požár.odolnost dle této položky)</t>
  </si>
  <si>
    <t>Ochranný TiZn plech hydroizolace atiky před násypem zeminy, rš: 1050 mm, tl. 0,7 - 1,0 mm, viz - - Tabulka klempířských výrobků</t>
  </si>
  <si>
    <t>Oplechování TiZn plechem okolo manžety výlezu na střechu, proměnná rš: 250 mm, tl. 0,7 mm, viz - - Tabulka klempířských výrobků</t>
  </si>
  <si>
    <t>POPISNÁ POLOŽKA: Nátěr ocelových závitových trubek jako ochrana proti korozi 
okartáčování povrchu a - 2x nátěr základní barvou</t>
  </si>
  <si>
    <t>POPISOVÁ POLOŽKA - z vnější strany nádrže povrch plynule navazuje na skladbu S.05. / V místech změny nosného materiálu vyztužit</t>
  </si>
  <si>
    <t>Čistící zóna v zádveří vstupu, hliníkové profily L a U, stěrková hydroizolace, 3450 x 5600 mm, viz - - Tabulka ostatních výrobků</t>
  </si>
  <si>
    <t>20.4_Potrubí OTK provedení EI30multi
Uchycení potrubí musí umožnit suvný pohyb potrubí, max. - vzdálenost závěsů musí být 1,3 m.</t>
  </si>
  <si>
    <t>Hydrofobní stěrka pro pěší provoz, tl.3mm - spára přechodu na stěnu vyztužena rohovým páskem / aplikováno dle TP výrobce systému</t>
  </si>
  <si>
    <t>Jednokřídlé dveře v SDK příčce - 900/2100 mm, plné hladké s polodrážkou, , vč. rámové zárubně, vč. - - kování, viz Tabulka dveří</t>
  </si>
  <si>
    <t>N 1.8_Drátěná kabelová lávka 54/200 EZ 2*nad sebou vč.příslušenství (popis viz položka N 1.0, - požár.odolnost dle této položky)</t>
  </si>
  <si>
    <t>Nový pojezdový zadlažďovací poklop nad stávající šachtu kolektoru VN, vodotěsný, 620x970 mm - viz - Tabulka zámečnických výrobků</t>
  </si>
  <si>
    <t>Ocelová krycí manžeta proti zatékání kondenzátu, z plechu tl. 5,0 mm, 1000x1000 - o 273 mm, viz - - Tabulka zámečnických výrobků</t>
  </si>
  <si>
    <t>Odstranění násypu pod podlahami a ochranného na střechách - tl. přes 200 mm, plocha jakákoliv - mezi trámy nad základovou deskou</t>
  </si>
  <si>
    <t>POPISOVÁ POLOŽKA - povrchová úprava veškerých ploch, konstrukcí a rozvodů nad podhledem / bude provedena nástřikem v černé barvě</t>
  </si>
  <si>
    <t>Popisová položka - rozteč ocelových nosníků a spádnicových sloupků 1350 mm / rozteč hliníkových profilů kolmo na ocelové 1800 mm</t>
  </si>
  <si>
    <t>Terčová fasáda  rovná - zapuštěné terče, spáry nejsou tmelené,vč. 1 ks 2kř. dveří_1.+2.NP_Rozměry - [m]_š_v_54_9,85_Počet_[ks]_1</t>
  </si>
  <si>
    <t>Terčová fasáda rovná - zapuštěné terče, spáry nejsou tmelené, vč. 1 ks 2kř. dveří_1.+2.NP_Rozměry - [m]_š_v_54_9,85_Počet_[ks]_1</t>
  </si>
  <si>
    <t>Vložky svislé do dilatačních spár - minerální vlna - tuhá deska obalená PE fólií + požární těsnění - oboustranné, tloušťka 20 mm</t>
  </si>
  <si>
    <t>D3.5_Duální detektor BUS-1/BUS-2, optika 90°, Antimasking, měření teploty v místnosti, pomocný - vyvážený vstup s vlastní adresou</t>
  </si>
  <si>
    <t>Demontáž lešení prostorového rámového lehkého pracovního s podlahou - provozní zatížení tř. 3 do 200 kg/m2, výška přes 10 do 25 m</t>
  </si>
  <si>
    <t>Izolace kročejová - pásy z odlehčeného pěnového polyetylenu - tloušťka 3 mm  / tl. uvedena po stlačení, dynamická tuhost 23 MPa/m</t>
  </si>
  <si>
    <t>K 1.35_Podlahová krabice typ A včetně náplně a příslušenství (náplň a parametry viz tabulka - podlahových krabic - příloha k TZ )</t>
  </si>
  <si>
    <t>K 1.36_Podlahová krabice typ B včetně náplně a příslušenství (náplň a parametry viz tabulka - podlahových krabic - příloha k TZ )</t>
  </si>
  <si>
    <t>K 1.37_Podlahová krabice typ C včetně náplně a příslušenství (náplň a parametry viz tabulka - podlahových krabic - příloha k TZ )</t>
  </si>
  <si>
    <t>K 1.38_Podlahová krabice typ D včetně náplně a příslušenství (náplň a parametry viz tabulka - podlahových krabic - příloha k TZ )</t>
  </si>
  <si>
    <t>K 1.39_Podlahová krabice typ E včetně náplně a příslušenství (náplň a parametry viz tabulka - podlahových krabic - příloha k TZ )</t>
  </si>
  <si>
    <t>K 1.40_Podlahová krabice typ F včetně náplně a příslušenství (náplň a parametry viz tabulka - podlahových krabic - příloha k TZ )</t>
  </si>
  <si>
    <t>K 1.41_Podlahová krabice typ G včetně náplně a příslušenství (náplň a parametry viz tabulka - podlahových krabic - příloha k TZ )</t>
  </si>
  <si>
    <t>K 1.42_Podlahová krabice typ H včetně náplně a příslušenství (náplň a parametry viz tabulka - podlahových krabic - příloha k TZ )</t>
  </si>
  <si>
    <t>K 1.43_Podlahová krabice typ I včetně náplně a příslušenství (náplň a parametry viz tabulka - podlahových krabic - příloha k TZ )</t>
  </si>
  <si>
    <t>Oplechování obvodového žlabu podnože - TiZn plech, rš: 1150, 160 a 510 mm, tl. 0,7 - 1,0 mm, viz - - Tabulka klempířských výrobků</t>
  </si>
  <si>
    <t>Terčová fasáda rovná vč. 9ks otočných dveří- zapuštěné terče, spáry nejsou tmelené_1.+2.NP_Rozměry - [m]_š_v_54_9,85_Počet_[ks]_1</t>
  </si>
  <si>
    <t>(3,3-0,22-0,1)*(0,17*2,66+0,28*5,6+0,19*2,327+0,18*16,21+0,45*1,9*2+0,27*10,87+0,33*23,286+0,285*6,563+0,33*20,257+0,33*16,74+0,5*9,57+0,33*5,15+0,35*9,24+0,19*9,766+0,215*6,87+0,33*12,21+0,215*6,87+0,06*2,303*2+0,32*2,7+0,45*1,8*2+0,45*2,7+0,45*6,89+0,45*1*2)</t>
  </si>
  <si>
    <t>K 1.13_Zásuvková skříň chráněná jističi s pětipólovou zásuvkou a proudovým chráničem, IP44 (2ks - 230V/16A, 1ks 400V/16A, 1ks 24V)</t>
  </si>
  <si>
    <t>Stěnová revizní dvířka pro vstup pod vjezdovou rampu, vč. lemování a zámku, ocelová, 900/1000mm, viz - - Tabulka ostatních výrobků</t>
  </si>
  <si>
    <t>Zásobník na papírové ručníky, nerez mat - š.285 mm, hl. 105 mm, v. 265 mm / kotvení na SDK stěnu - - viz Tabulka ostatních výrobků</t>
  </si>
  <si>
    <t>(4,2-0,22-0,1)*0,15*(2,302+17,6+22,91+23,8+1,569*2+6,829+5,626+2,215+2,528+0,244+14,968+4,719+3,935+1,212+4,002+10,525+12,22+12,005+5,7+0,627+24,5+6,01*2+2,8*2+6,45+12,55+4+5,25+4,8+4,6+10,6+2,9+5,7+13,25+11,95+2,8*2+6,5+11,6+19,35+4,948+3,9+1,9+2,43+3,15+16,7)</t>
  </si>
  <si>
    <t>29.5_Dále v tomto stupni projektové dokumentace neuvedené komponenty dotvářející funkční celek dle - záměrů projektové dokumentace.</t>
  </si>
  <si>
    <t>H 1.1_Vyhodnocovací jenotka lineárního tepelného hlásiče
. podrobná specifikace, vybavení viz. výpis - (tabulka) elektro_slaboproud</t>
  </si>
  <si>
    <t>Jádrová omítka sloupů vápenocementová tl.30mm - oblá + výztužná síťovina / provedení omítky musí splnit požární odolnost v daném PÚ</t>
  </si>
  <si>
    <t>K 1.22_Vypínač řaz.č.5, 10A/250V vč.rámečku a krabice - komplet - design určí architekt (do sestavy - s jedním ovladačem osvětlení)</t>
  </si>
  <si>
    <t>Ocelové podkladní profil pod práh šachetních dveří výtahu - včetně nátěru / 30/30/3 délky 1800 - viz - Tabulka zámečnických výrobků</t>
  </si>
  <si>
    <t>Ocelové uzavírací čelo nad podestou schodiště bufetu, , dl. = 1,80 m; š = 390 mm; tl. = 10 mm, viz - - Tabulka zámečnických výrobků</t>
  </si>
  <si>
    <t>Podlahový prefabrikát, tvaru L vnější rozm. 900/495 mm, tl. stěny 80 m, Dl. Jednoho ks=1850mm - Viz - také det. D.10a - 1.PP - aula</t>
  </si>
  <si>
    <t>Podlahový prefabrikát, tvaru L vnější rozm. 900/495 mm, tl. stěny 80 m, Dl. Jednoho ks=3600mm - Viz - také det. D.10a - 1.PP - aula</t>
  </si>
  <si>
    <t>Pružné hlukově tlumící potrubí 
typ: 200
průměr 200 mm
včetně parotěsné zábrany
včetně spojovacího a - těsnícího materiálu a závěsů</t>
  </si>
  <si>
    <t>Bourání zdiva železobetonového nebo vybourání otvorů přes 4 m2 - zdivo nadzákladové - vč. povrchových úprav, zárubní a výplní otvorů</t>
  </si>
  <si>
    <t>Bourání železobetonových stropů - tl. 220 mm - vč. heraklitu, cementové omítky apod., v šíři 1 m zachována výztuž směřující do atria</t>
  </si>
  <si>
    <t>Dvoukřídlé dveře celoskleněné  v prosklené strukturální fasádě -  1990/2100 mm, RPO, EPS - viz - Tabulka dveří - viz. součást fasády</t>
  </si>
  <si>
    <t>Jádrová vápenocementová omítka sloupů  tl.40mm - oblá + výztužná síťovina / provedení omítky musí splnit požární odolnost v daném PÚ</t>
  </si>
  <si>
    <t>Omítka vápenocementová štuková jemnozrnná vnitřních svislých konstrukcí sloupů, tl.5mm - barevný odstín viz tabulka barevného řešení</t>
  </si>
  <si>
    <t>11.14_Výustka čtyřhranná 
provedení: průmyslové 
počet řad: 2 
rozměr: 525x225
typ regulace: R1 - 
povrchová úprava: pozinkovaná ocel</t>
  </si>
  <si>
    <t>11.15_Výustka čtyřhranná 
provedení: průmyslové 
počet řad: 1 
rozměr: 425x125
typ regulace: R1 - 
povrchová úprava: pozinkovaná ocel</t>
  </si>
  <si>
    <t>Hydroizolace se zvýšenou mechanickou odolností  - tl.5mm, volně ložený, tavený ke svislým stěnám / HI napojit na dešťovou vpusť - D+M</t>
  </si>
  <si>
    <t>Jádrová omítka sloupů vápenocementová tl.30mm - oblá + výztužná síťovina / provedení omítky musí - splnit požární odolnost v daném PÚ</t>
  </si>
  <si>
    <t>U 1.4_240 Baterií včetně propojek na 10 minut při zatížení 50kW , 
životnost 10let, 9Ah - Fiamm 12 - FGHL 34 (12V/9,0Ah - Faston 250)</t>
  </si>
  <si>
    <t>Bednění podest a podstupňových desek, včetně podpěrné konstrukce - tvar půdorysu přímočarý, výška podpěrné kce do 4 m, zřízení - rampa</t>
  </si>
  <si>
    <t>Jádrová vápenocementová omítka sloupů  tl.40mm - oblá + výztužná síťovina / provedení omítky musí - splnit požární odolnost v daném PÚ</t>
  </si>
  <si>
    <t>Ocelový lisovaný pororošt P 570 - 20/20 - 5, oka 15 x 17 mm. - tl. 70 mm / viz. zám. výrobky Z63, Z64 - vzduchová mezera tl. cca 60 mm</t>
  </si>
  <si>
    <t>Omítka vápenocementová štuková jemnozrnná vnitřních svislých konstrukcí sloupů, tl.5mm - barevný - odstín viz tabulka barevného řešení</t>
  </si>
  <si>
    <t>Rohový fasádní zákryt ze sklocementu, s vlastním skrytým kotevním systémem, cca 350 + 150 x 4100 mm, - - viz Tabulka ostatních výrobků</t>
  </si>
  <si>
    <t>Schodišťové armované prefa dílce - jalový stupeň, š=429,2 mm, dl.=3200 mm, - tl. prefa obkladu 60 - mm, viz Tabulka výkaz prefabrikátů</t>
  </si>
  <si>
    <t>Vodící kolejnice pro stínící závěs -  v kancelářích děkanátu a čítárně, součást dodávky interiérů, , - - viz Tabulka ostatních výrobků</t>
  </si>
  <si>
    <t>Zákryt před elektrorozvaděčem, nosný dřevěný rošt - profily 80/60 mm, práh 15/80 mm, v = 2500 mm, - - viz Tabulka truhlářských výrobků</t>
  </si>
  <si>
    <t>Expanzní nádoba s membránou s celkovým 
objemem 500 l 
max. provozní teplota: 60°C
dovolený přetlak: -  6 bar
připojovací rozměr: DN 2"</t>
  </si>
  <si>
    <t>Minerální silikátová probarvená fasádní omítka - tloušťka 2 mm, velikost zrna max. 1mm / struktura a barva viz tabulka barevného řešení</t>
  </si>
  <si>
    <t>Montáž tepelné izolace běžných stavebních konstrukcí podlah - jednovrstvá, kladená na sucho / tl. 24mm, zalití topných hadic min. 40 mm</t>
  </si>
  <si>
    <t>Ocelový pororošt, lisovaný pororošt s oky 33 x 33 mm, nosný pás 20 x 2 mm, výška zábradlí: 957 mm, - - viz Tabulka zámečnických výrobků</t>
  </si>
  <si>
    <t>Přestropení VZT kanálu pod schodištím - trapézový plech, kotvený k podezdívce  / tl. plechu 1mm, min. tl. vlny 40mm - vč. přebetonování</t>
  </si>
  <si>
    <t>Stěnová revizní dvířka pro vstup do sprinklerové nádrže, vč. lemování, ocelová, vodotěsná, - - 750/750mm, viz Tabulka ostatních výrobků</t>
  </si>
  <si>
    <t>12.5_Talířový ventil kovový odvodní včetně zděře 
připojovací rozměr: 160
povrchová úprava: odstín - laku bude určen při realizaci (RAL)</t>
  </si>
  <si>
    <t>4.18_Talířový ventil kovový odvodní včetně zděře 
připojovací rozměr: 160
povrchová úprava: odstín - laku bude určen při realizaci (RAL)</t>
  </si>
  <si>
    <t>4.19_Talířový ventil kovový odvodní včetně zděře 
připojovací rozměr: 125
povrchová úprava: odstín - laku bude určen při realizaci (RAL)</t>
  </si>
  <si>
    <t>Dávkovač tekutého mýdla - vestavný, kapacita 1300ml, se zámkem a přímým plněním mýdla, rozměr - - 240/140, viz Tabulka ostatních výrobků</t>
  </si>
  <si>
    <t>Expanzní nádoba s membránou s celkovým 
objemem 1000 l 
max. provozní teplota: 60°C
dovolený - přetlak:  6 bar
připojovací rozměr: DN 2"</t>
  </si>
  <si>
    <t>U 1.1_Adresovatelná analogová ústředna EPS ZETTLER Expert ZX4
. podrobná specifikace, vybavení viz. - výpis (tabulka) elektro_slaboproud</t>
  </si>
  <si>
    <t>10.34_Talířový ventil kovový odvodní včetně zděře 
připojovací rozměr: 200
povrchová úprava: odstín - laku bude určen při realizaci (RAL)</t>
  </si>
  <si>
    <t>10.35_Talířový ventil kovový odvodní včetně zděře 
připojovací rozměr: 160
povrchová úprava: odstín - laku bude určen při realizaci (RAL)</t>
  </si>
  <si>
    <t>10.36_Talířový ventil kovový odvodní včetně zděře 
připojovací rozměr: 125
povrchová úprava: odstín - laku bude určen při realizaci (RAL)</t>
  </si>
  <si>
    <t>13.29_Talířový ventil kovový odvodní včetně zděře 
připojovací rozměr: 125
povrchová úprava: odstín - laku bude určen při realizaci (RAL)</t>
  </si>
  <si>
    <t>4.16_Talířový ventil kovový přívodní včetně zděře 
připojovací rozměr: 160
povrchová úprava: odstín - laku bude určen při realizaci (RAL)</t>
  </si>
  <si>
    <t>4.17_Talířový ventil kovový přívodní včetně zděře 
připojovací rozměr: 125
povrchová úprava: odstín - laku bude určen při realizaci (RAL)</t>
  </si>
  <si>
    <t>7.18_Talířový ventil kovový přívodní včetně zděře 
připojovací rozměr: 200
povrchová úprava: odstín - laku bude určen při realizaci (RAL)</t>
  </si>
  <si>
    <t>8.25_Talířový ventil kovový přívodní včetně zděře 
připojovací rozměr: 200
povrchová úprava: odstín - laku bude určen při realizaci (RAL)</t>
  </si>
  <si>
    <t>8.26_Talířový ventil kovový přívodní včetně zděře 
připojovací rozměr: 160
povrchová úprava: odstín - laku bude určen při realizaci (RAL)</t>
  </si>
  <si>
    <t>Akustické volně zavěšené těleso , panely s jádrem ze skelné vlny o vysoké hustotě, 1200 x 2400 x 40 - - mm, viz Tabulka ostatních výrobků</t>
  </si>
  <si>
    <t>Bednění podest a podstupňových desek, včetně podpěrné konstrukce - tvar půdorysu přímočarý, výška podpěrné kce do 4 m, odstranění - rampa</t>
  </si>
  <si>
    <t>Bezprašný nátěr na beton - do venkovního prostředí - transparentní, zajistit ochranu betonu proti karbonataci / aplikováno dle TP výrobce</t>
  </si>
  <si>
    <t>K 1.19_Vypínač řaz.č.1, 10A/250V vč.rámečku a krabice - komplet - design určí architekt  (do sestavy - spolu se třemi ovladači osvětlení)</t>
  </si>
  <si>
    <t>K 1.20_Vypínač řaz.č.5, 10A/250V vč.rámečku a krabice - komplet - design určí architekt (do sestavy - spolu se čtyřmi ovladači osvětlení)</t>
  </si>
  <si>
    <t>K 1.21_Vypínač řaz.č.5, 10A/250V vč.rámečku a krabice - komplet - design určí architekt  (do sestavy - spolu se dvěma ovladači osvětlení)</t>
  </si>
  <si>
    <t>Montáž lešení prostorového rámového lehkého pracovního s podlahou - provozní zatížení tř. 3 do 200 kg/m2, výška přes 10 do 25 m - dvorana</t>
  </si>
  <si>
    <t>Trojcestný rozdělovací ventil přírubový včetně servopohonu
DN 40
kvs 44 m3/hod
servopohon  230 V - včetně pomocných kontaktů mezní polohy</t>
  </si>
  <si>
    <t>Trojcestný rozdělovací ventil přírubový včetně servopohonu
DN 65
kvs 90 m3/hod
servopohon  230 V - včetně pomocných kontaktů mezní polohy</t>
  </si>
  <si>
    <t>10.33_Talířový ventil kovový přívodní včetně zděře 
připojovací rozměr: 200
povrchová úprava: odstín - laku bude určen při realizaci (RAL)</t>
  </si>
  <si>
    <t>Bednění podest a podstupňových desek, včetně podpěrné konstrukce - tvar půdorysu přímočarý, výška podpěrné kce do 4 m, zřízení - schodiště</t>
  </si>
  <si>
    <t>K 1.18_Vypínač řaz.č.1, 10A/250V vč.rámečku a krabice - komplet - design určí architekt  (do sestavy - spolu se čtyřmi ovladači osvětlení)</t>
  </si>
  <si>
    <t>Mazanina z betonu s výztuží, tloušťka 60 mm - vyztužená svařovanou sítí z armovací výztuže dle TP dodavatele. Maximální šíře trhlin 0,3 mm</t>
  </si>
  <si>
    <t>Přesun hmot pro demolice objektů, prováděné postupným rozebíráním - výška do 21 m, bez omezení skladovacích ploch i dopravních vzdáleností</t>
  </si>
  <si>
    <t>Pororošt ukotven pomocí systémových kotevních příponek - šroubované spoje. Pororošt musí být rozdělen na ručně manipulovatelné segmenty!!!</t>
  </si>
  <si>
    <t>Tenkovrstvá štuková omítka podhledů - tl.2mm + adhezní můstek / aplikováno dle TP výrobce - struktura a barva viz tabulka barevného řešení</t>
  </si>
  <si>
    <t>Trojcestný rozdělovací ventil přírubový včetně servopohonu
DN 80
kvs 150 m3/hod
servopohon  230 V - včetně pomocných kontaktů mezní polohy</t>
  </si>
  <si>
    <t>Vestavěné skříně - učebny a kanceláře v 1. np, v = 3,35m; rozvinutá délka =72,5 m; hloubka = 0,35 m, - -  viz Tabulka truhlářských výrobků</t>
  </si>
  <si>
    <t>K 1.7_Zásuvka 16A/230V s přep.ochr. a opt.signalizací vč.rámečku a krabice - komplet - design určí - architekt (do sestavy tří sil.zásuvek)</t>
  </si>
  <si>
    <t>Minerální silikátová probarvená fasádní omítka - tloušťka 2 mm / struktura a barva viz tabulka barevného řešení - aplikováno dle TP výrobce</t>
  </si>
  <si>
    <t xml:space="preserve">kondenzátu
včetně výdechové komory s kruhovými nátrubky DN200 izolované
regulace: ventil dvojcestný, spojitá regulace 0-10V, 24V
umístění: </t>
  </si>
  <si>
    <t>Izolace proti zemní vlhkosti dvojité natahované SBS modifikované hydroizolační pásy - tloušťka 8mm / napojit na stávající hydroizolaci - D+M</t>
  </si>
  <si>
    <t>Jednokřídlé dveře v SDK příčce - 800/2100 mm, plné hladké, pož. odolnost EW 30 DP3-C3, vč. rámové - - zárubně, vč. kování, viz Tabulka dveří</t>
  </si>
  <si>
    <t>Jednokřídlé dveře v SDK příčce - 900/2100 mm, plné hladké, pož. odolnost EW 30 DP3-C3, vč. rámové - - zárubně, vč. kování, viz Tabulka dveří</t>
  </si>
  <si>
    <t>K 1.5_Zásuvka 16A/230V s přep.ochr. a opt.signalizací vč.rámečku a krabice - komplet - design určí - architekt (do sestavy dvou sil.zásuvek)</t>
  </si>
  <si>
    <t>Odstranění zámečnických výrobků, vybourání stříšky, jeklová konstrukce - vč. manipulace s vybouraným materiálem, odvozu a uložení na skládku</t>
  </si>
  <si>
    <t>Oplechování požární rolety pod otvorem v podnoži - TiZn plech, rš: 900, 250 a 150 mm, tl. 0,7 - 1,0 - - mm, viz Tabulka klempířských výrobků</t>
  </si>
  <si>
    <t>Bednění podest a podstupňových desek, včetně podpěrné konstrukce - tvar půdorysu přímočarý, výška podpěrné kce do 4 m, odstranění - schodiště</t>
  </si>
  <si>
    <t>Jednokřídlé dveře v SDK příčce -  720/2100 mm, dveřní křídlo plné hladké s polodrážkou, vč. rámové - - zárubně, vč. kování, viz Tabulka dveří</t>
  </si>
  <si>
    <t>Jednokřídlé dveře v SDK příčce -  800/2100 mm, dveřní křídlo plné hladké s polodrážkou, vč. rámové - - zárubně, vč. kování, viz Tabulka dveří</t>
  </si>
  <si>
    <t>Jednokřídlé dveře v SDK příčce -  900/2100 mm, dveřní křídlo plné hladké s polodrážkou, vč. rámové - - zárubně, vč. kování, viz Tabulka dveří</t>
  </si>
  <si>
    <t>K2.1_Hnědý stíněný kabel 5x2x0,8 P30-R dle ZP-27/2008, B2caS1D0 dle PrEN 50399:07, ohniodolný dle - ČSN IEC60331, bezhalogenový dle ČSN 50266</t>
  </si>
  <si>
    <t>Měděné propojovací potrubí chladiva včetně parotěsné izolace
dvojice potrubí o průměrech O6 / O12 - mm
včetně propojovacího ovládacího kabelu</t>
  </si>
  <si>
    <t>Nátěr silikátový - omyvatelný, probarvený, difuzně otevřený, tl.2mm - aplikováno dle TP výrobce / barevný odstín viz tabulka barevného řešení</t>
  </si>
  <si>
    <t>Schodišťové armované prefa dílce, dílec 120/429,2 mm, dl. jednoho kusu = 3200 mm, tl. prefa obkladu - - 60 mm, viz Tabulka výkaz prefabrikátů</t>
  </si>
  <si>
    <t>Směšovací uzel pro chladič vzduchotechnické jednotky pro komerční prostor je dodávkou nájemce - prostoru spolu se vzduchotechnickou jednotkou</t>
  </si>
  <si>
    <t>Směšovací uzel pro ohřívač vzduchotechnické jednotky pro komerční prostor je dodávkou nájemce - prostoru spolu se vzduchotechnickou jednotkou</t>
  </si>
  <si>
    <t>Vestavěné skříně - učebny a kanceláře v 2. np, v = 3,35 m; rozvinutá délka = 100,6 m; hloubka = 0,35 - - m,  viz Tabulka truhlářských výrobků</t>
  </si>
  <si>
    <t>Zábradlí nad výškovým stupněm ve strojovně suchých chladičů, z ocelové trubky kotvené do betonu a - - zdiva, viz Tabulka zámečnických výrobků</t>
  </si>
  <si>
    <t xml:space="preserve">kondenzátu
včetně výdechové komory s kruhovými nátrubky DN200 izolované
regulace: ventil dvojcestný, spojitá regulace 0-10V, 24V
umístění:   </t>
  </si>
  <si>
    <t>Izolace proti zemní vlhkosti dvojité natahované SBS modifikované hydroizolační pásy - tloušťka 8mm / napojit na paždíky okenních profilů - D+M</t>
  </si>
  <si>
    <t>K 1.2_Hnědý stíněný kabel 1x2x0,8 P30-R dle ZP-27/2008, B2caS1D0 dle PrEN 50399:07, ohniodolný dle - ČSN IEC60331, bezhalogenový dle ČSN 50266</t>
  </si>
  <si>
    <t>K 1.3_Hnědý stíněný kabel 2x2x0,8 P30-R dle ZP-27/2008, B2caS1D0 dle PrEN 50399:07, ohniodolný dle - ČSN IEC60331, bezhalogenový dle ČSN 50266</t>
  </si>
  <si>
    <t>K 1.4_Hnědý stíněný kabel 5x2x0,8 P30-R dle ZP-27/2008, B2caS1D0 dle PrEN 50399:07, ohniodolný dle - ČSN IEC60331, bezhalogenový dle ČSN 50266</t>
  </si>
  <si>
    <t>Měděné propojovací potrubí chladiva včetně parotěsné izolace
dvojice potrubí o průměrech O10 / O16 - mm
včetně propojovacího ovládacího kabelu</t>
  </si>
  <si>
    <t>Nepřímotopný závěsný vodorovný ohřívač vody
objem : 125 litrů
připojení na TV : 3/4“, včetně - kulových kohoutů a pružných připojovacích hadic</t>
  </si>
  <si>
    <t>Nepřímotopný závěsný vodorovný ohřívač vody
objem : 160 litrů
připojení na TV : 3/4“, včetně - kulových kohoutů a pružných připojovacích hadic</t>
  </si>
  <si>
    <t>Nepřímotopný závěsný vodorovný ohřívač vody
objem : 200 litrů
připojení na TV : 3/4“, včetně - kulových kohoutů a pružných připojovacích hadic</t>
  </si>
  <si>
    <t>Nátěr hydrofobní stěn, tl.3mm - aplikováno dle TP výrobce systému / sjednoceno barevným nátěrem dle předložených vzorků - odsouhlasí architekt</t>
  </si>
  <si>
    <t>Odstranění přemostění vč. schodiště a zábradlí - vč. manipulace s vybouraným materiálem, odvozu a - uložení na skládku - mezi osou C-D / 18-19</t>
  </si>
  <si>
    <t>Schodišťové armované prefa dílce, dílec 156,45/300 mm, dl. jednoho kusu = 3400 mm, tl. prefa obkladu - - 60 mm, viz Tabulka výkaz prefabrikátů</t>
  </si>
  <si>
    <t>23.11_POLOŽKU NUTNO DOMĚŘIT
Větrací mřížka klasifikovaná jako požární uzávěr
rozměr: 380x380 (nutno - doměřit) 
požární odolnost: min EI 45 DP1</t>
  </si>
  <si>
    <t>Bourání železobetonových stropů - tl. 220 mm - vč. heraklitu, cementové omítky a světlíku apod., v šíři 1 m zachována výztuž směřující do atria</t>
  </si>
  <si>
    <t>K 1.5_Hnědý stíněný kabel 15x2x0,8 P30-R dle ZP-27/2008, B2caS1D0 dle PrEN 50399:07, ohniodolný dle - ČSN IEC60331, bezhalogenový dle ČSN 50266</t>
  </si>
  <si>
    <t>K 1.6_Hnědý stíněný kabel 20x2x0,8 P30-R dle ZP-27/2008, B2caS1D0 dle PrEN 50399:07, ohniodolný dle - ČSN IEC60331, bezhalogenový dle ČSN 50266</t>
  </si>
  <si>
    <t>T1_Kabelová chránička , ohebná pro instalaci při monolitické betonáži, střední mechanická odolnost - s protahovacím drátem, vnější průměr 25 mm</t>
  </si>
  <si>
    <t>Uzavírací hydrofobní nátěr bezbarvý a matný, transparentní bez barevného ovlivnění podkladu - podlahy betonové / součinitel smykového tření 0,5</t>
  </si>
  <si>
    <t>23.12_POLOŽKU NUTNO DOMĚŘIT
Větrací mřížka klasifikovaná jako požární uzávěr
rozměr: 380x380 (nutno - doměřit) 
požární odolnost: min EI 120 DP1</t>
  </si>
  <si>
    <t>AP5.1_Cisco Small Business 300 Series Managed Switch SG300-10 - Přepínač - L3 - řízený - 8 x - 10/100/1000 + 2 x kombinace Gigabit SFP - desktop</t>
  </si>
  <si>
    <t>D+M Sklocementové desky tl.15mm - lepené a mechanicky kotvené na skryté prvky / podkonstrukce je součástí dodávky sklocementových desek, tl.30mm</t>
  </si>
  <si>
    <t>N 1.7_Drátěná kabelová lávka 54/100 EZ ke strojům chlazení (venku) vč.příslušenství (popis viz - položka N 1.0, požár.odolnost dle této položky)</t>
  </si>
  <si>
    <t>Odstranění přístřešku včetně světlíku a zábradlí - vč. manipulace s vybouraným materiálem, odvozu a - uložení na skládku - mezi osou H-G / 10-11</t>
  </si>
  <si>
    <t>SW4.2_Cisco Small Business 300 Series Managed Switch SG300-10 - Přepínač - L3 - řízený - 8 x - 10/100/1000 + 2 x kombinace Gigabit SFP - desktop</t>
  </si>
  <si>
    <t>konstrukční výška 3,3 m; tl. nosné kce 0,22 m; tl. skladby podlahy 0,1 m (v položce bourání skladby podlahy je uvažováno bourání i pod příčkami)</t>
  </si>
  <si>
    <t>konstrukční výška 4,2 m; tl. nosné kce 0,22 m; tl. skladby podlahy 0,1 m (v položce bourání skladby podlahy je uvažováno bourání i pod příčkami)</t>
  </si>
  <si>
    <t>Bloková úpravna vody 
pro výkony: 400 – 1200 kW
napojení vody / odpadu: 1“ / 1/2“
rozměry š x hl x - v: 1240 x 700 x 1330 mm
příkon: 50 W / 230 V</t>
  </si>
  <si>
    <t>Bourání opláštění sloupů vč. nosné konstrukce, povrchových úprav, zárubní a otvorů - výměra počítána po obvodu konstrukce (z každé strany sloupu)</t>
  </si>
  <si>
    <t>Výztuž desek svařovanou sítí - z armovací výztuže (B500B) prům.10/100 x 10/100mm, výztuž při spodním i horním povrchu desky / krytí výztuže 25 mm</t>
  </si>
  <si>
    <t>konstrukční výška 4,85 m; tl. nosné kce 0,22 m; tl. skladby podlahy 0,1 m (v položce bourání skladby podlahy je uvažováno bourání i pod příčkami)</t>
  </si>
  <si>
    <t>Čistící zóna v zádveří hlavního vstupu - jemná, hliníkové profily L a U, stěrková hydroizolace, 1800 - - x 13775 mm, viz Tabulka ostatních výrobků</t>
  </si>
  <si>
    <t>Bednění podest a podstupňových desek, včetně podpěrné konstrukce - tvar půdorysu přímočarý, výška podpěrné kce do 4 m, zřízení - podesty schodiště</t>
  </si>
  <si>
    <t>Montáž lešení řadového rámového lehkého pracovního - provozní zatížení tř. 3 do 200 kg/m2, šířka tř. SW06 přes 0,6 do 0,9 m, výška přes 10 do 25 m</t>
  </si>
  <si>
    <t>Nátěr omyvatelný, probarvený, difuzně otevřený - aplikováno dle TP výrobce / barevný odstín viz tabulka barevného řešení - včetně adhezního můstku</t>
  </si>
  <si>
    <t>Podpěrná konstrukce nosníků, se zesílením dna bednění - zatížení přes 10 do 20 kPa, výška podpěrné kce do 4 m, zřízení - podepření stávající desky</t>
  </si>
  <si>
    <t>SK 3.1_Koncentrátor 5-vstupů, jedn. vyvážen. 12k, všechny vstupy volitelně programovatelné, 1x - programovatelný výstup bzučák, připojení na BUS-2</t>
  </si>
  <si>
    <t>Vnější tenkovrstvá omítka silikátová, minerální - probarvená, tloušťka 2 mm - struktura a barevnost dle výběru architekta, velikost zrna max. 1 mm</t>
  </si>
  <si>
    <t>Dvoukřídlé dveře celoskleněné  v prosklené strukturální fasádě -  1990/2100 mm, napoj. na RPO - ovl. - EPS, viz Tabulka dveří - viz. součást fasády</t>
  </si>
  <si>
    <t>Dávkovač tekutého mýdla - nástěnný, kapacita 180ml (šatny 2.pp, zázemí bufet 1.pp, wc invalidé), - - rozměr 50/190mm, viz Tabulka ostatních výrobků</t>
  </si>
  <si>
    <t>Oplechování stříšky výdechů VZT hliníkovým plechem, rozměry dle detailu a dle provedených výdechů na - - střeše, , viz Tabulka klempířských výrobků</t>
  </si>
  <si>
    <t>Demontáž lešení řadového rámového lehkého pracovního - provozní zatížení tř. 3 do 200 kg/m2, šířka tř. SW06 přes 0,6 do 0,9 m, výška přes 10 do 25 m</t>
  </si>
  <si>
    <t xml:space="preserve">H 1.10_Patice s izolátorem
. vestavěný izolátor
. provozní teplota -25 až + 70°C
. relativní vlhkost - &lt; 95%
. rozměry o125,6x23,5mm
. hmotnost 64g
</t>
  </si>
  <si>
    <t>H 1.12_Paralelní signalizační svítidlo
. napájecí napětí  20Vdc/5mA
. provozní teplota -25 až - +70°C
. relativní vlhkost &lt; 95%
. rozměry 85x85x38mm</t>
  </si>
  <si>
    <t>Montáž obkladů vnitřních stěn - kabřincový obklad tl.10mm - stávající odstín a tvar - včetně lepidla tl.10mm - použit obklad ze stěny před zbouráním</t>
  </si>
  <si>
    <t>Nátěr omyvatelný, probarvený, difuzně otevřený - aplikováno dle TP výrobce / barevný odstín viz - tabulka barevného řešení - včetně adhezního můstku</t>
  </si>
  <si>
    <t>Nátěr silikátový - omyvatelný, probarvený, difuzně otevřený, matný, tl.3mm - aplikováno dle TP výrobce / barevný odstín viz tabulka barevného řešení</t>
  </si>
  <si>
    <t>Otevíravé dveře v příčce -  900/2100 mm, plné hladké s polodrážkou, pož. odolnost EW 30 DP3-C3 - vč. - rámové zárubně, vč. kování, viz Tabulka dveří</t>
  </si>
  <si>
    <t>Poklop nad čerpací jímkou ZTI, čtvercový litinový s rámem, s protiskluzovým povrchem s možností - - uzamčení, 600/600, viz Tabulka ostatních výrobků</t>
  </si>
  <si>
    <t>Schodišťové armované prefa dílce tl. 60 mm s ostrými rohy, lepící tmel - Dilatační spáry vyplnit trvale pružným tmelem v barvě podlahy - viz Výrobky</t>
  </si>
  <si>
    <t>Trubky ocelové bezešvé dle ČSN 42 5715 (DIN 2448)
rozměr: DN 125
včetně tvarových kusů a - kolen
včetně závěsného, těsnícího a spojovacího materiálu</t>
  </si>
  <si>
    <t>Vyspravení stávajícího povrchu tloušťka cca 10mm - stěrka na bázi cementu / aplikováno dle TP výrobce systému - tl. dle konkrétního stavu nerovností</t>
  </si>
  <si>
    <t>Žlabový prefabrikát, tvaru L vnější rozm. 570 / 535 mm, tl. stěny 150 mm, celk dl. 3,8 m. - Dl. jednoho ks = 3800 mm, viz Tabulka výkaz prefabrikátů</t>
  </si>
  <si>
    <t>Bednění podest a podstupňových desek, včetně podpěrné konstrukce - tvar půdorysu přímočarý, výška podpěrné kce do 4 m, odstranění - podesty schodiště</t>
  </si>
  <si>
    <t>Betonování na trapézový plech  - beton třída C 20/25 X1 - 60mm nad vlnu, do každé vlny vložit profil R6 / při povrchu vložit síť 6/150 - podlaha auly</t>
  </si>
  <si>
    <t>Tlakoměr kruhový se spodním připojením 
včetně kondenzační smyčky a přechodu M20x1,5/G15 a - zkušebního kohoutu k manometru DN 15
rozsah: 0 – 600 kPa</t>
  </si>
  <si>
    <t>Trubky ocelové bezešvé dle ČSN 42 5710 (DIN 2440)
rozměr: DN 100 
včetně tvarových kusů a - kolen
včetně závěsného, těsnícího a spojovacího materiálu</t>
  </si>
  <si>
    <t>Vestavěné skříně v čítárně - 1.pp, zákrytová stěna  v = 3,55 m, rozvinutá délka = 25,5 m; hloubka = - - 0,3/0,38 m,  viz Tabulka truhlářských výrobků</t>
  </si>
  <si>
    <t>Vodonepropustný nátěr + adhezní můstek - cca 1,5mm, počet nátěrových vrstev se bude řídit TP vybraného nátěrového systému / aplikováno dle TP výrobce</t>
  </si>
  <si>
    <t>Čistící zóna v závětří hlavního vstupu - hrubá, hliníkové profily L a U, nerezový plech tl. 1,5 mm, - - 1200 x 13700 mm, viz Tabulka ostatních výrobků</t>
  </si>
  <si>
    <t>Jádrová vápenocementová omítka sloupů, tl.15mm - oblá + výztužná síťovina / provedení omítky s minerální vlnou musí splnit požární odolnost v daném PÚ</t>
  </si>
  <si>
    <t>Ocelový práh vstupu do wc, s nalepenou akustickou položkou na spodní straně, dl. = 945mm; š = 200 - - mm; tl. = 10mm, viz Tabulka zámečnických výrobků</t>
  </si>
  <si>
    <t>R 1.30_Stávající hlavní rozvaděč v hlavní rozvodně objektu A - úprava dle nových skutečností a - připojení objektu C (technické řešení viz popis v TZ)</t>
  </si>
  <si>
    <t>Vodonepropustná stěrka + adhezní můstek - aplikováno dle TP výrobce systému - propojit se stěrkou na žb. vaně bez trhlin a viditelných zlomů a odskoků</t>
  </si>
  <si>
    <t>10.41_Krycí mřížka kruhová 
rozměr: 160
provedení: s válcovým nástavcem pro spiro potrubí 
výplň - otvoru: tahokov 
povrchová úprava: pozinkovaný plech</t>
  </si>
  <si>
    <t>Akustická kročejová izolace - tloušťka 8 mm (po stlačení), dynamická tuhost  20 MPa/m / vč. lepícího tmelu tl.7mm, izolaci ochránit před prolitím - D+M</t>
  </si>
  <si>
    <t>Beton - třída C 30/37 / XC4 XF3 - Dmax 22 -CI 0,40 - S3 - Základové deska - technický kanál VZT včetně vodotěsného lemu a bentonitového těsnícího pásku</t>
  </si>
  <si>
    <t>Odstranění schodiště a zábradlí - vč. manipulace s vybouraným materiálem, odvozu a uložení na - skládku - mezi osou A / 5-6, 10-11, 15-16 (3 schodiště)</t>
  </si>
  <si>
    <t>Pojezdový poklop do podlahy garáží, osazení do skruže, vč. napojení na podlahovou hydroizolaci, vč. - - skruže, o 600 mm, viz Tabulka ostatních výrobků</t>
  </si>
  <si>
    <t>Zdivo z cihel děrovaných  - tl.80-440mm / součástí konstrukce stěny jsou i keramické překlady vybraného zdícího systému - dodržet PO požadavek na stěnu</t>
  </si>
  <si>
    <t>Žlabový prefabrikát, tvaru L vnější rozm. 810 / 600 mm, tl. stěny 150 mm, celk dl. 66,7 m. Dl. - - jednoho ks = 3600 mm, viz Tabulka výkaz prefabrikátů</t>
  </si>
  <si>
    <t>Jednokřídlé dveře v ŽB stěně -  900/2100 mm, plné hladké s polodrážkou, pož. odolnost EW 30 DP3-C3 - - vč. rámové zárubně, vč. kování, viz Tabulka dveří</t>
  </si>
  <si>
    <t>Jednokřídlé dveře v ŽB stěně - 900/2100 mm, plné hladké s polodrážkou, pož. odolnost EW 30 DP3-C3, - - vč. rámové zárubně, vč. kování, viz Tabulka dveří</t>
  </si>
  <si>
    <t>Jednokřídlé dveře ve zděné příčce -  800/2000 mm, plné a protipožární, pož. odolnost EW 30 DP3-C3 - - vč. ocelové zárubně, vč. kování, viz Tabulka dveří</t>
  </si>
  <si>
    <t>Jednokřídlé dveře ve zděné příčce -  800/2000 mm, plné a protipožární, pož. odolnost EW 45 DP1-C3 - - vč. ocelové zárubně, vč. kování, viz Tabulka dveří</t>
  </si>
  <si>
    <t>Jednokřídlé dveře ve zděné příčce -  800/2000 mm, plné a protipožární, pož. odolnost EW 60 DP1-C3 - - vč. ocelové zárubně, vč. kování, viz Tabulka dveří</t>
  </si>
  <si>
    <t>Jednokřídlé dveře ve zděné příčce -  900/2000 mm, plné a protipožární, pož. odolnost EW 30 DP3-C3 - - vč. ocelové zárubně, vč. kování, viz Tabulka dveří</t>
  </si>
  <si>
    <t>Jednokřídlé dveře ve zděné příčce -  900/2000 mm, plné a protipožární, pož. odolnost EW 45 DP1-C3 - - vč. ocelové zárubně, vč. kování, viz Tabulka dveří</t>
  </si>
  <si>
    <t>Jádrová vápenocementová omítka sloupů, tl.15mm - oblá + výztužná síťovina / provedení omítky s - minerální vlnou musí splnit požární odolnost v daném PÚ</t>
  </si>
  <si>
    <t>KZS vnitřních stěn s vrstvou tepelné izolace z desek minerálních vláken - lepené a mechanicky kotvené, tloušťka izolace 100 mm / výztuž skelnou tkaninou</t>
  </si>
  <si>
    <t>Ocelové zábradlí nad rampou vjezdu do 2.pp, z jaklového profilu 50x50x4, v = 900 mm, rozvinutá délka - - 1 ks = 2,300m, viz Tabulka zámečnických výrobků</t>
  </si>
  <si>
    <t>Prosklená fasáda rastrová rovná - západ, vč.žaluzií exterierových, 30 ks větracích klapek na - elektropohon_1.+2.NP_Rozměry [m]_š_v_54_9,85_Počet_[ks]_1</t>
  </si>
  <si>
    <t>Revizní dvířka v SDK podhledech - bezrámečková, počet a rozměry jsou uvedeny v dokumentaci podhledů, - / součást skladeb - viz Tabulka ostatních výrobků</t>
  </si>
  <si>
    <t>Schodišťové armované prefa dílce tl. 150-70 mm s ostrými rohy, lepící tmel - Dilatační spáry vyplnit trvale pružným tmelem v barvě podlahy - viz Výrobky</t>
  </si>
  <si>
    <t>Stříkaná grafika na povrchu plata bude tvořena penetrací se vsypem -  barva a tvar dle specifikace a návrhu architekta a schválených předložených vzorků</t>
  </si>
  <si>
    <t>Jednokřídlé dveře ve zděné příčce -  1100/2000 mm, plné a protipožární, pož. odolnost EW 30 DP3-C3 - - vč. ocelové zárubně, vč. kování, viz Tabulka dveří</t>
  </si>
  <si>
    <t>Jednokřídlé dveře ve zděné příčce -  1100/2000 mm, plné a protipožární, pož. odolnost EW 45 DP1-C3 - - vč. ocelové zárubně, vč. kování, viz Tabulka dveří</t>
  </si>
  <si>
    <t>Jednokřídlé dveře ve zděné příčce -  1100/2100 mm, plné a protipožární, pož. odolnost EW 45 DP1-C3 - - vč. ocelové zárubně, vč. kování, viz Tabulka dveří</t>
  </si>
  <si>
    <t>Měděné propojovací potrubí chladiva včetně parotěsné izolace
pár potrubí o průměrech O6/O10 mm pro - místnost 0.31
včetně propojovacího ovládacího kabelu</t>
  </si>
  <si>
    <t>POPISOVÁ POLOŽKA- Cena obsahuje dodávku i montáž. Součástí dodávky jsou osazení a kotvení prvků - - Skutečné rozměry je nutno ověřit zaměřením na stavbě.</t>
  </si>
  <si>
    <t>kondenzátu
regulace: ventil dvojcestný, spojitá regulace 0-10V, 24V
barevné provedení panelu dle požadavku architekta
Umístění : dvorana 1.PP, 1.NP, 2.NP</t>
  </si>
  <si>
    <t>Jednokřídlé dveře v SDK příčce - 900/2100 mm, plné hladké s polodrážkou, pož. odolnost EW 30 DP3-C3, - - vč. rámové zárubně, vč. kování, viz Tabulka dveří</t>
  </si>
  <si>
    <t>Odstranění schodiště včetně spojovacího můstku s menzou v 2.NP - vč. manipulace s vybouraným - materiálem, odvozu a uložení na skládku - mezi osou E-G / 1</t>
  </si>
  <si>
    <t>Protidešťová žaluzie průběžná, s pevnými horizontálními lamelami, lamely jsou vloženy do ocelového - - rámu, 127,4x1,5 m, viz Tabulka zámečnických výrobků</t>
  </si>
  <si>
    <t>Hydrofobní stěrka olejivzdorná, součinitel tření min. 0,5 - tloušťka 3 mm, spára přechodu na stěnu vyztužena rohovým páskem / vytažení na stěny min. 200 mm</t>
  </si>
  <si>
    <t>Přetěsnění stávajících dveří -  stávající dveře, na křídlo nalepit tepelnou izolaci tl. 80 mm - - jednostranně kašírovaná minerální vlna, viz Tabulka dveří</t>
  </si>
  <si>
    <t>Požární hydrant - přisazený, kompletní vestavný hydrant vč vybavení, zavírání na magnety s možností - - plomby, 700 x 700 mm, viz Tabulka ostatních výrobků</t>
  </si>
  <si>
    <t>Požární hydrant - vestavěný , skříň nástěnného hydrantu, skříň a dvířka plechová, kompletní vestavný - - hydrant vč vybavení, viz Tabulka ostatních výrobků</t>
  </si>
  <si>
    <t>Zdivo z cihel děrovaných  - tl.200mm / součástí konstrukce stěny jsou i keramické překlady vybraného zdícího systému - dodržet akustický požadavek na stěnu</t>
  </si>
  <si>
    <t>D+M Šachty přístupové pojezdové do kanálu z betonu - viz D.58 - poklopy šachet - viz Zámečnické výrobky Z.33, Z.34, Z.35 / poloha nových šachet je zachovaná</t>
  </si>
  <si>
    <t>Nátěr ocelové konstrukcí sloupů - bezúdržbový protikorozní nátěr pro vnitřní prostředí na dobu životnosti stavby -systémové řešení / aplikace dle TP výrobce</t>
  </si>
  <si>
    <t>Akumulační nádoba smaltovaná
objem: 1500 litrů
rozměry: průměr 950 mm ( bez izolace), výška 2340 - mm
včetně izolace
včetně 2 ks přírub pro připojení potrubí</t>
  </si>
  <si>
    <t>Dvoukřídlé dveře v ŽB stěně - 1800/2100 mm, plné hladké s polodrážkou, pož. odolnost EI 30 DP3-C3, - - Sm , vč. rámové zárubně, vč. kování, viz Tabulka dveří</t>
  </si>
  <si>
    <t>Dvoukřídlé otevíravé dveře plné -  1800/2100 mm, plné hladké s polodrážkou, pož. odolnost EW 30 - - DP3-C3, vč. rámové zárubně, vč. kování, viz Tabulka dveří</t>
  </si>
  <si>
    <t>Jednokřídlé dveře ve zděné příčce -  1200/2000 mm, plné a protipožární, pož. odolnost EW 30 DP3-C3 - - Pk, vč. ocelové zárubně, vč. kování, viz Tabulka dveří</t>
  </si>
  <si>
    <t>Pojistná hydroizolace - modifikované asfaltové natavované pásy - tl.4mm / okraje napojeny na klempířský výrobek z TiZn - okapnice, boční závětrná lišta - D+M</t>
  </si>
  <si>
    <t>SK 3.2_Modul denní alarm připojitelný na sběrnici BUS2, signalizace neoprávněného otevření dveří - majáke, ovládání dveří FAB klíčem nebo bezkontaktní kartou</t>
  </si>
  <si>
    <t>Betonování na trapézový plech  - beton třída C 20/25 X C2 - 100mm nad vlnu, do každé vlny vložit profil R8 / při povrchu vložit síť 6/150 - přestropení kanálu</t>
  </si>
  <si>
    <t>D+M Sklocementové půlkruhové segmenty tl.13mm - vnější radius = 200 mm, výška segmentu - zalícovat s podhledem a s čistou podlahou / skryté mechanické kotvení</t>
  </si>
  <si>
    <t>Dvoukřídlé dveře ve zděné příčce -  1700/2100 mm, plné hladké s polodrážkou, pož. odolnost EW 30 - - DP3-C3, vč. rámové zárubně, vč. kování, viz Tabulka dveří</t>
  </si>
  <si>
    <t>Jednokřídlé dveře v ŽB stěně -  1100/2100 mm, plné hladké s polodrážkou, pož. odolnost EI 30 DP3-C3 - - Sm , vč. rámové zárubně, vč. kování, viz Tabulka dveří</t>
  </si>
  <si>
    <t>Kalorimetrický měřič tepla a chladu
do průtoku 2,5 m3/hod, připojení G1“, včetně šroubení a kulových - kohoutů
stavební délka 130 mm
přenos dat sběrnicí M-Bus</t>
  </si>
  <si>
    <t>Nátěr ocelové konstrukcí sloupů - bezúdržbový protikorozní nátěr pro vnitřní prostředí na dobu - životnosti stavby -systémové řešení / aplikace dle TP výrobce</t>
  </si>
  <si>
    <t>Zábradlí okolo prohlubně do kotelny, plnostěnné ocelové zábradlí, kotvené do ocelové konstrukce, - - výška zábradlí: 1000 mm, viz Tabulka zámečnických výrobků</t>
  </si>
  <si>
    <t>(4,85-0,22-0,1)*(0,28*12,74+0,24*12,661+0,18*1,463+0,275*3,447+0,33*6,95+0,28*10,837+0,22*7,15+0,29*6,931+0,49*10,56+0,35*6,718+0,175*1,8+0,18*3,2+0,47*8,22+0,33*4+0,43*7,97+0,18*3,8+0,34*5+0,45*2,81+0,38*5+0,36*7,3+0,5*2,34+0,3*7,3+0,6*4,3+0,32*3,164+0,235*2,09+0,27*2,3+0,25*3,28+0,32*2,2+0,4*7,6+0,4*7,507+0,4*0,85)</t>
  </si>
  <si>
    <t>14.7_Protipožární systém ochrany vzduchotechnického potrubí 
požární odolnost: EI 120 S 
provedení: - dle Klasifikačního osvědčení požární odolnosti Pavus a.s.</t>
  </si>
  <si>
    <t>Izolace proti zemní vlhkosti dvojité natahované SBS modifikované hydroizolační pásy - tloušťka 8mm / plocha vodorovná, vytažena 10 cm nad horní  líc č.p. - D+M</t>
  </si>
  <si>
    <t>Kompaktní přečerpávací zařízení splaškových vod se dvěma čerpadly (1x záloha) se zpětnou klapkou - na výtlaku; H=6m, Q=1,4 l/vt, odpadní voda z obsahem splašků</t>
  </si>
  <si>
    <t>Požární kapotování ventilátorů vč. revizních dvířek, opláštění z cementotřískových desek vč. - - systémových konstrukčních prvků, viz Tabulka ostatních výrobků</t>
  </si>
  <si>
    <t>Zdivo z cihel děrovaných  - tl.150-200mm / součástí konstrukce stěny jsou i keramické překlady vybraného zdícího systému - dodržet akustický požadavek na stěnu</t>
  </si>
  <si>
    <t>10.43_Krycí mřížka hranatá 
jmenovitý rozměr: 315x945
provedení: s přírubou, pro osazení na potrubí - 
výplň otvoru: tahokov 
povrchová úprava: pozinkovaná ocel</t>
  </si>
  <si>
    <t>10.44_Krycí mřížka hranatá 
jmenovitý rozměr: 125x250
provedení: s přírubou, pro osazení na potrubí - 
výplň otvoru: tahokov 
povrchová úprava: pozinkovaná ocel</t>
  </si>
  <si>
    <t>10.45_Krycí mřížka hranatá 
jmenovitý rozměr: 750x500
provedení: s přírubou, pro osazení na potrubí - 
výplň otvoru: tahokov 
povrchová úprava: pozinkovaná ocel</t>
  </si>
  <si>
    <t>10.46_Krycí mřížka hranatá 
jmenovitý rozměr: 200x200
provedení: s přírubou, pro osazení na potrubí - 
výplň otvoru: tahokov 
povrchová úprava: pozinkovaná ocel</t>
  </si>
  <si>
    <t>13.28_Krycí mřížka hranatá 
jmenovitý rozměr: 280x280
provedení: s přírubou, pro osazení na potrubí - 
výplň otvoru: tahokov 
povrchová úprava: pozinkovaná ocel</t>
  </si>
  <si>
    <t>D+M Sklocementové půlkruhové segmenty tl.13mm - vnější radius = 200 mm, výška segmentu - zalícovat s - podhledem a s čistou podlahou / skryté mechanické kotvení</t>
  </si>
  <si>
    <t>Kalorimetrický měřič tepla a chladu
do průtoku 1,5 m3/hod, připojení G3/4“, včetně šroubení a - kulových kohoutů
stavební délka 130 mm
přenos dat sběrnicí M-Bus</t>
  </si>
  <si>
    <t>Kompenzátor k zamezení přenosu vibrací do potrubí medium: voda 7/12°C
připojovací rozměry: DN - 32
maximální přetlak:  10 bar
osazeny na sání a výtlaku čerpadla</t>
  </si>
  <si>
    <t>Nosný železobetonový prefabrikát - železobetonová deska - kladeno do ozubu vč. systémové akustické izolace, neviditelné manipulační kotvy - viz konstrukční část</t>
  </si>
  <si>
    <t>Obklad ze sádrokartonových desek - protipožárních impregnovaných, tloušťka 2x12,5 mm / vzduchová mezera + systémový ocel. rastr - vč. bandážování a zatření spár</t>
  </si>
  <si>
    <t>Vodotěsné jednokřídlé dveře v ŽB stěně -  1000/2100 mm, ocelové - vodotěsné min. do výšky 1,8 m nad - - č.p., vč. ocelové zárubně, vč. kování, viz Tabulka dveří</t>
  </si>
  <si>
    <t>Vodotěsné jednokřídlé dveře v ŽB stěně -  1200/2100 mm, ocelové - vodotěsné min. do výšky 1,8 m nad - - č.p., vč. ocelové zárubně, vč. kování, viz Tabulka dveří</t>
  </si>
  <si>
    <t>10.42_Krycí mřížka hranatá 
jmenovitý rozměr: 315x315 
provedení: s přírubou, pro osazení na potrubí - 
výplň otvoru: tahokov 
povrchová úprava: pozinkovaná ocel</t>
  </si>
  <si>
    <t>Kompenzátor k zamezení přenosu vibrací do potrubí medium: voda 45/38°C
připojovací rozměry: DN - 40
maximální přetlak:  10 bar
osazeny na sání a výtlaku čerpadla</t>
  </si>
  <si>
    <t>Kompenzátor k zamezení přenosu vibrací do potrubí medium: voda 45/38°C
připojovací rozměry: DN - 65
maximální přetlak:  10 bar
osazeny na sání a výtlaku čerpadla</t>
  </si>
  <si>
    <t>Kompenzátor k zamezení přenosu vibrací do potrubí medium: voda 45/38°C
připojovací rozměry: DN - 80
maximální přetlak:  10 bar
osazeny na sání a výtlaku čerpadla</t>
  </si>
  <si>
    <t>Kompenzátor k zamezení přenosu vibrací do potrubí medium: voda 60/45°C
připojovací rozměry: DN - 25
maximální přetlak:  10 bar
osazeny na sání a výtlaku čerpadla</t>
  </si>
  <si>
    <t>Kompenzátor k zamezení přenosu vibrací do potrubí medium: voda 60/45°C
připojovací rozměry: DN - 32
maximální přetlak:  10 bar
osazeny na sání a výtlaku čerpadla</t>
  </si>
  <si>
    <t>Kompenzátor k zamezení přenosu vibrací do potrubí medium: voda 60/45°C
připojovací rozměry: DN - 40
maximální přetlak:  10 bar
osazeny na sání a výtlaku čerpadla</t>
  </si>
  <si>
    <t>Kompenzátor k zamezení přenosu vibrací do potrubí medium: voda 60/45°C
připojovací rozměry: DN - 65
maximální přetlak:  10 bar
osazeny na sání a výtlaku čerpadla</t>
  </si>
  <si>
    <t>Kompenzátor k zamezení přenosu vibrací do potrubí medium: voda 60/45°C
připojovací rozměry: DN - 80
maximální přetlak:  10 bar
osazeny na sání a výtlaku čerpadla</t>
  </si>
  <si>
    <t>Kompenzátor k zamezení přenosu vibrací do potrubí medium: voda 7/12°C
připojovací rozměry: DN - 100
maximální přetlak:  10 bar
osazeny na sání a výtlaku čerpadla</t>
  </si>
  <si>
    <t>Kompenzátor k zamezení přenosu vibrací do potrubí medium: voda 7/12°C
připojovací rozměry: DN - 150
maximální přetlak:  10 bar
osazeny na sání a výtlaku čerpadla</t>
  </si>
  <si>
    <t>Čistící zóna v zádveří vstupu, ocelová pásovina 25 x 3 mm, rám z profilů L -  20x20x3 mm, stěrková - - hydroizolace, 3450 x 5600 mm, viz Tabulka ostatních výrobků</t>
  </si>
  <si>
    <t>Kompenzátor k zamezení přenosu vibrací do potrubí medium: voda 60/45°C
připojovací rozměry: DN - 100
maximální přetlak:  10 bar
osazeny na sání a výtlaku čerpadla</t>
  </si>
  <si>
    <t>Kompenzátor k zamezení přenosu vibrací do potrubí medium: voda 60/45°C
připojovací rozměry: DN - 150
maximální přetlak:  10 bar
osazeny na sání a výtlaku čerpadla</t>
  </si>
  <si>
    <t>Mazanina z betonu, tloušťka 80 mm - vč. vyztužení svařovanou sítí z armovací výztuže dle TP dodavatele. Maximální šíře trhlin 0,3mm / třída reakce na oheň A1FL-s1</t>
  </si>
  <si>
    <t>Obklad ze sádrokartonových desek - protipožárních impregnovaných, tloušťka 2x12,5 mm / vzduchová - mezera + systémový ocel. rastr - vč. bandážování a zatření spár</t>
  </si>
  <si>
    <t xml:space="preserve">pracovní rychlost vzduchu při tlakové ztrátě klapky do 60 Pa: do 2,5 m/s 
povolená pracovní poloha: s vodorovnými osami klapek a horintontálním prouděním vzduchu </t>
  </si>
  <si>
    <t>Minerální silikátová probarvená fasádní omítka - tloušťka 2 mm, velikost zrna max. 1mm / struktura a barva viz tabulka barevného řešení - aplikováno dle TP výrobce</t>
  </si>
  <si>
    <t>Ocelová pochozí mříž nad dešťovým žlabem, ocelový lisovaný pororošt P 340 - 33/16 - 3, oka 30 x 14 - - mm + vanička, 5995x3400 mm, viz Tabulka zámečnických výrobků</t>
  </si>
  <si>
    <t>Zdivo z cihel děrovaných  - tl.80-440mm / součástí konstrukce stěny jsou i keramické překlady vybraného zdícího systému - dodržet akustický a PO požadavek na stěnu</t>
  </si>
  <si>
    <t>10.50_Vzduchotechnické potrubí kruhové typu SPIRO 
jmenovitý průměr: 200 
podíl tvarovek: 40 % - 
včetně příslušenství: závěsného, těsnícího a spojovacího materiálu</t>
  </si>
  <si>
    <t>10.51_Vzduchotechnické potrubí kruhové typu SPIRO 
jmenovitý průměr: 160 
podíl tvarovek: 40 % - 
včetně příslušenství: závěsného, těsnícího a spojovacího materiálu</t>
  </si>
  <si>
    <t>10.52_Vzduchotechnické potrubí kruhové typu SPIRO 
jmenovitý průměr: 125 
podíl tvarovek: 40 % - 
včetně příslušenství: závěsného, těsnícího a spojovacího materiálu</t>
  </si>
  <si>
    <t>Pochozí rošt (pororošt) okolo budovy v dutině mezi fasádami, vč. lemování a vaničky, šířka: 1110 mm, - - typický díl: 1110x1800 mm, viz Tabulka zámečnických výrobků</t>
  </si>
  <si>
    <t>Zdivo z cihel děrovaných  - tl.150-440mm / součástí konstrukce stěny jsou i keramické překlady vybraného zdícího systému - dodržet akustický a PO požadavek na stěnu</t>
  </si>
  <si>
    <t>Hydrofobní stěrka olejivzdorná - tloušťka 3 mm, spára přechodu na stěnu vyztužena rohovým páskem / aplikováno dle TP výrobce systému - vytažení na stěny min. 1000 mm</t>
  </si>
  <si>
    <t>Recepční pult v 1. np, D=3600 mm, ocelová konstrukce+oboustranné opláštění plošným - - materiálem,vysokotlaký laminát hladký matný,  viz Tabulka truhlářských výrobků</t>
  </si>
  <si>
    <t>6.9_Výustka čtyřhranná 
provedení: hliníkové komfortní 
počet řad: 1 
rozměr: 525x125
typ regulace: - R1 
povrchová úprava: odstín laku bude určen při realizaci (RAL)</t>
  </si>
  <si>
    <t>KZS vnitřních stěn s vrstvou tepelné izolace z desek minerálních vláken - lepené a mechanicky kotvené, tloušťka izolace 120 mm / tenkovrstvý tmel s výztužnou sítí 5mm</t>
  </si>
  <si>
    <t>Přizdívky z cihel děrovaných  - tl.100-480mm / součástí konstrukce stěny jsou i keramické překlady vybraného zdícího systému - včetně povrchové úpravy (omítky, malby)</t>
  </si>
  <si>
    <t>Pracovní stůl uzavřený s dřezem k zapuštění do desky,  baterie. Sifon, dvířka, výsuvné kontejnery - lamino, rozměr: 2120x600/900 - viz. Specifikace truhlářské výrobky</t>
  </si>
  <si>
    <t>Stěrka vodonepropustná - tloušťka 3 mm / spára přechodu na stěnu vyztužena rohovým páskem - aplikováno dle TP výrobce systému, kontrola vodotěsnosti tlakovou zkouškou</t>
  </si>
  <si>
    <t>3.16_Výustka čtyřhranná 
provedení: hliníkové komfortní 
počet řad: 1
rozměr: 1225x225
typ regulace: - R1 
povrchová úprava: odstín laku bude určen při realizaci (RAL)</t>
  </si>
  <si>
    <t>8.23_Výustka čtyřhranná 
provedení: hliníkové komfortní 
počet řad: 2 
rozměr: 325x125
typ regulace: - R1 
povrchová úprava: odstín laku bude určen při realizaci (RAL)</t>
  </si>
  <si>
    <t>Dlažba keramická, 20×20×1,2(cm), barva světle šedá, povrch matný - velikost formátu, směr kladení, struktura, barevnost dle výběru architekta podle předložených vzorku</t>
  </si>
  <si>
    <t>Lamelová protidešťová ventilační žaluzie - střecha, ocelová protidešťová žaluzie s pevnými - - horizontálními lamelami, výška: 400 mm, viz Tabulka zámečnických výrobků</t>
  </si>
  <si>
    <t>2.PP odvodňovací žlab, délka 1,175 m místnost S.05 -  žlab z polymerického betonu s ocelovým roštěm; nerezový 1ks viz. detail D.079 / včetně koše pro zachycení nečistot</t>
  </si>
  <si>
    <t>4.14_Výustka čtyřhranná 
provedení: hliníkové komfortní 
počet řad: 2 
rozměr: 1000x500
typ - regulace: R1 
povrchová úprava: odstín laku bude určen při realizaci (RAL)</t>
  </si>
  <si>
    <t>7.17_Výustka čtyřhranná 
provedení: hliníkové komfortní 
počet řad: 2 
rozměr: 1225x225
typ - regulace: R1 
povrchová úprava: odstín laku bude určen při realizaci (RAL)</t>
  </si>
  <si>
    <t>8.21_Výustka čtyřhranná 
provedení: hliníkové komfortní 
počet řad: 1 
rozměr: 1225x425
typ - regulace: R1 
povrchová úprava: odstín laku bude určen při realizaci (RAL)</t>
  </si>
  <si>
    <t>8.22_Výustka čtyřhranná 
provedení: hliníkové komfortní 
počet řad: 2 
rozměr: 1225x125
typ - regulace: R1 
povrchová úprava: odstín laku bude určen při realizaci (RAL)</t>
  </si>
  <si>
    <t>Dvoukřídlé dveře v SDK příčce -  1500/2100 mm, dveřní křídlo plné hladké s polodrážkou - pož. - odolnost EW 30 DP3-C3, vč. rámové zárubně, vč. kování, viz Tabulka dveří</t>
  </si>
  <si>
    <t>Jednokřídlé dveře v SDK příčce -  800/2100 mm, dveřní křídlo plné hladké s polodrážkou - pož. - odolnost EW 30 DP3-C3, vč. rámové zárubně, vč. kování, viz Tabulka dveří</t>
  </si>
  <si>
    <t>Jednokřídlé dveře v SDK příčce -  900/2100 mm, dveřní křídlo plné hladké s polodrážkou - pož. - odolnost EW 30 DP3-C3, vč. rámové zárubně, vč. kování, viz Tabulka dveří</t>
  </si>
  <si>
    <t>Lamelová protidešťová ventilační žaluzie - odtah VZT, ocelová protidešťová žaluzie s pevnými - - horizontálními lamelami, 4000x1100 mm, viz Tabulka zámečnických výrobků</t>
  </si>
  <si>
    <t>Požárně izolační a akustické desky z minerální plsti s certifikátem na PO - tl. 30mm / třída reakce na oheň nejméně B-s1d0 s indexem šíření plamene is=0mm/min - dodávka</t>
  </si>
  <si>
    <t>Požárně izolační a akustické desky z minerální plsti s certifikátem na PO - tl. 40mm / třída reakce na oheň nejméně B-s1d0 s indexem šíření plamene is=0mm/min - dodávka</t>
  </si>
  <si>
    <t>(4,85-0,22-0,1)*(0,32*9,7+0,23*4,765+0,33*4,745+0,46*1,9+0,225*2,67+0,53*1,855+0,35*3,171+0,495*2,77+0,49*2,649+0,285*3,555+0,34*9,167+0,25*2,99+0,3*9,153+0,3*3,55+0,305*3,1+0,425*4,577+0,25*3,826+0,35*1,865+0,355*1,865+0,18*5,85+0,33*1,1+0,32*4,875+0,37*4,825+0,3*3,17+0,5*2,83+0,28*3,17+0,34*9,12+0,34*9,1+0,23*2,94+0,3*4,03*2+0,75*9,1)</t>
  </si>
  <si>
    <t>1.19_Výustka čtyřhranná 
provedení: hliníkové komfortní 
počet řad: 1 
rozměr: 2400x1200
typ - regulace: R1 
povrchová úprava: odstín laku bude určen při realizaci (RAL)</t>
  </si>
  <si>
    <t>2.19_Výustka čtyřhranná 
provedení: hliníkové komfortní 
počet řad: 1 
rozměr: 1800x1200
typ - regulace: R1 
povrchová úprava: odstín laku bude určen při realizaci (RAL)</t>
  </si>
  <si>
    <t>8.20_Výustka čtyřhranná 
provedení: hliníkové komfortní 
počet řad: 1 
rozměr: 2400x1200
typ - regulace: R1 
povrchová úprava: odstín laku bude určen při realizaci (RAL)</t>
  </si>
  <si>
    <t>Nátěr omyvatelný, probarvený, difuzně otevřený - polyuretanová stěrka - aplikováno dle TP výrobce / barevný odstín viz tabulka barevného řešení - včetně adhezního můstku</t>
  </si>
  <si>
    <t>Ocelová pochozí mříž nad místností suchých chladičů, pororošt do ocelových L rámů, lisovaný ocelový - - pororošt tl. 30 mm; oka 33 x 33, viz Tabulka zámečnických výrobků</t>
  </si>
  <si>
    <t>Požárně izolační a akustické desky z minerální plsti s certifikátem na PO - tl. 100mm / třída reakce na oheň nejméně B-s1d0 s indexem šíření plamene is=0mm/min - dodávka</t>
  </si>
  <si>
    <t>Prosklená fasáda rastrová rovná - jih, vč.žaluzií exterierových, vč.1ks 2kř. dveří, 26 ks větracích - klapek na elektropohon_1.+2.NP_Rozměry [m]_š_v_54_9,85_Počet_[ks]_1</t>
  </si>
  <si>
    <t>Deskový ocelový radiátor
provedení VK 
typ: 33-600-1200
integrovaný termostatický a odvzdušňovací - ventil
včetně termostatické hlavice a uzavíracího regulačního šroubení</t>
  </si>
  <si>
    <t>Montáž tepelné izolace běžných stavebních konstrukcí stěn - lepením - tepelnou izolaci zapustit 1000 mm pod přilehlý upravený terén. Bezespárově napojit na skladbu fasády</t>
  </si>
  <si>
    <t>Obkládačka keramická 20x20cm, tl.5mm - barva světle šedá, povrch matný / velikost formátu, struktura a barevnost dle výběru architekta podle předložených vzorků - dodávka</t>
  </si>
  <si>
    <t>S 1.34_Svítidlo - označení NN6 (technické parametry viz kniha svítidel) vč. světelného zdroje a - příslušenství (2*závitová tyč pro ukotvení svítidla pro podvěšení P60-R)</t>
  </si>
  <si>
    <t>Vestavěné skříně - zasedací místnost, počítačový a audiovizuální sál v 1. pp, v = 4,0 m; rozvinutá - - délka = 23,8 m; hloubka = 0,35 m,  viz Tabulka truhlářských výrobků</t>
  </si>
  <si>
    <t>Obklad ze sádrokartonových desek protipožárních - tloušťka 2x12,5 mm / ocelový závěsný systém - vč. bandážování a zatření spár, ukončení u stěn negativní spárou - profilem</t>
  </si>
  <si>
    <t>Ocelové práh vstupu do výtahu - deska z ocel plechu tl. 5 mm, kartáčová nerez ocel   / hl. ostění = - 285 mm, dl. prahu = 900, tl. = 5mm - viz Tabulka zámečnických výrobků</t>
  </si>
  <si>
    <t>Okno - 3600x600 mm, Pevně zabudované - neotvíravé, ocel. profil, izolační dvojsklo - požární a - akustické, pož. odolnost EI45DP1, vč. vnitřního parapetu, viz tabulka oken</t>
  </si>
  <si>
    <t>Prosklená fasáda rastrová rovná - sever, vč.žaluzií exterierových, vč.1ks 2kř. dveří, 24 ks - větracích klapek na elektropohon_1.+2.NP_Rozměry [m]_š_v_54_9,85_Počet_[ks]_1</t>
  </si>
  <si>
    <t>Dvoukřídlé dveře v SDK příčce -  1500/2100 mm,  dvoukřídlé dveře plné hladké s polodrážkou - pož. - odolnost EW 30 DP3-C3, vč. rámové zárubně, vč. kování, viz Tabulka dveří</t>
  </si>
  <si>
    <t>Dvoukřídlé dveře v SDK příčce -  1500/2100 mm, plné hladké s polodrážkou. Součástí aktivního křídla - - je průzor 0,06 m2, vč. rámové zárubně, vč. kování, viz Tabulka dveří</t>
  </si>
  <si>
    <t>Jednokřídlé dveře v ŽB stěně -  800/2100 mm, dveřní křídlo plné hladké s polodrážkou, pož. odolnost - - EW 30 DP3-C3, Sm , vč. rámové zárubně, vč. kování, viz Tabulka dveří</t>
  </si>
  <si>
    <t>M+D tepelně izolační deska, minerální vlna, lepená a mechanicky kotvená - včetně stěrky se sklotextilní síťovinou 3 mm - tl. 60 mm, kotvení přizpůsobit dle namáhání povrchu</t>
  </si>
  <si>
    <t>Obkládačka keramická 20x20cm, tl.5mm - barva světle šedá, povrch matný / velikost formátu, struktura - a barevnost dle výběru architekta podle předložených vzorků - dodávka</t>
  </si>
  <si>
    <t>Čerpadlo 100-120
umístěno ve stávající kotelně
dopravované množství: 40,2 m3/h
celkový tlak: 8,5 m - v.s.
Příkon: 1550 W  3x 400 V / 50 Hz 
připojovací příruba: DN 100 PN 10</t>
  </si>
  <si>
    <t>20.5_Krycí mřížka hranatá výfuková OTK
jmenovitý rozměr: 1200x600 
provedení: s přírubou, pro - osazení na potrubí 
výplň otvoru: tahokov 
povrchová úprava: pozinkovaná ocel</t>
  </si>
  <si>
    <t>Kompenzátor k zamezení přenosu vibrací do potrubí medium: voda 7/12°C  /  45/40°C
připojovací - rozměry: DN 100
maximální přetlak:  10 bar
osazeny na sání a výtlaku čerpadla</t>
  </si>
  <si>
    <t>M+D tepelně izolační deska, minerální vlna, lepená a mechanicky kotvená - včetně stěrky se sklotextilní síťovinou 3 mm - tl. 100 mm, kotvení přizpůsobit dle namáhání povrchu</t>
  </si>
  <si>
    <t>M+D tepelně izolační deska, minerální vlna, lepená a mechanicky kotvená - včetně stěrky se sklotextilní síťovinou 3 mm - tl. 150 mm, kotvení přizpůsobit dle namáhání povrchu</t>
  </si>
  <si>
    <t>M+D tepelně izolační deska, minerální vlna, lepená a mechanicky kotvená - včetně stěrky se sklotextilní síťovinou 3 mm - tl. 260 mm, kotvení přizpůsobit dle namáhání povrchu</t>
  </si>
  <si>
    <t>Obklad ze sádrokartonových desek protipožárních - tloušťka 2x12,5 mm / ocelový závěsný systém - vč. - bandážování a zatření spár, ukončení u stěn negativní spárou - profilem</t>
  </si>
  <si>
    <t>14.1_Požární kouřotěsná klapka ruční a teplotní s koncovým spínačem
požární odolnost: EI 90 (ve ho - i&lt;-&gt;o) S
rozměr (šířka x výška): 1200x1200 (nutno doměřit)
provedení: .11</t>
  </si>
  <si>
    <t>Epoxidová stěrka se vsypem, nekluzný povrch, tl.3mm - součinitel smykového tření 0,5 / barevnost dle výběru architekta z předložených vzorků – odstín RAL - včetně soklu 100mm</t>
  </si>
  <si>
    <t>Nátěr ocelové konstrukcí - bezúdržbový protikorozní nátěr pro vnitřní prostředí na dobu životnosti stavby -systémové řešení / aplikace dle TP výrobce - viz Ocelové konstrukce</t>
  </si>
  <si>
    <t>Nátěr silikátový - omyvatelný, probarvený, difuzně otevřený, matný, tl.3mm - aplikováno dle TP výrobce / barevný odstín viz tabulka barevného řešení - včetně adhezního můstku</t>
  </si>
  <si>
    <t>P10.2_Tlumič hluku čtyřhranný včetně opláštění
rozměr: 630x315/1500
kulisy: 2 kulisy šířka 200, - výška 305, délka 1500
povrchová úprava: hluková izolace, černý matný nástřik</t>
  </si>
  <si>
    <t>P11.2_Tlumič hluku čtyřhranný včetně opláštění
rozměr: 630x250/1500
kulisy: 2 kulisy šířka 200, - výška 240, délka 1500
povrchová úprava: hluková izolace, černý matný nástřik</t>
  </si>
  <si>
    <t>P12.2_Tlumič hluku čtyřhranný včetně opláštění
rozměr: 300x250/1500
kulisy: 1 kulisa šířka 200, - výška 240, délka 1500
povrchová úprava: hluková izolace, černý matný nástřik</t>
  </si>
  <si>
    <t>P13.2_Tlumič hluku čtyřhranný včetně opláštění
rozměr: 500x250/1500
kulisy: 2 kulisy šířka 150, - výška 240, délka 1500
povrchová úprava: hluková izolace, černý matný nástřik</t>
  </si>
  <si>
    <t>P8.2_Tlumič hluku čtyřhranný včetně opláštění
rozměr: 1000x315/1500
kulisy: 3 kulisy šířka 200, - výška 305, délka 1500
povrchová úprava: hluková izolace, černý matný nástřik</t>
  </si>
  <si>
    <t>P9.2_Tlumič hluku čtyřhranný včetně opláštění
rozměr: 1000x250/1500
kulisy: 3 kulisy šířka 200, - výška 240, délka 1500
povrchová úprava: hluková izolace, černý matný nástřik</t>
  </si>
  <si>
    <t>Sekční zateplená vrata - 6600/2600 mm, průmyslová sekční zateplená vrata vložená do ostění - ATYP - - vč. kolejnic, pomocných konzolí, stroních závěsů atd., viz Tabulka dveří</t>
  </si>
  <si>
    <t>komory s kruhovými nátrubky DN200 izolované
- včetně tlumiče hluku sání
- včetně závěsů
regulace: ventil dvojcestné, spojitá regulace 0-10V, 24V
umístění: ochoz zázemí bufetu</t>
  </si>
  <si>
    <t>Bourání základů nebo vybourání otvorů přes 4 m2 - stávající deska a základové pasy v místě nového jádra a založení jeřábu / hranice odstranění - stávající výztuž neodstraňovat</t>
  </si>
  <si>
    <t>Obklad stěn ve dvoraně - 1.pp a v místnosti č.038, dvorana v=4,1 m, rozvinutá délka = 168,7 m; - - m.č.038 v=3,55 m; rozvinutá délka = 2,8 m,  viz Tabulka truhlářských výrobků</t>
  </si>
  <si>
    <t>Ocelový pochozí rošt vč. nosné podkonstrukce - m.č. S.18, lisovaný pororošt P 340 - 33/16 - 3, oka - - 30 x 14 mm  vč. lemování, 2010x1900 mm, viz Tabulka zámečnických výrobků</t>
  </si>
  <si>
    <t>Podlahové prefa dílce v aule, betonový prefabrikovaný stupeň s odlehčeným profilem pro vyskládání do - - stupňů, rozm. 150-83/1010, dl. 3600 mm, viz Tabulka výkaz prefabrikátů</t>
  </si>
  <si>
    <t>Podlahové prefa dílce v aule, betonový prefabrikovaný stupeň s odlehčeným profilem pro vyskládání do - - stupňů, rozm. 150-83/1010, dl. 3900 mm, viz Tabulka výkaz prefabrikátů</t>
  </si>
  <si>
    <t>8.24_Výustka čtyřhranná 
provedení: hliníkové komfortní 
počet řad: 2 
rozměr: 315x315
typ regulace: - R1 
povrchová úprava: odstín laku bude určen při realizaci (RAL) 
315x315</t>
  </si>
  <si>
    <t>Hydrofobní stěrka olejivzdorná - tloušťka 3 mm / spára přechodu na stěnu vyztužena rohovým páskem - dodržet součinitel smykového tření 0,5, dilatační celky odsouhlasí architekt</t>
  </si>
  <si>
    <t>ocelový válcový profil sloužící jako profil pod práh vstupních dveří vč nátěru - přišroubováno k - podkladní žb. desce / 100/100/10 délky 900 - viz Tabulka zámečnických výrobků</t>
  </si>
  <si>
    <t>Asfaltová komunikace (asfaltový beton ACO 11 40mm, asfaltový beton ACO 16+ 60mm, směs stmelená - cementem SC C8/10 120mm, štěrkodrť ŠDA 150mm, štěrkodrť ŠDB 150mm, celkem 420mm)</t>
  </si>
  <si>
    <t>Prosklená fasáda strukturální, spáry tmeleny, vč. 2ks automatických teleskopických dveří, 39 kusů - větracích klapek na elektropohon_1.PP_Rozměry [m]_š_v_70,57_4,03_Počet_[ks]_1</t>
  </si>
  <si>
    <t>odpočty: otvory;(1,41+2,92+2,91*3+2,89+2,91+2,92+2,88+1,2+1,21+1+2,91+2,9*3+2,95+2,968+1,22+1,229+2,92+2,91+2,9+2,92+2,89+2,94+2,91+2,494+1,2+0,9+1,61+1,611+1,61+2,94)*2*(0,925)</t>
  </si>
  <si>
    <t>D+M Tepelná izolace HEB nosníků - požární - minerální vlna tl. 60mm, včetně povrchové úpravy viz. PD.06a / Třída reakce na oheň nejméně B-s1d0 s indexem šíření plamene is=0mm/min</t>
  </si>
  <si>
    <t>Ocelová stěna z pororoštu v ocel rámu, vč. dveří z pororoštu, součástí stěny jsou dvoukřídlé dveře - - D.01.86, 9175x2800 mm, dveře 1700/2100 mm, viz Tabulka zámečnických výrobků</t>
  </si>
  <si>
    <t>Podlahové prefa dílce v aule, betonový prefabrikovaný nástupní stupeň s dosedacím ozubem pro - - zapuštění podlahy, rozm. 150-83/1010, dl. 3600 mm, viz Tabulka výkaz prefabrikátů</t>
  </si>
  <si>
    <t>Podlahové prefa dílce v aule, betonový prefabrikovaný nástupní stupeň s dosedacím ozubem pro - - zapuštění podlahy, rozm. 150-83/1010, dl. 3900 mm, viz Tabulka výkaz prefabrikátů</t>
  </si>
  <si>
    <t>Prosklená fasáda rastrová rovná - východ, vč.žaluzií exterierových, 1ks automatických dveří, 26 ks - větracích klapek na elektropohon_1.+2.NP_Rozměry [m]_š_v_54_9,85_Počet_[ks]_1</t>
  </si>
  <si>
    <t>Revizní poklop nad revizní šachtou ZTI, čtvercový litinový s rámem, pojezdový s protiskluzovým - - povrchem s možností uzamčení, 600 x 900 x 40  mm, viz Tabulka ostatních výrobků</t>
  </si>
  <si>
    <t>Vodotěsná ocelová manžeta okolo sloupů ve strojovnách 1.pp, ocelové svařované půlkruhové segmenty TR - - 457 x 16 mm, H.H. = 1,8 m nad +/- 0,000, viz Tabulka zámečnických výrobků</t>
  </si>
  <si>
    <t>ostění; 0,925*0,5*34*2+(1,41+2,92+2,91*3+2,89+2,91+2,92+2,88+1,2+1,21+1+2,91+2,9*3+2,95+2,968+1,22+1,229+2,92+2,91+2,9+2,92+2,89+2,94+2,91+2,494+1,2+0,9+1,61+1,611+1,61+2,94)*0,5</t>
  </si>
  <si>
    <t>20.3_Výustka čtyřhranná 
provedení: hliníkové komfortní 
počet řad: 2 
rozměr: 1225x425
typ - regulace: R1 
povrchová úprava: odstín laku bude určen při realizaci (RAL)
1225x425 -</t>
  </si>
  <si>
    <t>D+M Tepelná izolace HEB nosníků - požární - minerální vlna tl. 140mm, včetně povrchové úpravy viz. PD.06a / Třída reakce na oheň nejméně B-s1d0 s indexem šíření plamene is=0mm/min</t>
  </si>
  <si>
    <t>Hydrofobní stěrka olejivzdorná, součinitel tření min. 0,5 - tloušťka 3 mm, spára přechodu na stěnu vyztužena rohovým páskem / aplikováno dle TP výrobce systému, barevní odstín RAL</t>
  </si>
  <si>
    <t>1.NP odvodňovací žlab světlík nad kanceláří, délka 3 m; TiZn - Rozvinutá šířka 800 mm včetně kotvení / Tl. 0,7 - 1,0 mm dle technických pokynů výrobce v závislosti k rozvinuté šíři</t>
  </si>
  <si>
    <t>19.5_Protidešťová žaluzie hliníková včetně síta a rámu do potrubí 
rozměr: šířka 800 mm, výška 500 - mm 
provedení: hliníkové, 40 mm široký rámeček, síto, upevňovací rám do potrubí</t>
  </si>
  <si>
    <t>8.18_Požární stěnový uzávěr s ovládaný EPS havarijním servopohonem 230 V AC s termoelektrickým - aktivačním zařízením
rozměr: 400x315 
požární odolnost: EI 90 DP1 
provedení: (.40)</t>
  </si>
  <si>
    <t>Montáž podlah z dlaždic keramických (použit stávající dlaždice, tl. cca 12mm) - lepící tmel, vč. spárování (spárovací hmota v barvě dlažby) - dodržet součinitel smykového tření 0,5</t>
  </si>
  <si>
    <t>Požární lamelová klapka zateplená, profily těla a lamel z izolovaného dvojitého hliníku, výplň lamel - - - čirý polykarbonát tl. 25mm, 1000 x 3000 mm, viz Tabulka ostatních výrobků</t>
  </si>
  <si>
    <t>10.31_Požární stěnový uzávěr s ovládaný EPS havarijním servopohonem 230 V AC s termoelektrickým - aktivačním zařízením
rozměr: 400x215 
požární odolnost: EI 90 DP1 
provedení: (.40)</t>
  </si>
  <si>
    <t>Okno - 1000x1500 mm, pevné - neotvíravé, ocel. profil s přerušeným tepelným mostem, izolační - - dvojsklo , pož. odolnost EI45DP1, vč. vnějšího a vnitřího parapetu, viz tabulka oken</t>
  </si>
  <si>
    <t>Okno - 1400x1500 mm, pevné - neotvíravé, ocel. profil s přerušeným tepelným mostem, izolační - - dvojsklo , pož. odolnost EI45DP1, vč. vnějšího a vnitřího parapetu, viz tabulka oken</t>
  </si>
  <si>
    <t>Okno - 1470x1500 mm, pevné - neotvíravé, ocel. profil s přerušeným tepelným mostem, izolační - - dvojsklo , pož. odolnost EI45DP1, vč. vnějšího a vnitřího parapetu, viz tabulka oken</t>
  </si>
  <si>
    <t>Okno - 1530x1500 mm, pevné - neotvíravé, ocel. profil s přerušeným tepelným mostem, izolační - - dvojsklo , pož. odolnost EI45DP1, vč. vnějšího a vnitřího parapetu, viz tabulka oken</t>
  </si>
  <si>
    <t>Okno - 1535x1500 mm, pevné - neotvíravé, ocel. profil s přerušeným tepelným mostem, izolační - - dvojsklo , pož. odolnost EI45DP1, vč. vnějšího a vnitřího parapetu, viz tabulka oken</t>
  </si>
  <si>
    <t>Okno - 1575x1500 mm, pevné - neotvíravé, ocel. profil s přerušeným tepelným mostem, izolační - - dvojsklo , pož. odolnost EI45DP1, vč. vnějšího a vnitřího parapetu, viz tabulka oken</t>
  </si>
  <si>
    <t>Podhled z drátěného pletiva, oka 20 x 20 mm, drát o 3 mm, rám z L profilu 40x3 zavěšený - rošt - - jednoúrovňový, profil 60x27, modul 1,8 x 1,8 m, , viz Tabulka zámečnických výrobků</t>
  </si>
  <si>
    <t>Zábradlí po obvodu podnože (nahrazení stávajícího zábradlí), ocel, polypropylenový výplet tl. 3 mm, - - velikost oka 45 mm, výška zábradlí: 1000 mm, viz Tabulka zámečnických výrobků</t>
  </si>
  <si>
    <t>1.NP odvodňovací žlab světlík nad jídelnou, délka 14,2 m; TiZn - Rozvinutá šířka 550 mm včetně kotvení / Tl. 0,7 - 1,0 mm dle technických pokynů výrobce v závislosti k rozvinuté šíři</t>
  </si>
  <si>
    <t>Antistatická podlahová stěrka tl.3mm - spára přechodu na stěnu vyztužena rohovým páskem / součinitel smykového tření 0,5 - dilatační celky, lišty, tvar soklu atd odsouhlasí architekt</t>
  </si>
  <si>
    <t>Obklad ze sádrokartonových desek tl.10mm - lepení, desky dle prostředí / vložený sokl v=100mm lepený - laminátová deska+ABS hrana - viz. výrobek X.92 - vč. bandážovaní a zatření spár</t>
  </si>
  <si>
    <t>Ocelový rám ventilační nástavby na střeše - krátký, svařované ocelové profily L 50 x 50 x 5, - - půdorysné rozměry 1550x650 mm; celková výška 450 mm, viz Tabulka zámečnických výrobků</t>
  </si>
  <si>
    <t>P8.4_Vzduchotechnické potrubí čtyřhranné 
provedení: z pozink. plechu dle ON 12 0405 sk.I 
podíl - tvarovek: 100 % 
včetně příslušenství: závěsného, těsnícího a spojovacího materiálu</t>
  </si>
  <si>
    <t>Pochozí rošt (pororošt) na šikmém chodníku (ve spádu), vč. lemování a podkonstrukce, ocelový - - lisovaný pororošt P 340 - 33/16 - 3, oka 30 x 14 mm, viz Tabulka zámečnických výrobků</t>
  </si>
  <si>
    <t>KZS podhledů s vrstvou tepelné izolace z desek minerální vlny tl.60mm - tepelně izolační a požární deska, lepená a mechanicky kotvená - stěrka 3mm se sklotextilní síťovinou, penetrace</t>
  </si>
  <si>
    <t>Ocelový rám ventilační nástavby na střeše - dlouhý, svařované ocelové profily L 50 x 50 x 5, - - půdorysné rozměry 8705x1400 mm; celková výška 450 mm, viz Tabulka zámečnických výrobků</t>
  </si>
  <si>
    <t>Prosklená stěna, typický díl - 1800x3300 mm, bezpečnostní sklo, zbroušená hrana po obvodě, součástí - - proskléné stěny jsou dveře D.1.52, rám - bez rámu, viz tabulka prosklených stěn</t>
  </si>
  <si>
    <t>KZS podhledů s vrstvou tepelné izolace z desek minerální vlny tl.150mm - tepelně izolační a požární deska, lepená a mechanicky kotvená - stěrka 3mm se sklotextilní síťovinou, penetrace</t>
  </si>
  <si>
    <t>Nátěr bezprašný, uzavírací hydrofobní, bezbarvý a matný ploch stěn pohledového betonu - aplikováno dle TP výrobce systému podle prostředí / nátěr nesmí změnit vzhled pohledového betonu</t>
  </si>
  <si>
    <t>1.20_Vzduchotechnické potrubí kruhové typu SPIRO 
jmenovitý průměr: 225 
podíl tvarovek: 40 % - 
včetně příslušenství: závěsného, těsnícího a spojovacího materiálu , černý matný nástřik</t>
  </si>
  <si>
    <t>2.18_Požární kouřotěsná klapka ovládaná EPS havarijním servopohonem 230 V AC s termoelektrickým - aktivačním zařízením
požární odolnost: EI 60 (ve ho i&lt;-&gt;o) S
průměr: 180
provedení: .40</t>
  </si>
  <si>
    <t>3.23_Vzduchotechnické potrubí kruhové typu SPIRO 
jmenovitý průměr: 315 
podíl tvarovek: 40 % - 
včetně příslušenství: závěsného, těsnícího a spojovacího materiálu , černý matný nástřik</t>
  </si>
  <si>
    <t>3.24_Vzduchotechnické potrubí kruhové typu SPIRO 
jmenovitý průměr: 225 
podíl tvarovek: 40 % - 
včetně příslušenství: závěsného, těsnícího a spojovacího materiálu , černý matný nástřik</t>
  </si>
  <si>
    <t>4.11_Požární kouřotěsná klapka ovládaná EPS havarijním servopohonem 230 V AC s termoelektrickým - aktivačním zařízením
požární odolnost: EI 60 (ve ho i&lt;-&gt;o) S
průměr: 160
provedení: .40</t>
  </si>
  <si>
    <t>4.23_Vzduchotechnické potrubí kruhové typu SPIRO 
jmenovitý průměr: 250 
podíl tvarovek: 40 % - 
včetně příslušenství: závěsného, těsnícího a spojovacího materiálu , černý matný nástřik</t>
  </si>
  <si>
    <t>4.24_Vzduchotechnické potrubí kruhové typu SPIRO 
jmenovitý průměr: 160 
podíl tvarovek: 40 % - 
včetně příslušenství: závěsného, těsnícího a spojovacího materiálu , černý matný nástřik</t>
  </si>
  <si>
    <t>7.22_Vzduchotechnické potrubí kruhové typu SPIRO 
jmenovitý průměr: 250 
podíl tvarovek: 40 % - 
včetně příslušenství: závěsného, těsnícího a spojovacího materiálu , černý matný nástřik</t>
  </si>
  <si>
    <t>KZS podhledů s vrstvou tepelné izolace z desek minerální plsti tl.150mm - tepelně izolační a požární deska, lepená a mechanicky kotvená - stěrka 3mm se sklotextilní síťovinou, penetrace</t>
  </si>
  <si>
    <t>KZS podhledů s vrstvou tepelné izolace z desek minerální vlny tl.200mm - tepelně izolační a požární deska, lepená  a mechanicky kotvená / stěrka 3mm se sklotextilní síťovinou, penetrace</t>
  </si>
  <si>
    <t>Nátěr omyvatelný, probarvený, difuzně otevřený - aplikováno dle TP výrobce / barva viz tabulka barevného řešení - Třída reakce na oheň nejméně B-s1d0 s indexem šíření plamene is=0mm/min</t>
  </si>
  <si>
    <t>P4.4_Vzduchotechnické potrubí kruhové typu SPIRO 
jmenovitý průměr: 180
podíl tvarovek: 100 % - 
včetně příslušenství: závěsného, těsnícího a spojovacího materiálu , černý matný nástřik</t>
  </si>
  <si>
    <t>Vyrovnávací litá pěna na bázi cementu - tloušťka 10-30 mm (mocnost vrstvy dle nerovností podkladu, nebo průhybu desky) / aplikováno dle TP výrobce systému + vrstva pro rozvody instalací</t>
  </si>
  <si>
    <t>10.29_Požární kouřotěsná klapka ovládaná EPS havarijním servopohonem 230 V AC s termoelektrickým - aktivačním zařízením
požární odolnost: EI 60 (ve ho i&lt;-&gt;o) S
průměr: 160
provedení: .40</t>
  </si>
  <si>
    <t>10.30_Požární kouřotěsná klapka ovládaná EPS havarijním servopohonem 230 V AC s termoelektrickým - aktivačním zařízením
požární odolnost: EI 60 (ve ho i&lt;-&gt;o) S
průměr: 125
provedení: .40</t>
  </si>
  <si>
    <t>13.20_Požární kouřotěsná klapka ovládaná EPS havarijním servopohonem 230 V AC s termoelektrickým - aktivačním zařízením
požární odolnost: EI 60 (ve ho i&lt;-&gt;o) S
průměr: 160
provedení: .40</t>
  </si>
  <si>
    <t>13.21_Požární kouřotěsná klapka ovládaná EPS havarijním servopohonem 230 V AC s termoelektrickým - aktivačním zařízením
požární odolnost: EI 60 (ve ho i&lt;-&gt;o) S
průměr: 125
provedení: .40</t>
  </si>
  <si>
    <t>13.31_Vzduchotechnické potrubí kruhové typu SPIRO 
jmenovitý průměr: 200 
podíl tvarovek: 40 % - 
včetně příslušenství: závěsného, těsnícího a spojovacího materiálu , černý matný nástřik</t>
  </si>
  <si>
    <t>13.32_Vzduchotechnické potrubí kruhové typu SPIRO 
jmenovitý průměr: 160 
podíl tvarovek: 40 % - 
včetně příslušenství: závěsného, těsnícího a spojovacího materiálu , černý matný nástřik</t>
  </si>
  <si>
    <t>4.11A_Požární kouřotěsná klapka ovládaná EPS havarijním servopohonem 230 V AC s termoelektrickým - aktivačním zařízením
požární odolnost: EI 60 (ve ho i&lt;-&gt;o) S
průměr: 125
provedení: .40</t>
  </si>
  <si>
    <t>Lisovaný pororošt - parkovací stání pro OA, ocelový lisovaný pororošt P 340 - 33/16 - 3, oka 30 x 14 - - mm, osazovací ocelový rám na obvodu z L profilu, viz Tabulka zámečnických výrobků</t>
  </si>
  <si>
    <t>P2.4_Vzduchotechnické potrubí kruhové typu SPIRO 
jmenovitý průměr: 250 
podíl tvarovek: 100 % - 
včetně příslušenství: závěsného, těsnícího a spojovacího materiálu , černý matný nástřik</t>
  </si>
  <si>
    <t>P3.4_Vzduchotechnické potrubí kruhové typu SPIRO 
jmenovitý průměr: 225 
podíl tvarovek: 100 % - 
včetně příslušenství: závěsného, těsnícího a spojovacího materiálu , černý matný nástřik</t>
  </si>
  <si>
    <t>P5.4_Vzduchotechnické potrubí kruhové typu SPIRO 
jmenovitý průměr: 160 
podíl tvarovek: 100 % - 
včetně příslušenství: závěsného, těsnícího a spojovacího materiálu , černý matný nástřik</t>
  </si>
  <si>
    <t>P6.3_Vzduchotechnické potrubí kruhové typu SPIRO 
jmenovitý průměr: 100 
podíl tvarovek: 100 % - 
včetně příslušenství: závěsného, těsnícího a spojovacího materiálu , černý matný nástřik</t>
  </si>
  <si>
    <t>Zábradlí po obvodu šikmého chodníku - na podnoži, plnostěnné ocelové zábradlí, kotvené chemickými - - kotvami do žb. konstrukce, výška zábradlí: 1000 mm, viz Tabulka zámečnických výrobků</t>
  </si>
  <si>
    <t>včetně výdechové komory s kruhovými nátrubky DN200 izolované
- včetně tlumiče hluku sání
- včetně závěsů
regulace: ventil dvojcestný, spojitá regulace 0-10V, 24V
umístění: místnosti 2.32</t>
  </si>
  <si>
    <t>včetně výdechové komory s kruhovými nátrubky DN200 izolované
- včetně tlumiče hluku sání
- včetně závěsů
regulace: ventil dvojcestný, spojitá regulace 0-10V, 24V
umístění: místnosti 2.34</t>
  </si>
  <si>
    <t>GN6.2_Širokoúhlý 24" TFT LCD a-si TN displej, rozlišení 1920x1080, jas 300 cd/m2, kontrast 1000:1 - (50000:1 dynamicky), viditelné úhly 170°/160°, doba odezvy 5ms, rozhraní D-Sub + DVI-D.</t>
  </si>
  <si>
    <t xml:space="preserve">R7.3_Ventilační jednotka
. 6 ventilátorů
. teplotní rozmezí -10°C až +55°C
. termostat s rozpětím - 0°C až 60°C součástí dodávky
. napětí 230V/50Hz
. krytí IP20
. prášková barva RAL 9005
</t>
  </si>
  <si>
    <t>Stěna sádrokartonová předsazená z ocelových profilů dvojitě opláštěná deskou impreg. tl. 2×15 mm - tl. předstěny 50-175mm - vč. bandážování a zatření spár, vč. prostupů a revizních otvorů</t>
  </si>
  <si>
    <t>kondenzátu
regulace: ventil dvojcestný, spojitá regulace 0-10V, 24V, při více kusech v místnosti boxy paralelního chodu
barevné provedení panelu dle požadavku architekta
Umístění : 9x0.38</t>
  </si>
  <si>
    <t>Požárně izolační a akustické desky z minerální plsti s certifikátem na PO - polyfunkční systém, tl. 40mm / třída reakce na oheň nejméně B-s1d0 s indexem šíření plamene is=0mm/min - dodávka</t>
  </si>
  <si>
    <t>Sklocementová deska pod umyvadla krátká - na ocelové konstrukci - wc-BUFET, deska ze sklocementu s - - polyuretanovým nástřikem, orientační rozměr 925/570 mm, viz Tabulka ostatních výrobků</t>
  </si>
  <si>
    <t>Deskový ocelový radiátor
provedení PLAN VK 
typ: 33-900-2000
místnost: S01
integrovaný termostatický - a odvzdušňovací ventil
včetně termostatické hlavice a uzavíracího regulačního šroubení</t>
  </si>
  <si>
    <t>Deskový ocelový radiátor
provedení PLAN VK 
typ: 33-900-2000
místnost: S03
integrovaný termostatický - a odvzdušňovací ventil
včetně termostatické hlavice a uzavíracího regulačního šroubení</t>
  </si>
  <si>
    <t>Ocelová plošina se žebříkem do sprinklerové nádrže, z ocelového pororoštu v=25 mm, oka 30/30 vč. - - lemování  a žebříku, 700x1190, žebřík na výšku 1600 mm, viz Tabulka zámečnických výrobků</t>
  </si>
  <si>
    <t>Schodiště u venkovních chladících jednotek, ocelové svařované profily, ocelové schodnicové - - schodiště, š.ramene 900 mm, stupně z pororoštu, 1080x1745 mm, viz Tabulka zámečnických výrobků</t>
  </si>
  <si>
    <t>Stěna sádrokartonová předsazená z ocelových profilů dvojitě opláštěná deskou protipož. tl. 2×15 mm - tl. předstěny 50-175mm - vč. bandážování a zatření spár, vč. prostupů a revizních otvorů</t>
  </si>
  <si>
    <t>Uzavírací hydrofobní nátěr se vsypem, bezbarvý a matný - podlahy betonové, nekluzný povrch / součinitel smykového tření 0,5 - dilatační celky, materíál a tvar soklu atd odsouhlasí architekt</t>
  </si>
  <si>
    <t>Požárně izolační a akustické desky z minerální plsti s certifikátem na PO - polyfunkční systém, tl. - 40mm / třída reakce na oheň nejméně B-s1d0 s indexem šíření plamene is=0mm/min - dodávka</t>
  </si>
  <si>
    <t>Výztuž základových desek svařovanou sítí - prům. 8mm rastr 150/150, krytí 20 mm při obou površích / u stávajícího základového roštu vytáhnout žebro tl. 150 mm až na úroveň horního líce roštu</t>
  </si>
  <si>
    <t>Dvoukřídlé otevíravé dveře v prosklené příčce -  1910/2100 mm, ocelový profil interiérový - - neizolovaný, hloubka profilu 60 mm, vč. kování, viz Tabulka dveří - viz. součást prosklených stěn</t>
  </si>
  <si>
    <t>Montáž tepelné izolace běžných stavebních konstrukcí stropů - izolační desky celoplošně lepené a mechanicky kotvené / kotvených trvale pružným žáruvzdorným tmelem a kovovými spojovacími prvky</t>
  </si>
  <si>
    <t>Příčka sádrokartonová z ocelových profilů dvojitě opláštěnou deskou standardní tl. 2×12,5 mm - akustická izolace - minerální vata tl. 40 mm, tl. příčky 125 mm - vč. bandážování a zatření spár</t>
  </si>
  <si>
    <t>Sklocementová deska pod umyvadla krátká - na ocelové konstrukci - wc-DĚKANÁT, deska ze sklocementu s - - polyuretanovým nástřikem, orientační rozměr 1000/570 mm, viz Tabulka ostatních výrobků</t>
  </si>
  <si>
    <t>SK4.2_MMC rozšiřující I/O modul pro kontrolér KMC/E, k jednomu kontroléru lze připojit až 15 modulů - MMC a ke každému z modulů lze připojit další dva prvky typu terminál/snímač RFID/biometrie</t>
  </si>
  <si>
    <t>včetně výdechové komory s kruhovými nátrubky DN200 izolované
- včetně tlumiče hluku sání
- včetně závěsů
regulace: ventil dvojcestný, spojitá regulace 0-10V, 24V
umístění: místnosti 0.41, 0.46</t>
  </si>
  <si>
    <t>Jednokřídlé dveře v příčce -  900/2100 mm, ocelový profil interiérový, neizolovaný, hloubka profilu - - 60 mm, vč. ocelové zárubně, vč. kování, viz Tabulka dveří - viz. součást prosklených stěn</t>
  </si>
  <si>
    <t>Jednokřídlé dveře v ŽB stěně -  1100/2100 mm, plné hladké s polodrážkou. Součástí křídla je průzor - - 0,06 m2, pož. odolnost EI 30 DP3-C3, Sm , vč. rámové zárubně, vč. kování, viz Tabulka dveří</t>
  </si>
  <si>
    <t>Mazanina z betonu s výztuží - tloušťka 100 mm - tl. mazaniny přizpůsobit skutečnému stavu na stavbě / vyztužený svařovanou sítí z armovací výztuže dle TP dodavatele. Maximální šíře trhlin 0,3 mm</t>
  </si>
  <si>
    <t>Čerpadlo 25-100 oběhové potrubí pro rozvod teplé vody 
s elektronickým řízením otáček
teplota vody: - 60/45°C
dopravované množství: 1,44 m3/hod
?p: 8 m v.s.
příkon: 0,19 kW
napětí: 1x 230 V/50 Hz</t>
  </si>
  <si>
    <t>Čerpadlo 25-100 oběhové potrubí pro rozvod teplé vody 
s elektronickým řízením otáček
teplota vody: - 60/45°C
dopravované množství: 1,59 m3/hod
?p: 6 m v.s.
příkon: 0,19 kW
napětí: 1x 230 V/50 Hz</t>
  </si>
  <si>
    <t>Čerpadlo 30-80 oběhové potrubí pro rozvod teplé vody 
s elektronickým řízením otáček
teplota vody: - 7/12°C
dopravované množství: 4,38 m3/hod
?p: 7,5 m v.s.
příkon: 0,19 kW
napětí: 1x 230 V/50 Hz</t>
  </si>
  <si>
    <t>Čerpadlo 32-100 oběhové potrubí pro rozvod teplé vody 
s elektronickým řízením otáček
teplota vody: - 60/45°C
dopravované množství: 0,76 m3/hod
?p: 7 m v.s.
příkon: 0,19 kW
napětí: 1x 230 V/50 Hz</t>
  </si>
  <si>
    <t>Čerpadlo 32-100 oběhové potrubí pro rozvod teplé vody 
s elektronickým řízením otáček
teplota vody: - 60/45°C
dopravované množství: 2,87 m3/hod
?p: 7 m v.s.
příkon: 0,19 kW
napětí: 1x 230 V/50 Hz</t>
  </si>
  <si>
    <t>Čerpadlo 40-120 oběhové potrubí pro rozvod teplé vody 
s elektronickým řízením otáček
teplota vody: - 45/38°C
dopravované množství: 3,29 m3/hod
?p: 9 m v.s.
příkon: 0,31 kW
napětí: 1x 230 V/50 Hz</t>
  </si>
  <si>
    <t>Čerpadlo 65-120 oběhové potrubí pro rozvod teplé vody 
s elektronickým řízením otáček
teplota vody: - 45/38°C
dopravované množství: 6,39 m3/hod
?p: 9 m v.s.
příkon: 0,80 kW
napětí: 1x 230 V/50 Hz</t>
  </si>
  <si>
    <t>Čerpadlo 65-120 oběhové potrubí pro rozvod teplé vody 
s elektronickým řízením otáček
teplota vody: - 45/38°C
dopravované množství: 7,94 m3/hod
?p: 9 m v.s.
příkon: 0,80 kW
napětí: 1x 230 V/50 Hz</t>
  </si>
  <si>
    <t>10.27_Požární kouřotěsná klapka ovládaná EPS havarijním servopohonem 230 V AC s termoelektrickým - aktivačním zařízením
požární odolnost: EI 90 (ve ho i&lt;-&gt;o) S
rozměr (průměr): 250
provedení: .40</t>
  </si>
  <si>
    <t>10.28_Požární kouřotěsná klapka ovládaná EPS havarijním servopohonem 230 V AC s termoelektrickým - aktivačním zařízením
požární odolnost: EI 90 (ve ho i&lt;-&gt;o) S
rozměr (průměr): 200
provedení: .40</t>
  </si>
  <si>
    <t>13.18_Požární kouřotěsná klapka ovládaná EPS havarijním servopohonem 230 V AC s termoelektrickým - aktivačním zařízením
požární odolnost: EI 90 (ve ho i&lt;-&gt;o) S
rozměr (průměr): 355
provedení: .40</t>
  </si>
  <si>
    <t>13.19_Požární kouřotěsná klapka ovládaná EPS havarijním servopohonem 230 V AC s termoelektrickým - aktivačním zařízením
požární odolnost: EI 90 (ve ho i&lt;-&gt;o) S
rozměr (průměr): 250
provedení: .40</t>
  </si>
  <si>
    <t>4.10_Požární kouřotěsná klapka ovládaná EPS havarijním servopohonem 230 V AC s termoelektrickým - aktivačním zařízením
požární odolnost: EI 90 (ve ho i&lt;-&gt;o) S
rozměr (šprůměr): 250
provedení: .40</t>
  </si>
  <si>
    <t>Stěna sádrokartonová předsazená dvojitě opláštěná deskou impregnovanou tl. 2x12,5 mm - distanční nosný profil 30mm, celk. tl.55mm - vč. bandážování a zatření spár, vč. prostupů a revizních otvorů</t>
  </si>
  <si>
    <t>Stupadlový žebřík pro přístup na střechu, ocelová typová stupadla dle ČSN, žárový pozink, délka 1 ks - - stupadlového žebříku = 4,8 m + odjímatelná madla v=1,1 m, viz Tabulka zámečnických výrobků</t>
  </si>
  <si>
    <t>Čerpadlo 100-120 oběhové potrubí pro rozvod teplé vody 
s elektronickým řízením otáček
teplota vody: - 7/12°C
dopravované množství: 38,12 m3/hod
?p: 9 m v.s.
příkon: 1,55 kW
napětí: 1x 230 V/50 Hz</t>
  </si>
  <si>
    <t>Čerpadlo 100-120 oběhové potrubí pro rozvod teplé vody 
s elektronickým řízením otáček
teplota vody: - 7/12°C
dopravované množství: 44,06 m3/hod
?p: 8 m v.s.
příkon: 1,55 kW
napětí: 1x 230 V/50 Hz</t>
  </si>
  <si>
    <t>Čerpadlo 30-120 oběhové potrubí pro rozvod teplé vody 
s elektronickým řízením otáček
teplota vody: - 60/45°C
dopravované množství: 4,81 m3/hod
?p: 10 m v.s.
příkon: 0,31 kW
napětí: 1x 230 V/50 Hz</t>
  </si>
  <si>
    <t>Čerpadlo 80-120 oběhové potrubí pro rozvod teplé vody 
s elektronickým řízením otáček
teplota vody: - 45/38°C
dopravované množství: 10,93 m3/hod
?p: 9 m v.s.
příkon: 1,55 kW
napětí: 1x 230 V/50 Hz</t>
  </si>
  <si>
    <t>Čerpadlo 80-120 oběhové potrubí pro rozvod teplé vody 
s elektronickým řízením otáček
teplota vody: - 60/45°C
dopravované množství: 16,00 m3/hod
?p: 7 m v.s.
příkon: 1,55 kW
napětí: 1x 230 V/50 Hz</t>
  </si>
  <si>
    <t>13.19A_Požární kouřotěsná klapka ovládaná EPS havarijním servopohonem 230 V AC s termoelektrickým - aktivačním zařízením
požární odolnost: EI 90 (ve ho i&lt;-&gt;o) S
rozměr (průměr): 200
provedení: .40</t>
  </si>
  <si>
    <t>Okno - 1385x1500 mm, pevné / výklopné - napojeno na EPS, ocel. profil s přerušeným tepelným mostem - - izolační dvojsklo , pož. odolnost EI45DP1, vč. vnějšího a vnitřího parapetu, viz tabulka oken</t>
  </si>
  <si>
    <t>Okno - 1420x1500 mm, pevné / výklopné - napojeno na EPS, ocel. profil s přerušeným tepelným mostem - - izolační dvojsklo , pož. odolnost EI45DP1, vč. vnějšího a vnitřího parapetu, viz tabulka oken</t>
  </si>
  <si>
    <t>Okno - 1485x1500 mm, pevné / výklopné - napojeno na EPS, ocel. profil s přerušeným tepelným mostem - - izolační dvojsklo , pož. odolnost EI45DP1, vč. vnějšího a vnitřího parapetu, viz tabulka oken</t>
  </si>
  <si>
    <t>Okno - 1725x1500 mm, pevné / výklopné - napojeno na EPS, ocel. profil s přerušeným tepelným mostem - - izolační dvojsklo , pož. odolnost EI45DP1, vč. vnějšího a vnitřího parapetu, viz tabulka oken</t>
  </si>
  <si>
    <t>Okno - 1765x1500 mm, pevné / výklopné - napojeno na EPS, ocel. profil s přerušeným tepelným mostem - - izolační dvojsklo , pož. odolnost EI45DP1, vč. vnějšího a vnitřího parapetu, viz tabulka oken</t>
  </si>
  <si>
    <t>R37.1 – Rozdělovač a sběrač topných okruhů včetně skříně na stěnu ( bez měřiče tepla, bez mísící - sady, bez regulační stanice, s kulovými kohouty na přívodu)
výstupy – 2x topné okruhy  ( 3x 1.70)</t>
  </si>
  <si>
    <t>Čerpadlo 100-120 oběhové potrubí pro rozvod teplé vody 
s elektronickým řízením otáček
teplota vody: - 14/18°C
dopravované množství: 33,36 m3/hod
?p: 7 m v.s.
příkon: 1,55 kW
napětí: 1x 230 V/50 Hz</t>
  </si>
  <si>
    <t>Čerpadlo 100-120 oběhové potrubí pro rozvod teplé vody 
s elektronickým řízením otáček
teplota vody: - 7/12°C
dopravované množství: 34,05 m3/hod
?p: 10 m v.s.
příkon: 1,55 kW
napětí: 1x 230 V/50 Hz</t>
  </si>
  <si>
    <t>Mazanina z betonu s výztuží - tloušťka 70-120 mm - tl. mazaniny přizpůsobit skutečnému stavu na stavbě / vyztužený svařovanou sítí z armovací výztuže dle TP dodavatele. Maximální šíře trhlin 0,3 mm</t>
  </si>
  <si>
    <t>Příčka sádrokartonová z ocelových profilů dvojitě opláštěnou deskou standardní tl. 2×12,5 mm - akustická izolace - minerální vata tl. 40 mm, tl. příčky 100 mm, EI60 - vč. bandážování a zatření spár</t>
  </si>
  <si>
    <t>Příčka sádrokartonová z ocelových profilů dvojitě opláštěnou deskou standardní tl. 2×12,5 mm - akustická izolace - minerální vata tl. 40 mm, tl. příčky 150 mm, EI60 - vč. bandážování a zatření spár</t>
  </si>
  <si>
    <t>Příčka sádrokartonová z ocelových profilů dvojitě opláštěnou deskou standardní tl. 2×12,5 mm - akustická izolace - minerální vata tl. 40 mm, tl. příčky 200 mm, EI60 - vč. bandážování a zatření spár</t>
  </si>
  <si>
    <t>Zástěna z pororoštů (krátká) před strojovnu VZT - průjezdní komunikace, stěna z pororoštu tl. 20 mm; - - oka 33 x 33, do ocelových L rámů, dl. = 8,76 m; v = 5,04 m, viz Tabulka zámečnických výrobků</t>
  </si>
  <si>
    <t>včetně výdechové komory s kruhovými nátrubky DN200 izolované
- včetně tlumiče hluku sání
- včetně závěsů
regulace: ventil dvojcestný, spojitá regulace 0-10V, 24V
umístění: místnosti 1.34, 1.36, 2.33</t>
  </si>
  <si>
    <t>13.14_Požární kouřotěsná klapka ovládaná EPS havarijním servopohonem 230 V AC s termoelektrickým - aktivačním zařízením
požární odolnost: EI 90 (ve ho i&lt;-&gt;o) S
rozměr (průměr): 800x355
provedení: .40</t>
  </si>
  <si>
    <t>18.3_Výustka čtyřhranná 
provedení: hliníkové komfortní 
počet řad: 2 
rozměr: 560x225 (nutno - doměřit dle spárořezu)
typ regulace: R1 
povrchová úprava: odstín laku bude určen při realizaci / (RAL)</t>
  </si>
  <si>
    <t>19.3_Výustka čtyřhranná 
provedení: hliníkové komfortní 
počet řad: 2 
rozměr: 560x225 (nutno - doměřit dle spárořezu)
typ regulace: R1 
povrchová úprava: odstín laku bude určen při realizaci / (RAL)</t>
  </si>
  <si>
    <t>9.3_Krycí mřížka hranatá 
jmenovitý rozměr: 900x355 
provedení: s přírubou, pro osazení na potrubí - 
výplň otvoru: tahokov 
povrchová úprava: práškový lak, odstín laku bude určen při realizaci (RAL)</t>
  </si>
  <si>
    <t>Montáž tepelné izolace běžných stavebních konstrukcí stropů - celoplošně lepené a mechanicky kotvené desky z pěnového skla / doplňování izolační vrstvy do stávajícího podhledu, který zůstane zachován</t>
  </si>
  <si>
    <t>Ocelové ostění a nadpraží vstupu do výtahu - deska z ocel plechu tl. 5 mm, kartáčová nerez ocel   / - v = 2100 mm, hl. ostění = 285 mm, š. nadpraží = 900, tl. = 5mm - viz Tabulka zámečnických výrobků</t>
  </si>
  <si>
    <t>Rastrový podhled drátěný, křížem proplétaný - ocelové proplétané dráty v samonosném rámu + ocelový závěsný systém + vzduchová mezera / atyp; modul 1,8 x 1,8 m, tl.30mm - viz Zámečnické výrobky (Z.65)</t>
  </si>
  <si>
    <t>U 1.1_Modulární online UPS s dvojí konverzí, VFI, beztransformátorová, s možností paralelního řazení - skříní, sloty pro 3 moduly, výkon 60kVA, rozměr (š x v x h) 550x1975x770 mm,  např. UPScale ST60</t>
  </si>
  <si>
    <t>18.4_Výustka čtyřhranná 
provedení: hliníkové komfortní 
počet řad: 2 
rozměr: 325x1300 (nutno - doměřit dle spárořezu)
typ regulace: R1 
povrchová úprava: odstín laku bude určen při realizaci / (RAL)</t>
  </si>
  <si>
    <t>18.5_Krycí mřížka hranatá 
jmenovitý rozměr: 700x700 
provedení: s přírubou, pro osazení na potrubí - 
výplň otvoru: tahokov 
povrchová úprava: práškový lak, odstín laku bude určen při realizaci (RAL)</t>
  </si>
  <si>
    <t>19.4_Výustka čtyřhranná 
provedení: hliníkové komfortní 
počet řad: 2 
rozměr: 325x1300 (nutno - doměřit dle spárořezu)
typ regulace: R1 
povrchová úprava: odstín laku bude určen při realizaci / (RAL)</t>
  </si>
  <si>
    <t>Ochranná a drenážní vrstva  - plošný výrobek (rohož), tvořený 3D všesměrnou strukturou z polyetylenových (PE) vláken / vytlačovaných soustavou trysek - polyethylen (PE) 900 g/m2, 200 kPa, tl.3mm - D+M</t>
  </si>
  <si>
    <t>P9.3_Krycí mřížka hranatá 
jmenovitý rozměr: 1000x250
provedení: s přírubou, pro osazení na potrubí - 
výplň otvoru: tahokov 
povrchová úprava: práškový lak, odstín laku bude určen při realizaci (RAL)</t>
  </si>
  <si>
    <t>Plochy s krytem z cementobetonové dlažby  (plochy pro zaměstnanecké stání  - a plochy pro parkovací stání) (betonová dlažba   80 mm, lože z drtě  40 mm, štěrkodrť  min. 250 mm,  / celkem  min. 370 mm)</t>
  </si>
  <si>
    <t>Průběžný pás stěnových mřížek - pod schody 2pp, rámeček po obvodu hliníkový L profil 30/40, kotevní - - rám - atypický - Al - profil 40/90, 3710x480 mm - průběžný pás, viz Tabulka zámečnických výrobků</t>
  </si>
  <si>
    <t>V 1.4_Vstupní prvek MIM800
. napájecí napětí z kruhového vedení 20-37,5V
. odběr v klidu / v - poplachu 0,3mA / max 3mA
. provozní teplota -25 až +70°C
. relativní vlhkost &lt; 95%
. rozměry / 48x57x13mm</t>
  </si>
  <si>
    <t>10.38_Krycí mřížka hranatá 
jmenovitý rozměr: 450x250 
provedení: s přírubou, pro osazení na potrubí - 
výplň otvoru: tahokov 
povrchová úprava: práškový lak, odstín laku bude určen při realizaci (RAL)</t>
  </si>
  <si>
    <t>10.39_Krycí mřížka hranatá 
jmenovitý rozměr: 300x250 
provedení: s přírubou, pro osazení na potrubí - 
výplň otvoru: tahokov 
povrchová úprava: práškový lak, odstín laku bude určen při realizaci (RAL)</t>
  </si>
  <si>
    <t>13.23_Krycí mřížka hranatá 
jmenovitý rozměr: 400x315 
provedení: s přírubou, pro osazení na potrubí - 
výplň otvoru: tahokov 
povrchová úprava: práškový lak, odstín laku bude určen při realizaci (RAL)</t>
  </si>
  <si>
    <t>13.24_Krycí mřížka hranatá 
jmenovitý rozměr: 315x315 
provedení: s přírubou, pro osazení na potrubí - 
výplň otvoru: tahokov 
povrchová úprava: práškový lak, odstín laku bude určen při realizaci (RAL)</t>
  </si>
  <si>
    <t>Bednění stropů ztracené z hraněných trapézových vln v 60 mm plech lesklý - tloušťka plechu 0,88 mm - Tr 60/235*0,88 do každé vlny vložit prům R 10na Tr uložit síť prům 10/100, při hor povrch síť 10/100</t>
  </si>
  <si>
    <t>LOP paždíky - hliník - s přerušeným tepelným mostem - systémové řešení / pochozí plocha určená pro údržbu světlíku - izolační dvojsklo se zvýšenou mechanickou odolností venkovního zasklení, Ug=1,1W/m2K</t>
  </si>
  <si>
    <t>Lisovaný pororošt čtvercový - pojezd HZS, ocelový lisovaný pororošt P 570 - 20/20 - 5, oka 15 x 17 - - mm, lemovací pásovina na obvodu z ocel. pásu P5/70, 7200x7200 mm, viz Tabulka zámečnických výrobků</t>
  </si>
  <si>
    <t>P10.3_Krycí mřížka hranatá 
jmenovitý rozměr: 630x315 
provedení: s přírubou, pro osazení na potrubí - 
výplň otvoru: tahokov 
povrchová úprava: práškový lak, odstín laku bude určen při realizaci (RAL)</t>
  </si>
  <si>
    <t>P11.3_Krycí mřížka hranatá 
jmenovitý rozměr: 630x250 
provedení: s přírubou, pro osazení na potrubí - 
výplň otvoru: tahokov 
povrchová úprava: práškový lak, odstín laku bude určen při realizaci (RAL)</t>
  </si>
  <si>
    <t>P12.3_Krycí mřížka hranatá 
jmenovitý rozměr: 300x250 
provedení: s přírubou, pro osazení na potrubí - 
výplň otvoru: tahokov 
povrchová úprava: práškový lak, odstín laku bude určen při realizaci (RAL)</t>
  </si>
  <si>
    <t>P13.3_Krycí mřížka hranatá 
jmenovitý rozměr: 500x250 
provedení: s přírubou, pro osazení na potrubí - 
výplň otvoru: tahokov 
povrchová úprava: práškový lak, odstín laku bude určen při realizaci (RAL)</t>
  </si>
  <si>
    <t>P8.3_Krycí mřížka hranatá 
jmenovitý rozměr: 1000x315 
provedení: s přírubou, pro osazení na potrubí - 
výplň otvoru: tahokov 
povrchová úprava: práškový lak, odstín laku bude určen při realizaci (RAL)</t>
  </si>
  <si>
    <t>Beton schodišťových konstrukcí, železový (bez výztuže) - třída C 25/30  / XC1 - Dmax 22 -CI 0,40 - S3 - 2pp-podesty schodiště uloženy na L 100x10, chem kotvy (8,8) M12/200mm, ost-prvky pro napoj výztuže</t>
  </si>
  <si>
    <t>Dvoukřídlé dveře v prosklené příčce - 1650/2100 mm, ocelový profil interiérový, neizolovaný, hloubka - - profilu 60 mm, vč. ocelové zárubně, vč. kování, viz Tabulka dveří - viz. součást prosklených stěn</t>
  </si>
  <si>
    <t>Dvoukřídlé dveře v prosklené příčce - 1700/2100 mm, ocelový profil interiérový, neizolovaný, hloubka - - profilu 60 mm, vč. ocelové zárubně, vč. kování, viz Tabulka dveří - viz. součást prosklených stěn</t>
  </si>
  <si>
    <t>Deskový ocelový radiátor
provedení VK 
typ: 21-600-600
topný výkon : 472 W
místnost: 076
integrovaný - termostatický a odvzdušňovací ventil
včetně termostatické hlavice a uzavíracího regulačního šroubení</t>
  </si>
  <si>
    <t>Deskový ocelový radiátor
provedení VK 
typ: 21-600-700
topný výkon : 550 W
místnost: 074
integrovaný - termostatický a odvzdušňovací ventil
včetně termostatické hlavice a uzavíracího regulačního šroubení</t>
  </si>
  <si>
    <t>Deskový ocelový radiátor
provedení VK 
typ: 21-600-700
topný výkon : 550 W
místnost: 075
integrovaný - termostatický a odvzdušňovací ventil
včetně termostatické hlavice a uzavíracího regulačního šroubení</t>
  </si>
  <si>
    <t>Deskový ocelový radiátor
provedení VK 
typ: 21-600-700
topný výkon : 550 W
místnost: 078
integrovaný - termostatický a odvzdušňovací ventil
včetně termostatické hlavice a uzavíracího regulačního šroubení</t>
  </si>
  <si>
    <t>Hydrofobní uzavírací nátěr bezbarvý a matný, součinitel tření min. 0,5 - tloušťka 1 mm, spára přechodu na stěnu vyztužena rohovým páskem / aplikováno dle TP výrobce systému, vytažení na stěny min. 200 mm</t>
  </si>
  <si>
    <t>Příčka sádrokartonová z ocelových profilů dvojitě opláštěnou deskou protipožární tl. 2×12,5 mm - akustická izolace - minerální vata tl. 40-60 mm, tl. příčky 100 mm, EI 60 - vč. bandážování a zatření spár</t>
  </si>
  <si>
    <t>Jednokřídlé dveře v prosklené příčce -  900/2100 mm, ocelový profil interiérový, neizolovaný - - hloubka profilu 60 mm, vč. ocelové zárubně, vč. kování, viz Tabulka dveří - viz. součást prosklených / stěn</t>
  </si>
  <si>
    <t>Kalorimetrický měřič tepla a chladu
do průtoku 1,5 m3/hod, připojení G3/4“, včetně šroubení a - kulových kohoutů
stavební délka 130 mm
přenos dat sběrnicí M-Bus
určeno pro měření spotřeby provozu / bufetu</t>
  </si>
  <si>
    <t>Prosklená stěna, typický díl -1800x3950 mm, bezpečnostní sklo STRATOPHONE, zbroušená hrana po - - obvodě, dveře jsou součástí fasády, rám - uzavřený obdélníkový Al profil, viz / tabulka prosklených / stěn</t>
  </si>
  <si>
    <t>Zdivo z cihel děrovaných - tloušťka zdiva cca 450 mm / tlouštka bude dle linie stávající stěny chodby - bez výklenků a ozubů - součástí konstrukce stěny jsou i keramické překlady vybraného zdícího systému</t>
  </si>
  <si>
    <t>23.15_POLOŽKU NUTNO DOMĚŘIT
Protidešťová žaluzie hliníková včetně síta a rámu do potrubí 
rozměr: - šířka 500 mm, výška 500 mm 
provedení: hliníkové, 40 mm široký rámeček, síto, upevňovací rám do / potrubí</t>
  </si>
  <si>
    <t>23.16_POLOŽKU NUTNO DOMĚŘIT
Protidešťová žaluzie hliníková včetně síta a rámu do potrubí 
rozměr: - šířka 500 mm, výška 355 mm 
provedení: hliníkové, 40 mm široký rámeček, síto, upevňovací rám do / potrubí</t>
  </si>
  <si>
    <t>23.17_POLOŽKU NUTNO DOMĚŘIT
Protidešťová žaluzie hliníková včetně síta a rámu do potrubí 
rozměr: - šířka 800 mm, výška 500 mm 
provedení: hliníkové, 40 mm široký rámeček, síto, upevňovací rám do / potrubí</t>
  </si>
  <si>
    <t>Jednokřídlé dveře v prosklené příčce -  900/2100 mm, ocelový profil interiérový, neizolovaný - - hloubka profilu 60 mm, vč. ocelové zárubně, vč. kování, viz. tabulka dveří - viz. součást / prosklených stěn</t>
  </si>
  <si>
    <t>P9.4_Vzduchotechnické potrubí čtyřhranné 
provedení: z pozink. plechu dle ON 12 0405 sk.I 
podíl - tvarovek: 100 % 
včetně příslušenství: závěsného, těsnícího a spojovacího materiálu, černý matný / nástřik</t>
  </si>
  <si>
    <t>Prosklená stěna, typický díl - 1800x3950 mm, bezpečnostní sklo STRATOPHONE, zbroušená hrana po - - obvodě, dveře jsou součástí fasády, rám - uzavřený obdélníkový Al profil, viz / tabulka prosklených / stěn</t>
  </si>
  <si>
    <t>použít závitové tyče minimálně M10, použít stěnové ucpávky atd. 
třída těsnosti: A (běžné požadavky) dle PK 12 0036 
podíl tvarovek: 40 % 
včetně příslušenství: závěsného, těsnícího a spojovacího materiálu</t>
  </si>
  <si>
    <t>1.2_Požární kouřotěsná klapka ovládaná EPS havarijním servopohonem 230 V AC s termoelektrickým - aktivačním zařízením
požární odolnost: EI 90 (ve ho i&lt;-&gt;o) S
rozměr (šířka x výška): / 900x900
provedení: .40</t>
  </si>
  <si>
    <t>1.3_Požární kouřotěsná klapka ovládaná EPS havarijním servopohonem 230 V AC s termoelektrickým - aktivačním zařízením
požární odolnost: EI 90 (ve ho i&lt;-&gt;o) S
rozměr (šířka x výška): / 900x900
provedení: .40</t>
  </si>
  <si>
    <t>2.2_Požární kouřotěsná klapka ovládaná EPS havarijním servopohonem 230 V AC s termoelektrickým - aktivačním zařízením
požární odolnost: EI 90 (ve ho i&lt;-&gt;o) S
rozměr (šířka x výška): / 900x900
provedení: .40</t>
  </si>
  <si>
    <t>2.3_Požární kouřotěsná klapka ovládaná EPS havarijním servopohonem 230 V AC s termoelektrickým - aktivačním zařízením
požární odolnost: EI 90 (ve ho i&lt;-&gt;o) S
rozměr (šířka x výška): / 900x900
provedení: .40</t>
  </si>
  <si>
    <t>23.13_POLOŽKU NUTNO DOMĚŘIT
Protidešťová žaluzie hliníková včetně síta a rámu do potrubí 
rozměr: - šířka 1600 mm, výška 750 mm 
provedení: hliníkové, 40 mm široký rámeček, síto, upevňovací rám do / potrubí</t>
  </si>
  <si>
    <t>23.14_POLOŽKU NUTNO DOMĚŘIT
Protidešťová žaluzie hliníková včetně síta a rámu do potrubí 
rozměr: - šířka 1500 mm, výška 400 mm 
provedení: hliníkové, 40 mm široký rámeček, síto, upevňovací rám do / potrubí</t>
  </si>
  <si>
    <t>23.18_POLOŽKU NUTNO DOMĚŘIT
Protidešťová žaluzie hliníková včetně síta a rámu do potrubí 
rozměr: - šířka 1000 mm, výška 500 mm 
provedení: hliníkové, 40 mm široký rámeček, síto, upevňovací rám do / potrubí</t>
  </si>
  <si>
    <t>3.2_Požární kouřotěsná klapka ovládaná EPS havarijním servopohonem 230 V AC s termoelektrickým - aktivačním zařízením
požární odolnost: EI 90 (ve ho i&lt;-&gt;o) S
rozměr (šířka x výška): / 850x850
provedení: .40</t>
  </si>
  <si>
    <t>4.2_Požární kouřotěsná klapka ovládaná EPS havarijním servopohonem 230 V AC s termoelektrickým - aktivačním zařízením
požární odolnost: EI 90 (ve ho i&lt;-&gt;o) S
rozměr (šířka x výška): / 850x850
provedení: .40</t>
  </si>
  <si>
    <t>4.3_Požární kouřotěsná klapka ovládaná EPS havarijním servopohonem 230 V AC s termoelektrickým - aktivačním zařízením
požární odolnost: EI 90 (ve ho i&lt;-&gt;o) S
rozměr (šířka x výška): / 850x850
provedení: .40</t>
  </si>
  <si>
    <t>5.2_Požární kouřotěsná klapka ovládaná EPS havarijním servopohonem 230 V AC s termoelektrickým - aktivačním zařízením
požární odolnost: EI 90 (ve ho i&lt;-&gt;o) S
rozměr (šířka x výška): / 450x450
provedení: .40</t>
  </si>
  <si>
    <t>5.7_Požární kouřotěsná klapka ovládaná EPS havarijním servopohonem 230 V AC s termoelektrickým - aktivačním zařízením
požární odolnost: EI 90 (ve ho i&lt;-&gt;o) S
rozměr (šířka x výška): / 500x315
provedení: .40</t>
  </si>
  <si>
    <t>5.8_Požární kouřotěsná klapka ovládaná EPS havarijním servopohonem 230 V AC s termoelektrickým - aktivačním zařízením
požární odolnost: EI 90 (ve ho i&lt;-&gt;o) S
rozměr (šířka x výška): / 315x500
provedení: .40</t>
  </si>
  <si>
    <t>5.9_Požární kouřotěsná klapka ovládaná EPS havarijním servopohonem 230 V AC s termoelektrickým - aktivačním zařízením
požární odolnost: EI 90 (ve ho i&lt;-&gt;o) S
rozměr (šířka x výška): / 315x200
provedení: .40</t>
  </si>
  <si>
    <t>6.6_Požární kouřotěsná klapka ovládaná EPS havarijním servopohonem 230 V AC s termoelektrickým - aktivačním zařízením
požární odolnost: EI 90 (ve ho i&lt;-&gt;o) S
rozměr (šířka x výška): / 315x800
provedení: .40</t>
  </si>
  <si>
    <t>7.2_Požární kouřotěsná klapka ovládaná EPS havarijním servopohonem 230 V AC s termoelektrickým - aktivačním zařízením
požární odolnost: EI 90 (ve ho i&lt;-&gt;o) S
rozměr (šířka x výška): / 850x850
provedení: .40</t>
  </si>
  <si>
    <t>9.2_Požární kouřotěsná klapka ovládaná EPS havarijním servopohonem 230 V AC s termoelektrickým - aktivačním zařízením
požární odolnost: EI 90 (ve ho i&lt;-&gt;o) S
rozměr (šířka x výška): / 900x355
provedení: .40</t>
  </si>
  <si>
    <t>Deskový ocelový radiátor
provedení VK 
typ: 22-600-800
topný výkon : 819 W
místnost: - 008b
integrovaný termostatický a odvzdušňovací ventil
včetně termostatické hlavice a uzavíracího / regulačního šroubení</t>
  </si>
  <si>
    <t>Deskový ocelový radiátor
provedení VK 
typ: 22-600-800
topný výkon : 819 W
místnost: - 070a
integrovaný termostatický a odvzdušňovací ventil
včetně termostatické hlavice a uzavíracího / regulačního šroubení</t>
  </si>
  <si>
    <t>Mazanina z betonu tloušťka 200 mm - blok základu - vyztužený  svařovanou sítí z armovací výztuže dle TP dodavatele. Maximální šíře trhlin 0,3 mm / dilatační celky, lišty, tvar soklu atd odsouhlasí architekt</t>
  </si>
  <si>
    <t>P10.4_Vzduchotechnické potrubí čtyřhranné 
provedení: z pozink. plechu dle ON 12 0405 sk.I 
podíl - tvarovek: 100 % 
včetně příslušenství: závěsného, těsnícího a spojovacího materiálu, černý matný / nástřik</t>
  </si>
  <si>
    <t>P11.4_Vzduchotechnické potrubí čtyřhranné 
provedení: z pozink. plechu dle ON 12 0405 sk.I 
podíl - tvarovek: 100 % 
včetně příslušenství: závěsného, těsnícího a spojovacího materiálu, černý matný / nástřik</t>
  </si>
  <si>
    <t>P12.4_Vzduchotechnické potrubí čtyřhranné 
provedení: z pozink. plechu dle ON 12 0405 sk.I 
podíl - tvarovek: 100 % 
včetně příslušenství: závěsného, těsnícího a spojovacího materiálu, černý matný / nástřik</t>
  </si>
  <si>
    <t>P13.4_Vzduchotechnické potrubí čtyřhranné 
provedení: z pozink. plechu dle ON 12 0405 sk.I 
podíl - tvarovek: 100 % 
včetně příslušenství: závěsného, těsnícího a spojovacího materiálu, černý matný / nástřik</t>
  </si>
  <si>
    <t>R 1.29_Rozvaděč  stávající kompenzace v hlavní rozvodně objektu A - úprava dle nových skutečností v - celém areálu (v objektu C se nepočítá s centrální kompenzací, řeší se lokálně u jednotlivých / zařízení)</t>
  </si>
  <si>
    <t>0.1_Požární kouřotěsná klapka ovládaná EPS havarijním servopohonem 230 V AC s termoelektrickým - aktivačním zařízením
požární odolnost: EI 90 (ve ho i&lt;-&gt;o) S
rozměr (šířka x výška): / 1250x710
provedení: .40</t>
  </si>
  <si>
    <t>0.2_Požární kouřotěsná klapka ovládaná EPS havarijním servopohonem 230 V AC s termoelektrickým - aktivačním zařízením
požární odolnost: EI 90 (ve ho i&lt;-&gt;o) S
rozměr (šířka x výška): / 1000x630
provedení: .40</t>
  </si>
  <si>
    <t>1.10_Požární kouřotěsná klapka ovládaná EPS havarijním servopohonem 230 V AC s termoelektrickým - aktivačním zařízením
požární odolnost: EI 90 (ve ho i&lt;-&gt;o) S
rozměr (šířka x výška): / 900x710
provedení: .40</t>
  </si>
  <si>
    <t>1.11_Požární kouřotěsná klapka ovládaná EPS havarijním servopohonem 230 V AC s termoelektrickým - aktivačním zařízením
požární odolnost: EI 90 (ve ho i&lt;-&gt;o) S
rozměr (šířka x výška): / 900x200
provedení: .40</t>
  </si>
  <si>
    <t>1.12_Požární kouřotěsná klapka ovládaná EPS havarijním servopohonem 230 V AC s termoelektrickým - aktivačním zařízením
požární odolnost: EI 90 (ve ho i&lt;-&gt;o) S
rozměr (šířka x výška): / 900x180
provedení: .40</t>
  </si>
  <si>
    <t>1.13_Požární kouřotěsná klapka ovládaná EPS havarijním servopohonem 230 V AC s termoelektrickým - aktivačním zařízením
požární odolnost: EI 90 (ve ho i&lt;-&gt;o) S
rozměr (šířka x výška): / 710x900
provedení: .40</t>
  </si>
  <si>
    <t>1.14_Požární kouřotěsná klapka ovládaná EPS havarijním servopohonem 230 V AC s termoelektrickým - aktivačním zařízením
požární odolnost: EI 90 (ve ho i&lt;-&gt;o) S
rozměr (šířka x výška): / 630x315
provedení: .40</t>
  </si>
  <si>
    <t>1.15_Požární kouřotěsná klapka ovládaná EPS havarijním servopohonem 230 V AC s termoelektrickým - aktivačním zařízením
požární odolnost: EI 90 (ve ho i&lt;-&gt;o) S
rozměr (šířka x výška): / 560x315
provedení: .40</t>
  </si>
  <si>
    <t>1.16_Požární kouřotěsná klapka ovládaná EPS havarijním servopohonem 230 V AC s termoelektrickým - aktivačním zařízením
požární odolnost: EI 90 (ve ho i&lt;-&gt;o) S
rozměr (šířka x výška): / 500x250
provedení: .40</t>
  </si>
  <si>
    <t>1.17_Požární kouřotěsná klapka ovládaná EPS havarijním servopohonem 230 V AC s termoelektrickým - aktivačním zařízením
požární odolnost: EI 90 (ve ho i&lt;-&gt;o) S
rozměr (šířka x výška): / 355x315
provedení: .40</t>
  </si>
  <si>
    <t>1.18_Požární kouřotěsná klapka ovládaná EPS havarijním servopohonem 230 V AC s termoelektrickým - aktivačním zařízením
požární odolnost: EI 90 (ve ho i&lt;-&gt;o) S
rozměr (šířka x výška): / 250x315
provedení: .40</t>
  </si>
  <si>
    <t>1.8_Požární kouřotěsná klapka ovládaná EPS havarijním servopohonem 230 V AC s termoelektrickým - aktivačním zařízením
požární odolnost: EI 90 (ve ho i&lt;-&gt;o) S
rozměr (šířka x výška): / 1600x315
provedení: .40</t>
  </si>
  <si>
    <t>1.9_Požární kouřotěsná klapka ovládaná EPS havarijním servopohonem 230 V AC s termoelektrickým - aktivačním zařízením
požární odolnost: EI 90 (ve ho i&lt;-&gt;o) S
rozměr (šířka x výška): / 1000x630
provedení: .40</t>
  </si>
  <si>
    <t>11.5_Požární kouřotěsná klapka ovládaná EPS havarijním servopohonem 230 V AC s termoelektrickým - aktivačním zařízením
požární odolnost: EI 90 (ve ho i&lt;-&gt;o) S
rozměr (šířka x výška): / 800x250
provedení: .40</t>
  </si>
  <si>
    <t>11.6_Požární kouřotěsná klapka ovládaná EPS havarijním servopohonem 230 V AC s termoelektrickým - aktivačním zařízením
požární odolnost: EI 90 (ve ho i&lt;-&gt;o) S
rozměr (šířka x výška): / 630x250
provedení: .40</t>
  </si>
  <si>
    <t>11.8_Požární kouřotěsná klapka ovládaná EPS havarijním servopohonem 230 V AC s termoelektrickým - aktivačním zařízením
požární odolnost: EI 90 (ve ho i&lt;-&gt;o) S
rozměr (šířka x výška): / 400x250
provedení: .40</t>
  </si>
  <si>
    <t>12.2_Požární kouřotěsná klapka ovládaná EPS havarijním servopohonem 230 V AC s termoelektrickým - aktivačním zařízením
požární odolnost: EI 90 (ve ho i&lt;-&gt;o) S
rozměr (šířka x výška): / 200x200
provedení: .40</t>
  </si>
  <si>
    <t>2.12_Požární kouřotěsná klapka ovládaná EPS havarijním servopohonem 230 V AC s termoelektrickým - aktivačním zařízením
požární odolnost: EI 90 (ve ho i&lt;-&gt;o) S
rozměr (šířka x výška): / 900x710
provedení: .40</t>
  </si>
  <si>
    <t>2.13_Požární kouřotěsná klapka ovládaná EPS havarijním servopohonem 230 V AC s termoelektrickým - aktivačním zařízením
požární odolnost: EI 90 (ve ho i&lt;-&gt;o) S
rozměr (šířka x výška): / 710x900
provedení: .40</t>
  </si>
  <si>
    <t>2.14_Požární kouřotěsná klapka ovládaná EPS havarijním servopohonem 230 V AC s termoelektrickým - aktivačním zařízením
požární odolnost: EI 90 (ve ho i&lt;-&gt;o) S
rozměr (šířka x výška): / 710x315
provedení: .40</t>
  </si>
  <si>
    <t>2.15_Požární kouřotěsná klapka ovládaná EPS havarijním servopohonem 230 V AC s termoelektrickým - aktivačním zařízením
požární odolnost: EI 90 (ve ho i&lt;-&gt;o) S
rozměr (šířka x výška): / 560x315
provedení: .40</t>
  </si>
  <si>
    <t>2.16_Požární kouřotěsná klapka ovládaná EPS havarijním servopohonem 230 V AC s termoelektrickým - aktivačním zařízením
požární odolnost: EI 90 (ve ho i&lt;-&gt;o) S
rozměr (šířka x výška): / 250x315
provedení: .40</t>
  </si>
  <si>
    <t>2.17_Požární kouřotěsná klapka ovládaná EPS havarijním servopohonem 230 V AC s termoelektrickým - aktivačním zařízením
požární odolnost: EI 90 (ve ho i&lt;-&gt;o) S
rozměr (šířka x výška): / 250x250
provedení: .40</t>
  </si>
  <si>
    <t>2.8_Požární kouřotěsná klapka ovládaná EPS havarijním servopohonem 230 V AC s termoelektrickým - aktivačním zařízením
požární odolnost: EI 90 (ve ho i&lt;-&gt;o) S
rozměr (šířka x výška): / 1600x315
provedení: .40</t>
  </si>
  <si>
    <t>2.9_Požární kouřotěsná klapka ovládaná EPS havarijním servopohonem 230 V AC s termoelektrickým - aktivačním zařízením
požární odolnost: EI 90 (ve ho i&lt;-&gt;o) S
rozměr (šířka x výška): / 1300x500
provedení: .40</t>
  </si>
  <si>
    <t>3.17_Požární kouřotěsná klapka ovládaná EPS havarijním servopohonem 230 V AC s termoelektrickým - aktivačním zařízením
požární odolnost: EI 90 (ve ho i&lt;-&gt;o) S
rozměr (šířka x výška): / 800x800
provedení: .40</t>
  </si>
  <si>
    <t>3.21_Požární kouřotěsná klapka ovládaná EPS havarijním servopohonem 230 V AC s termoelektrickým - aktivačním zařízením
požární odolnost: EI 90 (ve ho i&lt;-&gt;o) S
rozměr (šířka x výška): / 710x315
provedení: .40</t>
  </si>
  <si>
    <t>4.8_Požární kouřotěsná klapka ovládaná EPS havarijním servopohonem 230 V AC s termoelektrickým - aktivačním zařízením
požární odolnost: EI 90 (ve ho i&lt;-&gt;o) S
rozměr (šířka x výška): / 1120x500
provedení: .40</t>
  </si>
  <si>
    <t>4.9_Požární kouřotěsná klapka ovládaná EPS havarijním servopohonem 230 V AC s termoelektrickým - aktivačním zařízením
požární odolnost: EI 90 (ve ho i&lt;-&gt;o) S
rozměr (šířka x výška): / 500x1120
provedení: .40</t>
  </si>
  <si>
    <t>7.12_Požární kouřotěsná klapka ovládaná EPS havarijním servopohonem 230 V AC s termoelektrickým - aktivačním zařízením
požární odolnost: EI 90 (ve ho i&lt;-&gt;o) S
rozměr (šířka x výška): / 900x180
provedení: .40</t>
  </si>
  <si>
    <t>7.13_Požární kouřotěsná klapka ovládaná EPS havarijním servopohonem 230 V AC s termoelektrickým - aktivačním zařízením
požární odolnost: EI 90 (ve ho i&lt;-&gt;o) S
rozměr (šířka x výška): / 250x250
provedení: .40</t>
  </si>
  <si>
    <t>7.3_Požární kouřotěsná klapka ovládaná EPS havarijním servopohonem 230 V AC s termoelektrickým - aktivačním zařízením
požární odolnost: EI 90 (ve ho i&lt;-&gt;o) S
rozměr (šířka x výška): / 1000x500
provedení: .40</t>
  </si>
  <si>
    <t>8.12_Požární kouřotěsná klapka ovládaná EPS havarijním servopohonem 230 V AC s termoelektrickým - aktivačním zařízením
požární odolnost: EI 90 (ve ho i&lt;-&gt;o) S
rozměr (šířka x výška): / 900x500
provedení: .40</t>
  </si>
  <si>
    <t>8.13_Požární kouřotěsná klapka ovládaná EPS havarijním servopohonem 230 V AC s termoelektrickým - aktivačním zařízením
požární odolnost: EI 90 (ve ho i&lt;-&gt;o) S
rozměr (šířka x výška): / 710x315
provedení: .40</t>
  </si>
  <si>
    <t>8.14_Požární kouřotěsná klapka ovládaná EPS havarijním servopohonem 230 V AC s termoelektrickým - aktivačním zařízením
požární odolnost: EI 90 (ve ho i&lt;-&gt;o) S
rozměr (šířka x výška): / 630x315
provedení: .40</t>
  </si>
  <si>
    <t>8.15_Požární kouřotěsná klapka ovládaná EPS havarijním servopohonem 230 V AC s termoelektrickým - aktivačním zařízením
požární odolnost: EI 90 (ve ho i&lt;-&gt;o) S
rozměr (šířka x výška): / 325x125
provedení: .40</t>
  </si>
  <si>
    <t>8.16_Požární kouřotěsná klapka ovládaná EPS havarijním servopohonem 230 V AC s termoelektrickým - aktivačním zařízením
požární odolnost: EI 90 (ve ho i&lt;-&gt;o) S
rozměr (šířka x výška): / 315x315
provedení: .40</t>
  </si>
  <si>
    <t>8.17_Požární kouřotěsná klapka ovládaná EPS havarijním servopohonem 230 V AC s termoelektrickým - aktivačním zařízením
požární odolnost: EI 90 (ve ho i&lt;-&gt;o) S
rozměr (šířka x výška): / 200x200
provedení: .40</t>
  </si>
  <si>
    <t>8.8_Požární kouřotěsná klapka ovládaná EPS havarijním servopohonem 230 V AC s termoelektrickým - aktivačním zařízením
požární odolnost: EI 90 (ve ho i&lt;-&gt;o) S
rozměr (šířka x výška): / 1600x315
provedení: .40</t>
  </si>
  <si>
    <t>8.9_Požární kouřotěsná klapka ovládaná EPS havarijním servopohonem 230 V AC s termoelektrickým - aktivačním zařízením
požární odolnost: EI 90 (ve ho i&lt;-&gt;o) S
rozměr (šířka x výška): / 1250x500
provedení: .40</t>
  </si>
  <si>
    <t>Deskový ocelový radiátor
provedení VK 
typ: 22-600-1100
topný výkon : 1126 W
místnost: - S29
integrovaný termostatický a odvzdušňovací ventil
včetně termostatické hlavice a uzavíracího / regulačního šroubení</t>
  </si>
  <si>
    <t>Deskový ocelový radiátor
provedení VK 
typ: 22-600-1100
topný výkon : 1126 W
místnost: - S31
integrovaný termostatický a odvzdušňovací ventil
včetně termostatické hlavice a uzavíracího / regulačního šroubení</t>
  </si>
  <si>
    <t>Deskový ocelový radiátor
provedení VK 
typ: 33-300-2000
topný výkon : 1682 W
místnost: - S30
integrovaný termostatický a odvzdušňovací ventil
včetně termostatické hlavice a uzavíracího / regulačního šroubení</t>
  </si>
  <si>
    <t>Dvoukřídlé dveře ve zděné příčce -  1375/2100 mm, plné hladké s polodrážkou. Součástí aktivního - - křídla je průzor 0,06 m2, pož. odolnost EW 30 DP3-C3, vč. rámové zárubně, vč. kování, viz Tabulka / / dveří</t>
  </si>
  <si>
    <t>Stěna sádrokartonová předsazená dvojitě opláštěná deskou standardní tl. 2x12,5 mm - distanční nosný profil 30mm, celk. tl.55mm / sokl v=100mm - vč. bandážování a zatření spár, vč. prostupů a revizních otvorů</t>
  </si>
  <si>
    <t>10.24_Požární kouřotěsná klapka ovládaná EPS havarijním servopohonem 230 V AC s termoelektrickým - aktivačním zařízením
požární odolnost: EI 90 (ve ho i&lt;-&gt;o) S
rozměr (šířka x výška): / 450x250
provedení: .40</t>
  </si>
  <si>
    <t>10.25_Požární kouřotěsná klapka ovládaná EPS havarijním servopohonem 230 V AC s termoelektrickým - aktivačním zařízením
požární odolnost: EI 90 (ve ho i&lt;-&gt;o) S
rozměr (šířka x výška): / 300x250
provedení: .40</t>
  </si>
  <si>
    <t>10.26_Požární kouřotěsná klapka ovládaná EPS havarijním servopohonem 230 V AC s termoelektrickým - aktivačním zařízením
požární odolnost: EI 90 (ve ho i&lt;-&gt;o) S
rozměr (šířka x výška): / 250x250
provedení: .40</t>
  </si>
  <si>
    <t>11.2_Požární kouřotěsná klapka ovládaná EPS havarijním servopohonem 230 V AC s termoelektrickým - aktivačním zařízením
požární odolnost: EI 90 (ve ho i&lt;-&gt;o) S
rozměr (šířka x výška): / 1400x600
provedení: .40</t>
  </si>
  <si>
    <t>11.3_Požární kouřotěsná klapka ovládaná EPS havarijním servopohonem 230 V AC s termoelektrickým - aktivačním zařízením
požární odolnost: EI 90 (ve ho i&lt;-&gt;o) S
rozměr (šířka x výška): / 1250x710
provedení: .40</t>
  </si>
  <si>
    <t>11.4_Požární kouřotěsná klapka ovládaná EPS havarijním servopohonem 230 V AC s termoelektrickým - aktivačním zařízením
požární odolnost: EI 90 (ve ho i&lt;-&gt;o) S
rozměr (šířka x výška): / 1250x400
provedení: .40</t>
  </si>
  <si>
    <t>11.7_Požární kouřotěsná klapka ovládaná EPS havarijním servopohonem 230 V AC s termoelektrickým - aktivačním zařízením
požární odolnost: EI 90 (ve ho i&lt;-&gt;o) S
rozměr (šířka x výška): / 500x1000
provedení: .40</t>
  </si>
  <si>
    <t>13.15_Požární kouřotěsná klapka ovládaná EPS havarijním servopohonem 230 V AC s termoelektrickým - aktivačním zařízením
požární odolnost: EI 90 (ve ho i&lt;-&gt;o) S
rozměr (šířka x výška): / 400x315
provedení: .40</t>
  </si>
  <si>
    <t>13.16_Požární kouřotěsná klapka ovládaná EPS havarijním servopohonem 230 V AC s termoelektrickým - aktivačním zařízením
požární odolnost: EI 90 (ve ho i&lt;-&gt;o) S
rozměr (šířka x výška): / 315x315
provedení: .40</t>
  </si>
  <si>
    <t>13.17_Požární kouřotěsná klapka ovládaná EPS havarijním servopohonem 230 V AC s termoelektrickým - aktivačním zařízením
požární odolnost: EI 90 (ve ho i&lt;-&gt;o) S
rozměr (šířka x výška): / 280x280
provedení: .40</t>
  </si>
  <si>
    <t>2.10_Požární kouřotěsná klapka ovládaná EPS havarijním servopohonem 230 V AC s termoelektrickým - aktivačním zařízením
požární odolnost: EI 90 (ve ho i&lt;-&gt;o) S
rozměr (šířka x výška): / 1250x500
provedení: .40</t>
  </si>
  <si>
    <t>2.11_Požární kouřotěsná klapka ovládaná EPS havarijním servopohonem 230 V AC s termoelektrickým - aktivačním zařízením
požární odolnost: EI 90 (ve ho i&lt;-&gt;o) S
rozměr (šířka x výška): / 1000x630
provedení: .40</t>
  </si>
  <si>
    <t>3.18_Požární kouřotěsná klapka ovládaná EPS havarijním servopohonem 230 V AC s termoelektrickým - aktivačním zařízením
požární odolnost: EI 90 (ve ho i&lt;-&gt;o) S
rozměr (šířka x výška): / 500x1000
provedení: .40</t>
  </si>
  <si>
    <t>3.19_Požární kouřotěsná klapka ovládaná EPS havarijním servopohonem 230 V AC s termoelektrickým - aktivačním zařízením
požární odolnost: EI 90 (ve ho i&lt;-&gt;o) S
rozměr (šířka x výška): / 1000x500
provedení: .40</t>
  </si>
  <si>
    <t>3.20_Požární kouřotěsná klapka ovládaná EPS havarijním servopohonem 230 V AC s termoelektrickým - aktivačním zařízením
požární odolnost: EI 90 (ve ho i&lt;-&gt;o) S
rozměr (šířka x výška): / 1000x315
provedení: .40</t>
  </si>
  <si>
    <t>7.10_Požární kouřotěsná klapka ovládaná EPS havarijním servopohonem 230 V AC s termoelektrickým - aktivačním zařízením
požární odolnost: EI 90 (ve ho i&lt;-&gt;o) S
rozměr (šířka x výška): / 1000x315
provedení: .40</t>
  </si>
  <si>
    <t>7.11_Požární kouřotěsná klapka ovládaná EPS havarijním servopohonem 230 V AC s termoelektrickým - aktivačním zařízením
požární odolnost: EI 90 (ve ho i&lt;-&gt;o) S
rozměr (šířka x výška): / 1000x160
provedení: .40</t>
  </si>
  <si>
    <t>7.8_Požární kouřotěsná klapka ovládaná EPS havarijním servopohonem 230 V AC s termoelektrickým - aktivačním zařízením
požární odolnost: EI 90 (ve ho i&lt;-&gt;o) S
rozměr (šířka x výška): / 1000x1000
provedení: .40</t>
  </si>
  <si>
    <t>7.9_Požární kouřotěsná klapka ovládaná EPS havarijním servopohonem 230 V AC s termoelektrickým - aktivačním zařízením
požární odolnost: EI 120 (ve ho i&lt;-&gt;o) S
rozměr (šířka x výška): / 1000x500
provedení: .40</t>
  </si>
  <si>
    <t>8.10_Požární kouřotěsná klapka ovládaná EPS havarijním servopohonem 230 V AC s termoelektrickým - aktivačním zařízením
požární odolnost: EI 90 (ve ho i&lt;-&gt;o) S
rozměr (šířka x výška): / 1000x630
provedení: .40</t>
  </si>
  <si>
    <t>8.11_Požární kouřotěsná klapka ovládaná EPS havarijním servopohonem 230 V AC s termoelektrickým - aktivačním zařízením
požární odolnost: EI 90 (ve ho i&lt;-&gt;o) S
rozměr (šířka x výška): / 500x1000
provedení: .40</t>
  </si>
  <si>
    <t>8.2_Požární kouřotěsná klapka ovládaná EPS havarijním servopohonem 230 V AC s termoelektrickým - aktivačním zařízením
požární odolnost: EI 90 (ve ho i&lt;-&gt;o) S
rozměr (šířka x výška): / 1300x1300
provedení: .40</t>
  </si>
  <si>
    <t>8.3_Požární kouřotěsná klapka ovládaná EPS havarijním servopohonem 230 V AC s termoelektrickým - aktivačním zařízením
požární odolnost: EI 90 (ve ho i&lt;-&gt;o) S
rozměr (šířka x výška): / 1300x1300
provedení: .40</t>
  </si>
  <si>
    <t>8.9A_Požární kouřotěsná klapka ovládaná EPS havarijním servopohonem 230 V AC s termoelektrickým - aktivačním zařízením
požární odolnost: EI 90 (ve ho i&lt;-&gt;o) S
rozměr (šířka x výška): / 1250x500
provedení: .40</t>
  </si>
  <si>
    <t>Deskový ocelový radiátor
provedení VK 
typ: 22-600-1100
topný výkon : 1126 W
místnost: - 008a
integrovaný termostatický a odvzdušňovací ventil
včetně termostatické hlavice a uzavíracího / regulačního šroubení</t>
  </si>
  <si>
    <t>Kalorimetrický měřič tepla a chladu
do průtoku 1,5 m3/hod, připojení G3/4“, včetně šroubení a - kulových kohoutů
stavební délka 130 mm
přenos dat sběrnicí M-Bus
pro měření spotřeby tepla v / prostorech bufetu</t>
  </si>
  <si>
    <t>P10.1_Požární kouřotěsná klapka ovládaná EPS havarijním servopohonem 230 V AC s termoelektrickým - aktivačním zařízením
požární odolnost: EI 90 (ve ho i&lt;-&gt;o) S
rozměr (šířka x výška): / 630x315
provedení: .40</t>
  </si>
  <si>
    <t>23.5_POLOŽKU NUTNO DOMĚŘIT
Požární kouřotěsná klapka ovládaná EPS havarijním servopohonem 230 V AC s - termoelektrickým aktivačním zařízením
požární odolnost: EI 60 (ve ho i&lt;-&gt;o) S
průměr: 160
provedení: / .40</t>
  </si>
  <si>
    <t>Minerální silikátová probarvená fasádní omítka - tloušťka 2 mm, velikost zrna max. 1mm / struktura a barva viz tabulka barevného řešení - Třída reakce na oheň nejméně B-s1d0 s indexem šíření plamene is=0mm/min</t>
  </si>
  <si>
    <t xml:space="preserve">V 1.3_Vstupní prvek hlídaný CIO800
. napájecí napětí z kruhového vedení 20-37,5V
. odběr v klidu / v - poplachu 0,3mA / max 3mA
. provozní teplota -25 až +70°C
. relativní vlhkost &lt; 95%
. rozměry / 84x60x18mm
</t>
  </si>
  <si>
    <t>Demolice části budov železobetonového skeletu, prováděné postupným rozebíráním - včetně výplňového zdiva, podíl konstrukcí přes 25 do 30 % - demolice po ŽB nosnou desku stropu nad 2.NP; vč. montážního zajištění</t>
  </si>
  <si>
    <t>Deskový ocelový radiátor
provedení PLAN VK 
typ: 21-600-600
topný výkon : 472 W
místnost: - 031
integrovaný termostatický a odvzdušňovací ventil
včetně termostatické hlavice a uzavíracího / regulačního šroubení</t>
  </si>
  <si>
    <t>Deskový ocelový radiátor
provedení PLAN VK 
typ: 21-600-800
topný výkon : 628 W
místnost: - 032
integrovaný termostatický a odvzdušňovací ventil
včetně termostatické hlavice a uzavíracího / regulačního šroubení</t>
  </si>
  <si>
    <t>Deskový ocelový radiátor
provedení PLAN VK 
typ: 22-300-800
topný výkon : 472 W
místnost: - 172
integrovaný termostatický a odvzdušňovací ventil
včetně termostatické hlavice a uzavíracího / regulačního šroubení</t>
  </si>
  <si>
    <t>Deskový ocelový radiátor
provedení PLAN VK 
typ: 22-300-800
topný výkon : 472 W
místnost: - 173
integrovaný termostatický a odvzdušňovací ventil
včetně termostatické hlavice a uzavíracího / regulačního šroubení</t>
  </si>
  <si>
    <t>Nátěr omyvatelný, probarvený, difuzně otevřený +adhezní můstek - aplikováno dle TP výrobce / barevný odstín viz tabulka barevného řešení - Třída reakce na oheň nejméně B-s1d0 s indexem šíření plamene is=0mm/min</t>
  </si>
  <si>
    <t>12.6_Vzduchotechnické potrubí kruhové flexibilní s hlukově útlumovými vlastnostmi
jmenovitý průměr: - 160 mm 
tloušťka hlukové izolace: 25 mm 
včetně příslušenství: závěsného, těsnícího a spojovacího / materiálu</t>
  </si>
  <si>
    <t>Zábradlí schodiště u zrcátka, plnostěnné ocelové, kotvené chemickými kotvami do prefa ramen, v horní - - části pod lemem madla je průběžný LED pásek, výška zábradlí: 1000 mm, viz Tabulka zámečnických / / výrobků</t>
  </si>
  <si>
    <t>Deskový ocelový radiátor
provedení PLAN VK 
typ: 22-600-1400
topný výkon : 1433 W
místnost: - 171
integrovaný termostatický a odvzdušňovací ventil
včetně termostatické hlavice a uzavíracího / regulačního šroubení</t>
  </si>
  <si>
    <t>Uzavírací hydrofobní nátěr bezbarvý a matný, transparentní bez barevného ovlivnění podkladu - podlahy betonové / součinitel smykového tření 0,5 - případná pigmentace dle výběru architekta podle předložených vzorků</t>
  </si>
  <si>
    <t>kondenzátu
regulace: ventil dvojcestný, spojitá regulace 0-10V, 24V, při více kusech v místnosti boxy paralelního chodu
barevné provedení panelu dle požadavku architekta
Umístění : dvorana 1.PP, 1.NP, 2.NP, 4x1.60</t>
  </si>
  <si>
    <t>Nátěr omyvatelný, probarvený, difuzně otevřený +adhezní můstek - aplikováno dle TP výrobce / barevný - odstín viz tabulka barevného řešení - Třída reakce na oheň nejméně B-s1d0 s indexem šíření plamene / is=0mm/min</t>
  </si>
  <si>
    <t>Odvodňovací žlábky podnože - v ploše, liniový štěrbinový žlab s příslušenstvím,z ohýbaného - - nerezového plechu, vnější rozměr žlabu 100 x 100 mm, délka dílčího žlabu cca 2750 mm, viz Tabulka / / ostatních výrobků</t>
  </si>
  <si>
    <t>kondenzátu
včetně výdechové komory s kruhovými nátrubky DN200 izolované
regulace: ventil dvojcestný, spojitá regulace 0-10V, 24V
umístění: místnost   1.42, 1.43, 1.44, 1.45, 1.46, 2.42, 2.43, 2.62, 2.61, 2.41, 2.40</t>
  </si>
  <si>
    <t>3.7_Regulátor variabilního průtoku vzduchu
provedení: kruhové hlukově izolované
rozměr: 225
řízení: - dálkové plynulé 0 až 10 V, bez komunikace, viz systém MaR
povrchová úprava: hluková izolace, černý / matný nástřik</t>
  </si>
  <si>
    <t>3.8_Regulátor variabilního průtoku vzduchu
provedení: kruhové hlukově izolované
rozměr: 315
řízení: - dálkové plynulé 0 až 10 V, bez komunikace, viz systém MaR
povrchová úprava: hluková izolace, černý / matný nástřik</t>
  </si>
  <si>
    <t>KZS podhledů s vrstvou tepelné izolace z desek extrudovaného polystyrénu XPS - tloušťka izolace 60 mm, deska celoplošně lepená a mechanicky kotvená plastovými talířovými kotvami / stěrka 4mm se sklotextilní síťovinou</t>
  </si>
  <si>
    <t>Polystyrén extrudovaný XPS - pro vysoké zatížení v tlaku - 700kPa, s vysokou pevností v tlaku-spádový  / v místech určených pro pojezd vozidel a vozidel požárního zásahu - včetně zateplení čela desky (není ve výměře)</t>
  </si>
  <si>
    <t>P2.1_Regulátor variabilního průtoku vzduchu
provedení: kruhové hlukově izolované
rozměr: 250
řízení: - dálkové plynulé 0 až 10 V, bez komunikace, viz systém MaR
povrchová úprava: hluková izolace, černý / matný nástřik</t>
  </si>
  <si>
    <t>P3.1_Regulátor variabilního průtoku vzduchu
provedení: kruhové hlukově izolované
rozměr: 225
řízení: - dálkové plynulé 0 až 10 V, bez komunikace, viz systém MaR
povrchová úprava: hluková izolace, černý / matný nástřik</t>
  </si>
  <si>
    <t>P4.1_Regulátor variabilního průtoku vzduchu
provedení: kruhové hlukově izolované
rozměr: 180
řízení: - dálkové plynulé 0 až 10 V, bez komunikace, viz systém MaR
povrchová úprava: hluková izolace, černý / matný nástřik</t>
  </si>
  <si>
    <t>P5.1_Regulátor variabilního průtoku vzduchu
provedení: kruhové hlukově izolované
rozměr: 160
řízení: - dálkové plynulé 0 až 10 V, bez komunikace, viz systém MaR
povrchová úprava: hluková izolace, černý / matný nástřik</t>
  </si>
  <si>
    <t>P6.1_Regulátor variabilního průtoku vzduchu
provedení: kruhové hlukově izolované
rozměr: 100
řízení: - dálkové plynulé 0 až 10 V, bez komunikace, viz systém MaR
povrchová úprava: hluková izolace, černý / matný nástřik</t>
  </si>
  <si>
    <t>Stěnová přepážka opláštěná pororoštem na oc. roštu, stěna z pororoštu do ocelových L rámů, odporově - - svařovaný ocelový pororošt tl. 20 mm; Oka 33 x 33, tl. 85 mm, výška 4950 mm, viz Tabulka / / zámečnických výrobků</t>
  </si>
  <si>
    <t>13.1_Malý axiální ventilátor do kruhového potrubí 
průtok: 760 m3/h (50 Pa) 
příkon: 0,04 kW / 0,21 - A / 230 V
hlučnost: 47 dB(A) v 1,5 m 
rozměry potrubí: průměr 250 mm
hmotnost : 4,2 / kg
příslušenství: pružné spony</t>
  </si>
  <si>
    <t>13.3_Malý axiální ventilátor do kruhového potrubí 
průtok: 640 m3/h (50 Pa) 
příkon: 0,04 kW / 0,21 - A / 230 V
hlučnost: 47 dB(A) v 1,5 m 
rozměry potrubí: průměr 250 mm
hmotnost : 4,2 / kg
příslušenství: pružné spony</t>
  </si>
  <si>
    <t>13.4_Malý axiální ventilátor do kruhového potrubí 
průtok: 300 m3/h (50 Pa) 
příkon: 0,04 kW / 0,21 - A / 230 V
hlučnost: 47 dB(A) v 1,5 m 
rozměry potrubí: průměr 250 mm
hmotnost : 4,2 / kg
příslušenství: pružné spony</t>
  </si>
  <si>
    <t>13.5_Malý axiální ventilátor do kruhového potrubí 
průtok: 400 m3/h (50 Pa) 
příkon: 0,04 kW / 0,21 - A / 230 V
hlučnost: 47 dB(A) v 1,5 m 
rozměry potrubí: průměr 250 mm
hmotnost : 4,2 / kg
příslušenství: pružné spony</t>
  </si>
  <si>
    <t>23.6_POLOŽKU NUTNO DOMĚŘIT
Požární kouřotěsná klapka ovládaná EPS havarijním servopohonem 230 V AC s - termoelektrickým aktivačním zařízením
požární odolnost: EI 90 (ve ho i&lt;-&gt;o) S
rozměr (průměr): / 315
provedení: .40</t>
  </si>
  <si>
    <t>23.7_POLOŽKU NUTNO DOMĚŘIT
Požární kouřotěsná klapka ovládaná EPS havarijním servopohonem 230 V AC s - termoelektrickým aktivačním zařízením
požární odolnost: EI 90 (ve ho i&lt;-&gt;o) S
rozměr (průměr): / 125
provedení: .40</t>
  </si>
  <si>
    <t>Montáž podlah z dlaždic keramických - lepící tmel, vč. spárování (spárovací hmota v barvě dlažby) / Dořezy dlažby vždy větší než 1 dlaždice, kladení dlažby rovnoběžně se stěnami - dodržet součinitel smykového tření 0,5</t>
  </si>
  <si>
    <t>R63 – Rozdělovač a sběrač topných okruhů včetně skříně pod omítku ( bez měřiče tepla, bez mísící - sady, bez regulační stanice)
výstupy – 3x topné okruhy  ( 3x0.05), elektrotermické pohony na napětí / 230V, AC, ZAP/VYP</t>
  </si>
  <si>
    <t>Venkovní klimatizační jednotka pro server typu inverter
chladící výkon jmenovitý: 12,5 kW
příkon: - 3,9 kW / 230 V / 1f
akustický tlak: 51 dB(A)
rozměry š x v x h:  950 x 1380 x 330 mm
hmotnost: 103 / kg
hladivo: R410A</t>
  </si>
  <si>
    <t>Jednokřídlé dveře v SDK příčce -  700/2100 mm, ocelové bezfalcové tl.40 mm, hladké, vyrobené ze - - žárově pozinkovaného plechu síly 0,6 mm, vnitřní voštinová deska, vč. ocelové zárubně, vč. kování / / viz Tabulka dveří</t>
  </si>
  <si>
    <t>Jednokřídlé dveře v SDK příčce -  800/2100 mm, ocelové bezfalcové tl.40 mm, hladké, vyrobené ze - - žárově pozinkovaného plechu síly 0,6 mm, vnitřní voštinová deska, vč. ocelové zárubně, vč. kování / / viz Tabulka dveří</t>
  </si>
  <si>
    <t>Sestava regálových zakladačů pro knihovnu, pojezdová dráha, podvozek regálu a vlastní nástavba - - (nosné profily s přestavitelnými policemi a bočními zarážkami), výška regálů je 2,1 m, viz Tabulka / / ostatních výrobků</t>
  </si>
  <si>
    <t xml:space="preserve"> instalační krabice pro instalaci transformátoru a pojistek včetně držáků pojistek, svorek, apod. (určeno nad podhled nebo přímo do FCU jednotky)- zapojení výše uvedených položek (kabeláž je uvedena v položkách kabeláže)</t>
  </si>
  <si>
    <t>13.2_Malý axiální ventilátor do kruhového potrubí 
průtok: 980 m3/h (120 Pa) 
příkon: 0,128 kW / - 0,55 A / 230 V
hlučnost: 65 dB(A) v 1,5 m 
rozměry potrubí: průměr 250 mm
hmotnost : 4,7 / kg
příslušenství: pružné spony</t>
  </si>
  <si>
    <t>V 1.5_Vstupně - výstupní prvek, násobný MIO800
. napájecí napětí z kruhového vedení 20-37,5V
. odběr - v klidu / v poplachu 0,3mA / max 3mA
. provozní teplota -25 až +70°C
. relativní vlhkost &lt; 95%
. / rozměry 48x57x13mm</t>
  </si>
  <si>
    <t>Čerpadlo 100-170/304 oběhové potrubí pro okruh chlazení
s elektronickým řízením otáček
pracovní - látka : voda
teplota vody: 7/12 °C
dopravované množství: 86,40 m3/hod
?p: 7 m v.s.
příkon: 2,32 / kW
napětí: 3x 380 V/50 Hz</t>
  </si>
  <si>
    <t>Jednokřídlé dveře ve zděné příčce - 700/2100 mm, ocelové bezfalcové tl.40 mm, hladké, vyrobené ze - - žárově pozinkovaného plechu síly 0,6 mm, vnitřní voštinová deska, vč. ocelové zárubně, vč. kování / / viz Tabulka dveří</t>
  </si>
  <si>
    <t>Prosklená stěna, typický díl - 1800x3300 mm, bezpečnostní sklo STRATOPHONE, zbroušená hrana po - - obvodě, součástí proskléné stěny jsou dveře D.1.51, rám - uzavřený obdélníkový Al profil, viz / / tabulka prosklených stěn</t>
  </si>
  <si>
    <t>0.7_Krycí mřížka hranatá 
jmenovitý rozměr: 1800x1450 
provedení: s přírubou, pro osazení na potrubí - 
výplň otvoru: tahokov 
povrchová úprava: pozinkovaná ocel a práškový lak, odstín laku bude určen / při realizaci (RAL)</t>
  </si>
  <si>
    <t>0.8_Krycí mřížka hranatá 
jmenovitý rozměr: 1750x1000 
provedení: s přírubou, pro osazení na potrubí - 
výplň otvoru: tahokov 
povrchová úprava: pozinkovaná ocel a práškový lak, odstín laku bude určen / při realizaci (RAL)</t>
  </si>
  <si>
    <t>0.9_Krycí mřížka hranatá 
jmenovitý rozměr: 1200x1000 
provedení: s přírubou, pro osazení na potrubí - 
výplň otvoru: tahokov 
povrchová úprava: pozinkovaná ocel a práškový lak, odstín laku bude určen / při realizaci (RAL)</t>
  </si>
  <si>
    <t>Deskový ocelový radiátor
provedení PLAN VERTIKAL - M
typ: 1800-600
topný výkon : 791 W
místnost: - S17, S21
integrovaný termostatický a odvzdušňovací ventil
včetně termostatické hlavice a uzavíracího / regulačního šroubení</t>
  </si>
  <si>
    <t>Jednokřídlé dveře ve zděné příčce -  800/2100 mm, ocelové bezfalcové tl.40 mm, hladké, vyrobené ze - - žárově pozinkovaného plechu síly 0,6 mm. Vnitřní voštinová deska, vč. ocelové zárubně, vč. kování / / viz Tabulka dveří</t>
  </si>
  <si>
    <t>Montáž tepelné izolace běžných stavebních konstrukcí podlah - jednovrstvá, kladená na sucho / včetně dilatačního pásku z pěnového polyetylenu (obvodové svislé konstrukce)  - tl. pásku dle velikosti dilatačního úseku 5-10mm</t>
  </si>
  <si>
    <t>Prosklená stěna, typický díl - 1800x3950 mm, bezpečnostní sklo STRATOPHONE, zbroušená hrana po - - obvodě, součástí prosklené stěny jsou dveře D.01.18, rám - uzavřený obdélníkový Al profil, viz / / tabulka prosklených stěn</t>
  </si>
  <si>
    <t>Prosklená stěna, typický díl - 1800x3950 mm, bezpečnostní sklo STRATOPHONE, zbroušená hrana po - - obvodě, součástí proskléné stěny jsou dveře D.01.03, rám - uzavřený obdélníkový Al profil, viz / / tabulka prosklených stěn</t>
  </si>
  <si>
    <t>Prosklená stěna, typický díl - 1800x3950 mm, bezpečnostní sklo STRATOPHONE, zbroušená hrana po - - obvodě, součástí proskléné stěny jsou dveře D.01.04, rám - uzavřený obdélníkový Al profil, viz / / tabulka prosklených stěn</t>
  </si>
  <si>
    <t>Prosklená stěna, typický díl - 1800x3950 mm, bezpečnostní sklo STRATOPHONE, zbroušená hrana po - - obvodě, součástí proskléné stěny jsou dveře D.01.07, rám - uzavřený obdélníkový Al profil, viz / / tabulka prosklených stěn</t>
  </si>
  <si>
    <t>Prosklená stěna, typický díl - 1800x3950 mm, bezpečnostní sklo STRATOPHONE, zbroušená hrana po - - obvodě, součástí proskléné stěny jsou dveře D.01.08, rám - uzavřený obdélníkový Al profil, viz / / tabulka prosklených stěn</t>
  </si>
  <si>
    <t>Prosklená stěna, typický díl - 1800x3950 mm, bezpečnostní sklo STRATOPHONE, zbroušená hrana po - - obvodě, součástí proskléné stěny jsou dveře D.01.10, rám - uzavřený obdélníkový Al profil, viz / / tabulka prosklených stěn</t>
  </si>
  <si>
    <t>Prosklená stěna, typický díl - 1800x3950 mm, bezpečnostní sklo STRATOPHONE, zbroušená hrana po - - obvodě, součástí proskléné stěny jsou dveře D.01.12, rám - uzavřený obdélníkový Al profil, viz / / tabulka prosklených stěn</t>
  </si>
  <si>
    <t>Prosklená stěna, typický díl - 1800x3950 mm, bezpečnostní sklo STRATOPHONE, zbroušená hrana po - - obvodě, součástí proskléné stěny jsou dveře D.01.14, rám - uzavřený obdélníkový Al profil, viz / / tabulka prosklených stěn</t>
  </si>
  <si>
    <t>Prosklená stěna, typický díl - 1800x3950 mm, bezpečnostní sklo STRATOPHONE, zbroušená hrana po - - obvodě, součástí proskléné stěny jsou dveře D.01.15, rám - uzavřený obdélníkový Al profil, viz / / tabulka prosklených stěn</t>
  </si>
  <si>
    <t>Prosklená stěna, typický díl - 1800x3950 mm, bezpečnostní sklo STRATOPHONE, zbroušená hrana po - - obvodě, součástí proskléné stěny jsou dveře D.01.19, rám - uzavřený obdélníkový Al profil, viz / / tabulka prosklených stěn</t>
  </si>
  <si>
    <t>14.4_Krycí mřížka PK hranatá 
jmenovitý rozměr: 1200x1200 (nutno doměřit) 
provedení: s přírubou, - pro osazení na potrubí 
výplň otvoru: tahokov 
povrchová úprava: práškový lak, odstín laku bude / určen při realizaci (RAL)</t>
  </si>
  <si>
    <t>3.9_Regulátor variabilního průtoku vzduchu
provedení: čtyřhranné hlukově izolované
rozměr: - 800x200
řízení: dálkové plynulé 0 až 10 V, bez komunikace, viz systém MaR
povrchová úprava: hluková / izolace, černý matný nástřik</t>
  </si>
  <si>
    <t>Deskový ocelový radiátor
provedení PLAN VERTIKAL - M 
typ: 1800-400
topný výkon : 565 W
místnost: - S15, S19
integrovaný termostatický a odvzdušňovací ventil
včetně termostatické hlavice a uzavíracího / regulačního šroubení</t>
  </si>
  <si>
    <t>Prosklená stěna, typické pole - 1800x3950 mm, bezpečnostní sklo STRATOPHONE, zbroušená hrana po - - obvodě, součástí proskléné stěny jsou dveře D.01.01, rám - uzavřený obdélníkový Al profil, viz / / tabulka prosklených stěn</t>
  </si>
  <si>
    <t>Prosklená stěna, typické pole - 1800x3950 mm, bezpečnostní sklo STRATOPHONE, zbroušená hrana po - - obvodě, součástí proskléné stěny jsou dveře D.01.02, rám - uzavřený obdélníkový Al profil, viz / / tabulka prosklených stěn</t>
  </si>
  <si>
    <t>Hydroizolace se zvýšenou mechanickou odolností  - tl.5mm, volně ložený, tavený ke svislým stěnám, modifikovaný SBS pás / vyztužený vložkou ze stabilizovaného popř. netkaného polyesteru s plošnou hmotností min. 250 g/m2 - D+M</t>
  </si>
  <si>
    <t>Podhled sádrokartonový zavěšený z ocel. profilů jednoduše opláštěný deskou - 1x12,5 mm, bez TI, vč. bandážování a zatření spár, ukončení u stěn negativní spárou - profilem / v rámci vzduchové mezery budou instalovány rozvody</t>
  </si>
  <si>
    <t>Rastrový podhled drátěný, křížem proplétaný - ocelové proplétané dráty v samonosném rámu + ocelový závěsný systém + vzduchová mezera / atyp; modul 1,8 x 1,8 m, tl.30mm - viz Zámečnické výrobky (Z.65) a Ostatní výrobky (X.66)</t>
  </si>
  <si>
    <t>Dvoukřídlé dveře v obvodové stěně -  800/2100 mm, ocelové bezfalcové tl.40 mm, hladké, vyrobené ze - - žárově pozinkovaného plechu síly 0,6 mm, pož. odolnost EW 30 DP3-C3, vč. ocelové zárubně / vč. / kování, viz Tabulka dveří</t>
  </si>
  <si>
    <t>Jednokřídlé dveře ve zděné příčce -  800/2100 mm, ocelové bezfalcové tl.40 mm, hladké, vyrobené ze - - žárově pozinkovaného plechu síly 0,6 mm, pož. odolnost EW 30 DP3-C3, vč. ocelové zárubně / vč. / kování, viz Tabulka dveří</t>
  </si>
  <si>
    <t>Příčka sádrokartonová z ocelových profilů dvojitě opláštěnou deskou impregnovanou tl. 2×12,5 mm - akustická izolace - minerální vata tl.40mm, tl. příčky 100 mm - vč. bandážování a zatření spár, vč. prostupů a revizních otvorů</t>
  </si>
  <si>
    <t>Příčka sádrokartonová z ocelových profilů dvojitě opláštěnou deskou impregnovanou tl. 2×12,5 mm - akustická izolace - minerální vata tl.40mm, tl. příčky 150 mm - vč. bandážování a zatření spár, vč. prostupů a revizních otvorů</t>
  </si>
  <si>
    <t>Příčka sádrokartonová z ocelových profilů dvojitě opláštěnou deskou impregnovanou tl. 2×12,5 mm - akustická izolace - minerální vata tl.40mm, tl. příčky 200 mm - vč. bandážování a zatření spár, vč. prostupů a revizních otvorů</t>
  </si>
  <si>
    <t>10.1_Ventilátor diagonální do kruhového potrubí 200
800/200
průtok: 460 m3/h
příkon: 120 W / 230 V / - 0,50 A
hlučnost: 39 dB(A) ve 3 m - vysoké otáčky
krytí: IP44
příslušenství: 2x spojovací manžeta, / samočinná zpětná klapka</t>
  </si>
  <si>
    <t>10.2_Ventilátor diagonální do kruhového potrubí 200
800/200
průtok: 500 m3/h
příkon: 120 W / 230 V / - 0,50 A
hlučnost: 39 dB(A) ve 3 m - vysoké otáčky
krytí: IP44
příslušenství: 2x spojovací manžeta, / samočinná zpětná klapka</t>
  </si>
  <si>
    <t>10.3_Ventilátor diagonální do kruhového potrubí 200
800/200
průtok: 450 m3/h
příkon: 120 W / 230 V / - 0,50 A
hlučnost: 39 dB(A) ve 3 m - vysoké otáčky
krytí: IP44
příslušenství: 2x spojovací manžeta, / samočinná zpětná klapka</t>
  </si>
  <si>
    <t>Dvoukřídlé dveře v obvodové stěně -  1550/2100 mm, ocelové bezfalcové tl.40 mm, hladké, vyrobené ze - - žárově pozinkovaného plechu síly 0,6 mm, pož. odolnost EW 30 DP3-C3, vč. ocelové zárubně / vč. / kování, viz Tabulka dveří</t>
  </si>
  <si>
    <t>Zábradlí schodiště u zrcátka, schodiště jih, plnostěnné ocelové, kotvené chemickými kotvami do prefa - - ramen, v horní části pod lemem madla je průběžný LED pásek, výška zábradlí: 1000 mm, viz Tabulka / / zámečnických výrobků</t>
  </si>
  <si>
    <t>0.3_Požární kouřotěsná klapka ovládaná EPS havarijním servopohonem 230 V AC s termoelektrickým - aktivačním zařízením
požární odolnost: EI 90 (ve ho i&lt;-&gt;o) S
rozměr (šířka x výška): / 850x560
provedení: .40, černý matný nástřik</t>
  </si>
  <si>
    <t>10.10_Ventilátor diagonální do kruhového potrubí 200
800/200
průtok: 450 m3/h
příkon: 120 W / 230 V - / 0,50 A
hlučnost: 39 dB(A) ve 3 m - vysoké otáčky
krytí: IP44
příslušenství: 2x spojovací manžeta, / samočinná zpětná klapka</t>
  </si>
  <si>
    <t>10.11_Ventilátor diagonální do kruhového potrubí 200
800/200
průtok: 500 m3/h
příkon: 120 W / 230 V - / 0,50 A
hlučnost: 39 dB(A) ve 3 m - vysoké otáčky
krytí: IP44
příslušenství: 2x spojovací manžeta, / samočinná zpětná klapka</t>
  </si>
  <si>
    <t>10.15_Ventilátor diagonální do kruhového potrubí 200
800/200
průtok: 260 m3/h
příkon: 120 W / 230 V - / 0,50 A
hlučnost: 39 dB(A) ve 3 m - vysoké otáčky
krytí: IP44
příslušenství: 2x spojovací manžeta, / samočinná zpětná klapka</t>
  </si>
  <si>
    <t>10.16_Ventilátor diagonální do kruhového potrubí 200
800/200
průtok: 450 m3/h
příkon: 120 W / 230 V - / 0,50 A
hlučnost: 39 dB(A) ve 3 m - vysoké otáčky
krytí: IP44
příslušenství: 2x spojovací manžeta, / samočinná zpětná klapka</t>
  </si>
  <si>
    <t>10.17_Ventilátor diagonální do kruhového potrubí 200
800/200
průtok: 450 m3/h
příkon: 120 W / 230 V - / 0,50 A
hlučnost: 39 dB(A) ve 3 m - vysoké otáčky
krytí: IP44
příslušenství: 2x spojovací manžeta, / samočinná zpětná klapka</t>
  </si>
  <si>
    <t>10.18_Ventilátor diagonální do kruhového potrubí 200
800/200
průtok: 500 m3/h
příkon: 120 W / 230 V - / 0,50 A
hlučnost: 39 dB(A) ve 3 m - vysoké otáčky
krytí: IP44
příslušenství: 2x spojovací manžeta, / samočinná zpětná klapka</t>
  </si>
  <si>
    <t>D+M Sklocementové desky tl.15mm - lepené a mechanicky kotvené na skryté prvky / podkonstrukce je součástí dodávky sklocementového obkladu, tl.10-30mm - tl. podkonstrukce dle dodavatele, ale co nejvíce zapuštěná mezi nosné prvky</t>
  </si>
  <si>
    <t>10.4_Ventilátor diagonální do kruhového potrubí 125
typ: 350/125 
průtok: 150 m3/h (100 Pa) 
příkon: - 30 W / 230 V / 0,13 A 
hlučnost: 33 dB(A) ve 3 m 
krytí: IP44 
příslušenství: 2x spojovací manžeta, / samočinná zpětná klapka</t>
  </si>
  <si>
    <t>10.5_Ventilátor diagonální do kruhového potrubí 160
typ: 500/160 
průtok: 210 m3/h (200 Pa) 
příkon: - 50 W / 230 V / 0,22 A 
hlučnost: 33 dB(A) ve 3 m 
krytí: IP44 
příslušenství: 2x spojovací manžeta, / samočinná zpětná klapka</t>
  </si>
  <si>
    <t>10.6_Ventilátor diagonální do kruhového potrubí 160
typ: 500/160 
průtok: 210 m3/h (200 Pa) 
příkon: - 50 W / 230 V / 0,22 A 
hlučnost: 33 dB(A) ve 3 m 
krytí: IP44 
příslušenství: 2x spojovací manžeta, / samočinná zpětná klapka</t>
  </si>
  <si>
    <t>10.7_Ventilátor diagonální do kruhového potrubí 125
typ: 350/125 
průtok: 150 m3/h (100 Pa) 
příkon: - 30 W / 230 V / 0,13 A 
hlučnost: 33 dB(A) ve 3 m 
krytí: IP44 
příslušenství: 2x spojovací manžeta, / samočinná zpětná klapka</t>
  </si>
  <si>
    <t>10.8_Ventilátor diagonální do kruhového potrubí 125
typ: 350/125 
průtok: 150 m3/h (100 Pa) 
příkon: - 30 W / 230 V / 0,13 A 
hlučnost: 33 dB(A) ve 3 m 
krytí: IP44 
příslušenství: 2x spojovací manžeta, / samočinná zpětná klapka</t>
  </si>
  <si>
    <t>10.9_Ventilátor diagonální do kruhového potrubí 160
typ: 500/160 
průtok: 250 m3/h (200 Pa) 
příkon: - 50 W / 230 V / 0,22 A 
hlučnost: 33 dB(A) ve 3 m 
krytí: IP44 
příslušenství: 2x spojovací manžeta, / samočinná zpětná klapka</t>
  </si>
  <si>
    <t>13.6_Ventilátor diagonální do kruhového potrubí 160
typ: 500/160 
průtok: 250 m3/h (200 Pa) 
příkon: - 50 W / 230 V / 0,22 A 
hlučnost: 33 dB(A) ve 3 m 
krytí: IP44 
příslušenství: 2x spojovací manžeta, / samočinná zpětná klapka</t>
  </si>
  <si>
    <t>Zábradlí schodiště u zrcátka, schodiště sever, plnostěnné ocelové, kotvené chemickými kotvami do - - prefa ramen, v horní části pod lemem madla je průběžný LED pásek, výška zábradlí: 1000 mm, viz / / Tabulka zámečnických výrobků</t>
  </si>
  <si>
    <t>10.12_Ventilátor diagonální do kruhového potrubí 160
typ: 500/160 
průtok: 150 m3/h (250 Pa) - 
příkon: 50 W / 230 V / 0,22 A 
hlučnost: 33 dB(A) ve 3 m 
krytí: IP44 
příslušenství: 2x spojovací / manžeta, samočinná zpětná klapka</t>
  </si>
  <si>
    <t>10.13_Ventilátor diagonální do kruhového potrubí 160
typ: 500/160 
průtok: 150 m3/h (250 Pa) - 
příkon: 50 W / 230 V / 0,22 A 
hlučnost: 33 dB(A) ve 3 m 
krytí: IP44 
příslušenství: 2x spojovací / manžeta, samočinná zpětná klapka</t>
  </si>
  <si>
    <t>10.14_Ventilátor diagonální do kruhového potrubí 160
typ: 500/160 
průtok: 150 m3/h (250 Pa) - 
příkon: 50 W / 230 V / 0,22 A 
hlučnost: 33 dB(A) ve 3 m 
krytí: IP44 
příslušenství: 2x spojovací / manžeta, samočinná zpětná klapka</t>
  </si>
  <si>
    <t>10.19_Ventilátor diagonální do kruhového potrubí 160
typ: 500/160 
průtok: 150 m3/h (250 Pa) - 
příkon: 50 W / 230 V / 0,22 A 
hlučnost: 33 dB(A) ve 3 m 
krytí: IP44 
příslušenství: 2x spojovací / manžeta, samočinná zpětná klapka</t>
  </si>
  <si>
    <t>10.20_Ventilátor diagonální do kruhového potrubí 160
typ: 500/160 
průtok: 150 m3/h (250 Pa) - 
příkon: 50 W / 230 V / 0,22 A 
hlučnost: 33 dB(A) ve 3 m 
krytí: IP44 
příslušenství: 2x spojovací / manžeta, samočinná zpětná klapka</t>
  </si>
  <si>
    <t>10.21_Ventilátor diagonální do kruhového potrubí 160
typ: 500/160 
průtok: 150 m3/h (250 Pa) - 
příkon: 50 W / 230 V / 0,22 A 
hlučnost: 33 dB(A) ve 3 m 
krytí: IP44 
příslušenství: 2x spojovací / manžeta, samočinná zpětná klapka</t>
  </si>
  <si>
    <t>10.22_Ventilátor diagonální do kruhového potrubí 160
typ: 500/160 
průtok: 150 m3/h (250 Pa) - 
příkon: 50 W / 230 V / 0,22 A 
hlučnost: 33 dB(A) ve 3 m 
krytí: IP44 
příslušenství: 2x spojovací / manžeta, samočinná zpětná klapka</t>
  </si>
  <si>
    <t>13.10_Ventilátor diagonální do kruhového potrubí 160
typ: 500/160 
průtok: 100 m3/h (175 Pa) - 
příkon: 50 W / 230 V / 0,22 A 
hlučnost: 33 dB(A) ve 3 m 
krytí: IP44 
příslušenství: 2x spojovací / manžeta, samočinná zpětná klapka</t>
  </si>
  <si>
    <t>13.11_Ventilátor diagonální do kruhového potrubí 125
typ: 350/125 
průtok: 120 m3/h (100 Pa) - 
příkon: 30 W / 230 V / 0,13 A 
hlučnost: 33 dB(A) ve 3 m 
krytí: IP44 
příslušenství: 2x spojovací / manžeta, samočinná zpětná klapka</t>
  </si>
  <si>
    <t>23.3_POLOŽKU NUTNO DOMĚŘIT
Požární kouřotěsná klapka ovládaná EPS havarijním servopohonem 230 V AC s - termoelektrickým aktivačním zařízením
požární odolnost: EI 90 (ve ho i&lt;-&gt;o) S
rozměr (šířka x / výška): 500x500
provedení: .40</t>
  </si>
  <si>
    <t>23.4_POLOŽKU NUTNO DOMĚŘIT
Požární kouřotěsná klapka ovládaná EPS havarijním servopohonem 230 V AC s - termoelektrickým aktivačním zařízením
požární odolnost: EI 90 (ve ho i&lt;-&gt;o) S
rozměr (šířka x / výška): 315x250
provedení: .40</t>
  </si>
  <si>
    <t>P12.1_Požární kouřotěsná klapka ovládaná EPS havarijním servopohonem 230 V AC s termoelektrickým - aktivačním zařízením
požární odolnost: EI 90 (ve ho i&lt;-&gt;o) S
rozměr (šířka x výška): / 300x250
provedení: .40, černý matný nástřik</t>
  </si>
  <si>
    <t>P13.1_Požární kouřotěsná klapka ovládaná EPS havarijním servopohonem 230 V AC s termoelektrickým - aktivačním zařízením
požární odolnost: EI 90 (ve ho i&lt;-&gt;o) S
rozměr (šířka x výška): / 500x250
provedení: .40, černý matný nástřik</t>
  </si>
  <si>
    <t>P8.1_Požární kouřotěsná klapka ovládaná EPS havarijním servopohonem 230 V AC s termoelektrickým - aktivačním zařízením
požární odolnost: EI 90 (ve ho i&lt;-&gt;o) S
rozměr (šířka x výška): / 1000x315
provedení: .40, černý matný nástřik</t>
  </si>
  <si>
    <t>P9.1_Požární kouřotěsná klapka ovládaná EPS havarijním servopohonem 230 V AC s termoelektrickým - aktivačním zařízením
požární odolnost: EI 90 (ve ho i&lt;-&gt;o) S
rozměr (šířka x výška): / 1000x250
provedení: .40, černý matný nástřik</t>
  </si>
  <si>
    <t>Systém podlahového vytápění místnost 0.15 plocha 3,3 m2 systémová deska s kročejovou izolací trubka - 17x2, rozteč pokládky 10  včetně montážního příslušenství, dilatačních pásek, délka přípojky od / rozdělovače ke smyčce 2 metry</t>
  </si>
  <si>
    <t>Systém podlahového vytápění místnost 0.15 plocha 5,9 m2 systémová deska s kročejovou izolací trubka - 17x2, rozteč pokládky 10  včetně montážního příslušenství, dilatačních pásek, délka přípojky od / rozdělovače ke smyčce 2 metry</t>
  </si>
  <si>
    <t>Systém podlahového vytápění místnost 0.63 plocha 2,9 m2 systémová deska s kročejovou izolací trubka - 17x2, rozteč pokládky 10  včetně montážního příslušenství, dilatačních pásek, délka přípojky od / rozdělovače ke smyčce 6 metrů</t>
  </si>
  <si>
    <t>Systém podlahového vytápění místnost 0.64 plocha 2,9 m2 systémová deska s kročejovou izolací trubka - 17x2, rozteč pokládky 10  včetně montážního příslušenství, dilatačních pásek, délka přípojky od / rozdělovače ke smyčce 2 metry</t>
  </si>
  <si>
    <t>Systém podlahového vytápění místnost 1.15 plocha 3,3 m2 systémová deska s kročejovou izolací trubka - 17x2, rozteč pokládky 10  včetně montážního příslušenství, dilatačních pásek, délka přípojky od / rozdělovače ke smyčce 2 metry</t>
  </si>
  <si>
    <t>Systém podlahového vytápění místnost 1.15 plocha 5,9 m2 systémová deska s kročejovou izolací trubka - 17x2, rozteč pokládky 10  včetně montážního příslušenství, dilatačních pásek, délka přípojky od / rozdělovače ke smyčce 2 metry</t>
  </si>
  <si>
    <t>Systém podlahového vytápění místnost 2.15 plocha 3,3 m2 systémová deska s kročejovou izolací trubka - 17x2, rozteč pokládky 10  včetně montážního příslušenství, dilatačních pásek, délka přípojky od / rozdělovače ke smyčce 2 metry</t>
  </si>
  <si>
    <t>Systém podlahového vytápění místnost 2.15 plocha 5,9 m2 systémová deska s kročejovou izolací trubka - 17x2, rozteč pokládky 10  včetně montážního příslušenství, dilatačních pásek, délka přípojky od / rozdělovače ke smyčce 2 metry</t>
  </si>
  <si>
    <t>Systém podlahového vytápění místnost 2.18 plocha 5,9 m2 systémová deska s kročejovou izolací trubka - 17x2, rozteč pokládky 10  včetně montážního příslušenství, dilatačních pásek, délka přípojky od / rozdělovače ke smyčce 2 metry</t>
  </si>
  <si>
    <t>Čerpadlo 080-160/114 oběhové potrubí pro okruh chlazení 
s elektronickým řízením otáček
pracovní - látka : voda
teplota vody: 40/45 / 7/12 °C
dopravované množství: 42,90 m3/hod
?p: 6 m v.s.
Příkon: / 1,05 kW
napětí: 3x 380 V/50 Hz</t>
  </si>
  <si>
    <t>1.25_Tepelná izolace vzduchotechnického potrubí
Izolační desky z minerální plsti s Al - polepem
tloušťka: 40 mm
objemová hmotnost: 65 kg/m3
povrchová ochrana: Al plech, černý matný / nástřik
včetně příslušenství: montážní materiál</t>
  </si>
  <si>
    <t>2.24_Tepelná izolace vzduchotechnického potrubí
Izolační desky z minerální plsti s Al - polepem
tloušťka: 40 mm
objemová hmotnost: 65 kg/m3
povrchová ochrana: Al plech, černý matný / nástřik
včetně příslušenství: montážní materiál</t>
  </si>
  <si>
    <t>3.28_Tepelná izolace vzduchotechnického potrubí
Izolační desky z minerální plsti s Al - polepem
tloušťka: 40 mm
objemová hmotnost: 65 kg/m3
povrchová ochrana: Al plech, černý matný / nástřik
včetně příslušenství: montážní materiál</t>
  </si>
  <si>
    <t>4.28_Tepelná izolace vzduchotechnického potrubí
Izolační desky z minerální plsti s Al - polepem
tloušťka: 40 mm
objemová hmotnost: 65 kg/m3
povrchová ochrana: Al plech, černý matný / nástřik
včetně příslušenství: montážní materiál</t>
  </si>
  <si>
    <t>5.22_Tepelná izolace vzduchotechnického potrubí
Izolační desky z minerální plsti s Al - polepem
tloušťka: 40 mm
objemová hmotnost: 65 kg/m3
povrchová ochrana: Al plech, černý matný / nástřik
včetně příslušenství: montážní materiál</t>
  </si>
  <si>
    <t>6.14_Tepelná izolace vzduchotechnického potrubí
Izolační desky z minerální plsti s Al - polepem
tloušťka: 40 mm
objemová hmotnost: 65 kg/m3
povrchová ochrana: Al plech, černý matný / nástřik
včetně příslušenství: montážní materiál</t>
  </si>
  <si>
    <t>7.26_Tepelná izolace vzduchotechnického potrubí
Izolační desky z minerální plsti s Al - polepem
tloušťka: 40 mm
objemová hmotnost: 65 kg/m3
povrchová ochrana: Al plech, černý matný / nástřik
včetně příslušenství: montážní materiál</t>
  </si>
  <si>
    <t>8.33_Tepelná izolace vzduchotechnického potrubí
Izolační desky z minerální plsti s Al - polepem
tloušťka: 40 mm
objemová hmotnost: 65 kg/m3
povrchová ochrana: Al plech, černý matný / nástřik
včetně příslušenství: montážní materiál</t>
  </si>
  <si>
    <t>8.34_Tepelná izolace vzduchotechnického potrubí
Izolační desky z minerální plsti s Al - polepem
tloušťka: 20 mm
objemová hmotnost: 65 kg/m3
povrchová ochrana: Al plech, černý matný / nástřik
včetně příslušenství: montážní materiál</t>
  </si>
  <si>
    <t>Dvoukřídlé dveře v obvodové stěně -  1550/2100 mm, ocelové bezfalcové tl.40 mm, hladké, vyrobené ze - - žárově pozinkovaného plechu síly 0,6 mm, pož. odolnost EW 30 DP3-C3, Pk, vč. ocelové zárubně / vč. / kování, viz Tabulka dveří</t>
  </si>
  <si>
    <t>Expanzní automat
typ: se základní nádobou 400 litrů
čerpadlo: 1 ks
rozměry v x š x h: 770 x 530 x - 630 mm
expanzní potrubí: DN32
max. pracovní tlak: 5,5 bar
připojení na přívod ze systému: / 1“
přípojení zpátečky do systému: 1/2“</t>
  </si>
  <si>
    <t>Příčka sádrokartonová z ocelových profilů dvojitě opláštěnou deskou standardní tl. 2×12,5 mm - akustická izolace - minerální vata tl. 40 mm, tl. příčky 100 mm, EI60 - vč. bandážování a zatření spár, vč. prostupů a revizních otvorů</t>
  </si>
  <si>
    <t>Systém podlahového vytápění místnost 0.05 plocha 17,2 m2 systémová deska s kročejovou izolací trubka - 17x2, rozteč pokládky 15  včetně montážního příslušenství, dilatačních pásek, délka přípojky od / rozdělovače ke smyčce 8 metrů</t>
  </si>
  <si>
    <t>Systém podlahového vytápění místnost 0.05 plocha 31,0 m2 systémová deska s kročejovou izolací trubka - 17x2, rozteč pokládky 15  včetně montážního příslušenství, dilatačních pásek, délka přípojky od / rozdělovače ke smyčce 8 metrů</t>
  </si>
  <si>
    <t>Systém podlahového vytápění místnost 0.25 plocha 36,5 m2 systémová deska s kročejovou izolací trubka - 17x2, rozteč pokládky 30  včetně montážního příslušenství, dilatačních pásek, délka přípojky od / rozdělovače ke smyčce 8 metrů</t>
  </si>
  <si>
    <t>Systém podlahového vytápění místnost 0.35 plocha 23,6 m2 systémová deska s kročejovou izolací trubka - 17x2, rozteč pokládky 20  včetně montážního příslušenství, dilatačních pásek, délka přípojky od / rozdělovače ke smyčce 4 metrů</t>
  </si>
  <si>
    <t>Systém podlahového vytápění místnost 0.36 plocha 23,5 m2 systémová deska s kročejovou izolací trubka - 17x2, rozteč pokládky 20  včetně montážního příslušenství, dilatačních pásek, délka přípojky od / rozdělovače ke smyčce 4 metrů</t>
  </si>
  <si>
    <t>Systém podlahového vytápění místnost 0.55 plocha 24,5 m2 systémová deska s kročejovou izolací trubka - 17x2, rozteč pokládky 20  včetně montážního příslušenství, dilatačních pásek, délka přípojky od / rozdělovače ke smyčce 4 metry</t>
  </si>
  <si>
    <t>11.19_Tepelná izolace vzduchotechnického potrubí
Izolační desky z minerální plsti s Al - polepem
tloušťka: 40 mm
objemová hmotnost: 65 kg/m3
povrchová ochrana: Al plech, černý matný / nástřik
včetně příslušenství: montážní materiál</t>
  </si>
  <si>
    <t>D+M Tepelná izolace ocelových nosníků - požární - systémové desky z minerální plsti v tl. dle požárního zatížení PÚ / reakce na oheň B-s1 d0 s indexem šíření plamene is=0mm/min; tl. 2.PP 40 mm; 1.PP 40 mm; 1.NP 30 mm  - př. Ordexal</t>
  </si>
  <si>
    <t>Systém podlahového vytápění místnost 0.30 plocha 14,0 m2 systémová deska s kročejovou izolací trubka - 17x2, rozteč pokládky 15  včetně montážního příslušenství, dilatačních pásek, délka přípojky od / rozdělovače ke smyčce 18 metrů</t>
  </si>
  <si>
    <t>Systém podlahového vytápění místnost 0.38 plocha 19,5 m2 systémová deska s kročejovou izolací trubka - 17x2, rozteč pokládky 10  včetně montážního příslušenství, dilatačních pásek, délka přípojky od / rozdělovače ke smyčce 12 metrů</t>
  </si>
  <si>
    <t>Systém podlahového vytápění místnost 1.18 plocha 5,9 m2 systémová deska s kročejovou izolací trubka - 17x2, rozteč pokládky 10  včetně montážního příslušenství, dilatačních pásek, délka přípojky od / rozdělovače ke smyčce 2/2 metry</t>
  </si>
  <si>
    <t>3.22_Vzduchotechnické potrubí kruhové flexibilní s hlukově útlumovými vlastnostmi
jmenovitý průměr: - 250 mm 
tloušťka hlukové izolace: 25 mm 
včetně příslušenství: závěsného, těsnícího a spojovacího / materiálu, černý matný nástřik</t>
  </si>
  <si>
    <t>4.20_Vzduchotechnické potrubí kruhové flexibilní s hlukově útlumovými vlastnostmi
jmenovitý průměr: - 250 mm 
tloušťka hlukové izolace: 25 mm 
včetně příslušenství: závěsného, těsnícího a spojovacího / materiálu, černý matný nástřik</t>
  </si>
  <si>
    <t>4.21_Vzduchotechnické potrubí kruhové flexibilní s hlukově útlumovými vlastnostmi
jmenovitý průměr: - 160 mm 
tloušťka hlukové izolace: 25 mm 
včetně příslušenství: závěsného, těsnícího a spojovacího / materiálu, černý matný nástřik</t>
  </si>
  <si>
    <t>4.22_Vzduchotechnické potrubí kruhové flexibilní s hlukově útlumovými vlastnostmi
jmenovitý průměr: - 125 mm 
tloušťka hlukové izolace: 25 mm 
včetně příslušenství: závěsného, těsnícího a spojovacího / materiálu, černý matný nástřik</t>
  </si>
  <si>
    <t>5.16_Vzduchotechnické potrubí kruhové flexibilní s hlukově útlumovými vlastnostmi
jmenovitý průměr: - 250 mm 
tloušťka hlukové izolace: 25 mm 
včetně příslušenství: závěsného, těsnícího a spojovacího / materiálu, černý matný nástřik</t>
  </si>
  <si>
    <t>5.17_Vzduchotechnické potrubí kruhové flexibilní s hlukově útlumovými vlastnostmi
jmenovitý průměr: - 160 mm 
tloušťka hlukové izolace: 25 mm 
včetně příslušenství: závěsného, těsnícího a spojovacího / materiálu, černý matný nástřik</t>
  </si>
  <si>
    <t>6.10_Vzduchotechnické potrubí kruhové flexibilní s hlukově útlumovými vlastnostmi
jmenovitý průměr: - 200 mm 
tloušťka hlukové izolace: 25 mm 
včetně příslušenství: závěsného, těsnícího a spojovacího / materiálu, černý matný nástřik</t>
  </si>
  <si>
    <t>7.19_Vzduchotechnické potrubí kruhové flexibilní s hlukově útlumovými vlastnostmi
jmenovitý průměr: - 250 mm 
tloušťka hlukové izolace: 25 mm 
včetně příslušenství: závěsného, těsnícího a spojovacího / materiálu, černý matný nástřik</t>
  </si>
  <si>
    <t>7.20_Vzduchotechnické potrubí kruhové flexibilní s hlukově útlumovými vlastnostmi
jmenovitý průměr: - 250 mm 
tloušťka hlukové izolace: 25 mm 
včetně příslušenství: závěsného, těsnícího a spojovacího / materiálu, černý matný nástřik</t>
  </si>
  <si>
    <t>7.21_Vzduchotechnické potrubí kruhové flexibilní s hlukově útlumovými vlastnostmi
jmenovitý průměr: - 200 mm 
tloušťka hlukové izolace: 25 mm 
včetně příslušenství: závěsného, těsnícího a spojovacího / materiálu, černý matný nástřik</t>
  </si>
  <si>
    <t>8.27_Vzduchotechnické potrubí kruhové flexibilní s hlukově útlumovými vlastnostmi
jmenovitý průměr: - 250 mm 
tloušťka hlukové izolace: 25 mm 
včetně příslušenství: závěsného, těsnícího a spojovacího / materiálu, černý matný nástřik</t>
  </si>
  <si>
    <t>8.28_Vzduchotechnické potrubí kruhové flexibilní s hlukově útlumovými vlastnostmi
jmenovitý průměr: - 160 mm 
tloušťka hlukové izolace: 25 mm 
včetně příslušenství: závěsného, těsnícího a spojovacího / materiálu, černý matný nástřik</t>
  </si>
  <si>
    <t>Jednokřídlé dveře v obvodové stěně -  800/2100 mm, ocelové dveře bezfalcové tl.40 mm, hladké - - vyrobené ze žárově pozinkovaného plechu síly 0,6 mm, pož. odolnost EW 30 DP3-C3, vč. ocelové / / zárubně, vč. kování, viz Tabulka dveří</t>
  </si>
  <si>
    <t>Odtokový podlahový žlab liniový 1300/60, s okrajem pro plný nerezový rošt. Žlab je umístěn ke stěně - na celou šířku místnosti. Vzdálenost od zadní a bočních stran bude shodná (cca 50 mm)-místnost S17 / Alcaplast, vkládaný plný rošt</t>
  </si>
  <si>
    <t>Odtokový podlahový žlab liniový 1400/60, s okrajem pro plný nerezový rošt. Žlab je umístěn ke stěně - na celou šířku místnosti. Vzdálenost od zadní a bočních stran bude shodná (cca 50 mm)-místnost S21 / Alcaplast, vkládaný plný rošt</t>
  </si>
  <si>
    <t>Průběžný pás stěnových mřížek , z hliníkových profilů s horizontálními lamelami po 20 mm, rámeček po - - obvodu hliníkový L profil 30/40, kotevní rám - atypický - Al - profil 40/90, 22100x700 mm, viz / / Tabulka zámečnických výrobků</t>
  </si>
  <si>
    <t>Systém podlahového vytápění místnost 1.41b plocha 13,2 m2 systémová deska s kročejovou izolací - trubka 17x2, rozteč pokládky 25  včetně montážního příslušenství, dilatačních pásek, délka přípojky / od rozdělovače ke smyčce 26 metrů</t>
  </si>
  <si>
    <t>Zábradlí s bočními dvířky před únikovými dveřmi z menzy, osy C-D/18-19, včetně nátěru - kotveno - chem. kotvami / v= 900 mm, rozvinutá délka = 3200 mm, dvířka 800/500, ocelová trubka prům. 40 mm  - / viz Tabulka zámečnických výrobků</t>
  </si>
  <si>
    <t>Jednokřídlé dveře v obvodové stěně -  1100/2000 mm, ocelové dveře bezfalcové tl.40 mm, hladké - - vyrobené ze žárově pozinkovaného plechu síly 0,6 mm, pož. odolnost EW 45 DP1-C3, vč. ocelové / / zárubně, vč. kování, viz Tabulka dveří</t>
  </si>
  <si>
    <t>P2.5_Vzduchotechnické potrubí kruhové flexibilní s hlukově útlumovými vlastnostmi
jmenovitý průměr: - 250 mm 
tloušťka hlukové izolace: 25 mm 
včetně příslušenství: závěsného, těsnícího a spojovacího / materiálu , černý matný nástřik</t>
  </si>
  <si>
    <t>P3.5_Vzduchotechnické potrubí kruhové flexibilní s hlukově útlumovými vlastnostmi
jmenovitý průměr: - 250 mm 
tloušťka hlukové izolace: 25 mm 
včetně příslušenství: závěsného, těsnícího a spojovacího / materiálu , černý matný nástřik</t>
  </si>
  <si>
    <t>P4.5_Vzduchotechnické potrubí kruhové flexibilní s hlukově útlumovými vlastnostmi
jmenovitý průměr: - 250 mm 
tloušťka hlukové izolace: 25 mm 
včetně příslušenství: závěsného, těsnícího a spojovacího / materiálu , černý matný nástřik</t>
  </si>
  <si>
    <t>P5.5_Vzduchotechnické potrubí kruhové flexibilní s hlukově útlumovými vlastnostmi
jmenovitý průměr: - 250 mm 
tloušťka hlukové izolace: 25 mm 
včetně příslušenství: závěsného, těsnícího a spojovacího / materiálu , černý matný nástřik</t>
  </si>
  <si>
    <t>Prosklená stěna, typické pole - 1800x3950 mm, bezpečnostní sklo STRATOPHONE, zbroušená hrana po - - obvodě, součástí proskléné stěny jsou dveře D.01.92 a D.01.93, rám - uzavřený obdélníkový Al profil, / / viz tabulka prosklených stěn</t>
  </si>
  <si>
    <t>Prosklená stěna, typické pole - 1800x3950 mm, bezpečnostní sklo STRATOPHONE, zbroušená hrana po - - obvodě, součástí proskléné stěny jsou dveře D.01.94 a D.01.95, rám - uzavřený obdélníkový Al profil, / / viz tabulka prosklených stěn</t>
  </si>
  <si>
    <t>Systém podlahového vytápění místnost 0.30 plocha 10,5 m2 systémová deska s kročejovou izolací trubka - 17x2, rozteč pokládky 15  včetně montážního příslušenství, dilatačních pásek, délka přípojky od / rozdělovače ke smyčce 2 / 8 metrů</t>
  </si>
  <si>
    <t>Systém podlahového vytápění místnost 0.18 plocha 5,9 m2 systémová deska s kročejovou izolací trubka - 17x2, rozteč pokládky 10  včetně montážního příslušenství, dilatačních pásek, délka přípojky od / rozdělovače ke smyčce 10 / 16 metrů</t>
  </si>
  <si>
    <t>Systém podlahového vytápění místnost 0.38 plocha 16,45 m2 systémová deska s kročejovou izolací - trubka 17x2, rozteč pokládky 10  včetně montážního příslušenství, dilatačních pásek, délka přípojky / od rozdělovače ke smyčce 6 / 8 metrů</t>
  </si>
  <si>
    <t>Jednokřídlé dveře v obvodové stěně -  800/2000 mm, ocelové dveře bezfalcové tl.40 mm, hladké - - vyrobené ze žárově pozinkovaného plechu síly 0,6 mm, pož. odolnost EW 30 DP3-C3, Pk, vč. ocelové / / zárubně, vč. kování, viz Tabulka dveří</t>
  </si>
  <si>
    <t>Nátěr bezprašný, uzavírací hydrofobní, bezbarvý a matný ploch stěn pohledového betonu - aplikováno dle TP výrobce systému podle prostředí / nátěr nesmí změnit vzhled pohledového betonu - nátěr musí odolat zvýšenému namáhání na schodišti</t>
  </si>
  <si>
    <t>Ocelový "L" profil, lemující světlíky v platu - 80/80/3 - Perforace  otvory cca 30 mm po 300 mm - umožňuje odvodnění hydroizolace / Konstrukční spoje volného okraje v rozích otvoru tvaru / osmiúhelníka - viz Tabulka zámečnických výrobků</t>
  </si>
  <si>
    <t>Systém podlahového vytápění místnost 0.05 plocha 25,5 m2 systémová deska s kročejovou izolací trubka - 17x2, rozteč pokládky 15  včetně montážního příslušenství, dilatačních pásek, délka přípojky od / rozdělovače ke smyčce 8 / 20  metry</t>
  </si>
  <si>
    <t>Lisovaný pororošt obdélníkový - pojezd HZS, ocelový lisovaný pororošt P 340 - 33/16 - 3, oka 30 x 14 - - mm, lemovací pásovina na obvodu z ocel. pásu P5/40 + nosné ocelové prvky plošiny, 21600x7200 mm, / viz / Tabulka zámečnických výrobků</t>
  </si>
  <si>
    <t>Informační systém v rozsahu nevyhnutelně potřebném pro provoz a údržbu - označení tras potrubí dle - ČSN, označení požárních klapek, označení směrů toku medií v potrubích, označení přístupů, označení / provozních stavů na ukazatelích stavu</t>
  </si>
  <si>
    <t>Systém podlahového vytápění místnost 0.05 plocha 31,0 m2 systémová deska s kročejovou izolací trubka - 17x2, rozteč pokládky 15  včetně montážního příslušenství, dilatačních pásek, délka přípojky od / rozdělovače ke smyčce 4 / 8 / 12 metry</t>
  </si>
  <si>
    <t>Čerpadlo 100-125/752 oběhové potrubí pro okruh suchých chladičů 
s elektronickým řízením otáček
směs - voda / ethylenglykol 30%
teplota vody: 40/45°C
dopravované množství: 121,70 m3/hod
?p: 14 m / v.s.
příkon: 6,48 kW
napětí: 3x 380 V/50 Hz</t>
  </si>
  <si>
    <t>1.24_Hluková a tepelná izolace vzduchotechnického potrubí
Izolační desky z minerální plsti s Al - polepem
tloušťka: 60 mm
objemová hmotnost: 65 kg/m3
povrchová ochrana: Al plech, černý matný / nástřik
včetně příslušenství: montážní materiál</t>
  </si>
  <si>
    <t>13.12_Ventilátor diagonální do kruhového potrubí
typ: 4000/355
průtok: 1800 m3/h (210 Pa)
příkon: - 345 W / 230 V / 1,53 A
hlučnost: 44 dB(A) ve 3 m
krytí: IP54
příslušenství: 2x spojovací manžeta, / samočinná zpětná klapka, nasávací mřížka</t>
  </si>
  <si>
    <t>2.23_Hluková a tepelná izolace vzduchotechnického potrubí
Izolační desky z minerální plsti s Al - polepem
tloušťka: 60 mm
objemová hmotnost: 65 kg/m3
povrchová ochrana: Al plech, černý matný / nástřik
včetně příslušenství: montážní materiál</t>
  </si>
  <si>
    <t>3.27_Hluková a tepelná izolace vzduchotechnického potrubí
Izolační desky z minerální plsti s Al - polepem
tloušťka: 60 mm
objemová hmotnost: 65 kg/m3
povrchová ochrana: Al plech, černý matný / nástřik
včetně příslušenství: montážní materiál</t>
  </si>
  <si>
    <t>4.27_Hluková a tepelná izolace vzduchotechnického potrubí
Izolační desky z minerální plsti s Al - polepem
tloušťka: 60 mm
objemová hmotnost: 65 kg/m3
povrchová ochrana: Al plech, černý matný / nástřik
včetně příslušenství: montážní materiál</t>
  </si>
  <si>
    <t>5.21_Hluková a tepelná izolace vzduchotechnického potrubí
Izolační desky z minerální plsti s Al - polepem
tloušťka: 60 mm
objemová hmotnost: 65 kg/m3
povrchová ochrana: Al plech, černý matný / nástřik
včetně příslušenství: montážní materiál</t>
  </si>
  <si>
    <t>6.13_Hluková a tepelná izolace vzduchotechnického potrubí
Izolační desky z minerální plsti s Al - polepem
tloušťka: 60 mm
objemová hmotnost: 65 kg/m3
povrchová ochrana: Al plech, černý matný / nástřik
včetně příslušenství: montážní materiál</t>
  </si>
  <si>
    <t>7.25_Hluková a tepelná izolace vzduchotechnického potrubí
Izolační desky z minerální plsti s Al - polepem
tloušťka: 60 mm
objemová hmotnost: 65 kg/m3
povrchová ochrana: Al plech, černý matný / nástřik
včetně příslušenství: montážní materiál</t>
  </si>
  <si>
    <t>8.32_Hluková a tepelná izolace vzduchotechnického potrubí
Izolační desky z minerální plsti s Al - polepem
tloušťka: 60 mm
objemová hmotnost: 65 kg/m3
povrchová ochrana: Al plech, černý matný / nástřik
včetně příslušenství: montážní materiál</t>
  </si>
  <si>
    <t>Mazanina z betonu s výztuží, tloušťka 60 mm - vyztužená svařovanou sítí z armovací výztuže dle TP dodavatele. Maximální šíře trhlin 0,3 mm / Dilatační celky odsouhlasí architekt. Dilatační spáry vyplnit trvale pružným tmelem v barvě podlahy</t>
  </si>
  <si>
    <t>Systém podlahového vytápění místnost 0.05 plocha 22,5 m2 systémová deska s kročejovou izolací trubka - 17x2, rozteč pokládky 15  včetně montážního příslušenství, dilatačních pásek, délka přípojky od / rozdělovače ke smyčce 4 / 16 / 28 metry</t>
  </si>
  <si>
    <t>Systém podlahového vytápění místnost 0.05 plocha 23,5 m2 systémová deska s kročejovou izolací trubka - 17x2, rozteč pokládky 15  včetně montážního příslušenství, dilatačních pásek, délka přípojky od / rozdělovače ke smyčce 4 / 16 / 28 metry</t>
  </si>
  <si>
    <t>Systém podlahového vytápění místnost 0.05 plocha 25,0 m2 systémová deska s kročejovou izolací trubka - 17x2, rozteč pokládky 15  včetně montážního příslušenství, dilatačních pásek, délka přípojky od / rozdělovače ke smyčce 8 / 20 / 32 metry</t>
  </si>
  <si>
    <t>Systém podlahového vytápění místnost 0.30 plocha 14,0 m2 systémová deska s kročejovou izolací trubka - 17x2, rozteč pokládky 15  včetně montážního příslušenství, dilatačních pásek, délka přípojky od / rozdělovače ke smyčce 2 / 10 / 18 metrů</t>
  </si>
  <si>
    <t>Systém podlahového vytápění místnost 1.05 plocha 25,0 m2 systémová deska s kročejovou izolací trubka - 17x2, rozteč pokládky 15  včetně montážního příslušenství, dilatačních pásek, délka přípojky od / rozdělovače ke smyčce 4 / 16 / 28 metry</t>
  </si>
  <si>
    <t>včetně výdechové komory s kruhovými nátrubky DN200 izolované
- včetně tlumiče hluku sání
- včetně závěsů
regulace: ventil dvojcestný, spojitá regulace 0-10V, 24V, při více kusech v místnosti boxy paralelního chodu
umístění: místnosti 6x1.70</t>
  </si>
  <si>
    <t>Polystyrén extrudovaný XPS - pro vysoké zatížení v tlaku - 700kPa, s vysokou pevností v tlaku-spádový  / v místech určených pro pojezd vozidel a vozidel požárního zásahu - bude XPS nahrazen XPS s vyšší pevností v tlaku, odpovídající zatížení</t>
  </si>
  <si>
    <t>Požárně izolační a akustické desky z minerální plsti s kašírovaným povrchem s certifikátem na PO - tl. 60mm, barevný odstín povrchu desek, celoplošný  - šedý / třída reakce na oheň nejméně B-s1d0 s indexem šíření plamene is=0mm/min - dodávka</t>
  </si>
  <si>
    <t>Systém podlahového vytápění místnost 0.05 plocha 22,5 m2 systémová deska s kročejovou izolací trubka - 17x2, rozteč pokládky 15  včetně montážního příslušenství, dilatačních pásek, délka přípojky od / rozdělovače ke smyčce 40 / 52 / 64 metry</t>
  </si>
  <si>
    <t>Systém podlahového vytápění místnost 0.05 plocha 23,5 m2 systémová deska s kročejovou izolací trubka - 17x2, rozteč pokládky 15  včetně montážního příslušenství, dilatačních pásek, délka přípojky od / rozdělovače ke smyčce 40 / 52 / 64 metry</t>
  </si>
  <si>
    <t>Systém podlahového vytápění místnost 0.05 plocha 25,0 m2 systémová deska s kročejovou izolací trubka - 17x2, rozteč pokládky 15  včetně montážního příslušenství, dilatačních pásek, délka přípojky od / rozdělovače ke smyčce 40 / 52 / 64 metry</t>
  </si>
  <si>
    <t>certifikovaného závěsového systému, použít závitové tyče minimálně M10, použít stěnové ucpávky atd. 
třída těsnosti: A (běžné požadavky) dle PK 12 0036 
podíl tvarovek: 40 % 
včetně příslušenství: závěsného, těsnícího a spojovacího materiálu</t>
  </si>
  <si>
    <t>Mazanina z betonu s výztuží - tloušťka 120 mm / vyztužený svařovanou sítí z armovací výztuže dle TP dodavatele. Maximální šíře trhlin 0,3 mm - dilatační celky odsouhlasí architekt. Dilatační spáry vyplnit trvale pružným tmelem v barvě podlahy</t>
  </si>
  <si>
    <t>Ochranná a drenážní vrstva  - plošný výrobek (rohož), tvořený 3D všesměrnou strukturou z polyetylenových (PE) vláken / vytlačovaných soustavou trysek - polyethylen (PE) 900 g/m2, 200 kPa, tl.3mm - vodotěsně napojit na hydroizolaci podnože D+M</t>
  </si>
  <si>
    <t>Provozní schodiště v bufetu, trojramenné schodnicové schodiště se zavěšenými podestami. Nášlap z - - ocelového plechu se vzorem - neskluzné provedení, půdorysné rozměry 4400x1800 mm; celková výška 4850 / / mm, viz Tabulka zámečnických výrobků</t>
  </si>
  <si>
    <t>Systém podlahového vytápění místnosti 0.60 a 0.62 plocha 1,6 m2 systémová deska s kročejovou izolací - trubka 17x2, rozteč pokládky 10  včetně montážního příslušenství, dilatačních pásek, délka přípojky / od rozdělovače ke smyčce 8 / 12 metrů</t>
  </si>
  <si>
    <t>Systém podlahového vytápění místnosti 0.65 a 0.67 plocha 1,6 m2 systémová deska s kročejovou izolací - trubka 17x2, rozteč pokládky 10  včetně montážního příslušenství, dilatačních pásek, délka přípojky / od rozdělovače ke smyčce 8 / 12 metrů</t>
  </si>
  <si>
    <t>13.13_Ventilátor diagonální do kruhového potrubí
typ: TD 4000/355
průtok: 2500 m3/h (175 Pa)
příkon: - 345 W / 230 V / 1,53 A
hlučnost: 44 dB(A) ve 3 m
krytí: IP54
příslušenství: 2x spojovací manžeta, / samočinná zpětná klapka, nasávací mřížka</t>
  </si>
  <si>
    <t>PODLAHOVÉ PREFA DÍLCE V AULE - SKLÁDANÉ DO STUPŇŮ - Schodišťový dílec 162/355 mm, dl. jednoho kusu = - 2000 mm, tl. prefa obkladu 60 mm. / Kladeno do lepidla na žb. schodišťové rameno.  Dodržet / neskluznost = 0,5 -  viz det. D.10b_1.PP - aula</t>
  </si>
  <si>
    <t>Požárně izolační a akustické desky z minerální plsti s kašírovaným povrchem s certifikátem na PO - tl. 40mm, barevný odstín povrchu desek, celoplošný  - šedý - / třída reakce na oheň nejméně B-s1d0 s indexem šíření plamene is=0mm/min - dodávka</t>
  </si>
  <si>
    <t xml:space="preserve">R2.4_Tlakový reproduktor
. keramická svorkovnice, tepelná pojistka
. výkon 6/3/1.5
. rozměry - 142x210
. SPL P max/1m 96 dB
. SPL 1W / 1m 106,7 dB 
. frekvenční rozsah 370 - 13 600 Hz
. / rozptylový úhel -10dB, 1kHZ 237°
. cetrifikace EN54-24
</t>
  </si>
  <si>
    <t>12.1_Ventilátor radiální do kruhového potrubí 
průtok: 500 m3/h (400 Pa) 
příkon: 0,18 kW / 0,8 A / - 230 V
hlučnost: 54 dB(A) v 3 m 
rozměry potrubí: průměr 250 mm
hmotnost : 6 kg
příslušenství:  2x / spojovací manžeta, samočinná zpětná klapka</t>
  </si>
  <si>
    <t>29.1_Informační systém v rozsahu nevyhnutelně potřebném pro provoz a údržbu – označení tras potrubí - dle ČSN, označení požárních klapek, označení směrů toku medií v potrubích, označení přístupů, / označení provozních stavů na ukazatelích stavu</t>
  </si>
  <si>
    <t>14.5_Krycí mřížka výfuku hranatá 
jmenovitý rozměr: 2400x710 (nutno doměřit) 
provedení: s přírubou, - pro osazení na potrubí 
výplň otvoru: tahokov 
povrchová úprava: pozinkovaná ocel a práškový lak, / odstín laku bude určen při realizaci (RAL)</t>
  </si>
  <si>
    <t>Pohledová černá hladká guma (bezpečný materiál), tl.5mm - lepidlo + vyrovnávací vrstva - do 5mm, upravit nastavení hrubé podlahové úrovně kabiny výtahu / spára přechodu na stěnu dotmelema v barvě krytiny - aplikováno dle TP výrobce systému - D+M</t>
  </si>
  <si>
    <t>Systém podlahového vytápění místnost 0.38 plocha 16,45 m2 systémová deska s kročejovou izolací - trubka 17x2, rozteč pokládky 10  včetně montážního příslušenství, dilatačních pásek, délka přípojky / od rozdělovače ke smyčce 2 / 8 / 16 / 24 metrů</t>
  </si>
  <si>
    <t>Systém podlahového vytápění místnost 0.38 plocha 24,00 m2 systémová deska s kročejovou izolací - trubka 17x2, rozteč pokládky 30  včetně montážního příslušenství, dilatačních pásek, délka přípojky / od rozdělovače ke smyčce 6 / 6 / 30 / 30 metrů</t>
  </si>
  <si>
    <t>11.16_Krycí mřížka výfuku hranatá 
jmenovitý rozměr: 1325x710 (nutno doměřit) 
provedení: s - přírubou, pro osazení na potrubí 
výplň otvoru: tahokov 
povrchová úprava: pozinkovaná ocel a / práškový lak, odstín laku bude určen při realizaci (RAL)</t>
  </si>
  <si>
    <t>Mazanina z betonu, tloušťka 75-80 mm - vč. vyztužení svařovanou sítí z armovací výztuže dle TP dodavatele. Maximální šíře trhlin 0,2mm / Dilatační celky v běžném modulu = 3,6 x 3,6m. - Dilatační spáry vyplnit trvale pružným tmelem v barvě podlahy</t>
  </si>
  <si>
    <t>Obklad stěn zázemí bufetu - 1. np, v = 3,4 m; rozvinutá délka = 27,7 m - materiál: DTD tl.18/28mm, - vysokotlaký laminát hladký matný, viz Tabulka barevného řešení / součástí výrobku je výdejní pult a / zápultí -  viz Tabulka truhlářských výrobků</t>
  </si>
  <si>
    <t>Zástěna z pororoštů (dlouhá) před strojovnu VZT - průjezdní komunikace, vč. posuvných vrat, stěna z - - pororoštu tl. 20 mm; oka 33 x 33, do ocelových L rámů, dl. = 19,45 m; v = 5,04 m; rozměry vrat / / š=4645 mm, viz Tabulka zámečnických výrobků</t>
  </si>
  <si>
    <t>Čerpadlo 065-250/304 oběhové potrubí pro okruh suchých chladičů 
s elektronickým řízením otáček
směs - voda / ethylenglykol 30%
teplota vody: 40/45 / 7/12 °C
dopravované množství: 47,80 m3/hod
?p: 11 m / v.s.
Příkon: 2,29 kW
napětí: 3x 380 V/50 Hz</t>
  </si>
  <si>
    <t>6.8_Anemostat vířivý odtahový
rozměry: 400x400
provedení: čtvercové, 24 lamel, vodorovné připojení - vzduchu průměru 200 mm, s regulační klapkou 
barva čelního panelu černá matná, dle požadavku / architekta 
včetně závěsného a montážního materiálu</t>
  </si>
  <si>
    <t>Dvoukřídlé dveře v SDK příčce -  1200/2100 mm, ocelové bezfalcové tl.40 mm, hladké, vyrobené ze - - žárově pozinkovaného plechu síly 0,6 mm. Vnitřní voštinová deska, pož. odolnost EW 30 DP3-C3 / vč. / ocelové zárubně, vč. kování, viz Tabulka dveří</t>
  </si>
  <si>
    <t>Jednokřídlé dveře v SDK příčce -  800/2100 mm, ocelové bezfalcové tl.40 mm, hladké, vyrobené ze - - žárově pozinkovaného plechu síly 0,6 mm, vnitřní voštinová deska, pož. odolnost EW 30 DP3-C3 / vč. / ocelové zárubně, vč. kování, viz Tabulka dveří</t>
  </si>
  <si>
    <t>Jednokřídlé dveře v SDK příčce -  800/2100 mm, ocelové bezfalcové tl.40 mm, hladké, vyrobené ze - - žárově pozinkovaného plechu síly 0,6 mm. Vnitřní voštinová deska, pož. odolnost EW 30 DP3-C3 / vč. / ocelové zárubně, vč. kování, viz Tabulka dveří</t>
  </si>
  <si>
    <t>Potrubní rozvody kompletní z ocelových trubek závitových bezešvých dle ČSN 42 57 10 do DN 25 
délky - potrubí jsou včetně prořezů, oblouků, shybek, přírub, návarků pro měřící přístroje, redukcí, které / jsou kónické, odvzdušňovacích ventilů 
DN 25</t>
  </si>
  <si>
    <t>Potrubní rozvody kompletní z ocelových trubek závitových bezešvých dle ČSN 42 57 10 do DN 40 
délky - potrubí jsou včetně prořezů, oblouků, shybek, přírub, návarků pro měřící přístroje, redukcí, které / jsou kónické, odvzdušňovacích ventilů 
DN 40</t>
  </si>
  <si>
    <t>Potrubní rozvody kompletní z ocelových trubek závitových bezešvých dle ČSN 42 57 10 do DN 80 
délky - potrubí jsou včetně prořezů, oblouků, shybek, přírub, návarků pro měřící přístroje, redukcí, které / jsou kónické, odvzdušňovacích ventilů 
DN 80</t>
  </si>
  <si>
    <t>R2 – Rozdělovač a sběrač topných okruhů včetně skříně na stěnu ( bez měřiče tepla, bez mísící sady, - bez regulační stanice, s kulovými kohouty na přívodu)
výstupy – 4x topné okruhy  ( 4x 0.38), / elektrotermické pohony na napětí 230V, AC, ZAP/VYP</t>
  </si>
  <si>
    <t>Systém podlahového vytápění místnost 0.38 plocha 16,45 m2 systémová deska s kročejovou izolací - trubka 17x2, rozteč pokládky 10  včetně montážního příslušenství, dilatačních pásek, délka přípojky / od rozdělovače ke smyčce 12 / 14 / 20 / 20 metrů</t>
  </si>
  <si>
    <t>20.2_Klapka odvodu kouře a tepla z více požárních úseků
provedení: EI 120 (ved - i o) S1000C10000HOT - 400/30MAmulti, EI 120 (ved - i o) S1000C10000HOT 400/30AAmulti
rozměry: 900x900 mm
délka: 603 / mm
ovládání: servopohonem (typ koordinovat s MaR)</t>
  </si>
  <si>
    <t>3.15_Anemostat vířivý odtahový
rozměry: 600x600
provedení: čtvercové, 24 lamel, vodorovné připojení - vzduchu průměru 250 mm, s regulační klapkou 
barva čelního panelu černá matná, dle požadavku / architekta 
včetně závěsného a montážního materiálu</t>
  </si>
  <si>
    <t>5.11_Anemostat vířivý odtahový
rozměry: 600x600
provedení: čtvercové, 24 lamel, vodorovné připojení - vzduchu průměru 250 mm, s regulační klapkou 
barva čelního panelu černá matná, dle požadavku / architekta 
včetně závěsného a montážního materiálu</t>
  </si>
  <si>
    <t>7.16_Anemostat vířivý odtahový
rozměry: 600x600
provedení: čtvercové, 24 lamel, vodorovné připojení - vzduchu průměru 250 mm, s regulační klapkou 
barva čelního panelu černá matná, dle požadavku / architekta 
včetně závěsného a montážního materiálu</t>
  </si>
  <si>
    <t>Jednokřídlé dveře v ŽB stěně - 800/2100 mm, ocelové bezfalcové tl.40 mm, hladké, vyrobené ze žárově - - pozinkovaného plechu síly 0,6 mm, vnitřní voštinová deska, pož. odolnost EI 30 DP1-C3, Sm / vč. / ocelové zárubně, vč. kování, viz Tabulka dveří</t>
  </si>
  <si>
    <t>Jednokřídlé dveře v ŽB stěně - 900/2100 mm, ocelové bezfalcové tl.40 mm, hladké, vyrobené ze žárově - - pozinkovaného plechu síly 0,6 mm, vnitřní voštinová deska, pož. odolnost EI 30 DP1-C3, Sm / vč. / ocelové zárubně, vč. kování, viz Tabulka dveří</t>
  </si>
  <si>
    <t>OSB desky jako pomocná konstrukce zateplení a oplechování světlíků v podnoži - Pomocná konstrukce z - OSB desek tl. 12 mm jako podklad pro lepení izolací v detailech zateplení  / a oplechování světlíků / v podnoži.  -  viz Tabulka ostatních výrobků</t>
  </si>
  <si>
    <t>Ocelové únikové schodiště z kotelny (schodnicové s pororoštem), vč. zábradlí, ocelové svařované - - profily, ocelové schodnicové schodiště, š.ramene 900 mm, stupně z pororoštu, 1850x5800 mm, / vč. / základu a dveří, viz Tabulka zámečnických výrobků</t>
  </si>
  <si>
    <t>Podhled sádrokartonový zavěšený z ocel. profilů jednoduše opláštěný deskou do normálního prostředí - 1x12,5 mm, bez TI, vč. bandážování a zatření spár, ukončení u stěn negativní spárou - profilem / v rámci vzduchové mezery budou instalovány rozvody</t>
  </si>
  <si>
    <t>Dvoukřídlé dveře ve zděné příčce - 1400/2100 mm, ocelové bezfalcové tl.40 mm, hladké, vyrobené ze - - žárově pozinkovaného plechu síly 0,6 mm, vnitřní voštinová deska, pož. odolnost EI 30 DP1-C3 / vč. / ocelové zárubně, vč. kování, viz Tabulka dveří</t>
  </si>
  <si>
    <t>Potrubní rozvody kompletní z ocelových trubek závitových bezešvých dle ČSN 42 57 10 do DN 125 
délky - potrubí jsou včetně prořezů, oblouků, shybek, přírub, návarků pro měřící přístroje, redukcí, které / jsou kónické, odvzdušňovacích ventilů 
DN 125</t>
  </si>
  <si>
    <t>R3 – Rozdělovač a sběrač topných okruhů včetně skříně pod omítku ( bez měřiče tepla, bez mísící - sady, bez regulační stanice, s kulovými kohouty na přívodu)
výstupy – 3x topné okruhy  ( 3x 0.38), / elektrotermické pohony na napětí 230V, AC, ZAP/VYP</t>
  </si>
  <si>
    <t>R5 – Rozdělovač a sběrač topných okruhů včetně skříně pod omítku ( bez měřiče tepla, bez mísící - sady, bez regulační stanice, s kulovými kohouty na přívodu)
výstupy – 2x topné okruhy  ( 2x 1.32), / elektrotermické pohony na napětí 230V, AC, ZAP/VYP</t>
  </si>
  <si>
    <t>R62 – Rozdělovač a sběrač topných okruhů včetně skříně pod omítku ( bez měřiče tepla, bez mísící - sady, bez regulační stanice, s kulovými kohouty na přívodu)
výstupy – 6x topné okruhy  ( 6x0.05), / elektrotermické pohony na napětí 230V, AC, ZAP/VYP</t>
  </si>
  <si>
    <t>R64 – Rozdělovač a sběrač topných okruhů včetně skříně pod omítku ( bez měřiče tepla, bez mísící - sady, bez regulační stanice, s kulovými kohouty na přívodu, elektrotermické pohony na napětí 230V, / AC, ZAP/VYP)
výstupy – 3x topné okruhy  ( 3x0.05)</t>
  </si>
  <si>
    <t>R65 – Rozdělovač a sběrač topných okruhů včetně skříně pod omítku ( bez měřiče tepla, bez mísící - sady, bez regulační stanice, s kulovými kohouty na přívodu)
výstupy – 3x topné okruhy  ( 3x0.05), / elektrotermické pohony na napětí 230V, AC, ZAP/VYP</t>
  </si>
  <si>
    <t>R68 – Rozdělovač a sběrač topných okruhů včetně skříně pod omítku ( bez měřiče tepla, bez mísící - sady, bez regulační stanice, s kulovými kohouty na přívodu)
výstupy – 3x topné okruhy  ( 3x0.05), / elektrotermické pohony na napětí 230V, AC, ZAP/VYP</t>
  </si>
  <si>
    <t>R69 – Rozdělovač a sběrač topných okruhů včetně skříně pod omítku ( bez měřiče tepla, bez mísící - sady, bez regulační stanice, s kulovými kohouty na přívodu)
výstupy – 2x topné okruhy  ( 2x0.05), / elektrotermické pohony na napětí 230V, AC, ZAP/VYP</t>
  </si>
  <si>
    <t>R70 – Rozdělovač a sběrač topných okruhů včetně skříně pod omítku ( bez měřiče tepla, bez mísící - sady, bez regulační stanice, s kulovými kohouty na přívodu)
výstupy – 3x topné okruhy  ( 3x1.05), / elektrotermické pohony na napětí 230V, AC, ZAP/VYP</t>
  </si>
  <si>
    <t>R71 – Rozdělovač a sběrač topných okruhů včetně skříně pod omítku ( bez měřiče tepla, bez mísící - sady, bez regulační stanice, s kulovými kohouty na přívodu)
výstupy – 3x topné okruhy  ( 3x0.05), / elektrotermické pohony na napětí 230V, AC, ZAP/VYP</t>
  </si>
  <si>
    <t>R72 – Rozdělovač a sběrač topných okruhů včetně skříně pod omítku ( bez měřiče tepla, bez mísící - sady, bez regulační stanice, s kulovými kohouty na přívodu)
výstupy – 2x topné okruhy  ( 2x0.05), / elektrotermické pohony na napětí 230V, AC, ZAP/VYP</t>
  </si>
  <si>
    <t>R8 – Rozdělovač a sběrač topných okruhů včetně skříně pod omítku ( bez měřiče tepla, bez mísící - sady, bez regulační stanice, s kulovými kohouty na přívodu)
výstupy – 2x topné okruhy  ( 2x 2.31), / elektrotermické pohony na napětí 230V, AC, ZAP/VYP</t>
  </si>
  <si>
    <t>23.1_Ventilátor axiální kruhový
max. průtok: 13.892 m3/h 
příkon: 950 kW / 4,4 A / 230 V
hlučnost: - 67 dB(A) v 1 m 
rozměry (průměr x délka): 710x260 mm 
otáčky min/max :  850 ot/min
hmotnost : 36,2 / kg
příslušenství: krycí mřížky na sání i výtlaku</t>
  </si>
  <si>
    <t>Dvoukřídlé dveře ve zděné příčce -  1200/2100 mm, ocelové bezfalcové tl.40 mm, hladké, vyrobené ze - - žárově pozinkovaného plechu síly 0,6 mm. Vnitřní voštinová deska, pož. odolnost EW 30 DP3-C3 / vč. / ocelové zárubně, vč. kování, viz Tabulka dveří</t>
  </si>
  <si>
    <t>Jednokřídlé dveře v obvodové stěně - 900/2100 mm, ocelové bezfalcové tl.40 mm, hladké, vyrobené ze - - žárově pozinkovaného plechu síly 0,6 mm, vnitřní voštinová deska, pož. odolnost EI 30 DP1-C3 / vč. / ocelové zárubně, vč. kování, viz Tabulka dveří</t>
  </si>
  <si>
    <t>Jednokřídlé dveře ve zděné příčce -  800/2100 mm, ocelové bezfalcové tl.40 mm, hladké, vyrobené ze - - žárově pozinkovaného plechu síly 0,6 mm. Vnitřní voštinová deska, pož. odolnost EW 30 DP3-C3 / vč. / ocelové zárubně, vč. kování, viz Tabulka dveří</t>
  </si>
  <si>
    <t>Jednokřídlé dveře ve zděné příčce -  800/2100 mm, ocelové bezfalcové tl.40 mm, hladké, vyrobené ze - - žárově pozinkovaného plechu síly 0,6 mm. Vnitřní voštinová deska, pož. odolnost EW 60 DP1-C3 / vč. / ocelové zárubně, vč. kování, viz Tabulka dveří</t>
  </si>
  <si>
    <t>Jednokřídlé dveře ve zděné příčce -  900/2100 mm, ocelové bezfalcové tl.40 mm, hladké, vyrobené ze - - žárově pozinkovaného plechu síly 0,6 mm. Vnitřní voštinová deska, pož. odolnost EW 30 DP3-C3 / vč. / ocelové zárubně, vč. kování, viz Tabulka dveří</t>
  </si>
  <si>
    <t>Lehká šachta pro potravinový výtah bufetu, nosná kce z Jaklových ocelových profilů 50x50-5, - - opláštění z SDK desek do vlhkého prostředí - dvojnásobné zaklopení, šachta 825 x 605 mm; světlá / / konstrukční výška 1. np, viz Tabulka ostatních výrobků</t>
  </si>
  <si>
    <t>Podhled sádrokartonový zavěšený z ocelových profilů, jednoduše opláštěný deskou do vlhkého prostředí - 1x12,5 mm, bez TI, vč. bandážování a zatření spár, ukončení u stěn negativní spárou - profilem / v rámci vzduchové mezery budou instalovány rozvody</t>
  </si>
  <si>
    <t>R1 – Rozdělovač a sběrač topných okruhů včetně skříně pod omítku  ( bez měřiče tepla, bez mísící - sady, bez regulační stanice, s kulovými kohouty na přívodu)
výstupy – 4x topné okruhy  ( 4x 0.38), / elektrotermické pohony na napětí 230V, AC, ZAP/VYP</t>
  </si>
  <si>
    <t>R10 – Rozdělovač a sběrač topných okruhů včetně skříně pod omítku ( bez měřiče tepla, bez mísící - sady, bez regulační stanice, s kulovými kohouty na přívodu)
výstupy – 2x topné okruhy  ( 2x 0.18), / elektrotermické pohony na napětí 230V, AC, ZAP/VYP</t>
  </si>
  <si>
    <t>R17 – Rozdělovač a sběrač topných okruhů včetně skříně pod omítku ( bez měřiče tepla, bez mísící - sady, bez regulační stanice, s kulovými kohouty na přívodu)
výstupy – 2x topné okruhy  ( 2x 1.35), / elektrotermické pohony na napětí 230V, AC, ZAP/VYP</t>
  </si>
  <si>
    <t>R20 – Rozdělovač a sběrač topných okruhů včetně skříně pod omítku ( bez měřiče tepla, bez mísící - sady, bez regulační stanice, s kulovými kohouty na přívodu)
výstupy – 2x topné okruhy  ( 2x 2.35), / elektrotermické pohony na napětí 230V, AC, ZAP/VYP</t>
  </si>
  <si>
    <t>R30 – Rozdělovač a sběrač topných okruhů včetně skříně pod omítku ( bez měřiče tepla, bez mísící - sady, bez regulační stanice, s kulovými kohouty na přívodu)
výstupy – 2x topné okruhy  ( 2x 0.36), / elektrotermické pohony na napětí 230V, AC, ZAP/VYP</t>
  </si>
  <si>
    <t>R31 – Rozdělovač a sběrač topných okruhů včetně skříně pod omítku ( bez měřiče tepla, bez mísící - sady, bez regulační stanice, s kulovými kohouty na přívodu)
výstupy – 2x topné okruhy  ( 2x 0.35), / elektrotermické pohony na napětí 230V, AC, ZAP/VYP</t>
  </si>
  <si>
    <t>R35 – Rozdělovač a sběrač topných okruhů včetně skříně pod omítku ( bez měřiče tepla, bez mísící - sady, bez regulační stanice, s kulovými kohouty na přívodu)
výstupy – 2x topné okruhy  (2x 0.15 ), / elektrotermické pohony na napětí 230V, AC, ZAP/VYP</t>
  </si>
  <si>
    <t>R35 – Rozdělovač a sběrač topných okruhů včetně skříně pod omítku ( bez měřiče tepla, bez mísící - sady, bez regulační stanice, s kulovými kohouty na přívodu)
výstupy – 2x topné okruhy  (2x 1.15 ), / elektrotermické pohony na napětí 230V, AC, ZAP/VYP</t>
  </si>
  <si>
    <t>R60 – Rozdělovač a sběrač topných okruhů včetně skříně pod omítku ( bez měřiče tepla, bez mísící - sady, bez regulační stanice, s kulovými kohouty na přívodu)
výstupy – 3x topné okruhy  ( 2x 0.30), / elektrotermické pohony na napětí 230V, AC, ZAP/VYP</t>
  </si>
  <si>
    <t>13.7_Ventilátor diagonální do kruhového potrubí 200
800/200
průtok: 350 m3/h (250 Pa) - vysoké - otáčky
příkon: 120 W / 230 V / 0,50 A
hlučnost: 39 dB(A) ve 3 m - vysoké otáčky
krytí: / IP44
příslušenství: 2x spojovací manžeta, samočinná zpětná klapka</t>
  </si>
  <si>
    <t>13.8_Ventilátor diagonální do kruhového potrubí 200
800/200
průtok: 350 m3/h (250 Pa) - vysoké - otáčky
příkon: 120 W / 230 V / 0,50 A
hlučnost: 39 dB(A) ve 3 m - vysoké otáčky
krytí: / IP44
příslušenství: 2x spojovací manžeta, samočinná zpětná klapka</t>
  </si>
  <si>
    <t>13.9_Ventilátor diagonální do kruhového potrubí 200
800/200
průtok: 350 m3/h (250 Pa) - vysoké - otáčky
příkon: 120 W / 230 V / 0,50 A
hlučnost: 39 dB(A) ve 3 m - vysoké otáčky
krytí: / IP44
příslušenství: 2x spojovací manžeta, samočinná zpětná klapka</t>
  </si>
  <si>
    <t>Přesun vnitřní splitové jednotky v místnosti serveru
včetně odsátí chladiva, demontáže vnitřní - jednotky, doplnění trasy potrubí chladiva, opětovné montáže vnitřní jednotky, kontroly či opravy / vnější jednotky, doplnění chladiva a uvedení do provozu</t>
  </si>
  <si>
    <t>R11 – Rozdělovač a sběrač topných okruhů včetně skříně pod omítku  ( bez měřiče tepla, bez mísící - sady, bez regulační stanice, s kulovými kohouty na přívodu)
výstupy – 4x topné okruhy  ( 4x 0.38), / elektrotermické pohony na napětí 230V, AC, ZAP/VYP</t>
  </si>
  <si>
    <t>R63.1 – Rozdělovač a sběrač topných okruhů včetně skříně pod omítku ( bez měřiče tepla, bez mísící - sady, bez regulační stanice, s kulovými kohouty na přívodu)
výstupy – 3x topné okruhy  ( 3x0.05), / elektrotermické pohony na napětí 230V, AC, ZAP/VYP</t>
  </si>
  <si>
    <t>R64.1 – Rozdělovač a sběrač topných okruhů včetně skříně pod omítku ( bez měřiče tepla, bez mísící - sady, bez regulační stanice, s kulovými kohouty na přívodu)
výstupy – 3x topné okruhy  ( 3x0.05), / elektrotermické pohony na napětí 230V, AC, ZAP/VYP</t>
  </si>
  <si>
    <t>R65.1 – Rozdělovač a sběrač topných okruhů včetně skříně pod omítku ( bez měřiče tepla, bez mísící - sady, bez regulační stanice, s kulovými kohouty na přívodu)
výstupy – 3x topné okruhy  ( 3x0.05), / elektrotermické pohony na napětí 230V, AC, ZAP/VYP</t>
  </si>
  <si>
    <t>R70.1 – Rozdělovač a sběrač topných okruhů včetně skříně pod omítku ( bez měřiče tepla, bez mísící - sady, bez regulační stanice, s kulovými kohouty na přívodu)
výstupy – 3x topné okruhy  ( 3x0.05), / elektrotermické pohony na napětí 230V, AC, ZAP/VYP</t>
  </si>
  <si>
    <t>R71.1 – Rozdělovač a sběrač topných okruhů včetně skříně pod omítku ( bez měřiče tepla, bez mísící - sady, bez regulační stanice, s kulovými kohouty na přívodu)
výstupy – 3x topné okruhy  ( 3x0.05), / elektrotermické pohony na napětí 230V, AC, ZAP/VYP</t>
  </si>
  <si>
    <t>R72.1 – Rozdělovač a sběrač topných okruhů včetně skříně pod omítku ( bez měřiče tepla, bez mísící - sady, bez regulační stanice, s kulovými kohouty na přívodu)
výstupy – 2x topné okruhy  ( 2x0.05), / elektrotermické pohony na napětí 230V, AC, ZAP/VYP</t>
  </si>
  <si>
    <t>10.23_Ventilátor diagonální do kruhového potrubí 200
800/200
průtok: 350 m3/h (250 Pa) - vysoké - otáčky
příkon: 120 W / 230 V / 0,50 A
hlučnost: 39 dB(A) ve 3 m - vysoké otáčky
krytí: / IP44
příslušenství: 2x spojovací manžeta, samočinná zpětná klapka</t>
  </si>
  <si>
    <t>Jednokřídlé dveře ve zděné stěně - 800/2100 mm, ocelové bezfalcové tl.40 mm, hladké, vyrobené ze - - žárově pozinkovaného plechu síly 0,6 mm, vnitřní voštinová deska, pož. odolnost EI 30 DP1-C3, Sm / / vč. ocelové zárubně, vč. kování, viz Tabulka dveří</t>
  </si>
  <si>
    <t>Ochranné prvky dešťových svodů - Ocelová trubka chránící dešťový svod před mechanickým poškozením / Trojice trubek svařovaných, kotveno mechanicky ke stávajícím sloupům - ocel-žárový pozink  - včetně reaktivního nátěru. Viz Tabulka zámečnických výrobků</t>
  </si>
  <si>
    <t>Příčka sádrokartonová z jedné strany dvojitě opláštěnou deskou standardní tl. 2×12,5 mm - dvojitá systémová kce s přerušeným tepelným mostem / izolace - minerální vata obalená PU fólií tl. 2x70=140 mm, tl. příčky 205 mm - vč. bandážování a zatření spár</t>
  </si>
  <si>
    <t>Potrubní rozvody kompletní z ocelových trubek závitových bezešvých dle ČSN 42 57 10 do DN 125 
délky - potrubí jsou včetně prořezů, oblouků, shybek, přírub, návarků pro měřící přístroje, redukcí, které / jsou kónické, odvzdušňovacích ventilů 
do DN 125</t>
  </si>
  <si>
    <t>kontrolér stroje s digitálním rozhraním Ethernet SNMP, kompletní výbava čidel pro měření teploty motoru, tlaku oleje, otáček stroje, množství paliva (všechny hodnoty možno dálkově předávat prostřednictvím Ethernet SNMP, vývodový jistič, např. TJ232DW5A</t>
  </si>
  <si>
    <t>včetně výdechové komory s kruhovými nátrubky DN200 izolované
- včetně tlumiče hluku sání
- včetně závěsů
regulace: ventil dvojcestný, spojitá regulace 0-10V, 24V, při více kusech v místnosti boxy paralelního chodu
umístění: místnosti 2x1.40, 1.31, 2.39</t>
  </si>
  <si>
    <t>Jednokřídlé dveře ve zděné příčce - 900/2100 mm, ocelové bezfalcové tl.40 mm, hladké, vyrobené ze - - žárově pozinkovaného plechu síly 0,6 mm, vnitřní voštinová deska, pož. odolnost EI 30 DP1-C3, Sm / / vč. ocelové zárubně, vč. kování, viz Tabulka dveří</t>
  </si>
  <si>
    <t>R12 – Rozdělovač a sběrač topných okruhů včetně skříně pod omítku ( bez měřiče tepla, bez mísící - sady, bez regulační stanice, s kulovými kohouty na přívodu)
výstupy – 2x topné okruhy  ( 0.46, / 0.52), elektrotermické pohony na napětí 230V, AC, ZAP/VYP</t>
  </si>
  <si>
    <t>R33 – Rozdělovač a sběrač topných okruhů včetně skříně pod omítku ( bez měřiče tepla, bez mísící - sady, bez regulační stanice, s kulovými kohouty na přívodu)
výstupy – 2x topné okruhy  ( 0.48, / 0.49), elektrotermické pohony na napětí 230V, AC, ZAP/VYP</t>
  </si>
  <si>
    <t>R34 – Rozdělovač a sběrač topných okruhů včetně skříně pod omítku ( bez měřiče tepla, bez mísící - sady, bez regulační stanice, s kulovými kohouty na přívodu)
výstupy – 2x topné okruhy  ( 0.50, / 0.53), elektrotermické pohony na napětí 230V, AC, ZAP/VYP</t>
  </si>
  <si>
    <t>R37 – Rozdělovač a sběrač topných okruhů včetně skříně na stěnu typ: ( bez měřiče tepla, bez mísící - sady, bez regulační stanice, s kulovými kohouty na přívodu)
výstupy – 3x topné okruhy  ( 3x 1.70), / elektrotermické pohony na napětí 230V, AC, ZAP/VYP</t>
  </si>
  <si>
    <t>R39 – Rozdělovač a sběrač topných okruhů včetně skříně na stěnu typ: ( bez měřiče tepla, bez mísící - sady, bez regulační stanice, s kulovými kohouty na přívodu)
výstupy – 2x topné okruhy  (2x 2.15 ), / elektrotermické pohony na napětí 230V, AC, ZAP/VYP</t>
  </si>
  <si>
    <t>Jednokřídlé dveře ve zděné příčce - 1000/2100 mm, ocelové bezfalcové tl.40 mm, hladké, vyrobené ze - - žárově pozinkovaného plechu síly 0,6 mm, vnitřní voštinová deska, pož. odolnost EI 30 DP1-C3, Sm / / vč. ocelové zárubně, vč. kování, viz Tabulka dveří</t>
  </si>
  <si>
    <t>včetně výdechové komory s kruhovými nátrubky DN200 izolované
- včetně tlumiče hluku sání
- včetně závěsů
regulace: ventil dvojcestný, spojitá regulace 0-10V, 24V, při více kusech v místnosti boxy paralelního chodu
umístění: místnosti 2x0.35, 2x0.36, 1.71</t>
  </si>
  <si>
    <t>Kompletní odstrojení objektu (např. zámečnické a truhlářské výrobky, vybavení, rozvody, technologie - osvětlení, otopná tělesa, zařizovací předměty, apod. / vč. manipulace s vybouraným materiálem, odvozu a uložení na skládku - PLOŠNÁ VÝMĚRA CELÉHO PODLAŽÍ</t>
  </si>
  <si>
    <t>Montáž tepelné izolace běžných stavebních konstrukcí podlah - křížem překládané pásy odlehčeného pěnového polyetylenu 2x3 mm / včetně dilatačního pásku z pěnového polyetylenu (obvodové svislé konstrukce)  - tl. pásku dle velikosti dilatačního úseku 5-10mm</t>
  </si>
  <si>
    <t>R53 – Rozdělovač a sběrač topných okruhů včetně skříně pod omítku typ: ( bez měřiče tepla, bez - mísící sady, bez regulační stanice, s kulovými kohouty na přívodu)
výstupy – 2x topné okruhy  ( 2x / 2.38), elektrotermické pohony na napětí 230V, AC, ZAP/VYP</t>
  </si>
  <si>
    <t>Systém podlahového vytápění místnost 0.05 plocha 10,0 m2 systémová deska s kročejovou izolací trubka - 17x2, rozteč pokládky 15  včetně montážního příslušenství, dilatačních pásek, délka přípojky od / rozdělovače ke smyčce 4 / 16 / 28 / 40 / 52 / 64 metry</t>
  </si>
  <si>
    <t>POPISNÁ POLOŽKA: Potrubní rozvody kompletní z ocelových trubek závitových bezešvých dle ČSN 42 57 10 - do DN 25
délky potrubí jsou včetně prořezů, oblouků, shybek, přírub, návarků pro měřící přístroje, / redukcí, které jsou kónické, odvzdušňovacích ventilů</t>
  </si>
  <si>
    <t>POPISNÁ POLOŽKA: Potrubní rozvody kompletní z ocelových trubek závitových bezešvých dle ČSN 42 57 10 - do DN 32
délky potrubí jsou včetně prořezů, oblouků, shybek, přírub, návarků pro měřící přístroje, / redukcí, které jsou kónické, odvzdušňovacích ventilů</t>
  </si>
  <si>
    <t>POPISNÁ POLOŽKA: Potrubní rozvody kompletní z ocelových trubek závitových bezešvých dle ČSN 42 57 10 - do DN 65
délky potrubí jsou včetně prořezů, oblouků, shybek, přírub, návarků pro měřící přístroje, / redukcí, které jsou kónické, odvzdušňovacích ventilů</t>
  </si>
  <si>
    <t>POPISNÁ POLOŽKA: Potrubní rozvody kompletní z ocelových trubek závitových bezešvých dle ČSN 42 57 10 - do DN 80
délky potrubí jsou včetně prořezů, oblouků, shybek, přírub, návarků pro měřící přístroje, / redukcí, které jsou kónické, odvzdušňovacích ventilů</t>
  </si>
  <si>
    <t>Polystyrén extrudovaný XPS - pro vysoké zatížení v tlaku - 700kPa, s vysokou pevností v tlaku-spádový  / v místech určených pro pojezd vozidel a vozidel požárního zásahu - bude XPS nahrazen XPS s vyšší pevností v tlaku, odpovídající zatížení, tl. 180-20 mm</t>
  </si>
  <si>
    <t>Polystyrén extrudovaný XPS - pro vysoké zatížení v tlaku - 700kPa, s vysokou pevností v tlaku-spádový  / v místech určených pro pojezd vozidel a vozidel požárního zásahu - bude XPS nahrazen XPS s vyšší pevností v tlaku, odpovídající zatížení, tl. 186-20 mm</t>
  </si>
  <si>
    <t>Polystyrén extrudovaný XPS - pro vysoké zatížení v tlaku - 700kPa, s vysokou pevností v tlaku-spádový  / v místech určených pro pojezd vozidel a vozidel požárního zásahu - bude XPS nahrazen XPS s vyšší pevností v tlaku, odpovídající zatížení, tl. 20-180 mm</t>
  </si>
  <si>
    <t>R13 – Rozdělovač a sběrač topných okruhů včetně skříně pod omítku ( bez měřiče tepla, bez mísící - sady, bez regulační stanice, s kulovými kohouty na přívodu)
výstupy – 3x topné okruhy  ( 0.47, 2x / 0.41), elektrotermické pohony na napětí 230V, AC, ZAP/VYP</t>
  </si>
  <si>
    <t>R50 – Rozdělovač a sběrač topných okruhů včetně skříně pod omítku ( bez měřiče tepla, bez mísící - sady, bez regulační stanice, s kulovými kohouty na přívodu)
výstupy – 3x topné okruhy  ( 2x 2.37, / 2.36), elektrotermické pohony na napětí 230V, AC, ZAP/VYP</t>
  </si>
  <si>
    <t>Ocelový "L" profil, lemující světlíky v platu - 175/150/5 - Perforace  otvory cca 30 mm po 300 mm - umožňuje odvodnění hydroizolace / Výztuhy po 600 mm. Konstrukční spoje volného okraje v rozích / otvoru tvaru osmiúhelníka - viz Tabulka zámečnických výrobků</t>
  </si>
  <si>
    <t>POPISNÁ POLOŽKA: Potrubní rozvody kompletní z ocelových trubek závitových bezešvých dle ČSN 42 57 10 - do DN 40 
délky potrubí jsou včetně prořezů, oblouků, shybek, přírub, návarků pro měřící přístroje, / redukcí, které jsou kónické, odvzdušňovacích ventilů</t>
  </si>
  <si>
    <t xml:space="preserve">POPISNÁ POLOŽKA: Potrubní rozvody kompletní z ocelových trubek závitových bezešvých dle ČSN 42 57 10 - do DN 65
délky potrubí jsou včetně prořezů, oblouků, shybek, přírub, návarků pro měřící přístroje, / redukcí, které jsou kónické, odvzdušňovacích ventilů
</t>
  </si>
  <si>
    <t>Průmyslová podlahová stěrka se vsypem na beton, sokl v=100 - omyvatelný nátěr - tloušťka 2 mm, spára přechodu na stěnu vyztužena rohovým páskem / aplikováno dle TP výrobce systému - dilatační celky,materiál a tvar soklu atd. odsouhlasí architekt. odstín RAL</t>
  </si>
  <si>
    <t>R61 – Rozdělovač a sběrač topných okruhů včetně skříně pod omítku  ( bez měřiče tepla, bez mísící - sady, bez regulační stanice, s kulovými kohouty na přívodu)
výstupy – 4x topné okruhy  ( 3x 0.30, / 0.25), elektrotermické pohony na napětí 230V, AC, ZAP/VYP</t>
  </si>
  <si>
    <t>POPISNÁ POLOŽKA: Potrubní rozvody kompletní z ocelových trubek závitových bezešvých dle ČSN 42 57 10 - do DN 125 
délky potrubí jsou včetně prořezů, oblouků, shybek, přírub, návarků pro měřící přístroje, / redukcí, které jsou kónické, odvzdušňovacích ventilů</t>
  </si>
  <si>
    <t>POPISNÁ POLOŽKA: Potrubní rozvody kompletní z ocelových trubek závitových bezešvých dle ČSN 42 57 10 - do DN 200 
délky potrubí jsou včetně prořezů, oblouků, shybek, přírub, návarků pro měřící přístroje, / redukcí, které jsou kónické, odvzdušňovacích ventilů</t>
  </si>
  <si>
    <t>R12.1 – Rozdělovač a sběrač topných okruhů včetně skříně pod omítku ( bez měřiče tepla, bez mísící - sady, bez regulační stanice, s kulovými kohouty na přívodu)
výstupy – 3x topné okruhy  ( 064, 065, / 067), elektrotermické pohony na napětí 230V, AC, ZAP/VYP</t>
  </si>
  <si>
    <t>včetně výdechové komory s kruhovými nátrubky DN200 izolované
- včetně tlumiče hluku sání
- včetně závěsů
regulace: ventil dvojcestný, spojitá regulace 0-10V, 24V
umístění: místnosti 0.42, 0.43, 0.44, 0.47, 0.52, 1.47, 1.48, 2.57, 2.58, 2.59, 2.60, 2.44, 2.45</t>
  </si>
  <si>
    <t>R16 – Rozdělovač a sběrač topných okruhů včetně skříně pod omítku ( bez měřiče tepla, bez mísící - sady, bez regulační stanice, s kulovými kohouty na přívodu)
výstupy – 3x topné okruhy  ( 1.34, 1.49, / 1.50), elektrotermické pohony na napětí 230V, AC, ZAP/VYP</t>
  </si>
  <si>
    <t>R7.15_Patch panel  S/FTP, 48, 2U, příprava pro management -Patch panel modulární 48 portů stíněný, - cat. 6A - Patch panel umožňující rozšíření o management fyzické vrstvy pomocí SNMP modulu, možnost / čtení informací z integrovaných CPID čipů v patch cordech</t>
  </si>
  <si>
    <t xml:space="preserve">SH2.1_Systémová digitální mikrofonní stanice
. 12 volně programovatelných tlačítek
. vestavěný - reproduktor pro monitorování audiosignálů a funkci interkomu mezi mikrofonními stanicemi
. audio / vstup a výstup pro připojení externího zdroje signálu / záznam
</t>
  </si>
  <si>
    <t>U 1.2_Výkonový modul 20kVA, vstupní PF min. 0,99 při 100% zátěži s omezením proudového nárazu na - max. In, THDI max 3% při 100% zátěži s možností vyjmutí redundantního modulu za provozu, s displejem / a možností monitoringu každého modulu, např. UPScale M 20</t>
  </si>
  <si>
    <t>14.6_Vzduchotechnické potrubí čtyřhranné 
provedení: z pozinkovaného plechu, nutno respektovat - požadavky Klasifikačního osvědčení požární odolnosti EI 120 S Pavus a.s.
podíl tvarovek: 40 % / 
včetně příslušenství: závěsného, těsnícího a spojovacího materiálu</t>
  </si>
  <si>
    <t>Nosná ocelová konstrukce zábradlí na ochozu, z ocelových profilů 80x80 po 0,9 m,vodorovně spojeny - - uzavřeným jaklovým profilem 80x80 mm, ze všech viditelných stran obložena deskami ze sklocementu, v / / = 1925 mm, š = 80 mm, viz Tabulka zámečnických výrobků</t>
  </si>
  <si>
    <t>Uzavírací hydrofobní nátěr bezbarvý a matný, transparentní bez barevného ovlivnění podkladu - podlahy betonové / spára přechodu na stěnu vyztužena rohovým páskem, aplikováno dle TP výrobce systému - dilatační spáry vyplnit trvale pružným tmelem v barvě podlahy</t>
  </si>
  <si>
    <t>D+M Sklocementové desky 10-30mm - lepené a mechanicky kotvené na podkonstrukci / vyrovnaná podkonstrukce je součástí dodávky sklocementových desek, tl.30mm, žárový pozink - kotvení do žb. desky a do ukončovacího ZV výrobku římsy (s minimalizací tepelných mostů)</t>
  </si>
  <si>
    <t>PODLAHOVÉ PREFA DÍLCE V AULE - SKLÁDANÉ DO STUPŇŮ - VÝSTUPNÍ STUPEŇ - Schodišťový dílec 162/310 mm, - dl. jednoho kusu = 2000 mm, tl. prefa obkladu 60 mm. / Kladeno do lepidla na žb. schodišťové rameno. /  Dodržet neskluznost = 0,5 -  viz det. D.10b_1.PP - aula</t>
  </si>
  <si>
    <t>R36 – Rozdělovač a sběrač topných okruhů včetně skříně pod omítku ( bez měřiče tepla, bez mísící - sady, bez regulační stanice, s kulovými kohouty na přívodu)
výstupy – 2x topné okruhy  ( 1.36, ochoz / bufetu), elektrotermické pohony na napětí 230V, AC, ZAP/VYP</t>
  </si>
  <si>
    <t>R6 – Rozdělovač a sběrač topných okruhů včetně skříně na stěnu typ: ( bez měřiče tepla, bez mísící - sady, bez regulační stanice, s kulovými kohouty na přívodu)
výstupy – 3x topné okruhy  ( 2x 2.18, 1x / 2.30), elektrotermické pohony na napětí 230V, AC, ZAP/VYP</t>
  </si>
  <si>
    <t>Akustická izolace - trvale pružné pásy vyrobené na bázi polyurethanu (PUR),dynamická tuhost 15 MPa/m - tl. 25 mm - po stlačení, nutné odseparovat i svislé části dotýkajících se konstrukcí / obvodové svislé konstrukce: dilatační pásek z pěnového polyetylenu - D+M</t>
  </si>
  <si>
    <t>Mazanina z betonu prostého tloušťka přes 70 do 90 mm - vč. vyztužení svařovanou sítí z armovací výztuže dle TP dodavatele. Maximální šíře trhlin 0,2mm / Dilatační celky v běžném modulu = 3,6 x 3,6m. - Dilatační spáry vyplnit trvale pružným tmelem v barvě podlahy</t>
  </si>
  <si>
    <t>Stavebně technické průzkumy doplňující a ověřovací dle  kapitoly h.2 Technické zprávy, v části - dokumentace  A.4 konstrukční část a další technické průzkumy uvedené v Technické zprávě, především v / kapitolách h.4 a h.6, v části dokumentace A.4 konstrukční část</t>
  </si>
  <si>
    <t>Venkovní klimatizační jednotka pro místnost AV techniky typu inverter multisplit
chladící výkon nom - / max: 5,3 / 6,3 kW
příkon nom / max: 1,3 / 2,5 kW / 230 V / 1f
akustický tlak: 50 dB(A)
rozměry š x / v x h:  870 x 655 x 320 mm
hmotnost: 45 kg
hladivo: R410A</t>
  </si>
  <si>
    <t>včetně výdechové komory s kruhovými nátrubky DN200 izolované
- včetně tlumiče hluku sání
- včetně závěsů
regulace: ventil dvojcestný, spojitá regulace 0-10V, 24V, při více kusech v místnosti boxy paralelního chodu
umístění: místnosti 0.55, 3x1.35, 3x2.37, 3x2.35</t>
  </si>
  <si>
    <t>P11.1_Požární kouřotěsná klapka ovládaná EPS havarijním servopohonem 230 V AC s termoelektrickým - aktivačním zařízením
požární odolnost: EI 90 (ve ho i&lt;-&gt;o) S
rozměr (šířka x výška): / 630x250
provedení: .40
povrchová úprava: hluková izolace, černý matný nástřik</t>
  </si>
  <si>
    <t xml:space="preserve">R2.5_Zvukový projektor, dvousměrový
. keramická svorkovnice, tepelná pojistka
. výkon 20/10/5/2,5 - W
. rozměry 146 x 200 mm 
. SPL P max/1m 92 dB
. SPL 1W / 1m 105 dB 
. frekvenční rozsah 150 - 20 / 000 Hz
. rozptylový úhel -10dB, 4kHZ 70°
. cetrifikace EN54-24
</t>
  </si>
  <si>
    <t>Systém podlahového vytápění místnost 0.53 plocha 9,2 m2 ( rozteč pokládky 15) + 2,0 m2 ( rozteč - pokládky 10) systémová deska s kročejovou izolací trubka 17x2,  včetně montážního příslušenství, / dilatačních pásek, délka přípojky od rozdělovače ke smyčce 2 metry</t>
  </si>
  <si>
    <t>U 3.1_Ústředna EZS, vč zdroje, AKU 12v/32Ah, maximální celkový počet zón až 2048, až 2048 - detektorových skupin, 5 BUS2 sběrnic, podpora logických vazeb, max 256 podsystémů, Počet / uživatelských kódů 100000, Paměť událostí  32000, časoprostorové zóny, vč. krytu</t>
  </si>
  <si>
    <t>20.1_Požární axiální ventilátor potrubní
dimenzování viz profese SOZ
požární odolnost: 400°C/2 - hod
průtok: 18.877 m3/h (min. 600 Pa) 
příkon: 5,5 kW / 12,5 A, napětí 400 V
rozměry potrubí: průměr / 900 mm
délka: 750 mm
příslušenství: požárně odolné pružné vložky</t>
  </si>
  <si>
    <t>K 1.44_Kombinované čidlo povětrnostních údajů pro použití spolu s povětrnostní stanicí v rozvaděči - 2R1, snímá intenzitu osvětlení, déšť, teplotu, rychlost větru, atd., použití do venkovního / prostředí, standard KNX vč. pomocné konstrukce pro instalaci na střeše</t>
  </si>
  <si>
    <t>Systém podlahového vytápění místnost 0.46 plocha 22,6 m2 ( rozteč pokládky 15) + 4,9 m2 ( rozteč - pokládky 10) systémová deska s kročejovou izolací trubka 17x2,  včetně montážního příslušenství, / dilatačních pásek, délka přípojky od rozdělovače ke smyčce 2 metry</t>
  </si>
  <si>
    <t>Systém podlahového vytápění místnost 0.47 plocha 15,2 m2 ( rozteč pokládky 15) + 3,2 m2 ( rozteč - pokládky 10) systémová deska s kročejovou izolací trubka 17x2,  včetně montážního příslušenství, / dilatačních pásek, délka přípojky od rozdělovače ke smyčce 2 metry</t>
  </si>
  <si>
    <t>Systém podlahového vytápění místnost 0.50 plocha 15,2 m2 ( rozteč pokládky 15) + 3,2 m2 ( rozteč - pokládky 10) systémová deska s kročejovou izolací trubka 17x2,  včetně montážního příslušenství, / dilatačních pásek, délka přípojky od rozdělovače ke smyčce 2 metry</t>
  </si>
  <si>
    <t>Systém podlahového vytápění místnost 0.52 plocha 15,2 m2 ( rozteč pokládky 15) + 3,2 m2 ( rozteč - pokládky 10) systémová deska s kročejovou izolací trubka 17x2,  včetně montážního příslušenství, / dilatačních pásek, délka přípojky od rozdělovače ke smyčce 2 metry</t>
  </si>
  <si>
    <t>Systém podlahového vytápění místnost 1.32 plocha 36,4 m2 ( rozteč pokládky 20) + 4,6 m2 ( rozteč - pokládky 10) systémová deska s kročejovou izolací trubka 17x2,  včetně montážního příslušenství, / dilatačních pásek, délka přípojky od rozdělovače ke smyčce 4 metrů</t>
  </si>
  <si>
    <t>Systém podlahového vytápění místnost 1.35 plocha 36,4 m2 ( rozteč pokládky 20) + 4,6 m2 ( rozteč - pokládky 10) systémová deska s kročejovou izolací trubka 17x2,  včetně montážního příslušenství, / dilatačních pásek, délka přípojky od rozdělovače ke smyčce 4 metrů</t>
  </si>
  <si>
    <t>Systém podlahového vytápění místnost 1.44 plocha 22,7 m2 ( rozteč pokládky 25) + 3,2 m2 ( rozteč - pokládky 10) systémová deska s kročejovou izolací trubka 17x2,  včetně montážního příslušenství, / dilatačních pásek, délka přípojky od rozdělovače ke smyčce 4 metrů</t>
  </si>
  <si>
    <t>Systém podlahového vytápění místnost 1.45 plocha 22,7 m2 ( rozteč pokládky 25) + 3,2 m2 ( rozteč - pokládky 10) systémová deska s kročejovou izolací trubka 17x2,  včetně montážního příslušenství, / dilatačních pásek, délka přípojky od rozdělovače ke smyčce 6 metrů</t>
  </si>
  <si>
    <t>Systém podlahového vytápění místnost 1.47 plocha 22,7 m2 ( rozteč pokládky 25) + 3,2 m2 ( rozteč - pokládky 10) systémová deska s kročejovou izolací trubka 17x2,  včetně montážního příslušenství, / dilatačních pásek, délka přípojky od rozdělovače ke smyčce 5 metrů</t>
  </si>
  <si>
    <t>Systém podlahového vytápění místnost 2.31 plocha 36,4 m2 ( rozteč pokládky 20) + 4,6 m2 ( rozteč - pokládky 10) systémová deska s kročejovou izolací trubka 17x2,  včetně montážního příslušenství, / dilatačních pásek, délka přípojky od rozdělovače ke smyčce 4 metrů</t>
  </si>
  <si>
    <t>Systém podlahového vytápění místnost 2.35 plocha 36,4 m2 ( rozteč pokládky 20) + 4,6 m2 ( rozteč - pokládky 10) systémová deska s kročejovou izolací trubka 17x2,  včetně montážního příslušenství, / dilatačních pásek, délka přípojky od rozdělovače ke smyčce 4 metrů</t>
  </si>
  <si>
    <t>Systém podlahového vytápění místnost 2.37 plocha 36,4 m2 ( rozteč pokládky 20) + 4,6 m2 ( rozteč - pokládky 10) systémová deska s kročejovou izolací trubka 17x2,  včetně montážního příslušenství, / dilatačních pásek, délka přípojky od rozdělovače ke smyčce 4 metry</t>
  </si>
  <si>
    <t>Systém podlahového vytápění místnost 2.38 plocha 36,4 m2 ( rozteč pokládky 20) + 4,6 m2 ( rozteč - pokládky 10) systémová deska s kročejovou izolací trubka 17x2,  včetně montážního příslušenství, / dilatačních pásek, délka přípojky od rozdělovače ke smyčce 4 metry</t>
  </si>
  <si>
    <t>Systém podlahového vytápění místnost 2.42 plocha 22,7 m2 ( rozteč pokládky 25) + 3,2 m2 ( rozteč - pokládky 10) systémová deska s kročejovou izolací trubka 17x2,  včetně montážního příslušenství, / dilatačních pásek, délka přípojky od rozdělovače ke smyčce 6 metrů</t>
  </si>
  <si>
    <t>Systém podlahového vytápění místnost 2.44 plocha 22,7 m2 ( rozteč pokládky 25) + 3,2 m2 ( rozteč - pokládky 10) systémová deska s kročejovou izolací trubka 17x2,  včetně montážního příslušenství, / dilatačních pásek, délka přípojky od rozdělovače ke smyčce 5 metrů</t>
  </si>
  <si>
    <t>Systém podlahového vytápění místnost 2.62 plocha 22,7 m2 ( rozteč pokládky 25) + 3,2 m2 ( rozteč - pokládky 10) systémová deska s kročejovou izolací trubka 17x2,  včetně montážního příslušenství, / dilatačních pásek, délka přípojky od rozdělovače ke smyčce 4 metrů</t>
  </si>
  <si>
    <t>K 1.52_Sběrnicová spojka, zapuštěná, včetně instalační krabice, standard KNX
Jmenovité napětí: 24V - DC /                                                            Stupeň krytí: IP 20
Rozsah pracovních - teplot: –5 °C až +45 °C
Rozměry (v x š x h): 45 x 50 x 23 mm</t>
  </si>
  <si>
    <t>R15 – Rozdělovač a sběrač topných okruhů včetně skříně pod omítku ( bez měřiče tepla, bez mísící - sady, bez regulační stanice, s kulovými kohouty na přívodu)
výstupy – 4x topné okruhy  ( 1.31, 1.47, / 1.48, 1.33), elektrotermické pohony na napětí 230V, AC, ZAP/VYP</t>
  </si>
  <si>
    <t>R18 – Rozdělovač a sběrač topných okruhů včetně skříně pod omítku ( bez měřiče tepla, bez mísící - sady, bez regulační stanice, s kulovými kohouty na přívodu)
výstupy – 4x topné okruhy  ( 2.32, 2.44, / 2.45, 2.70), elektrotermické pohony na napětí 230V, AC, ZAP/VYP</t>
  </si>
  <si>
    <t>Systém podlahového vytápění místnost 0.35 plocha 23,6 m2 ( rozteč pokládky 20) + 6,7 m2 ( rozteč - pokládky 10) systémová deska s kročejovou izolací trubka 17x2,  včetně montážního příslušenství, / dilatačních pásek, délka přípojky od rozdělovače ke smyčce 12 metrů</t>
  </si>
  <si>
    <t>Systém podlahového vytápění místnost 0.36 plocha 23,5 m2 ( rozteč pokládky 20) + 6,6 m2 ( rozteč - pokládky 10) systémová deska s kročejovou izolací trubka 17x2,  včetně montážního příslušenství, / dilatačních pásek, délka přípojky od rozdělovače ke smyčce 12 metrů</t>
  </si>
  <si>
    <t>Systém podlahového vytápění místnost 0.55 plocha 24,5 m2 ( rozteč pokládky 20) + 6,9 m2 ( rozteč - pokládky 10) systémová deska s kročejovou izolací trubka 17x2,  včetně montážního příslušenství, / dilatačních pásek, délka přípojky od rozdělovače ke smyčce 12 metrů</t>
  </si>
  <si>
    <t>Systém podlahového vytápění místnost 1.31 plocha 35,7 m2 ( rozteč pokládky 25) + 4,7 m2 ( rozteč - pokládky 10) systémová deska s kročejovou izolací trubka 17x2,   včetně montážního příslušenství, / dilatačních pásek, délka přípojky od rozdělovače ke smyčce 6 metrů</t>
  </si>
  <si>
    <t>Systém podlahového vytápění místnost 1.32 plocha 43,7 m2 ( rozteč pokládky 20) + 14,2 m2 ( rozteč - pokládky 10) systémová deska s kročejovou izolací trubka 17x2,  včetně montážního příslušenství, / dilatačních pásek, délka přípojky od rozdělovače ke smyčce 8 metrů</t>
  </si>
  <si>
    <t>Systém podlahového vytápění místnost 1.33 plocha 49,0 m2 ( rozteč pokládky 25) + 6,9 m2 ( rozteč - pokládky 10) systémová deska s kročejovou izolací trubka 17x2,  včetně montážního příslušenství, / dilatačních pásek, délka přípojky od rozdělovače ke smyčce 18 metrů</t>
  </si>
  <si>
    <t>Systém podlahového vytápění místnost 1.35 plocha 43,7 m2 ( rozteč pokládky 20) + 14,2 m2 ( rozteč - pokládky 10) systémová deska s kročejovou izolací trubka 17x2,  včetně montážního příslušenství, / dilatačních pásek, délka přípojky od rozdělovače ke smyčce 8 metrů</t>
  </si>
  <si>
    <t>Systém podlahového vytápění místnost 1.36 plocha 35,7 m2 ( rozteč pokládky 25) + 4,7 m2 ( rozteč - pokládky 10) systémová deska s kročejovou izolací trubka 17x2,   včetně montážního příslušenství, / dilatačních pásek, délka přípojky od rozdělovače ke smyčce 2 metry</t>
  </si>
  <si>
    <t>Systém podlahového vytápění místnost 1.40 plocha 36,4 m2 ( rozteč pokládky 20) + 4,6 m2 ( rozteč - pokládky 10) systémová deska s kročejovou izolací trubka 17x2,  včetně montážního příslušenství, / dilatačních pásek, délka přípojky od rozdělovače ke smyčce 32 metrů</t>
  </si>
  <si>
    <t>Systém podlahového vytápění místnost 1.42 plocha 22,7 m2 ( rozteč pokládky 25) + 3,2 m2 ( rozteč - pokládky 10) systémová deska s kročejovou izolací trubka 17x2,  včetně montážního příslušenství, / dilatačních pásek, délka přípojky od rozdělovače ke smyčce 18 metrů</t>
  </si>
  <si>
    <t>Systém podlahového vytápění místnost 1.43 plocha 22,7 m2 ( rozteč pokládky 25) + 3,2 m2 ( rozteč - pokládky 10) systémová deska s kročejovou izolací trubka 17x2,  včetně montážního příslušenství, / dilatačních pásek, délka přípojky od rozdělovače ke smyčce 10 metrů</t>
  </si>
  <si>
    <t>Systém podlahového vytápění místnost 1.46 plocha 22,7 m2 ( rozteč pokládky 25) + 3,2 m2 ( rozteč - pokládky 10) systémová deska s kročejovou izolací trubka 17x2,  včetně montážního příslušenství, / dilatačních pásek, délka přípojky od rozdělovače ke smyčce 12 metrů</t>
  </si>
  <si>
    <t>Systém podlahového vytápění místnost 1.48 plocha 17,8 m2 ( rozteč pokládky 25) + 3,2 m2 ( rozteč - pokládky 10) systémová deska s kročejovou izolací trubka 17x2,  včetně montážního příslušenství, / dilatačních pásek, délka přípojky od rozdělovače ke smyčce 12 metrů</t>
  </si>
  <si>
    <t>Systém podlahového vytápění místnost 1.56 plocha 17,8 m2 ( rozteč pokládky 25) + 3,2 m2 ( rozteč - pokládky 10) systémová deska s kročejovou izolací trubka 17x2,  včetně montážního příslušenství, / dilatačních pásek, délka přípojky od rozdělovače ke smyčce 24 metrů</t>
  </si>
  <si>
    <t>Systém podlahového vytápění místnost 2.30 plocha 35,7 m2 ( rozteč pokládky 25) + 4,7 m2 ( rozteč - pokládky 10) systémová deska s kročejovou izolací trubka 17x2,  včetně montážního příslušenství, / dilatačních pásek, délka přípojky od rozdělovače ke smyčce 28 metrů</t>
  </si>
  <si>
    <t>Systém podlahového vytápění místnost 2.31 plocha 43,7 m2 ( rozteč pokládky 20) + 14,2 m2 ( rozteč - pokládky 10) systémová deska s kročejovou izolací trubka 17x2,  včetně montážního příslušenství, / dilatačních pásek, délka přípojky od rozdělovače ke smyčce 8 metrů</t>
  </si>
  <si>
    <t>Systém podlahového vytápění místnost 2.32 plocha 35,7 m2 ( rozteč pokládky 25) + 4,7 m2 ( rozteč - pokládky 10) systémová deska s kročejovou izolací trubka 17x2,   včetně montážního příslušenství, / dilatačních pásek, délka přípojky od rozdělovače ke smyčce 6 metrů</t>
  </si>
  <si>
    <t>Systém podlahového vytápění místnost 2.33 plocha 35,7 m2 ( rozteč pokládky 25) + 4,7 m2 ( rozteč - pokládky 10) systémová deska s kročejovou izolací trubka 17x2,   včetně montážního příslušenství, / dilatačních pásek, délka přípojky od rozdělovače ke smyčce 6 metrů</t>
  </si>
  <si>
    <t>Systém podlahového vytápění místnost 2.35 plocha 43,7 m2 ( rozteč pokládky 20) + 14,2 m2 ( rozteč - pokládky 10) systémová deska s kročejovou izolací trubka 17x2,  včetně montážního příslušenství, / dilatačních pásek, délka přípojky od rozdělovače ke smyčce 8 metrů</t>
  </si>
  <si>
    <t>Systém podlahového vytápění místnost 2.36 plocha 35,7 m2 ( rozteč pokládky 25) + 4,7 m2 ( rozteč - pokládky 10) systémová deska s kročejovou izolací trubka 17x2,   včetně montážního příslušenství, / dilatačních pásek, délka přípojky od rozdělovače ke smyčce 6 metrů</t>
  </si>
  <si>
    <t>Systém podlahového vytápění místnost 2.41 plocha 22,7 m2 ( rozteč pokládky 25) + 3,2 m2 ( rozteč - pokládky 10) systémová deska s kročejovou izolací trubka 17x2,  včetně montážního příslušenství, / dilatačních pásek, délka přípojky od rozdělovače ke smyčce 18 metrů</t>
  </si>
  <si>
    <t>Systém podlahového vytápění místnost 2.43 plocha 22,7 m2 ( rozteč pokládky 25) + 3,2 m2 ( rozteč - pokládky 10) systémová deska s kročejovou izolací trubka 17x2,  včetně montážního příslušenství, / dilatačních pásek, délka přípojky od rozdělovače ke smyčce 12 metrů</t>
  </si>
  <si>
    <t>Systém podlahového vytápění místnost 2.45 plocha 17,8 m2 ( rozteč pokládky 25) + 3,2 m2 ( rozteč - pokládky 10) systémová deska s kročejovou izolací trubka 17x2,  včetně montážního příslušenství, / dilatačních pásek, délka přípojky od rozdělovače ke smyčce 12 metrů</t>
  </si>
  <si>
    <t>Systém podlahového vytápění místnost 2.51 plocha 17,8 m2 ( rozteč pokládky 25) + 3,2 m2 ( rozteč - pokládky 10) systémová deska s kročejovou izolací trubka 17x2,  včetně montážního příslušenství, / dilatačních pásek, délka přípojky od rozdělovače ke smyčce 24 metrů</t>
  </si>
  <si>
    <t>Systém podlahového vytápění místnost 2.56 plocha 17,8 m2 ( rozteč pokládky 25) + 3,2 m2 ( rozteč - pokládky 10) systémová deska s kročejovou izolací trubka 17x2,  včetně montážního příslušenství, / dilatačních pásek, délka přípojky od rozdělovače ke smyčce 16 metrů</t>
  </si>
  <si>
    <t>Systém podlahového vytápění místnost 2.61 plocha 22,7 m2 ( rozteč pokládky 25) + 3,2 m2 ( rozteč - pokládky 10) systémová deska s kročejovou izolací trubka 17x2,  včetně montážního příslušenství, / dilatačních pásek, délka přípojky od rozdělovače ke smyčce 10 metrů</t>
  </si>
  <si>
    <t>Systém podlahového vytápění místnost 2.70 plocha 49,0 m2 ( rozteč pokládky 25) + 6,9 m2 ( rozteč - pokládky 10) systémová deska s kročejovou izolací trubka 17x2,  včetně montážního příslušenství, / dilatačních pásek, délka přípojky od rozdělovače ke smyčce 18 metrů</t>
  </si>
  <si>
    <t>1.23_Hluková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</si>
  <si>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2.22_Hluková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</si>
  <si>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5.20_Hluková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</si>
  <si>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8.31_Hluková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</si>
  <si>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Ocelový nosník vynášející PO roletu (délka rolety cca 9 m) - Dvojice UPE 220 svařovaná přes - distanční plechy do krabice / Přes ocelové platle s rektifikací kotveno chemickými kotvami do ŽB / desky plata - včetně reaktivního nátěru. Viz Tabulka zámečnických výrobků</t>
  </si>
  <si>
    <t>P2.6_Hluková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</si>
  <si>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P3.6_Hluková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</si>
  <si>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P4.6_Hluková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</si>
  <si>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P6.5_Hluková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</si>
  <si>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P6.6_Hluková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</si>
  <si>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P8.5_Hluková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</si>
  <si>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P9.5_Hluková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</si>
  <si>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R52 – Rozdělovač a sběrač topných okruhů včetně skříně pod omítku  ( bez měřiče tepla, bez mísící - sady, bez regulační stanice, s kulovými kohouty na přívodu)
výstupy – 4x topné okruhy  ( 2.39, 2.58, / 2.59, 2.60), elektrotermické pohony na napětí 230V, AC, ZAP/VYP</t>
  </si>
  <si>
    <t>SK4.1_Kontrolér KMC/E s rozšířenou pamětí 2MB pro přístupové systémy s oboustrannou kontrolou dveří - a s možností připojení podřízených (slave) dveřních modulů. K zařízení lze připojit moduly MMC, / terminály TPC/L, TMC/L, bezkotaktní a biometrické snímače APR, AXR</t>
  </si>
  <si>
    <t>Systém podlahového vytápění místnost 1.30 plocha 35,7 m2 ( rozteč pokládky 25) + 4,7 m2 ( rozteč - pokládky 10) systémová deska s kročejovou izolací trubka 17x2,   včetně montážního příslušenství, / dilatačních pásek, délka přípojky od rozdělovače ke smyčce 24 metrů</t>
  </si>
  <si>
    <t>Systém podlahového vytápění místnost 1.34 plocha 35,7 m2 ( rozteč pokládky 25) + 4,7 m2 ( rozteč - pokládky 10) systémová deska s kročejovou izolací trubka 17x2,   včetně montážního příslušenství, / dilatačních pásek, délka přípojky od rozdělovače ke smyčce 12 metrů</t>
  </si>
  <si>
    <t>Systém podlahového vytápění místnost 1.40 plocha 43,7 m2 ( rozteč pokládky 20) + 14,2 m2 ( rozteč - pokládky 10) systémová deska s kročejovou izolací trubka 17x2,  včetně montážního příslušenství, / dilatačních pásek, délka přípojky od rozdělovače ke smyčce 36 metrů</t>
  </si>
  <si>
    <t>Systém podlahového vytápění místnost 2.34 plocha 35,7 m2 ( rozteč pokládky 25) + 4,7 m2 ( rozteč - pokládky 10) systémová deska s kročejovou izolací trubka 17x2,   včetně montážního příslušenství, / dilatačních pásek, délka přípojky od rozdělovače ke smyčce 12 metrů</t>
  </si>
  <si>
    <t>Systém podlahového vytápění místnost 2.39 plocha 35,7 m2 ( rozteč pokládky 25) + 4,7 m2 ( rozteč - pokládky 10) systémová deska s kročejovou izolací trubka 17x2,   včetně montážního příslušenství, / dilatačních pásek, délka přípojky od rozdělovače ke smyčce 16 metrů</t>
  </si>
  <si>
    <t>Systém podlahového vytápění místnost 2.40 plocha 17,8 m2 ( rozteč pokládky 20) + 3,2 m2 ( rozteč - pokládky 10) systémová deska s kročejovou izolací trubka 17x2,   včetně montážního příslušenství, / dilatačních pásek, délka přípojky od rozdělovače ke smyčce 26 metrů</t>
  </si>
  <si>
    <t>P10.5_Hluková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</si>
  <si>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P11.5_Hluková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</si>
  <si>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P12.5_Hluková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</si>
  <si>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P13.5_Hluková a tepelná izolace vzduchotechnického potrubí
Izolační desky z minerální plsti s Al - polepem a oplechováním Al plechem
tloušťka: 70 mm
objemová hmotnost: 65 kg/m3
povrchová ochrana: Al / plech, černý matný nástřik
včetně příslušenství: montážní materiál</t>
  </si>
  <si>
    <t>R69.1 – Rozdělovač a sběrač topných okruhů včetně skříně pod omítku  ( bez měřiče tepla, bez mísící - sady, bez regulační stanice, s kulovými kohouty na přívodu), elektrotermické pohony na napětí 230V, / AC, ZAP/VYP
výstupy – 5x topných okruhů  (2x1.18, 1.30, 2x1.40)</t>
  </si>
  <si>
    <t>Stěna sádrokartonová předsazená dvojitě opláštěná deskou standardní tl. 2x12,5 mm - akustická izolace - minerální vata 100mm (lambda 0,040), celk. tl.125mm / vložený sokl v=100mm lepený - laminátová deska+ABS hrana - viz. výrobek X.92 - vč. bandážování a zatření spár</t>
  </si>
  <si>
    <t>Nátěrový omyvatelný elastický polyuretanový stěnový systém s hladkým matným - nebo saténově matným povrchem s nízkými emisemi VOC, probarvený, tl.1,0-1,5mm / aplikováno dle TP výrobce systému, adhezní můstek - pigmentace dle výběru architekta podle předložených vzorků</t>
  </si>
  <si>
    <t>R32 – Rozdělovač a sběrač topných okruhů včetně skříně pod omítku  ( bez měřiče tepla, bez mísící - sady, bez regulační stanice, s kulovými kohouty na přívodu)
výstupy – 5x topné okruhy  ( 0.60, 0.62, / 0.63, 2x0.55), elektrotermické pohony na napětí 230V, AC, ZAP/VYP</t>
  </si>
  <si>
    <t>(4,85-0,22-0,1)*0,15*(7,178+7,205+1,7+38,06+1,7*2+1,68+1,4+1,7*5+7,1+1,375+3,3+1,4*3+4,05+3,25+1,375+7,071+5,735+1,6+3,96+9,4+3,15*2+7,2+9,44+15,75+31,05+4,85*3+7,127+1,35+2,23+1,262+3,31*2+4,576+5,85+2,85+2,68+1,1+2,68+5,524+5,524+1,73*2+2+21,6+18,129+5,31+3,642+6,833+3,54+14,355+4,588*2+7,15+2,27*2+3,1+2,05+6,55+6,3*3+10,9+2,3+13,75+4,65+6,8+3,4+1,8+18,15+3,65+12,2+3,2+2,97+16,65+9,15+2,15+6,935+4,8*2+18,3+2,6+5,95+3,55+1,6*2+10,6+8,15+3,3+18,274+5,95*2+19,05+9,53+7,68+3,95+6,13+5,905+3,03+2,72+22,75+15,25+1,63+4,15+6,25+2,1+1,6)</t>
  </si>
  <si>
    <t>Jednokřídlé dveře v SDK příčce -  900/2100 mm, kovové protipožární dveře plné hladké, křídlo - z - vnější strany dodatečně obloženo, materiál a p.ú dtto obklad T01 - viz výkres, pož. odolnost EW 60 / / DP1-C3, vč. kovové protipož. zárubně, vč. kování, viz Tabulka dveří</t>
  </si>
  <si>
    <t>Jednokřídlé dveře v SDK příčce -  900/2100 mm, kovové protipožární dveře plné hladké, křídlo z - - vnější strany dodatečně obloženo, materíál a p.ú dtto obklad T01 - viz výkres, pož. odolnost EW 60 / / DP1-C3, vč. kovové protipož. zárubně, vč. kování, viz Tabulka dveří</t>
  </si>
  <si>
    <t>OPLECHOVÁNÍ OKAPOVÉ HRANY OKRAJE OTVORŮ SVĚTLÍKŮ V PODNOŽI - Oplechování okapové hrany osmihranného - otvoru v podnoži / Oplechování TiZn plechem včetně příponek a kotvícího materiálu - Rozvinutá šířka / 250 + 100 mm - Tl. 0,7 - 1,0 mm, viz Tabulka klempířských výrobků</t>
  </si>
  <si>
    <t>Perforovaný ocelový "L" profil, lemující světlíky v platu - 270/255/5 - Perforace  otvory cca 30 mm - po 300 mm umožňuje odvodnění hydroizolace / Výztuhy po 600 mm. Konstrukční spoje volného okraje v / rozích otvoru tvaru osmiúhelníka - viz Tabulka zámečnických výrobků</t>
  </si>
  <si>
    <t>Hydrofobní stěrka odolná ropným produktům a čistícím látkám tl.3mm - určená pro garážový provoz, se vsypem, spára přechodu na stěnu vyztužena rohovým páskem / dilatační spáry vyplnit trvale pružným tmelem v barvě podlahy - aplikováno dle TP výrobce systému - odstín RAL.</t>
  </si>
  <si>
    <t>R14 – Rozdělovač a sběrač topných okruhů včetně skříně pod omítku typ: ( bez měřiče tepla, bez - mísící sady, bez regulační stanice, s kulovými kohouty na přívodu)
výstupy – 4x topné okruhy  (0.42, / 0.43, 0.44, 0.45 ), elektrotermické pohony na napětí 230V, AC, ZAP/VYP</t>
  </si>
  <si>
    <t>R19 – Rozdělovač a sběrač topných okruhů včetně skříně pod omítku typ: ( bez měřiče tepla, bez - mísící sady, bez regulační stanice, s kulovými kohouty na přívodu)
výstupy – 4x topné okruhy  ( / 2.34, 2.46, 2.47, 2.52), elektrotermické pohony na napětí 230V, AC, ZAP/VYP</t>
  </si>
  <si>
    <t>R4 – Rozdělovač a sběrač topných okruhů včetně skříně pod omítku ( bez měřiče tepla, bez mísící - sady, bez regulační stanice, s kulovými kohouty na přívodu)
výstupy – 6x topné okruhy  (141b, 142, / 143, 144, 145, 146), elektrotermické pohony na napětí 230V, AC, ZAP/VYP</t>
  </si>
  <si>
    <t>R51 – Rozdělovač a sběrač topných okruhů včetně skříně pod omítku typ: ( bez měřiče tepla, bez - mísící sady, bez regulační stanice, s kulovými kohouty na přívodu)
výstupy – 4x topné okruhy  ( / 2.33, 2.55, 2.56, 2.57), elektrotermické pohony na napětí 230V, AC, ZAP/VYP</t>
  </si>
  <si>
    <t>R7 – Rozdělovač a sběrač topných okruhů včetně skříně pod omítku ( bez měřiče tepla, bez mísící - sady, bez regulační stanice, s kulovými kohouty na přívodu)
výstupy – 6x topné okruhy  ( 240, 241, / 261, 262, 242, 240), elektrotermické pohony na napětí 230V, AC, ZAP/VYP</t>
  </si>
  <si>
    <t>Vysoce komfortní polyuretanový stěrkový systém s hladkým, matným povrchem s nízkými emisemi VOC - podlaha s nekluzným povrchem, aplikováno dle TP výrobce systému, tloušťka 2-2,5mm / dilatační celky atd. odsouhlasí architekt, pigmentace dle výběru architekta - odstín RAL</t>
  </si>
  <si>
    <t>Mazanina z betonu, tloušťka přes 70 do 90 mm - vč. vyztužení svařovanou sítí z armovací výztuže dle TP dodavatele. Maximální šíře trhlin 0,3mm / Dilatační celky v běžném modulu = 3,6 x 3,6m odsouhlasí architekt - mocnost vrstvy dle nerovností podkladu, nebo průhybu desky</t>
  </si>
  <si>
    <t>Stěna sádrokartonová předsazená dvojitě opláštěná deskou standardní tl. 2x12,5 mm - distanční nosný profil 30mm, celk. tl.55mm / vložený sokl v=100mm lepený - laminátová deska+ABS hrana - viz. výrobek X.92 - vč. bandážování a zatření spár, vč. prostupů a revizních otvorů</t>
  </si>
  <si>
    <t>Stěna sádrokartonová předsazená z ocelových profilů dvojitě opláštěná deskou protipož. tl. 2×15 mm - tl. předstěny 62mm, systémová izolace - minerální vata, tl. cca 40mm / tloušťka SDK desek a izolace závisí na požárním zatížení daného PÚ - vč. bandážování a zatření spár</t>
  </si>
  <si>
    <t>Systém podlahového vytápění místnost 0.48 a 0.49 plocha 15,2 m2 ( rozteč pokládky 15) + 3,2 m2 ( - rozteč pokládky 10) systémová deska s kročejovou izolací trubka 17x2,  včetně montážního / příslušenství, dilatačních pásek, délka přípojky od rozdělovače ke smyčce 2 metry</t>
  </si>
  <si>
    <t>včetně čerpadla kondenzátu
- včetně výdechové komory s kruhovými nátrubky DN200 izolované
- včetně tlumiče hluku sání
- včetně závěsů
regulace: ventily dvojcestné, spojitá regulace 0-10V, 24V, při více kusech v místnosti boxy paralelního chodu
umístění: místnosti 4x 0.30</t>
  </si>
  <si>
    <t>Železobetonová roznášecí deska tl.200mm - beton třída C 25/30 XC1-S3 / dilatovat v rastru 3,6 m - vázat na osy sloupů, dilatace utěsněné proti pronikání ropných produktů - vody, čistících a rozmrazovacích látek, vč. dilat. pásku z pěnového polyetylenu - obvod. svislé kce</t>
  </si>
  <si>
    <t>Systém podlahového vytápění místnost 2x 0.41 plocha 15,9 m2 ( rozteč pokládky 15) + 3,5 m2 ( rozteč - pokládky 10) systémová deska s kročejovou izolací trubka 17x2,  včetně montážního příslušenství, / dilatačních pásek, délka přípojky od rozdělovače ke smyčce 2 / 12 metrů</t>
  </si>
  <si>
    <t>Systém podlahového vytápění místnosti 1.70 plocha 22,4 m2 ( rozteč pokládky 30) + 7,0 m2 ( rozteč - pokládky 10) systémová deska s kročejovou izolací trubka 17x2,  včetně montážního příslušenství, / dilatačních pásek, délka přípojky od rozdělovače ke smyčce 12/14/18 metrů</t>
  </si>
  <si>
    <t>Systém podlahového vytápění místnosti 1.70 plocha 25,9 m2 ( rozteč pokládky 30) + 3,5 m2 ( rozteč - pokládky 10) systémová deska s kročejovou izolací trubka 17x2,  včetně montážního příslušenství, / dilatačních pásek, délka přípojky od rozdělovače ke smyčce 12/14/18 metrů</t>
  </si>
  <si>
    <t>Systém podlahového vytápění místnosti 1.70 plocha 25,9 m2 ( rozteč pokládky 30) + 3,5 m2 ( rozteč - pokládky 10) systémová deska s kročejovou izolací trubka 17x2,  včetně montážního příslušenství, / dilatačních pásek, délka přípojky od rozdělovače ke smyčce 26/32/42 metrů</t>
  </si>
  <si>
    <t>Anemostat vířivý pro distribuci ochlazeného vzduchu do místností
čtvercový
24 lamel
vodorovné - připojení vzduchu
s regulační klapkou
včetně redukce hrdla přívodu vzduchu DN250 na DN200
barva / čelního panelu dle požadavku architekta
včetně závěsného a montážního materiálu</t>
  </si>
  <si>
    <t>Zřízení vegetační vrstvy - uložení substrátu,  tl.120mm, výsev - před výsevem je potřebné provést hnojení umělým hnojivem na široko / množství travního semene bude 0,03 kg/m2 z kategorie luxusních travních směsí - po výsevu se povrch musí uválcovat a zavlažit 20 l/m2 - D+M</t>
  </si>
  <si>
    <t>Venkovní klimatizační jednotka pro místnost UPS typu inverter
chladící výkon nom / max: 4,1 / 5,4 - kW
příkon nom / max: 1,0 / 1,7 kW / 230 V / 1f
akustický tlak: 51 dB(A)
rozměry š x v x h:  770 x / 545 x 288 mm
maximální délka potrubí: 20 m
hmotnost: 37 kg
chladivo: R410A</t>
  </si>
  <si>
    <t>KM5.3_850nm polo-skryté IR LED přisvícení pro použití s Axis denními/nočními síťovými kamerami. Úhel - stavitelný mezi 50° až 100°. Dosah 28 metrů při 50° a 18 metrů při 100°. Přibalen zdroj s fotobuňkou / a konzole na zeď/strop. Napájení 100-240VAC, spotřeba 20W, kabel 2.5m</t>
  </si>
  <si>
    <t>KM5.4_850nm polo-skryté IR LED přisvícení pro použití s Axis denními/nočními síťovými kamerami. Úhel - stavitelný mezi 50° až 100°. Dosah 28 metrů při 50° a 18 metrů při 100°. Přibalen zdroj s fotobuňkou / a konzole na zeď/strop. Napájení 100-240VAC, spotřeba 20W, kabel 2.5m</t>
  </si>
  <si>
    <t>Pažnice pro tlakovou vodu, min. 2,5 bar - vč. těsnění a bentonitových pásků - P1 1ks DN100 S.05 (monolit); P2 1ks DN100 S.05 (monolit); P3 1ks DN200 S.35; / P4 1ks DN110 094; P5 1ks DN110 094; P6 1ks DN110 095; P7 1ks DN110 anglický dvorek za objektem B; - P8 1ks DN 110 093a</t>
  </si>
  <si>
    <t>Stěna sádrokartonová předsazená z ocelových profilů dvojitě opláštěná deskou protipož. tl. 2×15 mm - - tl. předstěny 62mm, systémová izolace - minerální vata, tl. cca 40mm / tloušťka SDK desek a izolace / závisí na požárním zatížení daného PÚ - vč. bandážování a zatření spár</t>
  </si>
  <si>
    <t>Příčka sádrokartonová z ocelových profilů dvojitě opláštěnou deskou standardní tl. 2×12,5 mm - akustická izolace - minerální vata tl. 40 mm, tl. příčky 100 mm, EI60 / vložený sokl v=100mm lepený - laminátová deska+ABS hrana - viz. výrobek X.92 - vč. bandážování a zatření spár</t>
  </si>
  <si>
    <t>Příčka sádrokartonová z ocelových profilů dvojitě opláštěnou deskou standardní tl. 2×12,5 mm - akustická izolace - minerální vata tl. 40 mm, tl. příčky 150 mm, EI60 / vložený sokl v=100mm lepený - laminátová deska+ABS hrana - viz. výrobek X.92 - vč. bandážování a zatření spár</t>
  </si>
  <si>
    <t>Příčka sádrokartonová z ocelových profilů dvojitě opláštěnou deskou standardní tl. 2×12,5 mm - akustická izolace - minerální vata tl. 80 mm, tl. příčky 150 mm, EI60 / vložený sokl v=100mm lepený - laminátová deska+ABS hrana - viz. výrobek X.92 - vč. bandážování a zatření spár</t>
  </si>
  <si>
    <t>Systém podlahového vytápění místnosti 1.49, 1.50 plocha 22,7 m2 ( rozteč pokládky 25) + 3,2 m2 ( - rozteč pokládky 10) systémová deska s kročejovou izolací trubka 17x2,  včetně montážního / příslušenství, dilatačních pásek, délka přípojky od rozdělovače ke smyčce 5  / 5 metrů</t>
  </si>
  <si>
    <t>Systém podlahového vytápění místnosti 2.55, 2.57 plocha 22,7 m2 ( rozteč pokládky 25) + 3,2 m2 ( - rozteč pokládky 10) systémová deska s kročejovou izolací trubka 17x2,  včetně montážního / příslušenství, dilatačních pásek, délka přípojky od rozdělovače ke smyčce 6 / 20 metrů</t>
  </si>
  <si>
    <t>Uzavírací hydrofobní nátěr, bezbarvý a matný. Třída reakce na oheň A1FL-s1 - podlahy betonové / nekluzný povrch; dilatační celky, materiál a tvar soklu atd. odsouhlasí architekt.  - Dilataci k boční stěně zatěsnit, dilatační spáry vyplnit trvale pružným tmelem v barvě podlahy</t>
  </si>
  <si>
    <t>GN6.1_Počítač s procesorem Intel Xeon E3-1225 (6MB Cache, 3.1GHz), paměť 8GB DDR3 1333MHz ECC, - profesionální grafická karta NVIDIA Quadro 2000 s 1GB paměti, 2x 500GB pevný disk 7200ot. RAID 1, / DVD+/-RW mechanika, USB, GLAN, klávesnice a myš, OS Windows 7 Professional 64bit</t>
  </si>
  <si>
    <t>Hydrofobní stěrka odolná ropným produktům a čistícím látkám tl.3mm - určená pro garážový provoz, se vsypem, spára přechodu na stěnu vyztužena rohovým páskem / dilatační celky odsouhlasí architekt, součinitel smykového tření 0,5 - aplikováno dle TP výrobce systému - odstín RAL.</t>
  </si>
  <si>
    <t>Podhled zavěsný - obklad - sklocementové desky 1x13mm - ocelový závěsný systém, v rámci vzduchové mezery budou instalovány rozvody / součástí podhledu je otevíravý díl 800 x 900 mm s protizávažím - ukončení u stěn negativní spárou š = 100  a 200mm - dle grafické části PD - D+M</t>
  </si>
  <si>
    <t>Ocelový nosník vynášející pororoštovou zástěnu (délka zástěny cca 9 m) - Dvojice UPE 220 svařovaná - přes distanční plechy do krabice / Přes ocelové platle s rektifikací kotveno chemickými kotvami do / ŽB desky plata - včetně reaktivního nátěru. Viz Tabulka zámečnických výrobků</t>
  </si>
  <si>
    <t>S 1.39_Centrála nouzového systému NO_podrobně viz výpis prvků tabulka silnoproud / (830x800x400) + bat. skříň (1200x800x400) + sokl 100mm; karta - change-over device CP 4x2A; karta - - change-over device CP 2x2,5A 24V DC - only with TFT; MTB UP, mimic panel, nástěnná instalace;</t>
  </si>
  <si>
    <t>včetně čerpadla kondenzátu
- včetně výdechové komory s kruhovými nátrubky DN200 izolované
- včetně tlumiče hluku sání
- včetně závěsů
regulace: ventil dvojcestné, spojitá regulace 0-10V, 24V, při více kusech v místnosti boxy paralelního chodu
umístění: místnosti 2x 0.33, 2x0.34</t>
  </si>
  <si>
    <t>R38 – Rozdělovač a sběrač topných okruhů včetně skříně pod omítku ( bez měřiče tepla, bez mísící - sady, bez regulační stanice, s kulovými kohouty na přívodu)
výstupy – 6x topných okruhů  (1.51, / 1.52, 1.53, 1.54, 1.55, 1.56 ), elektrotermické pohony na napětí 230V, AC, ZAP/VYP</t>
  </si>
  <si>
    <t>R40 – Rozdělovač a sběrač topných okruhů včetně skříně pod omítku ( bez měřiče tepla, bez mísící - sady, bez regulační stanice, s kulovými kohouty na přívodu)
výstupy – 6x topných okruhů  (2.51, / 2.50, 2.53, 2.54, 2.49, 2.48 ), elektrotermické pohony na napětí 230V, AC, ZAP/VYP</t>
  </si>
  <si>
    <t>Ocelová konstrukce římsy podnože vč. odvodňovacího roštu, prvek tvořený nosným lomeným profilem L, - - kotveným do čela betonové stropní desky, z boku a ze spodního líce ukotveny desky ze / / sklocementu,horní část římsy je tvořena ocelovým roštem, viz Tabulka zámečnických výrobků</t>
  </si>
  <si>
    <t>10.37_Výustka čtyřhranná atypická, konkrétní provedení nutno před objednáním upřesnit s architekty - stavby
provedení: hliníkové komfortní 
počet řad: 1 
rozměr: 3800x130 (nutno doměřit dle / spárořezu)
typ regulace: bez 
povrchová úprava: odstín laku bude určen při realizaci (RAL)</t>
  </si>
  <si>
    <t>OPLECHOVÁNÍ PROTIPOŽÁRNÍCH OPATŘENÍ POD OTVORY V PODNOŽI - Oplechování protipožárního zateplení - ocelových nosníků pod otvorem v podnoži / Oplechování TiZn plechem včetně příponek a kotvícího / materiálu - Rozvinutá šířka 160 mm - Tl. 0,7 - 1,0 mm, viz Tabulka klempířských výrobků</t>
  </si>
  <si>
    <t>kondenzátu
- včetně výdechové komory s kruhovými nátrubky DN200 izolované
- včetně tlumiče hluku sání
- včetně závěsů
regulace: ventil dvojcestný, spojitá regulace 0-10V, 24V, při více kusech v místnosti boxy paralelního chodu
umístění: místnosti  1.30, 3x1.32, 3x2.38, 2.30, 3x2.31</t>
  </si>
  <si>
    <t>Ocelový stojan na kola z ocelové trubky  prům. 38 mm, výška nad č.p. = 850 mm, vč. povrch úpravy - - vnější šířka stojanu = 420 mm, kotvení do žb. podlahové desky na chem kotvy / Tr. prům. 38 mm, v = / 850 mm, š = 420 mm, rozvinutá délka 1 ks 2,55m - viz Tabulka zámečnických výrobků</t>
  </si>
  <si>
    <t>Příčka sádrokartonová z ocelových profilů dvojitě opláštěnou deskou protipožární tl. 2×12,5 mm - akustická izolace - minerální vata tl. 40-60 mm, tl. příčky 100 mm, EI 120 / vložený sokl v=100mm lepený - laminátová deska+ABS hrana - viz. výrobek X.92 - vč. bandážování a zatření spár</t>
  </si>
  <si>
    <t>Příčka sádrokartonová z ocelových profilů dvojitě opláštěnou deskou protipožární tl. 2×12,5 mm - akustická izolace - minerální vata tl. 40-60 mm, tl. příčky 150 mm, EI 120,  / vložený sokl v=100mm lepený - laminátová deska+ABS hrana - viz. výrobek X.92 - vč. bandážování a zatření spár</t>
  </si>
  <si>
    <t>Podhled sádrokartonový zavěšený z ocelových profilů, jednoduše opláštěný deskou do vlhkého prostředí - 1x12,5 mm, bez TI, vč. bandážování a zatření spár, ukončení u stěn negativní spárou - profilem / v rámci vzduchové mezery budou instalovány rozvody - a akustické desky - výrobek X.66</t>
  </si>
  <si>
    <t>Betonová roznášecí deska tl.200mm - beton třída C 25/30 XF1-S3, dilatační spáry zatěsnit proti pronikání vody a čistících prostředků / dilatační spáry vyplnit trvale pružným tmelem v barvě podlahy - včetně dilatačního pásku z pěnového polyetylenu (obvodové svislé konstrukce) tl. 5-10mm</t>
  </si>
  <si>
    <t>Systém podlahového vytápění místnosti 2.58, 2.59, 2.60 plocha 22,7 m2 ( rozteč pokládky 25) + 3,2 m2 - ( rozteč pokládky 10) systémová deska s kročejovou izolací trubka 17x2,  včetně montážního / příslušenství, dilatačních pásek, délka přípojky od rozdělovače ke smyčce 4 / 8 / 16 metrů</t>
  </si>
  <si>
    <t>Systém podlahového vytápění místnosti 2.46, 2.47, 2.52 plocha 22,7 m2 ( rozteč pokládky 25) + 3,2 m2 - ( rozteč pokládky 10) systémová deska s kročejovou izolací trubka 17x2,  včetně montážního / příslušenství, dilatačních pásek, délka přípojky od rozdělovače ke smyčce 5  / 5 / 10 metrů</t>
  </si>
  <si>
    <t>Vnitřní nástěnná klimatizační jednotka pro místnost UPS typu inverter
chladící výkon jmenovitý: 4,1 - kW
akustický tlak: 25 / 33 / 39 dB(A)
rozměry š x v x h:  875 x 295 x 235 mm
hmotnost: 11,5 / kg
hladivo: R410A
včetně dálkového infraovladače, externího čerpadla kondenzátu a jeho boxu</t>
  </si>
  <si>
    <t>6.7_Anemostat vířivý pro distribuci ochlazeného vzduchu 
do místností 
rozměry: 400x400
provedení: - čtvercové, 24 lamel, vodorovné připojení vzduchu průměru 200 mm, s regulační klapkou 
barva čelního / panelu černá matná, dle požadavku architekta 
včetně závěsného a montážního materiálu</t>
  </si>
  <si>
    <t>3.14_Anemostat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</si>
  <si>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4.13_Anemostat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</si>
  <si>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5.10_Anemostat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</si>
  <si>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7.15_Anemostat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</si>
  <si>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8.19_Anemostat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</si>
  <si>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Dvoukřídlé prosklené dveře v prosklené příčce -  1600/2000 mm  - ocelový profil exteriérový, - izolovaný. Hloubka profilu 60 mm, pož. odolnost EW 45 DP1-C3 / vč. ocelové zárubně, vč. kování, viz / Tabulka dveří, vč. nadsvětlíku - 1760/1800 mm - pož. odolnost - EW 45 DP1-C3 vč. nadsvětlíku</t>
  </si>
  <si>
    <t>MALÝ NÁKLADNÍ VÝTAH, Prokládací výtah gastro s nosností 100 kg - RYCHLOST :  25  m / s, ZDVIH : 4.550 mm, POČET STANIC :2 – prokládací  / UMÍSTĚNÍ STROJOVNY :v šachtě / pod dvířka spodní stanice / na podlaze 1.PP - VÝTAHOVÁ ŠACHTA : zděná v 1.pp, kovová k-ce opláštěná sádrokartonem v 1.np</t>
  </si>
  <si>
    <t>P2.3_Anemostat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</si>
  <si>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P3.3_Anemostat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</si>
  <si>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P4.3_Anemostat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</si>
  <si>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P5.3_Anemostat vířivý pro distribuci ochlazeného vzduchu 
do místností 
rozměry: 600x600
provedení: - čtvercové, 24 lamel, vodorovné připojení vzduchu průměru 250 mm, s regulační klapkou 
barva čelního / panelu černá matná, dle požadavku architekta 
včetně závěsného a montážního materiálu</t>
  </si>
  <si>
    <t>Hydrofobní stěrka vhodná do potravinového provozu. Třída reakce na oheň A1FL-s1 - tloušťka 5-30 mm, spára přechodu na stěnu vyztužena rohovým páskem / dodržet součinitel smykového tření 0,5 - dilatační celky, lišty, tvar soklu atd odsouhlasí architekt, tl. dle skutečného stavu po odkrytí kce</t>
  </si>
  <si>
    <t>Podhled sádrokartonový zavěšený z ocel. profilů jednoduše opláštěný deskou do normálního prostředí - 1x12,5 mm, bez TI, vč. bandážování a zatření spár, ukončení u stěn negativní spárou - profilem / v rámci vzduchové mezery budou instalovány rozvody a popř. také akustické desky - výrobek X.66</t>
  </si>
  <si>
    <t>KC4.2_Bezkontaktní čtečka iClass, Mifare a DESFire karet s podporou SIO objektů (dle konfigurace - může číst iCLASS a/nebo iCLASS SE), úzké vysoké provedení. Velmi vysoké zabezpečení přenášených dat / díky SIO (Secure Identity Object), Wiegand výstup, podpora načítání ID dat z NFC smartphonů.</t>
  </si>
  <si>
    <t>Příčka sádrokartonová z ocelových profilů trojitě opláštěnou deskou protipožární tl. 3×12,5 mm - akustická izolace-minerální vata tl. 60 mm, tl. příčky 150 mm / tloušťka SDK desek a izolace závisí na požárním zatížení daného PÚ - vč. bandážování a zatření spár, vč. prostupů a revizních otvorů</t>
  </si>
  <si>
    <t>Hydrofobní stěrka odolná ropným produktům a čistícím látkám tl.3mm - určená pro garážový provoz, se vsypem, spára přechodu na stěnu vyztužena rohovým páskem / dilatační celky v běžném modulu = 7,2 x 7,2 m,  sokl v= 100 mm s omyvatelným nátěrem, - aplikováno dle TP výrobce systému - odstín RAL.</t>
  </si>
  <si>
    <t>KZS podhledů s vrstvou tepelné izolace z desek minerálních plsti tl.60mm - tepelně izolační a požární deska, lepená trvale pružným žáruvzdorným tmelem a mechanicky kotvená / Třída reakce na oheň nejméně B-s1d0 s indexem šíření plamene is=0mm/min - stěrka 3mm se sklotextilní síťovinou, penetrace</t>
  </si>
  <si>
    <t>Mazanina z betonu s výztuží, tloušťka 50-70 mm - vyztužená svařovanou sítí z armovací výztuže dle TP dodavatele. Maximální šíře trhlin 0,3 mm / dilatační celky v běžném modulu = 3,6 x 3,6 m, lišty, tvar soklu atd. odsouhlasí architekt - Dilatační spáry vyplnit trvale pružným tmelem v barvě dlažby</t>
  </si>
  <si>
    <t xml:space="preserve">R2.3_Nástěnný, skříňkový reproduktor
. montážní krabice pro nástěnou montáž
. keramická svorkovnice, - tepelná pojistka
. výkon 6/3/1.5
. rozměry 252x192x82
. SPL P max/1m 90,4 dB
. SPL 1W / 1m 93,7 dB / 
. frekvenční rozsah 110 - 18 000 Hz
. rozptylový úhel -10dB, 1kHZ 78°
. cetrifikace EN54-24
</t>
  </si>
  <si>
    <t>Systém podlahového vytápění místnosti 0.42, 0.43, 0.44, 0.45 plocha 15,2 m2 ( rozteč pokládky 15) + - 3,2 m2 ( rozteč pokládky 10) systémová deska s kročejovou izolací trubka 17x2,  včetně montážního / příslušenství, dilatačních pásek, délka přípojky od rozdělovače ke smyčce 2 / 2 / 10 / 18 metry</t>
  </si>
  <si>
    <t>Vzduchotěsná komora přetlakového odvětrání CHÚC, nosná kce z ocelových L profilů, z vnější strany je - - komora kapotována ocelovým plechem tl. cca 1,0 mm - dodávka VZT, z vnitřní strany nad dnem je / / pochozí ocelový rošt v=20 mm, dl. = 3,00 m; š = 65 m; v = 0,88 m, viz Tabulka zámečnických výrobků</t>
  </si>
  <si>
    <t>5.13_Výustka čtyřhranná 
provedení: hliníkové komfortní 
počet řad: 2 
rozměr: 225x125
typ regulace: - s nízkou hladinou hluku a vysokou regulační schopností
příslušenství: dle potřeby regulační clonka z / pěnového hlukově útlumového materiálu
povrchová úprava: odstín laku bude určen při realizaci (RAL)</t>
  </si>
  <si>
    <t>Svěšená požární přepážka, 1.pp - suché venkovní chladiče, nosná ocelová konstrukce tvořená profily - - např. T a U, konstrukce je opláštěna sklocementovými fasádnimi deskami, délka = 9,175 mm; výška = / / 950 mm, S.H. stěny ve výšce 2800mm nad čistou podlahou m.č. A.071, viz Tabulka zámečnických výrobků</t>
  </si>
  <si>
    <t xml:space="preserve">R2.1_Stropní reproduktor, zapuštěná montáž
. montážní krabice pro zapuštěnou montáž
. keramická - svorkovnice, tepelná pojistka
. výkon 6/3/1.5
. rozměry   220x139
. SPL P max/1m 89,7 dB
. SPL 1W / / 1m 102,5 dB 
. frekvenční rozsah 80 - 24 000 Hz
. rozptylový úhel -10dB, 1kHZ 180°
. cetrifikace - EN54-24
</t>
  </si>
  <si>
    <t xml:space="preserve">R2.2_Stropní reproduktor, přisazená montáž
. montážní krabice pro povrchovou montáž
. keramická - svorkovnice, tepelná pojistka
. výkon 10/6/3/1.5
. rozměry 210x90
. SPL P max/1m 94,6 dB
. SPL 1W / / 1m 96,6 dB 
. frekvenční rozsah 200 - 20 000 Hz
. rozptylový úhel -10dB, 1kHZ 80°
. cetrifikace - EN54-24
</t>
  </si>
  <si>
    <t>Stěna sádrokartonová předsazená dvojitě opláštěná deskou standardní tl. 2x12,5 mm - ocelové profily v=75mm, akustická izolace - minerální vata 40mm, celk. tl.100mm / vložený sokl v=100mm lepený - laminátová deska+ABS hrana - viz. výrobek X.92 - vč. bandážování a zatření spár, vč. prostupů a revizních otvorů</t>
  </si>
  <si>
    <t>Osobní výtah pro přepravu osob (třída výtahu I), elektrický lanový s - výtahovým strojem s plynulou regulací frekvenčním měničem / Jmenovitá nosnost 630 kg, max. 8 osob(y), Jmenovitá rychlost 1 m/s, Zdvih 12,35 m - Počet stanic Výtah má celkem 4 stanic(e). Vnitřní rozměry kabiny 1100 mm  x 1400 mm x 2200 mm.</t>
  </si>
  <si>
    <t>Systém podlahového vytápění prostoru ochozu bufetu plocha 27,2 m2 ( rozteč pokládky 10),
systémová - deska s kročejovou izolací trubka 17x2,  včetně montážního příslušenství, dilatačních pásek, délka / přípojky od rozdělovače ke smyčce 16 metrů
dělit topný úsek na max. 8 m dlouhé části oddělené - dilatacemi!</t>
  </si>
  <si>
    <t>11.1_Ventilátor radiální do čtyřhranného potrubí 
průtok: 8550 m3/h (400 Pa) 
příkon: 5,35 kW / 10 A - / 400 V
hlučnost: 67 dB(A) v 1 m 
rozměry potrubí: 1000x500 mm
rozměry (šířka x výška x délka): / 1000x540x985 mm 
otáčky :  900 ot/min
hmotnost : 100 kg
příslušenství: klapka pro servopohon, pružné - vložky</t>
  </si>
  <si>
    <t>Systém podlahového vytápění místnosti 1.51, 1.52, 1.53, 1.54, 1.55 plocha 22,7 m2 ( rozteč pokládky - 25) + 3,2 m2 ( rozteč pokládky 10) systémová deska s kročejovou izolací trubka 17x2,  včetně / montážního příslušenství, dilatačních pásek, délka přípojky od rozdělovače ke smyčce 2 / 6 / 10 / 14 - / 20 metrů</t>
  </si>
  <si>
    <t>Systém podlahového vytápění místnosti 2.50, 2.53, 2.54, 2.49, 2.48 plocha 22,7 m2 ( rozteč pokládky - 25) + 3,2 m2 ( rozteč pokládky 10) systémová deska s kročejovou izolací trubka 17x2,  včetně / montážního příslušenství, dilatačních pásek, délka přípojky od rozdělovače ke smyčce 2 / 6 / 10 / 14 - / 20 metrů</t>
  </si>
  <si>
    <t>Vnitřní kazetová klimatizační jednotka pro místnost AV techniky 0.31 typu inverter
chladící výkon - jmenovitý: 2,6 kW
provozní proud: 0,2 A / 230 V (do venkovní jednotky)
akustický tlak: 27 / 30 / 33 / dB(A)
rozměry š x v x h:  895 x 289 x 210 mm
hmotnost: 11 kg
hladivo: R410A
včetně dálkového - infraovladače</t>
  </si>
  <si>
    <t>Vnitřní kazetová klimatizační jednotka pro místnost AV techniky 0.97 typu inverter
chladící výkon - jmenovitý: 5,3 kW
provozní proud: 0,3 A / 230 V (do venkovní jednotky)
akustický tlak: 28 / 33 / 37 / dB(A)
rozměry š x v x h:  1030 x 325 x 250 mm
hmotnost: 17 kg
hladivo: R410A
včetně dálkového - infraovladače</t>
  </si>
  <si>
    <t>Mazanina z betonu, tloušťka 167 mm - vyztužená svařovanou sítí z armovací výztuže dle TP dodavatele. Maximální šíře trhlin 0,3 mm / vč. dilatačního pásku z pěnového polyetylenu.Dilatační celky, lišty, tvar soklu odsouhlasí architekt - V m.č. 070a jsou součástí podlahy vodící kolejnice pro regálový systém (X.21)</t>
  </si>
  <si>
    <t>Mazanina z betonu, tloušťka 100 mm - vyztužený svařovanou sítí z armovací výztuže dle TP dodavatele. Maximální šíře trhlin 0,2 mm / včetně dilatačního pásku z pěnového polyetylenu, součinitel smykového tření 0,5 - dilatační celky odsouhlasí architekt. Zalít betonem až po uložení a zafixování pojezdových kolejnic</t>
  </si>
  <si>
    <t>H 1.11_Tlačítkový hlásič, vnitřní, červený
. vestavěný izolátor
. stavová LED
. napájecí napětí z - kruhového vedení 20-37,5V
. odběr v klidu / v poplachu 0,25mA / max 3mA
. provozní teplota -20 až / +60°C
. relativní vlhkost &lt; 85%
. krytí IP52
. rozměry 87x87x51mm (malý)
. hmotnost 330g
. - certifikace EN54-11:A1</t>
  </si>
  <si>
    <t>KC4.1_Bezkontaktní čtečka OME, instalace v krabici LK Mifare a DESFire karet s podporou SIO objektů - (dle konfigurace může číst iCLASS a/nebo iCLASS SE), úzké vysoké provedení. Velmi vysoké zabezpečení / přenášených dat díky SIO (Secure Identity Object), Wiegand výstup, podpora načítání ID dat z NFC - smartphonů.</t>
  </si>
  <si>
    <t>Vodotěsný lem - nerezová ocel - plech tl. 6 mm, vnější/ vnitřní prům 385/373 mm - svařená na místě ze dvou částí, vodotěsné svary, bentonitový těsnící pásek / kotevní výztuž 12 x prům. R10 přivařena na nerezový patní plech P6mm,  - manžeta OK lemu - nerezová ocel P10-prům 850, s otvorem prům. 353mm, vodotěsné svary</t>
  </si>
  <si>
    <t>KM5.1_Panoramatická kompaktní vnitřní mini dome kamera. 360° nebo 180° panoramatický pohled nebo PTZ - digitální náhled. Montáž na strop nebo na zeď. Vícenásobný h.264 nebo MJPEG stream. Rozlišení až / 5Mpix při 12 FPS. MicroSD-SDHC slot, detekce pohybu, tampering, kabel 2m, PoE 802.af, midspan není - součástí balení.</t>
  </si>
  <si>
    <t>Podhled sádrokartonový zavěšený z ocelových profilů, jednoduše opláštěný deskou do vlhkého prostředí - 1x12,5 mm, bez TI, vč. bandážování a zatření spár, ukončení u stěn negativní spárou - profilem / v rámci vzduchové mezery budou instalovány rozvody - pod výstupní podestou ocelového schodiště 008a bez vzduchové dutiny</t>
  </si>
  <si>
    <t>Vysoce komfortní polyuretanový stěrkový systém s hladkým, matným povrchem s nízkými emisemi VOC - podlaha s nekluzným povrchem, aplikováno dle TP výrobce systému, tloušťka 2-2,5mm / dilatační celky atd. odsouhlasí architekt, pigmentace dle výběru architekta - odstín RAL - spára přechodu na stěnu vyztužena rohovým páskem</t>
  </si>
  <si>
    <t>Příčka sádrokartonová z ocelových profilů dvojitě opláštěnou deskou 2x12,5 mm - akustická izolace - minerální vata tl.80 mm, ocelový plech 0,6mm mezi SDK deskami  celk. tl.160mm / vložený sokl v=100mm lepený - laminátová deska+ABS hrana - viz. výrobek X.92 - vč. bandážování a zatření spár, vč. prostupů a revizních otvorů</t>
  </si>
  <si>
    <t>Podhled sádrokartonový požární zavěšený z ocelových profilů - jednoduše opláštěný deskou protipožární - tloušťka 15 mm, požárně izolační systémová minerální deska / 2x40mm, vč. bandážování a zatření spár, ukončení u stěn negativní spárou - profilem - Třída reakce na oheň nejméně B-s1d0 s indexem šíření plamene is=0mm/min</t>
  </si>
  <si>
    <t>POPISOVÁ POLOŽKA - ocenění VŽDY obsahuje kompletní provedení dle PD  - dopravu materiálu na místo montáže, veškerý pomocný materiál, kotvící prvky, lemování / prořez, přesah, instalaci, těsnění spojů a prostupů, povrch úpravu atd. PODROBNÝ POPIS VIZ PD - Dodavatel je povinen před zahájením výroby ověřit rozměry na stavbě.</t>
  </si>
  <si>
    <t>5.12_Výustka čtyřhranná 
provedení: hliníkové komfortní 
počet řad: 2 
rozměr: 225x125
typ regulace: - s náběhovým plechem s nízkou hladinou hluku a vysokou regulační schopností
příslušenství: dle / potřeby regulační clonka z pěnového hlukově útlumového materiálu
povrchová úprava: odstín laku bude - určen při realizaci (RAL)</t>
  </si>
  <si>
    <t>Ochranné prvky odvodu kondenzátu ve strojovně VZT. Slzičkový plech, - žárový pozink-mechanická ochrana odvodu kondenzátu. Krycí plechy tvaru U kotvené k podlaze. / Plech tl. 2mm R.Š. 600 mm. Žárový pozink, horní část krytu opatřená černožlutým nátěrem.  - Kotveno k podlaze, mechanické kotvení.  Viz Tabulka zámečnických výrobků</t>
  </si>
  <si>
    <t>POPISOVÁ POLOŽKA- Cena obsahuje dodávku i montáž. Součástí dodávky budou i kotvící a upevňovací - - prvky - skryté + příponky. Skutečné rozměry je nutno ověřit po osazení oken zaměřením na stavbě. / / Výrobní dokumentace klempířských prvků bude odsouhlasena generálním projektantem stavby před - - zahájením výroby prvků- viz. PD</t>
  </si>
  <si>
    <t>Stropní deska z betonu C35/45 XC4 XD3 XF4 Dmax 16÷22 Cl 0,40 S3, tl.200-150mm - spád povrchu žb desek nesmí dosahovat záporných odchylek (prohlubní), kladné odchylky do spádu 0,5%  / k okrajům jednotlivých desek. Zesílený lem desky tl.200mm bude šířky 400mm - dále se deska ztenčí na 150mm, změna tl. desky proběhne v šířce 100mm</t>
  </si>
  <si>
    <t>Mazanina z betonu, tloušťka 100 mm B500B, C30/37, XC1, Dmax 16 Cl 0,40 S3, dle ČSN EN 206-1/73 - součinitel smykového tření 0,5, do této podlahy budou dodatečně kotveny sestavy lavic X.24,X.25 ,X28 / dilatační celky v běžném modulu = 3,6 x 3,6 m odsouhlasí architekt - Dilatační spáry vyplnit trvale pružným tmelem v barvě povrchu</t>
  </si>
  <si>
    <t>Systém podlahového vytápění místnost 2.37 plocha 43,7 m2 ( rozteč pokládky 20) + 14,2 m2 ( rozteč - pokládky 10) systémová deska s kročejovou izolací trubka 17x2,  včetně montážního příslušenství, / dilatačních pásek, délka přípojky od rozdělovače ke smyčce 12 metrů
dělit topný úsek na max. 8 m - dlouhé části oddělené dilatacemi!</t>
  </si>
  <si>
    <t>Systém podlahového vytápění místnost 2.38 plocha 43,7 m2 ( rozteč pokládky 20) + 14,2 m2 ( rozteč - pokládky 10) systémová deska s kročejovou izolací trubka 17x2,  včetně montážního příslušenství, / dilatačních pásek, délka přípojky od rozdělovače ke smyčce 12 metrů
dělit topný úsek na max. 8 m - dlouhé části oddělené dilatacemi!</t>
  </si>
  <si>
    <t>Železobetonová roznášecí deska tl.200mm - beton třída C 25/30 XC2 Dmax  22 Cl 0,40 S3, včetně bednění kolem otvorů (jímky, šachty)  / dilatovat v rastru 7,2 m - vázat na osy sloupů, dilatace utěsněné proti pronikání ropných produktů - vody, čistících a rozmrazovacích látek, vč. dilat. pásku z pěnového polyetylenu - obvod. svislé kce</t>
  </si>
  <si>
    <t>17.1_Neopláštěná teplovzdušná teplovodní dveřní clona povrchově opatřená černým matným - nástřikem
šířka: 2130 mm
pracovní výška nad podlahou: 3400 mm
příkon topné vody: 21 kW (voda / 60/45°C)
elektrický příkon: 1,03 kW / 230 V
řízení clony bude kombinací lokálního termostatu s - koncovým spínačem (dodávka VZT) a dálkově systémem MaR</t>
  </si>
  <si>
    <t>17.2_Neopláštěná teplovzdušná teplovodní dveřní clona povrchově opatřená černým matným - nástřikem
šířka: 2130 mm
pracovní výška nad podlahou: 3400 mm
příkon topné vody: 21 kW (voda / 60/45°C)
elektrický příkon: 1,03 kW / 230 V
řízení clony bude kombinací lokálního termostatu s - koncovým spínačem (dodávka VZT) a dálkově systémem MaR</t>
  </si>
  <si>
    <t>17.3_Neopláštěná teplovzdušná teplovodní dveřní clona povrchově opatřená černým matným - nástřikem
šířka: 2130 mm
pracovní výška nad podlahou: 3400 mm
příkon topné vody: 21 kW (voda / 60/45°C)
elektrický příkon: 1,03 kW / 230 V
řízení clony bude kombinací lokálního termostatu s - koncovým spínačem (dodávka VZT) a dálkově systémem MaR</t>
  </si>
  <si>
    <t>17.4_Neopláštěná teplovzdušná teplovodní dveřní clona povrchově opatřená černým matným - nástřikem
šířka: 2130 mm
pracovní výška nad podlahou: 3400 mm
příkon topné vody: 21 kW (voda / 60/45°C)
elektrický příkon: 1,03 kW / 230 V
řízení clony bude kombinací lokálního termostatu s - koncovým spínačem (dodávka VZT) a dálkově systémem MaR</t>
  </si>
  <si>
    <t>17.5_Neopláštěná teplovzdušná teplovodní dveřní clona povrchově opatřená černým matným - nástřikem
šířka: 2130 mm
pracovní výška nad podlahou: 3400 mm
příkon topné vody: 21 kW (voda / 60/45°C)
elektrický příkon: 1,03 kW / 230 V
řízení clony bude kombinací lokálního termostatu s - koncovým spínačem (dodávka VZT) a dálkově systémem MaR</t>
  </si>
  <si>
    <t>Vnitřní kazetová klimatizační jednotka pro server typu inverter
chladící výkon jmenovitý: 12,5 - kW
příkon: 3,9 kW / 230 V / 1f ( do venkovní jednotky)
akustický tlak: 40 / 44 / 46 dB(A)
rozměry š / x v x h:  840 x 288 x 840 mm
hmotnost: 26 kg
hladivo: R410A
včetně dálkového nástěnného ovladače - umístěného na stěně místnosti serveru</t>
  </si>
  <si>
    <t>18.1_Ventilátor radiální do čtyřhranného potrubí 
průtok: 12200 m3/h (500 Pa) 
příkon: 5,5 kW / 11 A - / 400 V
hlučnost: 68 dB(A) v 1 m 
rozměry potrubí: 700x700 mm
rozměry (šířka x výška x délka): / 1018x900x1250 mm 
otáčky min/max :  400/900 ot/min
hmotnost : 147 kg
příslušenství: klapka s - havarijním servopohonem 230V, pružné vložky</t>
  </si>
  <si>
    <t>K 1.45_Čidlo intenzity osvětlení pro řízení osvětlení ve dvoranách, čidlo pro použití spolu s - akčními členy v podružných patrových rozvaděčích, snímá intenzitu denního osvětlení,  standard KNX /                                                          Stupeň krytí IP 20
Rozsah pracovních - teplot: -5 °C až +45 °C
Rozměry (pr. x h): 54 x 20 mm</t>
  </si>
  <si>
    <t>Jednokolejnicový přístupový systém, připevněn pomocí krátkých ocelových, kotevních konzolek   - v prostoru dvojité fasády objektu, cca. 216  bm (z toho cca. 12bm ohýbaného profilu, na nárožích)  / počet pojezdových vozíků, na manuální pohon – 2ks, Povrchová úprava hliníkových částí - přírodní Elox E6/EV1, ocelové části (kotevní prvky) – zinkování, D+M</t>
  </si>
  <si>
    <t>Venkovní nízkoteplotní klimatizační jednotka pro zázemí bufetu typu inverter s nízkoteplotním - režimem vnitřní teploty
pro chlazení od 12°C do 18°C vnitřní teploty
chladící výkon jmenovitý: / 5,0kW
topný výkon jmenovitý: 5,6 kW
příkon: 1,6 kW / 230 V / 1f
akustický tlak: 53 dB(A)
rozměry š x - v x h:  795 x 610 x 290 mm
hmotnost: 38 kg
hladivo: R410A</t>
  </si>
  <si>
    <t>Stěna sádrokartonová předsazená z ocelových profilů jednoduše opláštěná - deska akustická velkoformátová s kruhovými otvory - děrování pravidelné, podíl děr. plochy 14,8% / tl. desky 1x12,5mm, akustická izolace - minerální vata tl.100mm, celk. tl.113mm - vložený sokl v=100mm lepený - laminátová deska+ABS hrana - viz. výrobek X.92, vč. prostupů a revizní</t>
  </si>
  <si>
    <t>K 1.49_Prvek ovládací 1-/2násobný, zapuštěný, standard KNX
s popisovým polem vč. rámečku.
Funkce: - spínání, stmívání, žaluzie, posílání hodnoty, světelné scény, apod.
Ovládací prvky: tlačítkové / kontakty vlevo/ vpravo
Indikace stavu sepnutí: vestavěnými stavovými LED
Stupeň krytí: IP 20
Rozsah - pracovních teplot: –5 °C až +45 °C
Rozměry (v x š): 63 x 63 mm</t>
  </si>
  <si>
    <t>K 1.50_Prvek ovládací 4-/8násobný, zapuštěný, standard KNX
s popisovým polem vč. rámečku.
Funkce: - spínání, stmívání, žaluzie, posílání hodnoty, světelné scény, apod.
Ovládací prvky: tlačítkové / kontakty vlevo/ vpravo
Indikace stavu sepnutí: vestavěnými stavovými LED
Stupeň krytí: IP 20
Rozsah - pracovních teplot: –5 °C až +45 °C
Rozměry (v x š): 63 x 63 mm</t>
  </si>
  <si>
    <t>POPISOVÁ POLOŽKA- Cena obsahuje dodávku i montáž. Součástí dodávky jsou i veškeré kotvící - - upevňovací prvky, pomocné prvky a taky stavební přípomoce spojené s instalací výrobků, otvory pro / / příslušné technické zařízení objektu, jejich ukončení a lištování případné další úpravy - - specifikované PD. Skutečný rozměry prvků nutno ověřit zaměřením na stavbě.</t>
  </si>
  <si>
    <t>21.1_Ventilátor radiální do čtyřhranného potrubí
VENTILÁTOR PROFESE STAVBA VYBAVÍ POŽÁRNÍM OBKLADEM - SE SERVISNÍM OTVOREM
průtok: 37.754 m3/h (600 Pa) 
příkon: 15 kW / 400 V
rozměry potrubí: 1200x1200 / mm
rozměry (šířka x výška x délka): 1700x1600x2000 mm 
otáčky min/max :  200/550 ot/min
hmotnost : - 472 kg
příslušenství: klapka pro servopohon, pružné vložky</t>
  </si>
  <si>
    <t>Suchý chladič pro chlazení vody z chladících jednotek
6 VENTILÁTORŮ(2x3)
chladící kapacita: 450 - kW
průtok vzduchu: 133 440 m3/hod
průtok kapaliny: 84,4 m3/hod
vstupní teplota vzduchu: / 32,0°C
pracovní kapalina: směs voda / ethylenglykol 30%
příkon: 9,0 kW (400 V / 13,5 A)
hlučnost: 56 - dB(A) v 10 m
šířka x hloubka x výška: 6889 x 2834 x 1600 mm
hmotnost: 1392 kg</t>
  </si>
  <si>
    <t>Chladící jednotka s vodou chlazeným kondenzátorem
chladící výkon: 503,3 kW
příkon: 140,0 kW (400 V / - 245,34 A)
šířka x hloubka x výška: 3360 x 800 x 2095 mm
hmotnost: 2608 kg
hlučnost: 65 db(A) v 10 m / 
chladivo: R134a
počet kompresorů / chladících okruhů: 2 / 2
pracovní teplotní spád chlazené vody: - 7/12°C
včetně kompletního systému MaR
včetně kompenzace účinníku</t>
  </si>
  <si>
    <t xml:space="preserve">U 1.5_Adresovatelný napájecí zdroj 24Vdc / 4A / 17Ah, nástěnná  skříň, dvě zaslepovací desky do - dveří, montážní sada pro AKU 17Ah, adresovatelná deska hlídání zdroje, jmenovité napětí 110-230Vac, / frekvence 50-60Hz, jmenovité napětí systému 24Vdc / 4A, krytí IP30, provozní teplota -8 až 55°C, - rozměry 440x320x160 mm, hmotnost 7kg, barva BS4800, certifikace EN54-4
</t>
  </si>
  <si>
    <t>Jednotka Fan-coilkazetová
provedení: cirkulační
výměník: 2 trubkový pouze chlazení
otáčky: - 1,2,3
množství vzduchu: 330 / 480 / 660 m3/hod
citelný chladící výkon při 26°C: 1,67/2,28/2,93 / kW
akustický tlak: 26/35/43 dB(A)
rozměry š x v x h: 575 x 298 x 575 mm
hmotnost: 27 kg
včetně: - kulových kohoutů a pružných připojovacích hadic
filtrace vzduchu G1
včetně čerpadla</t>
  </si>
  <si>
    <t>Jednotka Fan-coilkazetová
provedení: cirkulační
výměník: 2 trubkový pouze chlazení
otáčky: - 1,2,3
množství vzduchu: 480 / 710 / 850 m3/hod
citelný chladící výkon při 26°C: 2,28/3,12/3,57 / kW
akustický tlak: 36/46/50 dB(A)
rozměry š x v x h: 575 x 298 x 575 mm
hmotnost: 27 kg
včetně: - kulových kohoutů a pružných připojovacích hadic
filtrace vzduchu G1
včetně čerpadla</t>
  </si>
  <si>
    <t>Jednotka Fan-coil kazetová
provedení: cirkulační
výměník: 2 trubkový pouze chlazení
otáčky: - 1,2,3
množství vzduchu: 480 / 710 / 850 m3/hod
citelný chladící výkon při 26°C: 2,28/3,12/3,57 / kW
akustický tlak: 36/46/50 dB(A)
rozměry š x v x h: 575 x 298 x 575 mm
hmotnost: 27 kg
včetně: - kulových kohoutů a pružných připojovacích hadic
filtrace vzduchu G1
včetně čerpadla</t>
  </si>
  <si>
    <t>POPISOVÁ POLOŽKA- Cena obsahuje dodávku i montáž. Součástí dodávky jsou i veškeré kotvící, - - upevňovací prvky, pomocné prvky a taky stavební přípomoce spojené s instalací výrobků. Skutečný / / rozměr bude ověřen dle reálného stavu přeměřením na stavbě. Výrobní dokumentace prosklenných stěn - - bude odsouhlasena generálním projektantem stavby před zahájením výroby prvků.</t>
  </si>
  <si>
    <t>23.2_TATO POLOŽKA BUDE UPŘESNĚNA V RÁMCI AUTORSKÉHO DOZORU:
Ventilátor radiální do čtyřhranného - potrubí 
průtok: 12200 m3/h (500 Pa) 
příkon: 5,5 kW / 11 A / 400 V
hlučnost: 68 dB(A) v 1 m / 
rozměry potrubí: 700x700 mm
rozměry (šířka x výška x délka): 1018x900x1250 mm 
otáčky min/max : - 400/900 ot/min
hmotnost : 147 kg
příslušenství: klapka pro servopohon, pružné vložky</t>
  </si>
  <si>
    <t>POPISOVÁ POLOŽKA- Cena obsahuje dodávku i montáž. Součástí dodávky jsou i veškeré kotvící - - upevňovací prvky, pomocné prvky a taky stavební přípomoce spojené s instalací výrobků. Skutečný / / rozměr okenních otvorů bude ověřen dle reálného stavu přeměřením na stavbě. Výrobní dokumentace oken - - bude odsouhlasena generálním projektantem stavby před zahájením výroby prvků.</t>
  </si>
  <si>
    <t>POPISOVÁ POLOŽKA- Cena obsahuje dodávku i montáž. Součástí dodávky jsou i veškeré kotvící - - upevňovací prvky, pomocné prvky a taky stavební přípomoce spojené s instalací výrobků. Skutečný / / rozměr otvorů pro dveře bude ověřen dle reálného stavu přeměřením na stavbě. Výrobní dokumentace - - dveří bude odsouhlasena generálním projektantem stavby před zahájením výroby prvků.</t>
  </si>
  <si>
    <t>9.5_Protipožární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</si>
  <si>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0.11_Protipožární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</si>
  <si>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1.22_Protipožární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</si>
  <si>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12.9_Protipožární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</si>
  <si>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18.7_Protipožární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</si>
  <si>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19.7_Protipožární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</si>
  <si>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2.21_Protipožární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</si>
  <si>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21.4_Protipožární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</si>
  <si>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3.26_Protipožární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</si>
  <si>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4.26_Protipožární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</si>
  <si>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5.19_Protipožární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</si>
  <si>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6.12_Protipožární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</si>
  <si>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7.24_Protipožární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</si>
  <si>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8.30_Protipožární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</si>
  <si>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10.54_Protipožární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</si>
  <si>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11.18_Protipožární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</si>
  <si>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13.34_Protipožární systém ochrany vzduchotechnického potrubí 
požární odolnost: EI 45 S 
provedení: - dle Klasifikačního osvědčení požární odolnosti Pavus a.s., mimo jiné je nutno dodržet minimální / tloušťku plechu chráněného VZT potrubí 0,8 mm, závěsy potrubí provést s požárně certifikovaného - závěsového systému, použít závitové tyče minimálně M10, použít stěnové ucpávky atd.</t>
  </si>
  <si>
    <t>Jednotka Fan-coil flex podstropní 
provedení: cirkulační
výměník: 2 trubkový pouze chlazení
otáčky: - 2,3,4
množství vzduchu: 195 / 260 / 320 m3/hod
citelný chladící výkon při 26°C: 1,14/1,48/1,76 / kW
akustický tlak: 32/40/47 dB(A)
rozměry š x v x h: 1361 x 237 x 470 mm
hmotnost: 26 kg
včetně: - kulových kohoutů a pružných připojovacích hadic
filtrace vzduchu G1
včetně čerpadla</t>
  </si>
  <si>
    <t>Jednotka Fan-coil flex podstropní 
provedení: cirkulační
výměník: 2 trubkový pouze chlazení
otáčky: - 2,3,4
množství vzduchu: 360 / 470 / 555 m3/hod
citelný chladící výkon při 26°C: 1,83/2,33/2,66 / kW
akustický tlak: 37/44/51 dB(A)
rozměry š x v x h: 1511 x 237 x 470 mm
hmotnost: 31 kg
včetně: - kulových kohoutů a pružných připojovacích hadic
filtrace vzduchu G1
včetně čerpadla</t>
  </si>
  <si>
    <t>Vnitřní parapetně podstropní klimatizační jednotka pro zázemí bufetu typu inverter s nízkoteplotním - režimem vnitřní teploty
chladící výkon jmenovitý: 5,0 kW
topný výkon jmenovitý: 5,6 kW
příkon: 1,6 / kW / 230 V / 1f ( do venkovní jednotky)
akustický tlak: 40 / 48 / 51 dB(A)
rozměry š x v x h:  1200 - x 630 x 190 mm
hmotnost: 30 kg
hladivo: R410A
včetně dálkového infra ovladače</t>
  </si>
  <si>
    <t>Jednotka Fan-coil  mezistropní 
provedení: cirkulační
výměník: 2 trubkový topení
otáčky: - 3,4,5
množství vzduchu: 790 / 875 / 945 m3/hod
topný výkon při 18°C: min. 3 kW
akustický tlak: / 42/45/46 dB(A)
rozměry š x v x h: 975 x 295 x 751 mm
hmotnost: 37 kg
včetně: kulových kohoutů a - pružných připojovacích hadic
filtrace vzduchu G1
- včetně čerpadla kondenzátu
- včetně výdechové</t>
  </si>
  <si>
    <t>K 1.48_Rozhraní univerzální 12násobné, zapuštěné - 12kanálové univerzální rozhraní, včetně - instalační krabice, standard KNX.
Max. délka připojovacího vodiče nejvýše 10 m.
Připojení ke / sběrnici přiloženou sběrnicovou svorkovnicí
Dotazovací napětí (nejvýše pro 12 vstupy): 20 V
Výstupní - napětí (nejvýše pro 12 výstupy): 5 V
Jmenovitý proud výstupu: 2 mA
Stupeň krytí: IP 20
Rozsah</t>
  </si>
  <si>
    <t>23.20_POLOŽKU NUTNO DOMĚŘIT
Vzduchotechnické potrubí čtyřhranné 
provedení: z pozinkovaného plechu - dle ON 12 0405 sk.I , v případě požadavků na požární odolnost potrubního systému nutno respektovat / požadavky Klasifikačního osvědčení požární odolnosti Pavus a.s., mimo jiné je nutno dodržet - minimální tloušťku plechu chráněného VZT potrubí 0,8 mm, závěsy potrubí provést s požárně</t>
  </si>
  <si>
    <t>KOMPLETNÍ PROVEDENÍ D+M PROVEDENÍ VČETNĚ ODVODNĚNÍ MIMO OCELOVOU KONSTRUKCI. Typ konstrukce : - Rastrová fasádní konstrukce tvoří prosklenou střešní konstrukci nad dvoranou na úrovni střešní / konstrukce. Světlík je osazen pevným izolačním bezpečnostním zasklením a lamelovými klapkami.  
Ve - fasádě jsou použity konstrukce popsané v části PK:  SK, O, Z.
Rozměry : Konstrukce světlíku</t>
  </si>
  <si>
    <t>17.6_Neosazena, dodá a osadí nájemce komerčního prostoru
Neopláštěná teplovzdušná teplovodní dveřní - clona povrchově opatřená černým matným nástřikem
šířka: 2130 mm
pracovní výška nad podlahou: 3400 / mm
příkon topné vody: 21 kW (voda 60/45°C)
elektrický příkon: 1,03 kW / 230 V
řízení clony bude - kombinací lokálního termostatu s koncovým spínačem (dodávka VZT) a dálkově systémem MaR</t>
  </si>
  <si>
    <t>D 1.1_DA standby power 232kVA,
motor vznětový  vidlicový 6-ti válec s elektronickou regulací - otáček-elektronické vstřikování s elektronickým vstupem pro fázou synchronizaci,
synchronní / jednoložiskový alternátror s nesenými ventily a s elektronickou regulací buzení AVR, rozměry (š x d - x v): 1.200x3.700x1.700, hmotnost max. 2025kg včetně integrované palivové nádrže 430l,
digitální</t>
  </si>
  <si>
    <t>Rozdělovač a sběrač teplé vody kombinovaný 
DN 300 délka 7300 mm
z trubek hladkých bezešvých, 2x dno - včetně hrdel a přírub PN10
délka hrdel 150 mm
2x návarek pro teploměr a tlakoměr
1x nátrubek pro / vypouštění DN 20
tlakově odzkoušet 
2x nátěr základní barvou
provozní teplota: 60/45°C
provozní - tlak: PN10
hrdla – primár : 1x přívod, 1x odvod
      - sekundár : 11x výstup, 11x vstup</t>
  </si>
  <si>
    <t>K 1.53_Člen akční topení 1 násobný, 3 * binární vstup, pro zapuštěnou montáž do krabice, včetně - hluboké instalační krabice, standard KNX
Připojení ke sběrnici přiloženou sběrnicovou / svorkovnicí
Jmenovité napětí: 230/240 V
Jmenovitý proud výstupu: 5-25 mA (triakový výstup, maximálně - dvě hlavice topení)
Stupeň krytí: IP 20
Rozsah pracovních teplot: –5 °C až +45 °C
Rozměry (pr. x h):</t>
  </si>
  <si>
    <t>POPISOVÁ POLOŽKA- Cena obsahuje dodávku i montáž a případnou povrchovou úpravu prvků. Součástí - - dodávky jsou i veškeré kotvící, upevňovací prvky, pomocné prvky a taky stavební přípomoce spojené s / / instalací výrobků. Skutečné rozměry je nutno ověřit zaměřením na stavbě. Veškeré styky - zabudovaných - výrobků a stavebních částí nebo sousedících specifikovaných výrobků budou upraveny</t>
  </si>
  <si>
    <t>Rozdělovač a sběrač studené vody kombinovaný 
DN 300 délka 6300 mm
z trubek hladkých bezešvých, 2x - dno včetně hrdel a přírub PN10
délka hrdel 150 mm
2x návarek pro teploměr a tlakoměr
1x nátrubek pro / vypouštění DN 20
tlakově odzkoušet 
2x nátěr základní barvou
provozní teplota: 7/12 / - 45/40°C
provozní tlak: PN10
hrdla – primár : 1x přívod, 1x odvod
      - sekundár : 5x výstup, 5x</t>
  </si>
  <si>
    <t>23.21_POLOŽKU NUTNO DOMĚŘIT
Protipožární systém ochrany vzduchotechnického potrubí 
požární - odolnost: EI 45 S 
provedení: dle Klasifikačního osvědčení požární odolnosti Pavus a.s., mimo jiné / je nutno dodržet minimální tloušťku plechu chráněného VZT potrubí 0,8 mm, závěsy potrubí provést s - požárně certifikovaného závěsového systému, použít závitové tyče minimálně M10, použít stěnové</t>
  </si>
  <si>
    <t>3.1_Vzduchotechnická jednotka 
Velikost jednotky: Průřezová rychlost: 2.49 / 2.36 m/s 
Vlastní - rozměry (DxŠxV): 3650 x 950 x 2000 mm, tloušťka stěny: 50 mm 
Šířka rotační komory: 1550 mm / 
Obrysové rozměry (DxŠxV): 4035 x 1550 x 2000 mm 
Hmotnost: 830 kg, objemová hmotnost izolace: 50 - kg/m3 
Provedení pláště vnitřní : PZ, vnější strana: PZ 
ODA=850x850 mm, SUP=850x850 mm, ETA=850x850</t>
  </si>
  <si>
    <t>4.1_Vzduchotechnická jednotka 
Velikost jednotky: Průřezová rychlost: 2.85 / 2.70 m/s 
Vlastní - rozměry (DxŠxV): 3680 x 950 x 2000 mm, tloušťka stěny: 50 mm 
Šířka rotační komory: 1550 mm / 
Obrysové rozměry (DxŠxV): 4065 x 1550 x 2000 mm 
Hmotnost: 845 kg, objemová hmotnost izolace: 50 - kg/m3 
Provedení pláště vnitřní : PZ, vnější strana: PZ 
ODA=850x850 mm, SUP=850x850 mm, ETA=850x850</t>
  </si>
  <si>
    <t>N 1.0_Ocelové drátové kabelové lávky - nosné úložné konstrukce pro silnoproudé
- ocelové drátové - kabelové lávky musí odpovídat materiálům a parametrům této specifikace
- kabelové lávky budou / vyrobeny z ocelových drátů, svařeny a ohnuty do konečného tvaru před konečnou povrchovou úpravou
- - elektrolyticky pozinkované podle EN 12329 pro vnitřní použití
- žárově pozinkované podle EN ISO</t>
  </si>
  <si>
    <t>2.1_Vzduchotechnická jednotka 
Velikost jednotky: Průřezová rychlost: 2.73 / 2.57 m/s 
Vlastní - rozměry (DxŠxV): 3750 x 1050 x 2200 mm, tloušťka stěny: 50 mm 
Šířka rotační komory: 1650 mm / 
Obrysové rozměry (DxŠxV): 4135 x 1650 x 2200 mm 
Hmotnost: 950 kg, objemová hmotnost izolace: 50 - kg/m3 
Provedení pláště vnitřní : PZ, vnější strana: PZ 
ODA=950x950 mm, SUP=950x950 mm, ETA=950x950</t>
  </si>
  <si>
    <t>Jednotka Fan-coil  mezistropní 
provedení: cirkulační
výměník: 2 trubkový pouze chlazení
otáčky: - 2,3,4
množství vzduchu: 640 / 770 / 850 m3/hod
citelný chladící výkon při 26°C: 2,85/3,28/3,54 / kW
akustický tlak: 37/42/45 dB(A)
rozměry š x v x h: 975 x 295 x 751 mm
hmotnost: 37 kg
včetně: - kulových kohoutů a pružných připojovacích hadic
filtrace vzduchu G1
- včetně čerpadla kondenzátu
-</t>
  </si>
  <si>
    <t>Jednotka Fan-coil  mezistropní 
provedení: cirkulační
výměník: 2 trubkový pouze chlazení
otáčky: - 3,4,5
množství vzduchu: 790 / 875 / 945 m3/hod
citelný chladící výkon při 26°C: 3,35/3,62/3,84 / kW
akustický tlak: 42/45/46 dB(A)
rozměry š x v x h: 975 x 295 x 751 mm
hmotnost: 37 kg
včetně: - kulových kohoutů a pružných připojovacích hadic
filtrace vzduchu G1
- včetně čerpadla kondenzátu
-</t>
  </si>
  <si>
    <t>Jednotka Fan-coil  mezistropní
provedení: cirkulační
výměník: 2 trubkový pouze chlazení
otáčky: - 2,3,4
množství vzduchu: 850 / 965 / 1065 m3/hod
citelný chladící výkon při 26°C: 3,96/4,38/4,74 / kW
akustický tlak: 41/44/47 dB(A)
rozměry š x v x h: 1275 x 295 x 751 mm
hmotnost: 45 kg
včetně: - kulových kohoutů a pružných připojovacích hadic
filtrace vzduchu G1
- včetně čerpadla kondenzátu
-</t>
  </si>
  <si>
    <t>D+M_Typ konstrukce : Rastrová nakládací fasádní konstrukce tvoří vodor prosklené zakrytí otvoru ve - stropní desce nad 1.PP. Světlík je osazen pevným izolačním bezpečnostním zasklením.  Do světlíku / budou instalovány žaluzie pro odvod kouře a tepla s přerušeným tepelným mostem.
Ve fasádě jsou - použity konstrukce popsané v části PK:  NSK, O, Z. 
Rozměry : Světlík sedlového tvaru se středním</t>
  </si>
  <si>
    <t>Jednotka Fan-coil  mezistropní
provedení: cirkulační
výměník: 2 trubkový pouze chlazení
otáčky: - 2,3,4
množství vzduchu: 990 / 1150 / 1315 m3/hod
citelný chladící výkon při 26°C: 4,55/5,19/5,76 / kW
akustický tlak: 36/40/44 dB(A)
rozměry š x v x h: 1575 x 295 x 751 mm
hmotnost: 55 kg
včetně: - kulových kohoutů a pružných připojovacích hadic
filtrace vzduchu G1
- včetně čerpadla kondenzátu
-</t>
  </si>
  <si>
    <t>Jednotka Fan-coil  mezistropní
provedení: cirkulační
výměník: 2 trubkový pouze chlazení
otáčky: - 3,4,5
množství vzduchu: 990 / 1095 / 1225 m3/hod
citelný chladící výkon při 26°C: 4,47/4,87/5,28 / kW
akustický tlak: 44/47/50 dB(A)
rozměry š x v x h: 1275 x 295 x 751 mm
hmotnost: 45 kg
včetně: - kulových kohoutů a pružných připojovacích hadic
filtrace vzduchu G1
- včetně čerpadla kondenzátu
-</t>
  </si>
  <si>
    <t>A0_POPISNÁ POLOŽKA: Do všech níže uvedených položek je nutné zahrnout práce, dodávky a montáže - nezbytné k zajištění celého díla dle všech následujících obecně platných principů: _A1_Koordinační / výkresy jsou nadřazeny výkresům jednotlivých profesí._A3_Časovost realizace jednotlivých stavebních - úprav bude přizpůsobena potřebám stavby, klimatickým podmínkám a dalším faktorům v koordinaci s</t>
  </si>
  <si>
    <t>Jednotka Fan-coil  mezistropní
provedení: cirkulační
výměník: 2 trubkový pouze chlazení
otáčky: - 3,4,5
množství vzduchu: 1195 / 1380 / 1560 m3/hod
citelný chladící výkon při 26°C: 5,33/5,95/6,54 / kW
akustický tlak: 39/43/46 dB(A)
rozměry š x v x h: 1575 x 295 x 751 mm
hmotnost: 55 kg
včetně: - kulových kohoutů a pružných připojovacích hadic
filtrace vzduchu G1
- včetně čerpadla kondenzátu
-</t>
  </si>
  <si>
    <t>K 1.51_Snímač teploty s regulátorem a prvkem ovládacím 2-/4násobný, zapuštěný, standard KNX
s - popisovým polem vč. rámečku.
Funkce: spínání, stmívání, žaluzie, posílání hodnoty, světelné scény, / ventilace
Ovládací prvky: tlačítkové kontakty vlevo/ vpravo
Indikace stavu sepnutí: vestavěnými - stavovými LED
Stupeň krytí: IP 20
Rozsah pracovních teplot: –5 °C až +45 °C
Rozměry (v x š): 63 x 63</t>
  </si>
  <si>
    <t>8.1_Vzduchotechnická jednotka
Velikost jednotky: Průřezová rychlost: 2.50 / 2.38 m/s
Vlastní rozměry - (DxŠxV): 4550 x 1500 x 3130 mm, tloušťka stěny: 50 mm
Šířka rotační komory: 2370 mm
Obrysové rozměry / (DxŠxV): 4935 x 2370 x 3130 mm
Hmotnost: 2220 kg, objemová hmotnost izolace: 50 kg/m3
Provedení - pláště vnitřní : PZ, vnější strana: PZ
ODA=1300x1300 mm, SUP=1300x1300 mm, ETA=1300x1300 mm,</t>
  </si>
  <si>
    <t>K 1.55_Člen akční konvektoru s dvěma analogovými výstupy pro řízení ventilu topení a chlazení a - třemi výstupy pro přepínání rychlosti otáčení ventilátoru konvektoru, s přídavným výstupem 20A pro / spínání topení, 3 * binární vstup, pro montáž na DIN lištu přímo do konvektoru, včetně DIN lišty, - standard KNX
Připojení ke sběrnici přiloženou sběrnicovou svorkovnicí
Jmenovité napětí: 230 V AC,</t>
  </si>
  <si>
    <t>9.4_Vzduchotechnické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</si>
  <si>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Chladící jednotka s vodou chlazeným kondenzátorem
v provedení tepelné čerpadlo
chladící výkon: 196,3 - kW
topný výkon: 248,3 kW
příkon: 57,9 kW (400 V / 102,65 A)
šířka x hloubka x výška: 2960 x 809 x / 2050 mm
hmotnost: 1506 kg
hlučnost: 54 db(A) v 10 m 
chladivo: R134a
počet kompresorů / chladících - okruhů: 1 / 1
pracovní teplotní spád chlazené vody: 7/12°C
pracovní teplotní spád topné vody:</t>
  </si>
  <si>
    <t>D 1.8_Kouřovod - Třívrstvý komínový systém z nerezové ocely s minerální izolací o tloušťce 32,5mm, - pružný vlnovec 1ks, prodloužení 1000mm 60ks, koleno 90° 9ks, koleno 90° s čistícím otvorem do / 600°C/5000Pa 2ks, koleno 15° 1ks, základová deska 2ks, plechové konzole 4ks, přechodka 3ks, koncovka - 1ks, střešní průchodka 1ks, odstupy od stěn 20ks, tlumič hluku útlum 25dB 1ks, odvodňovací/měřící</t>
  </si>
  <si>
    <t>Jednotka Fan-coil  mezistropní 
provedení: cirkulační
výměník: 4 trubkový chlazení, topení
otáčky: - 3,4,5
množství vzduchu: 790 / 875 / 945 m3/hod
citelný chladící výkon při 26°C: 3,35/3,62/3,84 / kW
topný výkon při 20°C: min. 2 kW
akustický tlak: 42/45/46 dB(A)
rozměry š x v x h: 975 x 295 x 751 - mm
hmotnost: 37 kg
včetně: kulových kohoutů a pružných připojovacích hadic
filtrace vzduchu G1
-</t>
  </si>
  <si>
    <t>0.10_Vzduchotechnické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</si>
  <si>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1.21_Vzduchotechnické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</si>
  <si>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12.8_Vzduchotechnické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</si>
  <si>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18.6_Vzduchotechnické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</si>
  <si>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19.6_Vzduchotechnické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</si>
  <si>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2.20_Vzduchotechnické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</si>
  <si>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21.3_Vzduchotechnické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</si>
  <si>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3.25_Vzduchotechnické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</si>
  <si>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4.25_Vzduchotechnické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</si>
  <si>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5.18_Vzduchotechnické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</si>
  <si>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6.11_Vzduchotechnické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</si>
  <si>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7.23_Vzduchotechnické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</si>
  <si>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8.29_Vzduchotechnické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</si>
  <si>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Jednotka Fan-coil  mezistropníGM22.UW03(4).B00G2
provedení: cirkulační
výměník: 2 trubkový pouze - chlazení
otáčky: 2,3,4
množství vzduchu: 850 / 965 / 1065 m3/hod
citelný chladící výkon při 26°C: / 3,96/4,38/4,74 kW
akustický tlak: 41/44/47 dB(A)
rozměry š x v x h: 1275 x 295 x 751 mm
hmotnost: 45 - kg
včetně: kulových kohoutů a pružných připojovacích hadic
filtrace vzduchu G1
- včetně čerpadla</t>
  </si>
  <si>
    <t>K 1.46_Snímač kvality vzduchu kombinovaný, nástěnný - snímač pro měření koncentrace CO2 (oxid - uhličitý), relativní vlhkosti vzduchu a teploty v místnostech, pro běžná prostředí, naměřené hodnoty / je možné přenášet na sběrnici, včetně instalační krabice, standard KNX.
Snímač bezúdržbový, napájen - po sběrnici, integrovaná sběrnicovou spojka.
Stupeň krytí IP 20
Rozsah pracovních teplot: 0 °C až</t>
  </si>
  <si>
    <t>10.53_Vzduchotechnické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</si>
  <si>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11.17_Vzduchotechnické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</si>
  <si>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13.33_Vzduchotechnické potrubí čtyřhranné 
provedení: z pozinkovaného plechu dle ON 12 0405 sk.I , v - případě požadavků na požární odolnost potrubního systému nutno respektovat požadavky Klasifikačního / osvědčení požární odolnosti Pavus a.s., mimo jiné je nutno dodržet minimální tloušťku plechu - chráněného VZT potrubí 0,8 mm, závěsy potrubí provést s požárně certifikovaného závěsového systému,</t>
  </si>
  <si>
    <t>K 1.47_Termostat komerční, nástěnný, zapuštěný, snímač pro měření teploty v místnostech, pro běžná - prostředí, naměřené hodnoty je možné přenášet na sběrnici, včetně instalační krabice a designové / krytky dle výběru architekta, standard KNX.
Snímač bezúdržbový, napájen po sběrnici, integrovaná - sběrnicovou spojka.
Stupeň krytí IP 20
Rozsah pracovních teplot: 0 °C až +45 °C
Rozměry (v x š x h):</t>
  </si>
  <si>
    <t>6.1_Vzduchotechnická jednotka
Velikost jednotky: Průřezová rychlost: 2.79 / 2.67 m/s
Vlastní rozměry - (DxŠxV): 3280 x 700 x 1500 mm, tloušťka stěny: 50 mm
Šířka rotační komory: 1100 mm
Obrysové rozměry / (DxŠxV): 3665 x 1100 x 1500 mm
Hmotnost: 460 kg, objemová hmotnost izolace: 50 kg/m3
Provedení - pláště vnitřní : PZ, vnější strana: PZ
ODA=600x600 mm, SUP=600x600 mm, ETA=600x600 mm, EHA=600x600</t>
  </si>
  <si>
    <t>Jednotka Fan-coil  mezistropní
provedení: cirkulační
výměník: 4 trubkový chlazení, topení
otáčky: - 3,4,5
množství vzduchu: 1195 / 1380 / 1560 m3/hod
citelný chladící výkon při 26°C: 5,33/5,95/6,54 / kW
topný výkon při 20°C: min. 2 kW
akustický tlak: 39/43/46 dB(A)
rozměry š x v x h: 1575 x 295 x - 751 mm
hmotnost: 55 kg
včetně: kulových kohoutů a pružných připojovacích hadic
filtrace vzduchu G1
-</t>
  </si>
  <si>
    <t>K 1.56_Napájení proporcionálních pohonů ventilů přívodu chladícího média do FCU jednotek.      - Součástí je: transformátor 230V/24V AC max.30VA pro napájení proporcionálních pohonů ventilů (chlad) / 1* trubičková pojistka pro odjištění primární strany transformátoru 0,16A včetně držáku pojistky     - 2* trubičková pojistka pro odjištění sekundární strany transformátoru 1,25A včetně držáků pojistek</t>
  </si>
  <si>
    <t>18.2_Klapka zpětná přetlaková odlehčovací s pevně nastaveným otevíracím přetlakem 
jmenovitý rozměr - (horizontální šířka x výška): 1000 x 675 
délka: 180 mm 
maximální přesah lamel ve směru proudění / vzduchu: 235 mm 
provedení: potrubní, přírubové, ocelový pozinkovaný rám, hliníkové listy fixovány v - uzavřené poloze přídržnými magnety 
průtok vzduchu: 4067 m3/h 
otevírací přetlak: 60 Pa 
maximální</t>
  </si>
  <si>
    <t>19.1_Ventilátor radiální do čtyřhranného potrubí
VENTILÁTOR PROFESE STAVBA VYBAVÍ POŽÁRNÍM OBKLADEM - SE SERVISNÍM OTVOREM
průtok: 12.200 m3/h (500 Pa) 
příkon: 5,5 kW / 11 A / 400 V
hlučnost: 68 dB(A) / v 1 m 
rozměry potrubí: 700x700 mm
rozměry (šířka x výška x délka): 1018x900x1250 mm 
otáčky min/max - :  400/900 ot/min
hmotnost : 147 kg
příslušenství: klapka s havarijním servopohonem 230V, pružné</t>
  </si>
  <si>
    <t>19.2_Klapka zpětná přetlaková odlehčovací s pevně nastaveným otevíracím přetlakem 
jmenovitý rozměr - (horizontální šířka x výška): 1000 x 675 
délka: 180 mm 
maximální přesah lamel ve směru proudění / vzduchu: 235 mm 
provedení: potrubní, přírubové, ocelový pozinkovaný rám, hliníkové listy fixovány v - uzavřené poloze přídržnými magnety 
průtok vzduchu: 4067 m3/h 
otevírací přetlak: 60 Pa 
maximální</t>
  </si>
  <si>
    <t>D+M_Typ konstrukce : Rastrová nakládací fasádní konstrukce tvoří vodor prosklené zakrytí otvoru ve - stropní desce nad 1.PP. Světlík je osazen pevným izolačním bezpečnostním zasklením.  
Ve fasádě jsou / použity konstrukce popsané v části PK:  NSK, O, Z.
Rozměry : Světlík pultového tvaru je umístěn mezi - osami 14-15/B-C. Členění, rastrace a přibližné rozměry viz stavební půdorys, pohled na světlík a</t>
  </si>
  <si>
    <t>1.1_Vzduchotechnická jednotka
Průřezová rychlost: 2.92 / 2.75 m/s 
Vlastní rozměry (DxŠxV): 3780 x - 1050 x 2200 mm, tloušťka stěny: 50 mm 
Šířka rotační komory: 1650 mm 
Obrysové rozměry (DxŠxV): 4165 / x 1650 x 2200 mm 
Hmotnost: 970 kg, objemová hmotnost izolace: 50 kg/m3 
Provedení pláště vnitřní : - PZ, vnější strana: PZ 
ODA - venkovní vzduch, SUP - přiváděný vzduch, ETA - odváděný vzduch, EHA -</t>
  </si>
  <si>
    <t>7.1_Vzduchotechnická jednotka
Průřezová rychlost: 2.83 / 2.97 m/s 
Vlastní rozměry (DxŠxV): 3085 x - 950 x 2000 mm, tloušťka stěny: 50 mm 
Šířka rotační komory: 1550 mm 
Obrysové rozměry (DxŠxV): 3470 / x 1550 x 2000 mm 
Hmotnost: 820 kg, objemová hmotnost izolace: 50 kg/m3 
Provedení pláště vnitřní : - PZ, vnější strana: PZ 
- - - strana obsluhy V x Š: , ODA=850x850 mm, SUP=850x850 mm, ETA=850x850 mm,</t>
  </si>
  <si>
    <t>včetně výdechové komory s kruhovými nátrubky DN200 izolované
- včetně tlumiče hluku sání
- včetně závěsů
regulace: ventil dvojcestný, spojitá regulace 0-10V, 24V, při více kusech v místnosti boxy paralelního chodu
umístění: místnosti 0.45, 0.48,  0.49, 0.50, 0.53, 2x 1.33, 1.49, 1.50, 1.51, 1.52, 1.53, 1.54, 1.55, 1.56, 2.55, 2.56, 2x2.36, 2.50, 2.51, 2.53, 2.54, 2.49, 2.48, 2.34, 2.47, 2.46, 2.52, 2.70</t>
  </si>
  <si>
    <t>5.1_Vzduchotechnická jednotka
Velikost jednotky: Průřezová rychlost: 2.74 / 2.61 m/s
Vlastní rozměry - (DxŠxV): 3065 x 550 x 1200 mm, tloušťka stěny: 50 mm
Šířka rotační komory: 900 mm
Obrysové rozměry / (DxŠxV): 3450 x 900 x 1200 mm
Hmotnost: 330 kg, objemová hmotnost izolace: 50 kg/m3
Provedení pláště - vnitřní : PZ, vnější strana: PZ
ODA=450x450 mm, SUP=450x450 mm, ETA=450x450 mm, EHA=450x450 mm
ODA -</t>
  </si>
  <si>
    <t xml:space="preserve">DPÜ/B.1 (max. 31 per CPS); OGI-battery 12 V - type 20-40; Na jeden okruh se nesmí překročit 20 svítidel (20 adres) a max. 2A; U dvou okruhů na 24V (NO schodiště) max. 20 svítidel a max. 2,5A; Nastavení externích modulů ve svítidlech a adresace svítidel, Každé nouzové svítidlo je vybaveno adresným modulem; Ke každému výstupnímu světelnému okruhu lze přiřadit maximálně 3ks těchto DPU modulů pro spínání – Při výpadku podružného rozvaděče se rozsvítí nouzové okruhy v této části budovy, Na jeden okruh lze přiřadit max. 3 DPU B.1; Interní modul RIF modul pro vzdálenou kontrolu a blokování TOTALSTOP; Zapojení externího modul RIF5 (ve skříni CPS) nebo kontrola pro MAR a blokaci; Součástí dodávky centrály je teploměr se záznamem, montáž na zeď, někde vedle CPS do výšky cca 2m
</t>
  </si>
  <si>
    <t>průběhem  rekonstrukce celého objektu!!!_A4_Veškeré viditelné prvky (včetně vzorků potrubí a izolací, jejich kotvení atd.) budou předloženy architektovi k odsouhlasení._A5_Přesná pozice viditelných koncových prvků bude odsouhlasena architektem._A6_Pozice koncových prvků je zakreslena v koordinačních výkresech koncových prvků, které jsou součástí stavební části PD._A7_Dodávka jednotlivých profesí musí dodavatel koordinovat s ostatními profesemi, včetně provádění kotvení._A8_Barevnost koncových prvků umístěných v podhledech a ve stěnách je řešena v tabulce barevného řešení, prioritně je navržená barva shodná s barvou podhledu – stěny._A9__A9_Natření potrubí a dalších prvků zajistí dodavatel VZT a budou natřeny veškeré prvky, pokud se na ně nevztahuje jiný normový požadavek na barevnost řešení._A10_Veškeré vzt rozvody a izolace v podhledové dutině s tzv. drátěným podhledem (který je průhledný) budou opatřeny černým matným nátěrem._A11_Veškeré vzt rozvody, které jsou přímo viditelné (garáže ve 2.pp, průjezd a navazující garáže v 1.pp) budou opatřeny nátěrem v barvě dle tabulky barevného řešení.(dle architektonického návrhu), prioritně je navržená barva černá matná, viz. tabulka barevného řešení._A12_Mezi vnější hranou izolace vzduchotechniky a rastrovým podhledem bude ponechána mezera min. 1 cm._A13_Jádra J.01-J.06 budou mezi podlažími požárně utěsněna po instalaci všech instalací, utěsnění bude dodávkou VZT.</t>
  </si>
  <si>
    <t>1461
- nerezová ocel podle EN 10088-2 :  AISI 304L, AISI 316L
- na konci výrobního procesu musí být povrch nerezové ocele odmaštěn, mořen a pasivován
- všechny rozměry kabelové lávky jsou vnitřní
- hloubky 30 mm, 54 mm, 105 mm
- šířky 50 mm, 100 mm, 150 mm, 200 mm, 300 mm, 400 mm, 500 mm a 600 mm 
pro hloubky 30 mm a 54 mm
- šířky 100 mm, 150 mm, 200 mm, 300 mm 400 mm, 500 mm a 600 mm
pro hloubky 105 mm
- všechny lávky jsou dlouhé 3005 mm
- drátové kabelové lávky budou vyrobeny z drátů o minimálním průměru:
  - 4 mm pro lávky se šířkou do 100 mm
  - 4.5 mm pro lávky se šířkou 300 mm
  - 6.0 mm pro lávky se šířkou 400 – 600 mm
- lávky musí mít bezpečný horní okraj tvořený svarem ve tvaru „T“ vytvořeného spojením horního podélného drátu s příčnými dráty (kromě 30/50)
- lávky budou konstruovány s oky 50 mm x 100 mm
- všechny tvary (například změny směru, úrovně a velikosti) budou vyrobeny přímo na stavbě podle instrukcí výrobce pomocí nůžek s bočním ostřím, budou spojovány pomocí spojek 25mm/30mm a šroubů M6 s maticí
- lávky budou spojovány za použití rychlospojek nebo spojek 25 mm/30 mm a šroubů M6 s maticí, u lávek širších než 300 mm bude navíc použita podpůrná postranní lišta, spojky budou mít stejnou povrchovou úpravu jako lávky
- lávky budou podepřeny v maximálním rozpětí 2,5 m a zátěže nebudou přesahovat nosnosti specifikované výrobcem
- všechny svary musí být vyrobeny s průměrnou minimální pevností v tahu 5000 N na svar
- maximální zatížení a odpovídající průhyby pro lávky musí být testované a výsledky publikované podle evropské normy IEC 61537
- vhodnost lávek pro užití na datové kabely kategorie 6 musí být ověřena nezávislými zkouškami
- certifikát požární odolnosti dle standardu ZP27/2008 - náročnějšího scénáře P se vzrůstající teplotou nebo DIN 4102-12
- elektrická vodivost spojek musí být uvedena včetně zkušební metody a výsledků
- stupeň EMC ochrany je prokázán pomocí zveřejněných detailních zkušebních postupů a výsledků
- doporučený standard Cablofil</t>
  </si>
  <si>
    <t>venkovní vzduch, SUP - přiváděný vzduch, ETA - odváděný vzduch, EHA – odpadní vzduch
Stranu obsluhy nutno upřesnit
PŘÍVODNÍ ČÁST
Koncový panel, s velkým otvorem, Klapka 2 Pa
Filtrační komora, kapsový filtr F5 - 630 65 Pa
tlaková rezerva na zanesení filtrů 60 Pa
Rekuperační komora rotační 149 Pa
přívod: 2000 m3/h, -15.0 °C / 9.3 °C
odvod: 1900 m3/h, 20.0 °C / -5.3 °C
Tepelný zisk: 19.1 kW, účinnost: 69 %
Motor: 25 W, 0.24 A, Frekvenční měnič: 1x230V=&gt;3x230V, 0.37 kW, IP20
Klapková komora, s jednou klapkou 5 Pa
Ohřívací komora vodní, dvouřadá, rám pro kapiláru 97 Pa
přípojka topného média G: 1", výkon: 9.7 kW
voda: 75/55°C, 0.420 m3/h 0.7 kPa
vzduch: 2000 m3/h, 9.5/24.0 °C
Reg.: Regulační uzel 25-040-R204-0400-24SR 1 ks
Chladící komora vodní, šestiřadá, provedení pravé 253 Pa
Eliminátor kapek 42 Pa
Přípojka chladícího média G: 1", výkon 10.4 kW
voda : 7/12°C, 1.790 m3/h 10.0 kPa
vzduch: 2000 m3/h, 32.0/19.0 °C, entalpie: 63.0/47.4 kJ/kg
odvod kondenzátu G: DN32
Reg.: Regulační uzel 25-040-R206-0390-24SR 1 ks
Př.: Sifon pro odvod kondenzátu 1 ks
Ventilátorová komora s volným oběžným kolem, Manžeta 2 Pa
Průtok vzduchu 2000 m3/h
Externí tlaková ztráta 500 Pa
Ventilátor: 3895 ot/min, účinnost: 77%, výkon: 0.88 kW
dynamický tlak: 46 Pa, celkový tlak: 1221 Pa
Motor s termokontaktem: nap.: 230/400 V, 2880 ot/min
Proud: 4/2.3 A, Zapojení: Y, krytí: IP55, výkon: 1.1 kW
frekvenční měnič: 3x400V, 1.5kW, IP20, 68 Hz
Hladiny akustických výkonů Lwa
pásmo 31.5 63 125 250 500 1000 2000 4000 8000 [db(A)]
Hluk do okolí 65 64 57 56 47 41 30 24 21 50
Hluk do sání 71 74 77 73 65 62 60 49 36 69
Hluk do výtlaku 73 78 83 86 85 82 79 73 68 87
ODVODNÍ ČÁST
Koncový panel, s velkým otvorem 0 Pa
Filtrační komora, kapsový filtr G4 - 360 48 Pa
tlaková rezerva na zanesení filtrů 50 Pa
Ventilátorová komora s volným oběžným kolem 2 Pa
Průtok vzduchu 1900 m3/h
Externí tlaková ztráta 500 Pa
Ventilátor: 3299 ot/min, účinnost: 79%, výkon: 0.54 kW
dynamický tlak: 42 Pa, celkový tlak: 809 Pa
Motor s termokontaktem: nap.: 230/400 V, 2865 ot/min
Proud: 2.9/1.7 A, Zapojení: Y, krytí: IP55, výkon: 0.75 kW
frekvenční měnič: 3x400V, 0.75kW, IP20, 57 Hz
Hladiny akustických výkonů Lwa
pásmo 31.5 63 125 250 500 1000 2000 4000 8000 [db(A)]
Hluk do okolí 61 60 53 52 43 37 25 20 16 46
Hluk do sání 67 72 76 77 74 72 68 62 55 77
Hluk do výtlaku 69 73 78 80 78 75 71 65 56 80
Rekuperační komora rotační viz přívod 166 Pa
Koncový panel, s velkým otvorem, Klapka 2 Pa</t>
  </si>
  <si>
    <t>mm
ODA - venkovní vzduch, SUP - přiváděný vzduch, ETA - odváděný vzduch, EHA – odpadní vzduch
Stranu obsluhy nutno upřesnit
PŘÍVODNÍ ČÁST
Koncový panel, s velkým otvorem, Klapka 2 Pa
Filtrační komora, kapsový filtr F5 - 630 45 Pa
tlaková rezerva na zanesení filtrů 60 Pa
Rekuperační komora rotační 155 Pa
přívod: 3620 m3/h, -15.0 °C / 9.1 °C
odvod: 3460 m3/h, 20.0 °C / -4.9 °C
Tepelný zisk: 34.4 kW, účinnost: 69 %
Motor: 25 W, 0.24 A, Frekvenční měnič: 1x230V=&gt;3x230V, 0.37 kW, IP20
Klapková komora, s jednou klapkou 5 Pa
Ohřívací komora vodní, dvouřadá, rám pro kapiláru 102 Pa
přípojka topného média G: 1", výkon: 17.6 kW
voda: 75/55°C, 0.760 m3/h 1.1 kPa
vzduch: 3620 m3/h, 9.5/24.0 °C
Reg.: Regulační uzel 25-040-R204-0510-24SR 1 ks
Chladící komora vodní, šestiřadá, provedení pravé 227 Pa
Eliminátor kapek 38 Pa
Přípojka chladícího média G: 1", výkon 18.9 kW
voda : 7/12°C, 3.240 m3/h 11.4 kPa
vzduch: 3620 m3/h, 32.0/19.0 °C, entalpie: 63.0/47.4 kJ/kg
odvod kondenzátu G: DN32
Reg.: Regulační uzel 25-063-L307-0500-24SR 1 ks
Př.: Sifon pro odvod kondenzátu 1 ks
Ventilátorová komora s volným oběžným kolem, Manžeta 2 Pa
Průtok vzduchu 3620 m3/h
Externí tlaková ztráta 500 Pa
Ventilátor: 3997 ot/min, účinnost: 79%, výkon: 1.58 kW
dynamický tlak: 98 Pa, celkový tlak: 1233 Pa
Motor s termokontaktem: nap.: 230/400 V, 2890 ot/min
Proud: 7.6/4.4 A, Zapojení: Y, krytí: IP55, výkon: 2.2 kW
frekvenční měnič: 3x400V, 2.2kW, IP20, 69 Hz
Hladiny akustických výkonů Lwa
pásmo 31.5 63 125 250 500 1000 2000 4000 8000 [db(A)]
Hluk do okolí 68 67 60 59 50 45 33 28 24 54
Hluk do sání 74 77 80 76 68 66 63 53 39 72
Hluk do výtlaku 76 81 86 89 88 86 82 77 71 90
ODVODNÍ ČÁST
Koncový panel, s velkým otvorem 0 Pa
Filtrační komora, kapsový filtr G4 - 360 34 Pa
tlaková rezerva na zanesení filtrů 50 Pa
Ventilátorová komora s volným oběžným kolem 2 Pa
Průtok vzduchu 3460 m3/h
Externí tlaková ztráta 500 Pa
Ventilátor: 3551 ot/min, účinnost: 77%, výkon: 1.07 kW
dynamický tlak: 90 Pa, celkový tlak: 850 Pa
Motor s termokontaktem: nap.: 230/400 V, 2900 ot/min
Proud: 5.2/3 A, Zapojení: Y, krytí: IP55, výkon: 1.5 kW
frekvenční měnič: 3x400V, 1.5kW, IP20, 62 Hz
Hladiny akustických výkonů Lwa
pásmo 31.5 63 125 250 500 1000 2000 4000 8000 [db(A)]
Hluk do okolí 66 65 58 57 48 42 30 25 21 51
Hluk do sání 72 77 81 82 79 77 73 67 60 82
Hluk do výtlaku 74 78 83 85 83 80 76 70 61 85
Rekuperační komora rotační viz přívod 173 Pa
Koncový panel, s velkým otvorem, Klapka 2 Pa</t>
  </si>
  <si>
    <t>mm, EHA=850x850 mm 
ODA - venkovní vzduch, SUP - přiváděný vzduch, ETA - odváděný vzduch, EHA - odpadní vzduch
Stranu obsluhy nutno upřesnit 
PŘÍVODNÍ ČÁST 
Koncový panel, s velkým otvorem, Klapka 2 Pa 
Filtrační komora, kapsový filtr F5 - 630 43 Pa 
tlaková rezerva na zanesení filtrů 60 Pa 
Rekuperační komora rotační 129 Pa 
přívod: 6480 m3/h, -15.0 °C / 10.1 °C 
odvod: 6150 m3/h, 20.0 °C / -6.3 °C 
Tepelný zisk: 63.5 kW, účinnost: 72 % 
Klapková komora, s jednou klapkou 8 Pa 
Ohřívací komora vodní, dvouřadá, rám pro kapiláru 78 Pa 
přípojka topného média G: 5/4", výkon: 31.5 kW 
voda: 75/55°C, 1.361 m3/h 0.8 kPa 
vzduch: 6480 m3/h, 9.5/24.0 °C 
Reg.: Regulační uzel 32-063-R204-0810-24SR 1 ks 
Chladící komora vodní, pětiřadá, provedení pravé 149 Pa 
Eliminátor kapek 27 Pa 
Přípojka chladícího média G: 5/4", výkon 33.8 kW 
voda : 7/12°C, 5.800 m3/h 11.0 kPa 
vzduch: 6480 m3/h, 32.0/19.0 °C, entalpie: 63.0/47.4 kJ/kg 
odvod kondenzátu G: DN32 
Reg.: Regulační uzel 32-100-S310-0750-24SR 1 ks 
Př.: Sifon pro odvod kondenzátu 1 ks 
Ventilátorová komora s volným oběžným kolem, Manžeta 2 Pa 
Průtok vzduchu 6480 m3/h 
Externí tlaková ztráta 500 Pa 
Ventilátor: RH45C Stahl, 2082 ot/min, účinnost: 79%, výkon: 2.39 kW 
dynamický tlak: 48 Pa, celkový tlak: 1043 Pa 
Motor s termokontaktem: 2P100L4, nap.: 230/400 V, 1450 ot/min 
Proud: 11/6.4 A, Zapojení: Y, krytí: IP55, výkon: 3 kW 
frekvenční měnič: 3x400V, 3kW, IP20, 73 Hz 
Hladiny akustických výkonů Lwa 
pásmo 31.5 63 125 250 500 1000 2000 4000 8000 [db(A)] 
Hluk do okolí 68 67 60 58 48 42 30 24 21 52 
Hluk do sání 74 77 80 75 66 63 60 49 36 71 
Hluk do výtlaku 76 81 86 88 86 83 79 73 68 88 
ODVODNÍ ČÁST 
Koncový panel, s velkým otvorem 0 Pa 
Filtrační komora, kapsový filtr G4 - 360 32 Pa 
tlaková rezerva na zanesení filtrů 50 Pa 
Ventilátorová komora s volným oběžným kolem 1 Pa 
Průtok vzduchu 6150 m3/h 
Externí tlaková ztráta 500 Pa 
Ventilátor: 2312 ot/min, účinnost: 78%, výkon: 1.74 kW 
dynamický tlak: 70 Pa, celkový tlak: 797 Pa 
Motor s termokontaktem: nap.: 230/400 V, 1450 ot/min 
Proud: 8.3/4.8 A, Zapojení: Y, krytí: IP55, výkon: 2.2 kW 
frekvenční měnič: 3x400V, 2.2kW, IP20, 81 Hz 
Hladiny akustických výkonů Lwa 
pásmo 31.5 63 125 250 500 1000 2000 4000 8000 [db(A)] 
Hluk do okolí 67 66 58 57 47 41 29 23 20 51 
Hluk do sání 73 78 81 82 78 76 72 65 59 81 
Hluk do výtlaku 75 79 83 85 82 79 75 68 60 84 
Rekuperační komora rotační viz přívod 143 Pa 
Koncový panel, s velkým otvorem, Klapka 1 Pa</t>
  </si>
  <si>
    <t>EHA=1300x1300 mm
ODA - venkovní vzduch, SUP - přiváděný vzduch, ETA - odváděný vzduch, EHA – odpadní vzduch
Stranu obsluhy nutno upřesnit
PŘÍVODNÍ ČÁST
Koncový panel, s velkým otvorem, Klapka 2 Pa
Filtrační komora, kapsový filtr F5 - 630 49 Pa
tlaková rezerva na zanesení filtrů 60 Pa
Rekuperační komora rotační 90 Pa
přívod: 17650 m3/h, -15.0 °C / 9.8 °C
odvod: 16770 m3/h, 20.0 °C / -5.9 °C
Tepelný zisk: 169.5 kW, účinnost: 71 %
Motor: 370 W, 1.00 A, Frekvenční měnič: 1x230V=&gt;3x230V, 0.37 kW, IP20
Klapková komora, s jednou klapkou 7 Pa
Ohřívací komora vodní, dvouřadá, rám pro kapiláru 85 Pa
přípojka topného média G: 2", výkon: 85.7 kW
voda: 75/55°C, 3.707 m3/h 1.2 kPa
vzduch: 17650 m3/h, 9.5/24.0 °C
Reg.: Regulační uzel 50-040-R206-1140-24SR 1 ks
Chladící komora vodní, pětiřadá, provedení pravé 126 Pa
Eliminátor kapek 24 Pa
Přípojka chladícího média G: 2", výkon 91.9 kW
voda : 7/12°C, 15.797 m3/h 9.4 kPa
vzduch: 17650 m3/h, 32.0/19.0 °C, entalpie: 63.0/47.4 kJ/kg
odvod kondenzátu G: DN32
Reg.: Regulační uzel 50-063-S510-1210-24SR 1 ks
Př.: Sifon pro odvod kondenzátu 1 ks
Ventilátorová komora s volným oběžným kolem, Manžeta 2 Pa
Průtok vzduchu 17650 m3/h
Externí tlaková ztráta 500 Pa
Ventilátor: 1678 ot/min, účinnost: 78%, výkon: 6.53 kW
dynamický tlak: 94 Pa, celkový tlak: 1038 Pa
Motor s termokontaktem: nap.: 400/690 V, 1460 ot/min
Proud: 15.1/8.7 A, Zapojení: Y/D, krytí: IP55, výkon: 7.5 kW
frekvenční měnič: 3x400V, 7.5kW, IP20, 58 Hz
Hladiny akustických výkonů Lwa
pásmo 31.5 63 125 250 500 1000 2000 4000 8000 [db(A)]
Hluk do okolí 73 72 64 63 53 46 33 28 25 57
Hluk do sání 79 82 84 80 71 67 63 53 40 75
Hluk do výtlaku 81 86 90 93 91 87 82 77 72 92
ODVODNÍ ČÁST
Koncový panel, s velkým otvorem 0 Pa
Filtrační komora, kapsový filtr G4 - 360 37 Pa
tlaková rezerva na zanesení filtrů 50 Pa
Ventilátorová komora s volným oběžným kolem 1 Pa
Průtok vzduchu 16770 m3/h
Externí tlaková ztráta 500 Pa
Ventilátor: 1973 ot/min, účinnost: 70%, výkon: 5.45 kW
dynamický tlak: 133 Pa, celkový tlak: 822 Pa
Motor s termokontaktem: nap.: 400/690 V, 1460 ot/min
Proud: 15.1/8.7 A, Zapojení: Y/D, krytí: IP55, výkon: 7.5 kW
frekvenční měnič: 3x400V, 7.5kW, IP20, 67 Hz
Hladiny akustických výkonů Lwa
pásmo 31.5 63 125 250 500 1000 2000 4000 8000 [db(A)]
Hluk do okolí 74 73 66 64 54 47 35 30 26 58
Hluk do sání 80 85 89 89 85 82 78 72 65 88
Hluk do výtlaku 82 86 91 92 89 85 81 75 66 91
Rekuperační komora rotační viz přívod 100 Pa
Koncový panel, s velkým otvorem, Klapka 1 Pa</t>
  </si>
  <si>
    <t>EHA=850x850 mm 
ODA - venkovní vzduch, SUP - přiváděný vzduch, ETA - odváděný vzduch, EHA - odpadní vzduch
Stranu obsluhy nutno upřesnit
PŘÍVODNÍ ČÁST 
Koncový panel, s velkým otvorem, Klapka 2 Pa 
Filtrační komora, kapsový filtr F5 - 630 55 Pa 
tlaková rezerva na zanesení filtrů 60 Pa 
Rekuperační komora rotační 147 Pa 
přívod: 7360 m3/h, -15.0 °C / 10.9 °C 
odvod: 7730 m3/h, 20.0 °C / -4.5 °C 
Tepelný zisk: 74.7 kW, účinnost: 74 % 
Motor: 90 W, 0.51 A, Frekvenční měnič: 1x230V=&gt;3x230V, 0.37 kW, IP20 
Ohřívací komora vodní, dvouřadá, rám pro kapiláru 89 Pa 
přípojka topného média G: 5/4", výkon: 32.3 kW 
voda: 75/55°C, 1.397 m3/h 0.9 kPa 
vzduch: 7360 m3/h, 10.9/24.0 °C 
Reg.: Regulační uzel 32-040-R204-0810-24SR 1 ks 
Chladící komora vodní, šestiřadá, provedení pravé 205 Pa 
Eliminátor kapek 35 Pa 
Přípojka chladícího média G: 5/4", výkon 38.3 kW 
voda : 7/12°C, 6.587 m3/h 9.6 kPa 
vzduch: 7360 m3/h, 32.0/19.0 °C, entalpie: 63.0/47.4 kJ/kg 
odvod kondenzátu G: DN32 
Reg.: Regulační uzel 32-160-S407-0750-24SR 1 ks 
Př.: Sifon pro odvod kondenzátu 1 ks 
Ventilátorová komora s volným oběžným kolem, Manžeta 2 Pa 
Průtok vzduchu 7360 m3/h 
Externí tlaková ztráta 500 Pa 
Ventilátor: 2801 ot/min, účinnost: 78%, výkon: 3.12 kW 
dynamický tlak: 100 Pa, celkový tlak: 1194 Pa 
Motor s termokontaktem: nap.: 400/690 V, 2910 ot/min 
Proud: 7.5/4.3 A, Zapojení: Y/D, krytí: IP55, výkon: 4 kW 
frekvenční měnič: 3x400V, 4kW, IP20, 48 Hz 
Hladiny akustických výkonů Lwa 
pásmo 31.5 63 125 250 500 1000 2000 4000 8000 [db(A)] 
Hluk do okolí 71 70 62 61 52 46 34 28 25 56 
Hluk do sání 77 80 82 80 74 71 68 58 46 77 
Hluk do výtlaku 79 84 88 91 90 87 83 77 72 92 
ODVODNÍ ČÁST 
Koncový panel, s velkým otvorem, Klapka 2 Pa 
Filtrační komora, kapsový filtr G4 - 360 50 Pa 
tlaková rezerva na zanesení filtrů 50 Pa 
Ventilátorová komora s volným oběžným kolem 2 Pa 
Průtok vzduchu 7730 m3/h 
Externí tlaková ztráta 500 Pa 
Ventilátor: 2076 ot/min, účinnost: 79%, výkon: 2.33 kW 
dynamický tlak: 69 Pa, celkový tlak: 853 Pa 
Motor s termokontaktem: 2P100L4, nap.: 230/400 V, 1450 ot/min 
Proud: 11/6.4 A, Zapojení: Y, krytí: IP55, výkon: 3 kW 
frekvenční měnič: 3x400V, 3kW, IP20, 73 Hz 
Hladiny akustických výkonů Lwa 
pásmo 31.5 63 125 250 500 1000 2000 4000 8000 [db(A)] 
Hluk do okolí 68 67 59 58 48 42 29 24 21 52 
Hluk do sání 74 79 82 83 79 77 72 66 60 82 
Hluk do výtlaku 76 80 84 86 83 80 75 69 61 85 
Rekuperační komora rotační viz přívod 180 Pa 
Koncový panel, s velkým otvorem 0 Pa</t>
  </si>
  <si>
    <t>odpadní vzduch 
ODA=950x950 mm, SUP=950x950 mm, ETA=950x950 mm, EHA=950x950 mm
Stranu obsluhy nutno upřesnit
PŘÍVODNÍ ČÁST 
Koncový panel, s velkým otvorem, Klapka 2 Pa 
Filtrační komora, kapsový filtr F5 - 630 64 Pa 
tlaková rezerva na zanesení filtrů 60 Pa 
Rekuperační komora rotační 161 Pa 
přívod: 9490 m3/h, -15.0 °C / 8.8 °C 
odvod: 8950 m3/h, 20.0 °C / -4.9 °C 
Tepelný zisk: 89.1 kW, účinnost: 68 % 
Motor: 90 W, 0.51 A, Frekvenční měnič: 1x230V=&gt;3x230V, 0.37 kW, IP20 
Klapková komora, s jednou klapkou 8 Pa 
Ohřívací komora vodní, dvouřadá, rám pro kapiláru 93 Pa 
přípojka topného média G: 5/4", výkon: 46.1 kW 
voda: 75/55°C, 1.993 m3/h 0.8 kPa 
vzduch: 9490 m3/h, 9.5/24.0 °C 
Reg.: Regulační uzel 32-040-R206-0860-24SR 1 ks 
Chladící komora vodní, šestiřadá, provedení pravé 197 Pa 
Eliminátor kapek 36 Pa 
Přípojka chladícího média G: 6/4", výkon 49.4 kW 
voda : 7/12°C, 8.494 m3/h 8.4 kPa 
vzduch: 9490 m3/h, 32.0/19.0 °C, entalpie: 63.0/47.4 kJ/kg 
odvod kondenzátu G: DN32 
Reg.: Regulační uzel 40-160-S407-0860-24SR 
Př.: Sifon pro odvod kondenzátu 1 ks 
Ventilátorová komora s volným oběžným kolem, Manžeta 2 Pa 
Průtok vzduchu 9490 m3/h 
Externí tlaková ztráta 500 Pa 
Ventilátor: 2516 ot/min, účinnost: 78%, výkon: 4.13 kW 
dynamický tlak: 104 Pa, celkový tlak: 1227 Pa 
Motor s termokontaktem: nap.: 400/690 V, 1460 ot/min 
Proud: 11.3/6.5 A, Zapojení: Y/D, krytí: IP55, výkon: 5.5 kW 
frekvenční měnič: 3x400V, 5.5kW, IP20, 87 Hz 
Hladiny akustických výkonů Lwa 
pásmo 31.5 63 125 250 500 1000 2000 4000 8000 [db(A)] 
Hluk do okolí 72 71 63 62 53 46 34 29 26 57 
Hluk do sání 78 81 83 79 71 67 64 54 41 75 
Hluk do výtlaku 80 85 89 92 91 87 83 78 73 92 
ODVODNÍ ČÁST 
Koncový panel, s velkým otvorem 0 Pa 
Filtrační komora, kapsový filtr G4 - 360 47 Pa 
tlaková rezerva na zanesení filtrů 50 Pa 
Ventilátorová komora s volným oběžným kolem 2 Pa 
Průtok vzduchu 8950 m3/h 
Externí tlaková ztráta 500 Pa 
Ventilátor: 1769 ot/min, účinnost: 79%, výkon: 2.62 kW 
dynamický tlak: 58 Pa, celkový tlak: 835 Pa 
Motor s termokontaktem: nap.: 230/400 V, 1450 ot/min 
Proud: 11/6.4 A, Zapojení: Y, krytí: IP55, výkon: 3 kW 
frekvenční měnič: 3x400V, 3kW, IP20, 62 Hz 
Hladiny akustických výkonů Lwa 
pásmo 31.5 63 125 250 500 1000 2000 4000 8000 [db(A)] 
Hluk do okolí 68 67 59 57 48 41 29 23 20 52 
Hluk do sání 74 79 82 82 79 76 72 65 59 81 
Hluk do výtlaku 76 80 84 85 83 79 75 68 60 84 
Rekuperační komora rotační viz přívod 177 Pa 
Koncový panel, s velkým otvorem, Klapka 2 Pa</t>
  </si>
  <si>
    <t>mm, EHA=950x950 mm 
ODA - venkovní vzduch, SUP - přiváděný vzduch, ETA - odváděný vzduch, EHA - odpadní vzduch
Stranu obsluhy nutno upřesnit
PŘÍVODNÍ ČÁST 
Koncový panel, s velkým otvorem, Klapka 2 Pa 
Filtrační komora, kapsový filtr F5 - 630 56 Pa 
tlaková rezerva na zanesení filtrů 60 Pa 
Rekuperační komora rotační 150 Pa 
přívod: 8855 m3/h, -15.0 °C / 9.2 °C 
odvod: 8335 m3/h, 20.0 °C / -5.4 °C 
Tepelný zisk: 84.3 kW, účinnost: 69 % 
Motor: 90 W, 0.51 A, Frekvenční měnič: 1x230V=&gt;3x230V, 0.37 kW, IP20 
Klapková komora, s jednou klapkou 7 Pa 
Ohřívací komora vodní, dvouřadá, rám pro kapiláru 86 Pa 
přípojka topného média G: 5/4", výkon: 43.0 kW 
voda: 75/55°C, 1.860 m3/h 0.7 kPa 
vzduch: 8855 m3/h, 9.5/24.0 °C 
Reg.: Regulační uzel 32-040-R206-0860-24SR
Chladící komora vodní, pětiřadá, provedení pravé 153 Pa 
Eliminátor kapek 31 Pa 
Přípojka chladícího média G: 6/4", výkon 46.1 kW 
voda : 7/12°C, 7.926 m3/h 11.1 kPa 
vzduch: 8855 m3/h, 32.0/19.0 °C, entalpie: 63.0/47.4 kJ/kg 
odvod kondenzátu G: DN32 
Reg.: Regulační uzel 40-160-S407-0860-24SR 
Př.: Sifon pro odvod kondenzátu 1 ks 
Ventilátorová komora s volným oběžným kolem, Manžeta 2 Pa 
Průtok vzduchu 8855 m3/h 
Externí tlaková ztráta 500 Pa 
Ventilátor: 1932 ot/min, účinnost: 79%, výkon: 3.44 kW 
dynamický tlak: 56 Pa, celkový tlak: 1103 Pa 
Motor s termokontaktem: nap.: 400/690 V, 1455 ot/min 
Proud: 8.4/4.8 A, Zapojení: Y/D, krytí: IP55, výkon: 4 kW 
frekvenční měnič: 3x400V, 4kW, IP20, 67 Hz 
Hladiny akustických výkonů Lwa 
pásmo 31.5 63 125 250 500 1000 2000 4000 8000 [db(A)] 
Hluk do okolí 70 69 61 60 50 43 31 25 22 54 
Hluk do sání 76 79 81 77 68 64 61 50 37 72 
Hluk do výtlaku 78 83 87 90 88 84 80 74 69 89 
ODVODNÍ ČÁST 
Koncový panel, s velkým otvorem 0 Pa 
Filtrační komora, kapsový filtr G4 - 360 41 Pa 
tlaková rezerva na zanesení filtrů 50 Pa 
Ventilátorová komora s volným oběžným kolem 2 Pa 
Průtok vzduchu 8335 m3/h 
Externí tlaková ztráta 500 Pa 
Ventilátor: 2140 ot/min, účinnost: 78%, výkon: 2.50 kW 
dynamický tlak: 80 Pa, celkový tlak: 839 Pa 
Motor s termokontaktem: nap.: 230/400 V, 1450 ot/min 
Proud: 11/6.4 A, Zapojení: Y, krytí: IP55, výkon: 3 kW 
frekvenční měnič: 3x400V, 3kW, IP20, 75 Hz 
Hladiny akustických výkonů Lwa 
pásmo 31.5 63 125 250 500 1000 2000 4000 8000 [db(A)] 
Hluk do okolí 69 68 60 59 49 42 30 25 21 53 
Hluk do sání 75 80 83 84 80 77 73 67 60 82 
Hluk do výtlaku 77 81 85 87 84 80 76 70 61 86 
Rekuperační komora rotační viz přívod 165 Pa 
Koncový panel, s velkým otvorem, Klapka 2 Pa</t>
  </si>
  <si>
    <t>mm, EHA=850x850 mm 
ODA - venkovní vzduch, SUP - přiváděný vzduch, ETA - odváděný vzduch, EHA - odpadní vzduch
Stranu obsluhy nutno upřesnit 
PŘÍVODNÍ ČÁST 
Koncový panel, s velkým otvorem, Klapka 2 Pa 
Filtrační komora, kapsový filtr F5 - 630 56 Pa 
tlaková rezerva na zanesení filtrů 60 Pa 
Rekuperační komora rotační 147 Pa 
přívod: 7400 m3/h, -15.0 °C / 9.4 °C 
odvod: 7030 m3/h, 20.0 °C / -5.4 °C 
Tepelný zisk: 71.0 kW, účinnost: 70 % 
Motor: 90 W, 0.51 A, Frekvenční měnič: 1x230V=&gt;3x230V, 0.37 kW, IP20 
Klapková komora, s jednou klapkou 10 Pa 
Ohřívací komora vodní, dvouřadá, rám pro kapiláru 89 Pa 
přípojka topného média G: 5/4", výkon: 35.9 kW 
voda: 75/55°C, 1.554 m3/h 1.0 kPa 
vzduch: 7400 m3/h, 9.5/24.0 °C 
Reg.: Regulační uzel 32-063-R204-0810-24SR 1 ks 
Chladící komora vodní, šestiřadá, provedení pravé 207 Pa 
Eliminátor kapek 35 Pa 
Přípojka chladícího média G: 5/4", výkon 38.5 kW 
voda : 7/12°C, 6.623 m3/h 9.7 kPa 
vzduch: 7400 m3/h, 32.0/19.0 °C, entalpie: 63.0/47.4 kJ/kg 
odvod kondenzátu G: DN32 
Reg.: Regulační uzel 32-160-S407-0750-24SR 1 ks 
Př.: Sifon pro odvod kondenzátu 1 ks 
Ventilátorová komora s volným oběžným kolem, Manžeta 2 Pa 
Průtok vzduchu 7400 m3/h 
Externí tlaková ztráta 500 Pa 
Ventilátor: 2817 ot/min, účinnost: 78%, výkon: 3.17 kW 
dynamický tlak: 102 Pa, celkový tlak: 1209 Pa 
Motor s termokontaktem: nap.: 400/690 V, 2910 ot/min 
Proud: 7.5/4.3 A, Zapojení: Y/D, krytí: IP55, výkon: 4 kW 
frekvenční měnič: 3x400V, 4kW, IP20, 48 Hz 
Hladiny akustických výkonů Lwa 
pásmo 31.5 63 125 250 500 1000 2000 4000 8000 [db(A)] 
Hluk do okolí 71 70 62 61 52 46 34 29 25 56 
Hluk do sání 77 80 82 78 70 67 64 54 40 74 
Hluk do výtlaku 79 84 88 91 90 87 83 78 72 92 
ODVODNÍ ČÁST 
Koncový panel, s velkým otvorem 0 Pa 
Filtrační komora, kapsový filtr G4 - 360 41 Pa 
tlaková rezerva na zanesení filtrů 50 Pa 
Ventilátorová komora s volným oběžným kolem 2 Pa 
Průtok vzduchu 7030 m3/h 
Externí tlaková ztráta 500 Pa 
Ventilátor: RH50C Stahl, 1608 ot/min, účinnost: 78%, výkon: 1.98 kW 
dynamický tlak: 36 Pa, celkový tlak: 794 Pa 
Motor s termokontaktem: nap.: 230/400 V, 1450 ot/min 
Proud: 8.3/4.8 A, Zapojení: Y, krytí: IP55, výkon: 2.2 kW 
frekvenční měnič: 3x400V, 2.2kW, IP20, 56 Hz 
Hladiny akustických výkonů Lwa 
pásmo 31.5 63 125 250 500 1000 2000 4000 8000 [db(A)] 
Hluk do okolí 66 65 57 55 45 39 26 21 17 50 
Hluk do sání 72 77 80 80 76 74 69 63 56 79 
Hluk do výtlaku 74 78 82 83 80 77 72 66 57 82 
Rekuperační komora rotační viz přívod 163 Pa 
Koncový panel, s velkým otvorem, Klapka 2 Pa</t>
  </si>
  <si>
    <t xml:space="preserve">příslušný dílčí schematický řez. Půdorysný tvar hrubé stavby pro světlík je obdélník cca 3150 / 1500 mm, dělený příčkou na 2 shodné části, které zabezpečují prosvětlení kanceláří v 1.PP, přičemž příčka mezi kancelářemi navazuje na sloupek ve světlíku. 
Pozice má 2 pevně prosklená obdélníková pole.  
Popis konstrukce : Nosná ocelová konstrukce pro osazení světlíku a horního pojízdného a pochozího ocelového roštu je tvořena ocelovými válcovanými profily ukotvenými HS. Ocelová podkonstrukce a rošt nejsou dodávkou fasády.
Do nosné žb desky terasy (podpírané OK konstrukcí) je připevněna (pevně a posuvně) ocelová podkonstrukce z jeklů šířky 60 mm a výšky dle statiky. Jekly mají P.Ú. a jsou po celém obvodě světlíku stejně vysoké. Na těchto jeklech jsou připevněny ocelové profily rastrové fasády tvořící podklad pro osazení skel. Šířka profilů 50 mm (včetně osazovacích těsnících profilů) - viz popis NSK v části PK. 
Světlík je ve spádu 3°. Na horní zakončení a na profilech sloupků ve spádu jsou přítlačné a krycí lišty výšky 15 mm, na spodním příčníku je pouze mechanicky připevněný nízký plech nebo profil. Na spodním příčníku je kondenzační odpařovací žlábek. Všechny spáry mezi skly a zakončujícím oplechováním jsou překryty alu-butylovým páskem. Provedení styku mezi krycími lištami sloupků a příčníků musí umožnit odtok vody, voda se nesmí držet nad přítlačným plechem na příčníku. Všechny konce lišt budou zavíčkovány. Odvodnění sloupků je do žlabu.
Světlík je u hřebenu a po bocích zakončen zatepleným oplechováním TiZn a poplastovaným plechem. Oplechování musí být dostatečně tuhé (vyztužené) pro možné zatížení pracovníkem při údržbě a má pojistnou odvodněnou hydroizolační vrstvu. Spodní příčníky jsou zakončeny tepelně izolačním panelem, který přechází v zateplený žlab napojeným na svod, vtok s krytem proti ucpání. Žlab i vtok jsou vyhřívány el. kabelem (dodávka fasády). Vodotěsná vrstva žlabu a zároveň i pohledová je vytvořena z PVC folie za použití poplastovaných al. plechů. PVC folie navazuje na hlavní hydroizolační systém terasy. 
Nad světlíkem je na ocelových profilech vynesen skládaný pojízdný a pochozí rošt (není součást dodávky fasády), který lícuje s navazujícím povrchem terasy.
Na fasádu jako celek jsou kladeny akustické požadavky  R´w ? 30 dB.  
Součástí pozice je mimo jiné i
- kompletní výroba, dodávka a montáž nakládací fasádní rastrové konstrukce se všemi výplněmi, včetně ocelové jeklové podkonstrukce a všech potřebných kotvících prvků
- kompletní vodotěsné a parotěsné zakončení na navazující HS a její izolace, včetně tvarově upravené tepelné izolace a oplechování (viditelné al. plech s P.Ú., skryté za obklady z TiZn a poplastovaného plechu)
provedení zatepleného žlabu s el. vyhřívacími kabely ve žlabu a vtoku 
Povrchová úprava : Povrchové úpravy a barevné odstíny jednotlivých částí fasády, prvků a materiálů jsou v architektonicko stavebních výkresech - pohledech. Provedení bude schváleno architektem na základě vzorků.
Typy výplní / skel : V konstrukci jsou typy skel a výplní dle popisu tabulky skel a výplní (Z) v části PK: M.
Provedení bude schváleno architektem na základě vzorků.  
Bezpečnostní požadavky : Bezpečnostní sklo v nadhlaví, včetně možnosti příležitostné pochůznosti při mytí a údržbě. 
Požární požadavky : 
Součinnost : Napojení vtoku, který je součástí žlabu, na odpad. Napojení topných kabelů.
Uzemnění fasády.
Napojení světlíku na hlavní hydroizolační systém terasy.
Kování  : 
Zvláštní upozornění : Do technického návodu na údržbu uvést, že skleněná plocha není pro čištění pochozí, skla a konstrukce se budou čistit z pochozí plochy terasy. 
</t>
  </si>
  <si>
    <t xml:space="preserve">hřebenem. Členění, rastrace a přibližné rozměry viz stavební půdorys, pohled na světlík a příslušné dílčí schematické řezy. Půdorysný tvar světlíku je 8-mi úhelník se stranou cca 1700 mm, rozdělený hřebenem, který spojuje dvě protilehlé strany 8-mi úhelníka, na dvě zrcadlově shodné poloviny. Půdorysný rastr sloupků ve spádu je 1350 mm, největší rastr příčníků cca 1838 mm. 
Pozice má 6 prosklených polí, 2 jsou obdélníková, zbytek polí jsou obdélníky se zkoseným jedním rohem.  
Popis konstrukce : Nosná ocelová konstrukce pro osazení světlíku a horního pojízdného a pochozího ocelového roštu je tvořena ocelovými válcovanými profily ukotvenými křížem ke sloupům HS. Ocelová podkonstrukce a rošt nejsou dodávkou fasády.
Na OK nosného roštu je připevněna (pevně a posuvně) ocelová podkonstrukce z jeklů šířky 60 mm a výšky dle statiky. Jekly mají P.Ú. a jsou po celém obvodě světlíku stejně vysoké, i když to není z hlediska statiky nutné. Jekl u hřebenu může být nižší. Na těchto jeklech jsou připevněny ocelové profily rastrové fasády tvořící podklad pro osazení skel. Šířka profilů 50 mm (včetně osazovacích těsnících profilů) - viz popis NSK v části PK. 
Od středního hřebene jsou skla ve spádu 3°. Na hřebenu, na profilech sloupků ve spádu a na bočních profilech jsou přítlačné a krycí lišty výšky 15 mm, na spodním příčníku je pouze mechanicky připevněný nízký plech nebo profil. Na spodním příčníku je kondenzační odpařovací žlábek. Všechny spáry mezi skly a zakončujícím oplechováním jsou překryty alu-butylovým páskem. Provedení styku mezi krycími lištami sloupků a příčníků musí umožnit odtok vody, voda se nesmí držet nad přítlačným plechem na příčníku. Všechny konce lišt budou zavíčkovány. Odvodnění sloupků je do žlabu.
Do světlíku budou instalovány žaluzie pro odvod kouře a tepla s přerušeným tepelným mostem. Lamely budou z izolačního dvojskla 4-15-3.3.2 Ulamel=1,1 W/m2K. Otevíravé části pro zajištění odtahu SOZ - El. pohon 24 V, ovládání přes EPS, záložní napájení ze stávajícího DA. Bude použito stávajícího napájení oken a bude prověřena funkčnost stávajícího otevírání oken.
Světlík je po bocích zakončen zatepleným oplechováním TiZn a poplastovaným plechem. Oplechování musí být dostatečně tuhé (vyztužené) pro možné zatížení pracovníkem při údržbě a má pojistnou odvodněnou hydroizolační vrstvu. Spodní příčníky jsou zakončeny tepelně izolačním panelem, který přechází v zateplený žlab napojeným na svod uvnitř objektu, vtok s krytem proti ucpání. Žlab i vtok jsou vyhřívány el. kabelem (dodávka fasády). Vodotěsná vrstva žlabu a zároveň i pohledová je vytvořena z PVC folie za použití poplastovaných al. plechů. PVC folie navazuje na hlavní hydroizolační systém terasy. 
Nad světlíkem je na ocelových profilech vynesen skládaný pojízdný a pochozí rošt (není součást dodávky fasády), který lícuje s navazujícím povrchem terasy.
Na fasádu jako celek jsou kladeny akustické požadavky  R´w ? 30 dB.  
Součástí pozice je mimo jiné i
- kompletní výroba, dodávka a montáž nakládací fasádní rastrové konstrukce se všemi výplněmi, včetně ocelové jeklové podkonstrukce a všech potřebných kotvících prvků
- žaluzie pro odvod kouře a tepla s přerušeným tepelným mostem, včetně profilů pro osazení do fasádní rastrové konstrukce a prvků zajišťujících spolehlivou vodotěsnost celkové konstrukce a včetně všech potřebných kotvících prvků
- kompletní vodotěsné a parotěsné zakončení na navazující HS a její izolace, včetně tvarově upravené tepelné izolace a oplechování (viditelné al. plech s P.Ú., skryté za obklady z TiZn a poplastovaného plechu)
- provedení zateplených žlabů s el. vyhřívacími kabely ve žlabech a vtocích 
Povrchová úprava : Povrchové úpravy a barevné odstíny jednotlivých částí fasády, prvků a materiálů jsou v architektonicko stavebních výkresech - pohledech. Provedení bude schváleno architektem na základě vzorků.
Typy výplní / skel : V konstrukci jsou typy skel a výplní dle popisu tabulky skel a výplní (Z) v části PK: M.
Provedení bude schváleno architektem na základě vzorků.  
Bezpečnostní požadavky : Bezpečnostní sklo v nadhlaví, včetně možnosti příležitostné pochůznosti při mytí a údržbě. 
Požární požadavky : Otevíravá plocha světlíku součástí odtahu SOZ - napojení na EPS.
Součinnost : Napojení otevíravých lamel na EPS, včetně osazení čidel a kabeláže.
Napojení vtoků, které jsou součástí žlabu, na odpady. Napojení topných kabelů.
Uzemnění fasády.
Napojení světlíku na hlavní hydroizolační systém terasy.
Kování  : 
Zvláštní upozornění : Do technického návodu na údržbu uvést, že skleněná plocha není pro čištění pochozí, skla a konstrukce se budou čistit z pochozí plochy terasy. 
</t>
  </si>
  <si>
    <t xml:space="preserve">vystupuje nad střešní rovinou cca 1850 mm mezi osami 3-8/D-I. Prosklená konstrukce se skládá z 22 řad světlíků pultového tvaru osazenými ve směru východ - západ o rastrovém rozměru 1350 mm, sklon 3,5% směrem k severu. Rastr členění skel v jednotlivých řadách je 1800 mm, resp. 2170 mm v krajních polích. Členění, rastrace a přibližné rozměry viz stavební půdorys, pohled na světlík a příslušné dílčí schematické řezy. Půdorysný tvar hrubé stavby pro světlík je čtverec cca 29,90 / 29,90 m. 
Pozice má 352 ks pevně prosklených obdélníkových polí.
Popis konstrukce : Hlavní nosná ocelová konstrukce zastřešení nad dvoranou je vytvořena 23 ks ocelových příhradových vazníků (není součást dodávky fasády) ve směru východ-západ. Na vnitřních vaznících jsou osazeny žlaby, 2 krajní vazníky tvoří podkonstrukci pro jižní a severní boční zakončení světlíku nad střechou. Na ocelových vaznících je ocelová konstrukce z jeklů (viz příslušné stavební detaily) tvořící podkonstrukci pro pásové světlíky. 
Pásové pultové světlíky o 16 polích, při velikosti rastrového pole š/d = 1100/1800 (2170) mm, mají celkovou rastrovou délku 29,54 m. Konstrukce světlíku je z rastrové fasády o šířce profilů a lišt 60 mm ve smyslu popisu SK v části PK. Rastr je osazen tepelně izolačními protislunečními bezpečnostními skly. Spád světlíku je 2°. Na sloupcích i příčnících jsou přítlačné a krycí lišty o stejné výšce cca 15 mm. Na spodním příčníku je kondenzační odpařovací žlábek (např. jako součást těsnícího profilu). Všechny spáry mezi skly a zakončujícím oplechováním jsou překryty alu-butylovým páskem. Provedení styku mezi krycími lištami sloupků a příčníků musí umožnit odtok vody, voda se nesmí držet nad přítlačným profilem na příčníku (použít standardní řešení výrobce systému). Všechny konce lišt budou zavíčkovány. Odvodnění sloupků je mimo fasádu do žlabu, resp. na krajích na boční zakončující oplechování.
Mezi pásy světlíků jsou tepelně izolované nepochozí žlaby, parotěsně a vodotěsně propojující jednotlivé pásy světlíků. Žlaby jsou z vnitřní strany směrem do interiéru opatřeny pohledovým obkladem z al. plechu, který navazuje na sklocementový obklad ocelových nosníků. Odtokový povrch žlabu je ve spádu 1° od středu a je tvořen foliovou hydroizolací kotvenou na poplastované plechy. V žlabech jsou osazeny topné kabely (dodávka fasády) pro rozmrazování námrazy a sněhu v úzkých žlabech. Zakončující vnější oplechování i provedení žlabů musí být dostatečně tuhé (vyztužené) pro možné zatížení pracovníkem při údržbě. Odtok vody ze žlabů je po bocích na plochu střechy.        
Svislé a šikmé zakončení prosklené konstrukce na střešní plášť, včetně vodotěsného zakončení, je provedeno zateplenou, oplechovanou (hliníkový lakovaný plech) a vyztuženou konstrukcí. Přímo nepodložené plechy jsou opatřeny antirezonanční vrstvou. 
V bocích světlíku jsou v rámech osazeny lamely / klapky SOZ. Na J a S je po 14 polích lamelových klapek rastrového rozměru š/v =1800/750 mm a po 2 polích klapek rastrového rozměru š/v =2450/750 mm. Na V a Z je po 20 polích lamelových klapek rastrového rozměru š/v =1350/750 mm a po 2 polích klapek rastrového rozměru 1500/750 mm. Kotvení jednotlivých rámů s klapkami přes roznášecí jekly do hlavních nosných vazníků. Lamely otočné kolem vodorovné osy, z protlačovaných profilů (nebo al. plechu) s přerušením tepelného mostu. Jednotlivé lamely jsou zateplené (U ? 1,0 W/(m2.K)), v zavřené poloze vodotěsné. Rámy, v kterých jsou lamely osazeny, rovněž s přerušením tepelného mostu a s kondenzačním odpařovacím žlábkem. Na rám s klapkami jako celek je požadavek U ? 1,7W/(m2.K). El. pohon 24 V, ovládání přes EPS a KNX, záložní napájení z DA. Spoj mezi jednotlivými rámy s klapkami je vizuálně sjednocen s členěním navazujících klapek a to i na rozích. Z interiéru je otvor s klapkami kryt pororoštem (není součást dodávky fasády), který navazuje na sklocementový obklad ocelových nosníků.  
Na prosklené konstrukci světlíku je osazen záchytný a jistící systém pro pohyb po střeše (údržba a mytí) - viz půdorys světlíku nad dvoranou. Provedení jako jednotlivé jistící body - oka na střeše v nerezovém provedení (nerezová ocel tř. min. A2). Záchytný systém certifikovaný a splňující odpovídající podmínky platné legislativy.  
Na fasádu jako celek jsou kladeny akustické požadavky  R´w ? 30 dB.  
Součástí pozice je mimo jiné i
- kompletní výroba, dodávka a montáž fasádních rastrových konstrukcí se všemi výplněmi, včetně ocelové jeklové podkonstrukce a všech potřebných kotvících prvků
- výroba, dodávka a montáž zateplených odvodňovacích žlabů, včetně jejich vodotěsné a parotěsné napojení na pultové světlíky a jejich obklad, včetně el. topných kabelů a jejich napojení na řídící systém budovy
- kompletní vodotěsné, parotěsné a zateplené zakončení po obvodě světlíku na navazující HS střešní konstrukce a ocelových nosníků, včetně vnějšího oplechování z TiZn plechu
- všechna vnitřní parotěsná zakončení, včetně zateplení a oplechování al. plechem
- výroba, dodávka a montáž pojistného nerezového záchytného systému, včetně vodotěsného napojení na spodní nosnou podkonstrukci
- výroba, dodávka a montáž celkem 76 ks rámů se zateplenými lamelovými klapkami, včetně kování, el. pohonu a napojení na EPS a KNX
- osazení čidel a kontaktů KNX (EZS, EPS) do klapek a příslušná část kabeláže
- uzemnění fasády
- vstupní revize el. pohonů klapek
Povrchová úprava : Povrchové úpravy a barevné odstíny jednotlivých částí fasády, prvků a materiálů jsou v architektonicko stavebních výkresech - pohledech, jedná se o práškovou barvu v odstínu blízkém RAL 9006. Provedení bude schváleno architektem na základě vzorků.
Typy výplní / skel : V konstrukci jsou typy skel a výplní dle popisu tabulky skel a výplní (Z) v části PK: N.
Provedení bude schváleno architektem na základě vzorků.  
Bezpečnostní požadavky : Bezpečnostní sklo v nadhlaví, včetně možnosti příležitostné pochůznosti při mytí a údržbě. Pojistný záchytný systém proti propadnutí do hloubky.
Požární požadavky : Klapky  v systému SOZ. Napojení klapek na EPS.
Součinnost : Koordinace se spodní ocelovou konstrukcí nosných vazníků.
Napojení klapek na KNX a EPS, včetně osazení čidel a kabeláže.
Uzemnění fasády.
Napojení bočního oplechování světlíku  na hydroizolaci střechy.
Kování  : Systémové kování klapek, včetně el. pohonu. 
Zvláštní upozornění : Zachování dilatace (průhyby) spodních nosných ocelových vazníků bez vlivu na obklad spojený s HS stropní desky střechy. 
</t>
  </si>
  <si>
    <t>Upravené položky</t>
  </si>
  <si>
    <t>Nové položky</t>
  </si>
  <si>
    <t>Zrušené položky</t>
  </si>
  <si>
    <t>559.</t>
  </si>
  <si>
    <t>560.</t>
  </si>
  <si>
    <t>561.</t>
  </si>
  <si>
    <t>562.</t>
  </si>
  <si>
    <t>563.</t>
  </si>
  <si>
    <t>558.1</t>
  </si>
  <si>
    <t>558.2</t>
  </si>
  <si>
    <t>558.3</t>
  </si>
  <si>
    <t>558.4</t>
  </si>
  <si>
    <t>558.5</t>
  </si>
  <si>
    <t>558.6</t>
  </si>
  <si>
    <t>558.7</t>
  </si>
  <si>
    <t>558.8</t>
  </si>
  <si>
    <t>558.9</t>
  </si>
  <si>
    <t>564.</t>
  </si>
  <si>
    <t>564.1</t>
  </si>
  <si>
    <t>565.</t>
  </si>
  <si>
    <t>566.</t>
  </si>
  <si>
    <t>567.</t>
  </si>
  <si>
    <t>568.</t>
  </si>
  <si>
    <t>569.</t>
  </si>
  <si>
    <t>570.</t>
  </si>
  <si>
    <t>571.</t>
  </si>
  <si>
    <t>572.</t>
  </si>
  <si>
    <t>573.</t>
  </si>
  <si>
    <t>574.</t>
  </si>
  <si>
    <t>575.</t>
  </si>
  <si>
    <t>576.</t>
  </si>
  <si>
    <t>577.</t>
  </si>
  <si>
    <t>578.</t>
  </si>
  <si>
    <t>579.</t>
  </si>
  <si>
    <t>580.</t>
  </si>
  <si>
    <t>581.</t>
  </si>
  <si>
    <t>582.</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</si>
  <si>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</si>
  <si>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</si>
  <si>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</si>
  <si>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</si>
  <si>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</si>
  <si>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</si>
  <si>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</si>
  <si>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</si>
  <si>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</si>
  <si>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</si>
  <si>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</si>
  <si>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</si>
  <si>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</si>
  <si>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</si>
  <si>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</si>
  <si>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</si>
  <si>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</si>
  <si>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</si>
  <si>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</si>
  <si>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</si>
  <si>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</si>
  <si>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</si>
  <si>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</si>
  <si>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</si>
  <si>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</si>
  <si>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</si>
  <si>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</si>
  <si>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</si>
  <si>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</si>
  <si>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</si>
  <si>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</si>
  <si>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</si>
  <si>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</si>
  <si>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</si>
  <si>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</si>
  <si>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</si>
  <si>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</si>
  <si>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</si>
  <si>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</si>
  <si>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</si>
  <si>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</si>
  <si>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</si>
  <si>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633.</t>
  </si>
  <si>
    <t>634.</t>
  </si>
  <si>
    <t>635.</t>
  </si>
  <si>
    <t>636.</t>
  </si>
  <si>
    <t>637.</t>
  </si>
  <si>
    <t>638.</t>
  </si>
  <si>
    <t>639.</t>
  </si>
  <si>
    <t>640.</t>
  </si>
  <si>
    <t>642.</t>
  </si>
  <si>
    <t>643.</t>
  </si>
  <si>
    <t>644.</t>
  </si>
  <si>
    <t>645.</t>
  </si>
  <si>
    <t>646.</t>
  </si>
  <si>
    <t>647.</t>
  </si>
  <si>
    <t>648.</t>
  </si>
  <si>
    <t>674.</t>
  </si>
  <si>
    <t>674.1</t>
  </si>
  <si>
    <t>674.2</t>
  </si>
  <si>
    <t>674.3</t>
  </si>
  <si>
    <t>674.4</t>
  </si>
  <si>
    <t>674.5</t>
  </si>
  <si>
    <t>674.6</t>
  </si>
  <si>
    <t>674.7</t>
  </si>
  <si>
    <t>675.</t>
  </si>
  <si>
    <t>676.</t>
  </si>
  <si>
    <t>677.</t>
  </si>
  <si>
    <t>678.</t>
  </si>
  <si>
    <t>679.</t>
  </si>
  <si>
    <t>680.</t>
  </si>
  <si>
    <t>681.</t>
  </si>
  <si>
    <t>682.</t>
  </si>
  <si>
    <t>683.</t>
  </si>
  <si>
    <t>677.1</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</si>
  <si>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</si>
  <si>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</si>
  <si>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</si>
  <si>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</si>
  <si>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</si>
  <si>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</si>
  <si>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</si>
  <si>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</si>
  <si>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</si>
  <si>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</si>
  <si>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</si>
  <si>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</si>
  <si>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</si>
  <si>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</si>
  <si>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</si>
  <si>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</si>
  <si>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</si>
  <si>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</si>
  <si>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</si>
  <si>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</si>
  <si>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</si>
  <si>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</si>
  <si>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</si>
  <si>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</si>
  <si>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</si>
  <si>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</si>
  <si>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709.1</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</si>
  <si>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</si>
  <si>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</si>
  <si>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</si>
  <si>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</si>
  <si>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</si>
  <si>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</si>
  <si>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</si>
  <si>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</si>
  <si>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</si>
  <si>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</si>
  <si>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</si>
  <si>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</si>
  <si>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</si>
  <si>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</si>
  <si>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</si>
  <si>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</si>
  <si>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</si>
  <si>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</si>
  <si>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</si>
  <si>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</si>
  <si>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</si>
  <si>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</si>
  <si>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</si>
  <si>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</si>
  <si>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</si>
  <si>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</si>
  <si>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</si>
  <si>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</si>
  <si>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</si>
  <si>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</si>
  <si>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</si>
  <si>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</si>
  <si>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</si>
  <si>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</si>
  <si>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</si>
  <si>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</si>
  <si>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</si>
  <si>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</si>
  <si>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</si>
  <si>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</si>
  <si>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</si>
  <si>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</si>
  <si>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</si>
  <si>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</si>
  <si>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</si>
  <si>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</si>
  <si>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</si>
  <si>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</si>
  <si>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</si>
  <si>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</si>
  <si>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</si>
  <si>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</si>
  <si>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</si>
  <si>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</si>
  <si>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</si>
  <si>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</si>
  <si>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</si>
  <si>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</si>
  <si>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</si>
  <si>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</si>
  <si>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</si>
  <si>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</si>
  <si>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</si>
  <si>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</si>
  <si>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</si>
  <si>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</si>
  <si>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</si>
  <si>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</si>
  <si>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</si>
  <si>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</si>
  <si>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</si>
  <si>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</si>
  <si>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</si>
  <si>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</si>
  <si>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</si>
  <si>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</si>
  <si>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</si>
  <si>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</si>
  <si>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</si>
  <si>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</si>
  <si>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</si>
  <si>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790.1</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</si>
  <si>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</si>
  <si>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</si>
  <si>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</si>
  <si>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</si>
  <si>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</si>
  <si>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</si>
  <si>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</si>
  <si>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</si>
  <si>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</si>
  <si>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</si>
  <si>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</si>
  <si>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</si>
  <si>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</si>
  <si>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</si>
  <si>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</si>
  <si>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</si>
  <si>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</si>
  <si>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</si>
  <si>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</si>
  <si>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</si>
  <si>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</si>
  <si>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</si>
  <si>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</si>
  <si>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</si>
  <si>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</si>
  <si>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</si>
  <si>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</si>
  <si>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</si>
  <si>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</si>
  <si>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</si>
  <si>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</si>
  <si>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</si>
  <si>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</si>
  <si>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</si>
  <si>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</si>
  <si>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</si>
  <si>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</si>
  <si>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</si>
  <si>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</si>
  <si>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</si>
  <si>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</si>
  <si>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</si>
  <si>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</si>
  <si>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</si>
  <si>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</si>
  <si>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</si>
  <si>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</si>
  <si>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</si>
  <si>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</si>
  <si>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</si>
  <si>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</si>
  <si>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</si>
  <si>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</si>
  <si>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</si>
  <si>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</si>
  <si>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</si>
  <si>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</si>
  <si>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</si>
  <si>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</si>
  <si>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</si>
  <si>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</si>
  <si>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</si>
  <si>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</si>
  <si>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</si>
  <si>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</si>
  <si>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</si>
  <si>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</si>
  <si>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</si>
  <si>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</si>
  <si>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</si>
  <si>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</si>
  <si>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</si>
  <si>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</si>
  <si>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</si>
  <si>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</si>
  <si>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</si>
  <si>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</si>
  <si>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</si>
  <si>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</si>
  <si>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</si>
  <si>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</si>
  <si>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</si>
  <si>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</si>
  <si>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</si>
  <si>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</si>
  <si>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</si>
  <si>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</si>
  <si>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</si>
  <si>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</si>
  <si>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</si>
  <si>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</si>
  <si>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</si>
  <si>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</si>
  <si>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</si>
  <si>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</si>
  <si>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</si>
  <si>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</si>
  <si>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</si>
  <si>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</si>
  <si>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</si>
  <si>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</si>
  <si>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</si>
  <si>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</si>
  <si>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</si>
  <si>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</si>
  <si>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</si>
  <si>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</si>
  <si>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</si>
  <si>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</si>
  <si>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</si>
  <si>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</si>
  <si>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</si>
  <si>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</si>
  <si>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</si>
  <si>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</si>
  <si>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</si>
  <si>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</si>
  <si>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</si>
  <si>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</si>
  <si>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</si>
  <si>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</si>
  <si>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</si>
  <si>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</si>
  <si>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</si>
  <si>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</si>
  <si>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</si>
  <si>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</si>
  <si>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</si>
  <si>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</si>
  <si>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</si>
  <si>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</si>
  <si>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</si>
  <si>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927.</t>
  </si>
  <si>
    <t>928.</t>
  </si>
  <si>
    <t>929.</t>
  </si>
  <si>
    <t>930.</t>
  </si>
  <si>
    <t>931.</t>
  </si>
  <si>
    <t>932.</t>
  </si>
  <si>
    <t>933.</t>
  </si>
  <si>
    <t>934.</t>
  </si>
  <si>
    <t>935.</t>
  </si>
  <si>
    <t>936.</t>
  </si>
  <si>
    <t>937.</t>
  </si>
  <si>
    <t>938.</t>
  </si>
  <si>
    <t>939.</t>
  </si>
  <si>
    <t>940.</t>
  </si>
  <si>
    <t>941.</t>
  </si>
  <si>
    <t>942.</t>
  </si>
  <si>
    <t>943.</t>
  </si>
  <si>
    <t>944.</t>
  </si>
  <si>
    <t>945.</t>
  </si>
  <si>
    <t>946.</t>
  </si>
  <si>
    <t>947.</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</si>
  <si>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</si>
  <si>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</si>
  <si>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</si>
  <si>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</si>
  <si>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</si>
  <si>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</si>
  <si>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</si>
  <si>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</si>
  <si>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</si>
  <si>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</si>
  <si>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</si>
  <si>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</si>
  <si>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</si>
  <si>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</si>
  <si>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</si>
  <si>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</si>
  <si>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</si>
  <si>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</si>
  <si>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</si>
  <si>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</si>
  <si>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</si>
  <si>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</si>
  <si>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</si>
  <si>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</si>
  <si>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</si>
  <si>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</si>
  <si>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</si>
  <si>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</si>
  <si>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</si>
  <si>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</si>
  <si>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</si>
  <si>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</si>
  <si>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</si>
  <si>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</si>
  <si>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</si>
  <si>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</si>
  <si>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</si>
  <si>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</si>
  <si>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</si>
  <si>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</si>
  <si>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</si>
  <si>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</si>
  <si>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</si>
  <si>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</si>
  <si>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</si>
  <si>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</si>
  <si>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</si>
  <si>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</si>
  <si>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</si>
  <si>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</si>
  <si>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</si>
  <si>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</si>
  <si>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</si>
  <si>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</si>
  <si>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</si>
  <si>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</si>
  <si>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</si>
  <si>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</si>
  <si>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</si>
  <si>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</si>
  <si>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</si>
  <si>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</si>
  <si>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</si>
  <si>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</si>
  <si>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</si>
  <si>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</si>
  <si>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</si>
  <si>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</si>
  <si>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</si>
  <si>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</si>
  <si>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</si>
  <si>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</si>
  <si>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</si>
  <si>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</si>
  <si>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</si>
  <si>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</si>
  <si>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</si>
  <si>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</si>
  <si>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</si>
  <si>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</si>
  <si>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</si>
  <si>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</si>
  <si>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</si>
  <si>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</si>
  <si>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</si>
  <si>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</si>
  <si>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</si>
  <si>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</si>
  <si>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</si>
  <si>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</si>
  <si>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</si>
  <si>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</si>
  <si>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</si>
  <si>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</si>
  <si>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</si>
  <si>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</si>
  <si>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</si>
  <si>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</si>
  <si>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</si>
  <si>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</si>
  <si>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</si>
  <si>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</si>
  <si>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</si>
  <si>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</si>
  <si>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</si>
  <si>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</si>
  <si>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</si>
  <si>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</si>
  <si>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</si>
  <si>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</si>
  <si>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</si>
  <si>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</si>
  <si>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</si>
  <si>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</si>
  <si>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</si>
  <si>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</si>
  <si>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</si>
  <si>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</si>
  <si>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</si>
  <si>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</si>
  <si>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</si>
  <si>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</si>
  <si>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</si>
  <si>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</si>
  <si>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</si>
  <si>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</si>
  <si>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</si>
  <si>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</si>
  <si>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</si>
  <si>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</si>
  <si>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</si>
  <si>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</si>
  <si>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</si>
  <si>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</si>
  <si>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</si>
  <si>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</si>
  <si>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</si>
  <si>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</si>
  <si>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</si>
  <si>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</si>
  <si>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</si>
  <si>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</si>
  <si>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</si>
  <si>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</si>
  <si>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</si>
  <si>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</si>
  <si>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</si>
  <si>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</si>
  <si>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</si>
  <si>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</si>
  <si>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</si>
  <si>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</si>
  <si>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</si>
  <si>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</si>
  <si>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</si>
  <si>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</si>
  <si>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</si>
  <si>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</si>
  <si>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</si>
  <si>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</si>
  <si>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</si>
  <si>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1495a</t>
  </si>
  <si>
    <t>1495b</t>
  </si>
  <si>
    <t>1625a</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</si>
  <si>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</si>
  <si>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</si>
  <si>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</si>
  <si>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</si>
  <si>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</si>
  <si>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</si>
  <si>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</si>
  <si>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</si>
  <si>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</si>
  <si>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</si>
  <si>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</si>
  <si>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</si>
  <si>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</si>
  <si>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</si>
  <si>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</si>
  <si>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</si>
  <si>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</si>
  <si>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</si>
  <si>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</si>
  <si>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</si>
  <si>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</si>
  <si>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</si>
  <si>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</si>
  <si>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</si>
  <si>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</si>
  <si>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</si>
  <si>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</si>
  <si>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</si>
  <si>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</si>
  <si>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</si>
  <si>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</si>
  <si>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</si>
  <si>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</si>
  <si>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</si>
  <si>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</si>
  <si>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</si>
  <si>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</si>
  <si>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</si>
  <si>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</si>
  <si>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</si>
  <si>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</si>
  <si>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</si>
  <si>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</si>
  <si>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</si>
  <si>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</si>
  <si>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</si>
  <si>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</si>
  <si>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</si>
  <si>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</si>
  <si>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</si>
  <si>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</si>
  <si>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</si>
  <si>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</si>
  <si>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</si>
  <si>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</si>
  <si>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</si>
  <si>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</si>
  <si>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</si>
  <si>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</si>
  <si>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</si>
  <si>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</si>
  <si>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</si>
  <si>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</si>
  <si>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</si>
  <si>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</si>
  <si>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</si>
  <si>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</si>
  <si>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</si>
  <si>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</si>
  <si>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</si>
  <si>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</si>
  <si>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</si>
  <si>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</si>
  <si>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</si>
  <si>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</si>
  <si>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</si>
  <si>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</si>
  <si>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</si>
  <si>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</si>
  <si>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</si>
  <si>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</si>
  <si>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</si>
  <si>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</si>
  <si>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</si>
  <si>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</si>
  <si>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</si>
  <si>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</si>
  <si>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</si>
  <si>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</si>
  <si>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</si>
  <si>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</si>
  <si>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</si>
  <si>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</si>
  <si>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</si>
  <si>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</si>
  <si>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</si>
  <si>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</si>
  <si>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</si>
  <si>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</si>
  <si>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</si>
  <si>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</si>
  <si>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</si>
  <si>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</si>
  <si>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</si>
  <si>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</si>
  <si>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</si>
  <si>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</si>
  <si>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</si>
  <si>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</si>
  <si>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</si>
  <si>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</si>
  <si>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</si>
  <si>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</si>
  <si>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</si>
  <si>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</si>
  <si>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</si>
  <si>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</si>
  <si>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</si>
  <si>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</si>
  <si>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</si>
  <si>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</si>
  <si>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</si>
  <si>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</si>
  <si>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</si>
  <si>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</si>
  <si>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</si>
  <si>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</si>
  <si>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</si>
  <si>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</si>
  <si>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</si>
  <si>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</si>
  <si>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</si>
  <si>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</si>
  <si>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</si>
  <si>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</si>
  <si>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</si>
  <si>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</si>
  <si>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</si>
  <si>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</si>
  <si>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</si>
  <si>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</si>
  <si>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</si>
  <si>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</si>
  <si>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</si>
  <si>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</si>
  <si>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</si>
  <si>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</si>
  <si>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</si>
  <si>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</si>
  <si>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</si>
  <si>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</si>
  <si>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</si>
  <si>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</si>
  <si>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</si>
  <si>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</si>
  <si>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</si>
  <si>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1885.1</t>
  </si>
  <si>
    <t>1885.2</t>
  </si>
  <si>
    <t>1885.3</t>
  </si>
  <si>
    <t>1885.4</t>
  </si>
  <si>
    <t>2780.</t>
  </si>
  <si>
    <t>2779.1</t>
  </si>
  <si>
    <t>2779.2</t>
  </si>
  <si>
    <t>2779.3</t>
  </si>
  <si>
    <t>2779.4</t>
  </si>
  <si>
    <t>3351.1</t>
  </si>
  <si>
    <t>3351.2</t>
  </si>
  <si>
    <t>3351.3</t>
  </si>
  <si>
    <t>3397.1</t>
  </si>
  <si>
    <t>3397.2</t>
  </si>
  <si>
    <t>3397.3</t>
  </si>
  <si>
    <t>3397.4</t>
  </si>
  <si>
    <t>3398.</t>
  </si>
  <si>
    <t>3399.</t>
  </si>
  <si>
    <t>3431a</t>
  </si>
  <si>
    <t>4160.</t>
  </si>
  <si>
    <t>4161.</t>
  </si>
  <si>
    <t>4161.1</t>
  </si>
  <si>
    <t>4161.2</t>
  </si>
  <si>
    <t>4162.</t>
  </si>
  <si>
    <t>4163.</t>
  </si>
  <si>
    <t>4164.</t>
  </si>
  <si>
    <t>4165.</t>
  </si>
  <si>
    <t>4166.</t>
  </si>
  <si>
    <t>4167.</t>
  </si>
  <si>
    <t>4168.</t>
  </si>
  <si>
    <t>4169.</t>
  </si>
  <si>
    <t>4170.</t>
  </si>
  <si>
    <t>4171.</t>
  </si>
  <si>
    <t>4172.</t>
  </si>
  <si>
    <t>4173.</t>
  </si>
  <si>
    <t>4174.</t>
  </si>
  <si>
    <t>4175.</t>
  </si>
  <si>
    <t>4176.</t>
  </si>
  <si>
    <t>4177.</t>
  </si>
  <si>
    <t>4178.</t>
  </si>
  <si>
    <t>4179.</t>
  </si>
  <si>
    <t>4180.</t>
  </si>
  <si>
    <t>4181.</t>
  </si>
  <si>
    <t>4231.1</t>
  </si>
  <si>
    <t>4231.2</t>
  </si>
  <si>
    <t>4231.3</t>
  </si>
</sst>
</file>

<file path=xl/styles.xml><?xml version="1.0" encoding="utf-8"?>
<styleSheet xmlns="http://schemas.openxmlformats.org/spreadsheetml/2006/main">
  <numFmts count="4">
    <numFmt numFmtId="164" formatCode="_(#,##0&quot;.&quot;_);;;_(@_)"/>
    <numFmt numFmtId="165" formatCode="_(#,##0.0??;\-\ #,##0.0??;&quot;–&quot;???;_(@_)"/>
    <numFmt numFmtId="166" formatCode="_(#,##0.00_);[Red]\-\ #,##0.00_);&quot;–&quot;??;_(@_)"/>
    <numFmt numFmtId="167" formatCode="_(#,##0_);[Red]\-\ #,##0_);&quot;–&quot;??;_(@_)"/>
  </numFmts>
  <fonts count="38">
    <font>
      <sz val="10"/>
      <name val="Arial"/>
      <charset val="238"/>
    </font>
    <font>
      <sz val="10"/>
      <color indexed="8"/>
      <name val="Arial"/>
      <family val="2"/>
      <charset val="238"/>
    </font>
    <font>
      <b/>
      <sz val="9"/>
      <color indexed="18"/>
      <name val="Arial"/>
      <family val="2"/>
      <charset val="238"/>
    </font>
    <font>
      <sz val="10"/>
      <color indexed="8"/>
      <name val="Arial CE"/>
      <charset val="238"/>
    </font>
    <font>
      <b/>
      <sz val="12"/>
      <color indexed="25"/>
      <name val="Arial"/>
      <family val="2"/>
      <charset val="238"/>
    </font>
    <font>
      <sz val="8"/>
      <color indexed="17"/>
      <name val="Courier New"/>
      <family val="3"/>
      <charset val="238"/>
    </font>
    <font>
      <sz val="10"/>
      <name val="Arial"/>
      <family val="2"/>
      <charset val="238"/>
    </font>
    <font>
      <sz val="10"/>
      <color indexed="53"/>
      <name val="Arial"/>
      <family val="2"/>
      <charset val="238"/>
    </font>
    <font>
      <b/>
      <sz val="9"/>
      <name val="Arial"/>
      <family val="2"/>
      <charset val="238"/>
    </font>
    <font>
      <sz val="9"/>
      <name val="Arial"/>
      <family val="2"/>
      <charset val="238"/>
    </font>
    <font>
      <sz val="9"/>
      <color indexed="8"/>
      <name val="Arial"/>
      <family val="2"/>
      <charset val="238"/>
    </font>
    <font>
      <sz val="10"/>
      <name val="Arial"/>
      <family val="2"/>
      <charset val="238"/>
    </font>
    <font>
      <sz val="11"/>
      <name val="Arial"/>
      <family val="2"/>
      <charset val="238"/>
    </font>
    <font>
      <b/>
      <sz val="10"/>
      <name val="Arial"/>
      <family val="2"/>
      <charset val="238"/>
    </font>
    <font>
      <b/>
      <sz val="10"/>
      <color indexed="56"/>
      <name val="Arial"/>
      <family val="2"/>
      <charset val="238"/>
    </font>
    <font>
      <sz val="10"/>
      <color indexed="18"/>
      <name val="Arial"/>
      <family val="2"/>
      <charset val="238"/>
    </font>
    <font>
      <b/>
      <sz val="9"/>
      <color indexed="18"/>
      <name val="Arial"/>
      <family val="2"/>
      <charset val="238"/>
    </font>
    <font>
      <sz val="9"/>
      <color indexed="8"/>
      <name val="Arial CE"/>
      <charset val="238"/>
    </font>
    <font>
      <sz val="8"/>
      <color indexed="17"/>
      <name val="Arial"/>
      <family val="2"/>
      <charset val="238"/>
    </font>
    <font>
      <sz val="11"/>
      <color indexed="8"/>
      <name val="Arial"/>
      <family val="2"/>
      <charset val="238"/>
    </font>
    <font>
      <b/>
      <sz val="11"/>
      <color indexed="8"/>
      <name val="Arial"/>
      <family val="2"/>
      <charset val="238"/>
    </font>
    <font>
      <b/>
      <sz val="18"/>
      <color indexed="18"/>
      <name val="Arial"/>
      <family val="2"/>
      <charset val="238"/>
    </font>
    <font>
      <b/>
      <sz val="15"/>
      <color indexed="18"/>
      <name val="Calibri"/>
      <family val="2"/>
      <charset val="238"/>
    </font>
    <font>
      <sz val="16"/>
      <color indexed="57"/>
      <name val="Arial"/>
      <family val="2"/>
      <charset val="238"/>
    </font>
    <font>
      <b/>
      <sz val="16"/>
      <color indexed="57"/>
      <name val="Arial"/>
      <family val="2"/>
      <charset val="238"/>
    </font>
    <font>
      <sz val="14"/>
      <color indexed="16"/>
      <name val="Arial"/>
      <family val="2"/>
      <charset val="238"/>
    </font>
    <font>
      <b/>
      <sz val="14"/>
      <color indexed="16"/>
      <name val="Arial"/>
      <family val="2"/>
      <charset val="238"/>
    </font>
    <font>
      <b/>
      <sz val="12"/>
      <color indexed="61"/>
      <name val="Arial"/>
      <family val="2"/>
      <charset val="238"/>
    </font>
    <font>
      <b/>
      <sz val="11"/>
      <color indexed="18"/>
      <name val="Arial"/>
      <family val="2"/>
      <charset val="238"/>
    </font>
    <font>
      <sz val="12"/>
      <color indexed="61"/>
      <name val="Arial"/>
      <family val="2"/>
      <charset val="238"/>
    </font>
    <font>
      <sz val="11"/>
      <color indexed="18"/>
      <name val="Arial"/>
      <family val="2"/>
      <charset val="238"/>
    </font>
    <font>
      <strike/>
      <sz val="9"/>
      <color indexed="8"/>
      <name val="Arial"/>
      <family val="2"/>
      <charset val="238"/>
    </font>
    <font>
      <b/>
      <sz val="15"/>
      <color theme="3"/>
      <name val="Calibri"/>
      <family val="2"/>
      <charset val="238"/>
      <scheme val="minor"/>
    </font>
    <font>
      <b/>
      <sz val="18"/>
      <color theme="3"/>
      <name val="Cambria"/>
      <family val="2"/>
      <charset val="238"/>
      <scheme val="major"/>
    </font>
    <font>
      <b/>
      <sz val="10"/>
      <color rgb="FF403151"/>
      <name val="Arial"/>
      <family val="2"/>
      <charset val="238"/>
    </font>
    <font>
      <b/>
      <sz val="9"/>
      <color rgb="FF215967"/>
      <name val="Arial"/>
      <family val="2"/>
      <charset val="238"/>
    </font>
    <font>
      <sz val="10"/>
      <color rgb="FF403151"/>
      <name val="Arial"/>
      <family val="2"/>
      <charset val="238"/>
    </font>
    <font>
      <sz val="9"/>
      <color rgb="FF215967"/>
      <name val="Arial"/>
      <family val="2"/>
      <charset val="238"/>
    </font>
  </fonts>
  <fills count="4">
    <fill>
      <patternFill patternType="none"/>
    </fill>
    <fill>
      <patternFill patternType="gray125"/>
    </fill>
    <fill>
      <patternFill patternType="solid">
        <fgColor rgb="FFFFFF00"/>
        <bgColor indexed="64"/>
      </patternFill>
    </fill>
    <fill>
      <patternFill patternType="solid">
        <fgColor theme="3" tint="0.59999389629810485"/>
        <bgColor indexed="64"/>
      </patternFill>
    </fill>
  </fills>
  <borders count="7">
    <border>
      <left/>
      <right/>
      <top/>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medium">
        <color indexed="64"/>
      </top>
      <bottom/>
      <diagonal/>
    </border>
    <border>
      <left style="thin">
        <color indexed="23"/>
      </left>
      <right style="thin">
        <color indexed="23"/>
      </right>
      <top style="thin">
        <color indexed="23"/>
      </top>
      <bottom/>
      <diagonal/>
    </border>
    <border>
      <left/>
      <right/>
      <top/>
      <bottom style="thick">
        <color theme="4"/>
      </bottom>
      <diagonal/>
    </border>
  </borders>
  <cellStyleXfs count="3">
    <xf numFmtId="0" fontId="0" fillId="0" borderId="0"/>
    <xf numFmtId="0" fontId="32" fillId="0" borderId="6" applyNumberFormat="0" applyFill="0" applyAlignment="0" applyProtection="0"/>
    <xf numFmtId="0" fontId="33" fillId="0" borderId="0" applyNumberFormat="0" applyFill="0" applyBorder="0" applyAlignment="0" applyProtection="0"/>
  </cellStyleXfs>
  <cellXfs count="136">
    <xf numFmtId="0" fontId="0" fillId="0" borderId="0" xfId="0"/>
    <xf numFmtId="164" fontId="1" fillId="0" borderId="0" xfId="0" applyNumberFormat="1" applyFont="1" applyAlignment="1">
      <alignment horizontal="right" vertical="top"/>
    </xf>
    <xf numFmtId="49" fontId="2" fillId="0" borderId="0" xfId="0" applyNumberFormat="1" applyFont="1" applyAlignment="1">
      <alignment horizontal="right"/>
    </xf>
    <xf numFmtId="49" fontId="1" fillId="0" borderId="0" xfId="0" applyNumberFormat="1" applyFont="1" applyAlignment="1">
      <alignment horizontal="left" vertical="top"/>
    </xf>
    <xf numFmtId="49" fontId="2" fillId="0" borderId="0" xfId="0" applyNumberFormat="1" applyFont="1" applyAlignment="1"/>
    <xf numFmtId="49" fontId="1" fillId="0" borderId="0" xfId="0" applyNumberFormat="1" applyFont="1" applyAlignment="1">
      <alignment horizontal="center" vertical="top"/>
    </xf>
    <xf numFmtId="49" fontId="1" fillId="0" borderId="0" xfId="0" applyNumberFormat="1" applyFont="1" applyAlignment="1">
      <alignment horizontal="left" vertical="top" wrapText="1"/>
    </xf>
    <xf numFmtId="49" fontId="2" fillId="0" borderId="0" xfId="0" applyNumberFormat="1" applyFont="1" applyAlignment="1">
      <alignment horizontal="center"/>
    </xf>
    <xf numFmtId="165" fontId="3" fillId="0" borderId="0" xfId="0" applyNumberFormat="1" applyFont="1" applyFill="1" applyBorder="1" applyAlignment="1">
      <alignment horizontal="right" vertical="top"/>
    </xf>
    <xf numFmtId="166" fontId="1" fillId="0" borderId="0" xfId="0" applyNumberFormat="1" applyFont="1" applyAlignment="1">
      <alignment horizontal="right" vertical="top"/>
    </xf>
    <xf numFmtId="167" fontId="1" fillId="0" borderId="0" xfId="0" applyNumberFormat="1" applyFont="1" applyAlignment="1">
      <alignment horizontal="right" vertical="top"/>
    </xf>
    <xf numFmtId="49" fontId="2" fillId="0" borderId="2" xfId="0" applyNumberFormat="1" applyFont="1" applyBorder="1" applyAlignment="1">
      <alignment horizontal="right"/>
    </xf>
    <xf numFmtId="164" fontId="4" fillId="0" borderId="0" xfId="0" applyNumberFormat="1" applyFont="1" applyAlignment="1"/>
    <xf numFmtId="49" fontId="4" fillId="0" borderId="0" xfId="0" applyNumberFormat="1" applyFont="1" applyAlignment="1"/>
    <xf numFmtId="165" fontId="4" fillId="0" borderId="0" xfId="0" applyNumberFormat="1" applyFont="1" applyFill="1" applyBorder="1" applyAlignment="1"/>
    <xf numFmtId="166" fontId="4" fillId="0" borderId="0" xfId="0" applyNumberFormat="1" applyFont="1" applyAlignment="1"/>
    <xf numFmtId="167" fontId="4" fillId="0" borderId="0" xfId="0" applyNumberFormat="1" applyFont="1" applyAlignment="1"/>
    <xf numFmtId="49" fontId="7" fillId="0" borderId="0" xfId="0" applyNumberFormat="1" applyFont="1" applyAlignment="1">
      <alignment horizontal="left" vertical="top"/>
    </xf>
    <xf numFmtId="49" fontId="8" fillId="0" borderId="0" xfId="0" applyNumberFormat="1" applyFont="1" applyAlignment="1"/>
    <xf numFmtId="49" fontId="2" fillId="0" borderId="2" xfId="0" applyNumberFormat="1" applyFont="1" applyBorder="1" applyAlignment="1">
      <alignment horizontal="left"/>
    </xf>
    <xf numFmtId="164" fontId="9" fillId="0" borderId="0" xfId="0" applyNumberFormat="1" applyFont="1" applyAlignment="1"/>
    <xf numFmtId="164" fontId="10" fillId="0" borderId="3" xfId="0" applyNumberFormat="1" applyFont="1" applyBorder="1" applyAlignment="1">
      <alignment horizontal="right" vertical="top"/>
    </xf>
    <xf numFmtId="49" fontId="10" fillId="0" borderId="3" xfId="0" applyNumberFormat="1" applyFont="1" applyBorder="1" applyAlignment="1">
      <alignment horizontal="center" vertical="top"/>
    </xf>
    <xf numFmtId="0" fontId="11" fillId="0" borderId="0" xfId="0" applyFont="1"/>
    <xf numFmtId="0" fontId="12" fillId="0" borderId="0" xfId="0" applyFont="1"/>
    <xf numFmtId="166" fontId="10" fillId="0" borderId="3" xfId="0" applyNumberFormat="1" applyFont="1" applyBorder="1" applyAlignment="1">
      <alignment horizontal="right" vertical="top"/>
    </xf>
    <xf numFmtId="167" fontId="10" fillId="0" borderId="3" xfId="0" applyNumberFormat="1" applyFont="1" applyBorder="1" applyAlignment="1">
      <alignment horizontal="right" vertical="top"/>
    </xf>
    <xf numFmtId="0" fontId="33" fillId="0" borderId="0" xfId="2"/>
    <xf numFmtId="0" fontId="15" fillId="0" borderId="0" xfId="0" applyFont="1"/>
    <xf numFmtId="49" fontId="16" fillId="0" borderId="2" xfId="0" applyNumberFormat="1" applyFont="1" applyBorder="1" applyAlignment="1">
      <alignment horizontal="right"/>
    </xf>
    <xf numFmtId="49" fontId="16" fillId="0" borderId="2" xfId="0" applyNumberFormat="1" applyFont="1" applyBorder="1" applyAlignment="1">
      <alignment horizontal="center"/>
    </xf>
    <xf numFmtId="49" fontId="16" fillId="0" borderId="2" xfId="0" applyNumberFormat="1" applyFont="1" applyBorder="1" applyAlignment="1">
      <alignment horizontal="left"/>
    </xf>
    <xf numFmtId="0" fontId="16" fillId="0" borderId="2" xfId="0" applyNumberFormat="1" applyFont="1" applyBorder="1" applyAlignment="1">
      <alignment horizontal="left"/>
    </xf>
    <xf numFmtId="49" fontId="2" fillId="0" borderId="0" xfId="0" applyNumberFormat="1" applyFont="1" applyAlignment="1">
      <alignment horizontal="left"/>
    </xf>
    <xf numFmtId="0" fontId="2" fillId="0" borderId="0" xfId="0" applyNumberFormat="1" applyFont="1" applyAlignment="1">
      <alignment horizontal="left" wrapText="1"/>
    </xf>
    <xf numFmtId="0" fontId="2" fillId="0" borderId="0" xfId="0" applyNumberFormat="1" applyFont="1" applyAlignment="1">
      <alignment horizontal="right"/>
    </xf>
    <xf numFmtId="49" fontId="10" fillId="0" borderId="3" xfId="0" applyNumberFormat="1" applyFont="1" applyBorder="1" applyAlignment="1">
      <alignment horizontal="left" vertical="top"/>
    </xf>
    <xf numFmtId="0" fontId="10" fillId="0" borderId="3" xfId="0" applyNumberFormat="1" applyFont="1" applyBorder="1" applyAlignment="1">
      <alignment horizontal="left" vertical="top" wrapText="1"/>
    </xf>
    <xf numFmtId="165" fontId="17" fillId="0" borderId="3" xfId="0" applyNumberFormat="1" applyFont="1" applyFill="1" applyBorder="1" applyAlignment="1">
      <alignment horizontal="right" vertical="top"/>
    </xf>
    <xf numFmtId="0" fontId="18" fillId="0" borderId="0" xfId="0" applyFont="1" applyAlignment="1">
      <alignment horizontal="left" vertical="top" wrapText="1"/>
    </xf>
    <xf numFmtId="164" fontId="5" fillId="0" borderId="0" xfId="0" applyNumberFormat="1" applyFont="1" applyAlignment="1">
      <alignment horizontal="left" vertical="top" wrapText="1"/>
    </xf>
    <xf numFmtId="49" fontId="5" fillId="0" borderId="0" xfId="0" applyNumberFormat="1" applyFont="1" applyAlignment="1">
      <alignment horizontal="left" vertical="top" wrapText="1"/>
    </xf>
    <xf numFmtId="0" fontId="5" fillId="0" borderId="0" xfId="0" applyNumberFormat="1" applyFont="1" applyAlignment="1">
      <alignment horizontal="left" vertical="top" wrapText="1"/>
    </xf>
    <xf numFmtId="165" fontId="5" fillId="0" borderId="0" xfId="0" applyNumberFormat="1" applyFont="1" applyFill="1" applyBorder="1" applyAlignment="1">
      <alignment horizontal="right" vertical="top"/>
    </xf>
    <xf numFmtId="166" fontId="5" fillId="0" borderId="0" xfId="0" applyNumberFormat="1" applyFont="1" applyAlignment="1">
      <alignment horizontal="left" vertical="top" wrapText="1"/>
    </xf>
    <xf numFmtId="165" fontId="5" fillId="0" borderId="0" xfId="0" applyNumberFormat="1" applyFont="1" applyFill="1" applyBorder="1" applyAlignment="1">
      <alignment horizontal="left" vertical="top" wrapText="1"/>
    </xf>
    <xf numFmtId="167" fontId="5" fillId="0" borderId="0" xfId="0" applyNumberFormat="1" applyFont="1" applyAlignment="1">
      <alignment horizontal="left" vertical="top" wrapText="1"/>
    </xf>
    <xf numFmtId="0" fontId="14" fillId="0" borderId="0" xfId="0" applyFont="1" applyAlignment="1">
      <alignment horizontal="left"/>
    </xf>
    <xf numFmtId="0" fontId="19" fillId="0" borderId="0" xfId="0" applyFont="1"/>
    <xf numFmtId="0" fontId="20" fillId="0" borderId="4" xfId="0" applyFont="1" applyBorder="1" applyAlignment="1">
      <alignment horizontal="left"/>
    </xf>
    <xf numFmtId="167" fontId="20" fillId="0" borderId="4" xfId="0" applyNumberFormat="1" applyFont="1" applyBorder="1" applyAlignment="1"/>
    <xf numFmtId="0" fontId="20" fillId="0" borderId="0" xfId="0" applyFont="1" applyAlignment="1">
      <alignment horizontal="left"/>
    </xf>
    <xf numFmtId="167" fontId="20" fillId="0" borderId="0" xfId="0" applyNumberFormat="1" applyFont="1" applyAlignment="1"/>
    <xf numFmtId="0" fontId="21" fillId="0" borderId="0" xfId="2" applyNumberFormat="1" applyFont="1" applyBorder="1" applyAlignment="1">
      <alignment horizontal="left"/>
    </xf>
    <xf numFmtId="0" fontId="33" fillId="0" borderId="0" xfId="2" applyNumberFormat="1" applyAlignment="1">
      <alignment horizontal="left" wrapText="1"/>
    </xf>
    <xf numFmtId="0" fontId="0" fillId="0" borderId="0" xfId="0" applyNumberFormat="1" applyAlignment="1">
      <alignment horizontal="left"/>
    </xf>
    <xf numFmtId="0" fontId="0" fillId="0" borderId="0" xfId="0" applyNumberFormat="1" applyAlignment="1">
      <alignment horizontal="left" wrapText="1"/>
    </xf>
    <xf numFmtId="0" fontId="22" fillId="0" borderId="0" xfId="1" applyNumberFormat="1" applyFont="1" applyBorder="1" applyAlignment="1">
      <alignment horizontal="left"/>
    </xf>
    <xf numFmtId="0" fontId="6" fillId="0" borderId="5" xfId="0" applyNumberFormat="1" applyFont="1" applyBorder="1" applyAlignment="1">
      <alignment horizontal="left" vertical="top"/>
    </xf>
    <xf numFmtId="0" fontId="13" fillId="0" borderId="5" xfId="0" applyNumberFormat="1" applyFont="1" applyBorder="1" applyAlignment="1">
      <alignment horizontal="left" vertical="top" wrapText="1"/>
    </xf>
    <xf numFmtId="0" fontId="6" fillId="0" borderId="1" xfId="0" applyNumberFormat="1" applyFont="1" applyBorder="1" applyAlignment="1">
      <alignment horizontal="left" vertical="top"/>
    </xf>
    <xf numFmtId="0" fontId="13" fillId="0" borderId="1" xfId="0" applyNumberFormat="1" applyFont="1" applyBorder="1" applyAlignment="1">
      <alignment horizontal="left" vertical="top" wrapText="1"/>
    </xf>
    <xf numFmtId="0" fontId="0" fillId="0" borderId="0" xfId="0" applyNumberFormat="1" applyFill="1" applyAlignment="1">
      <alignment horizontal="left"/>
    </xf>
    <xf numFmtId="0" fontId="22" fillId="0" borderId="0" xfId="1" applyNumberFormat="1" applyFont="1" applyFill="1" applyBorder="1" applyAlignment="1">
      <alignment horizontal="left"/>
    </xf>
    <xf numFmtId="0" fontId="6" fillId="0" borderId="1" xfId="0" applyNumberFormat="1" applyFont="1" applyBorder="1" applyAlignment="1">
      <alignment horizontal="left" vertical="top" wrapText="1"/>
    </xf>
    <xf numFmtId="0" fontId="6" fillId="0" borderId="0" xfId="0" applyNumberFormat="1" applyFont="1" applyFill="1" applyBorder="1" applyAlignment="1">
      <alignment horizontal="left" vertical="top"/>
    </xf>
    <xf numFmtId="0" fontId="13" fillId="0" borderId="0" xfId="0" applyFont="1"/>
    <xf numFmtId="49" fontId="2" fillId="0" borderId="2" xfId="0" applyNumberFormat="1" applyFont="1" applyBorder="1" applyAlignment="1">
      <alignment horizontal="center"/>
    </xf>
    <xf numFmtId="1" fontId="10" fillId="0" borderId="3" xfId="0" applyNumberFormat="1" applyFont="1" applyBorder="1" applyAlignment="1">
      <alignment horizontal="center" vertical="top"/>
    </xf>
    <xf numFmtId="0" fontId="23" fillId="0" borderId="0" xfId="0" applyFont="1"/>
    <xf numFmtId="164" fontId="24" fillId="0" borderId="0" xfId="0" applyNumberFormat="1" applyFont="1" applyAlignment="1"/>
    <xf numFmtId="49" fontId="24" fillId="0" borderId="0" xfId="0" applyNumberFormat="1" applyFont="1" applyAlignment="1">
      <alignment horizontal="center"/>
    </xf>
    <xf numFmtId="0" fontId="24" fillId="0" borderId="0" xfId="0" applyNumberFormat="1" applyFont="1" applyAlignment="1">
      <alignment horizontal="left"/>
    </xf>
    <xf numFmtId="165" fontId="24" fillId="0" borderId="0" xfId="0" applyNumberFormat="1" applyFont="1" applyFill="1" applyBorder="1" applyAlignment="1"/>
    <xf numFmtId="166" fontId="24" fillId="0" borderId="0" xfId="0" applyNumberFormat="1" applyFont="1" applyAlignment="1"/>
    <xf numFmtId="167" fontId="24" fillId="0" borderId="0" xfId="0" applyNumberFormat="1" applyFont="1" applyAlignment="1"/>
    <xf numFmtId="0" fontId="24" fillId="0" borderId="0" xfId="0" applyNumberFormat="1" applyFont="1" applyAlignment="1"/>
    <xf numFmtId="49" fontId="24" fillId="0" borderId="0" xfId="0" applyNumberFormat="1" applyFont="1" applyAlignment="1">
      <alignment horizontal="left"/>
    </xf>
    <xf numFmtId="0" fontId="25" fillId="0" borderId="0" xfId="0" applyFont="1"/>
    <xf numFmtId="164" fontId="26" fillId="0" borderId="0" xfId="0" applyNumberFormat="1" applyFont="1" applyAlignment="1"/>
    <xf numFmtId="49" fontId="26" fillId="0" borderId="0" xfId="0" applyNumberFormat="1" applyFont="1" applyAlignment="1">
      <alignment horizontal="center"/>
    </xf>
    <xf numFmtId="0" fontId="26" fillId="0" borderId="0" xfId="0" applyNumberFormat="1" applyFont="1" applyAlignment="1">
      <alignment horizontal="left"/>
    </xf>
    <xf numFmtId="165" fontId="26" fillId="0" borderId="0" xfId="0" applyNumberFormat="1" applyFont="1" applyFill="1" applyBorder="1" applyAlignment="1"/>
    <xf numFmtId="166" fontId="26" fillId="0" borderId="0" xfId="0" applyNumberFormat="1" applyFont="1" applyAlignment="1"/>
    <xf numFmtId="167" fontId="26" fillId="0" borderId="0" xfId="0" applyNumberFormat="1" applyFont="1" applyAlignment="1"/>
    <xf numFmtId="0" fontId="26" fillId="0" borderId="0" xfId="0" applyNumberFormat="1" applyFont="1" applyAlignment="1"/>
    <xf numFmtId="0" fontId="27" fillId="0" borderId="0" xfId="0" applyFont="1"/>
    <xf numFmtId="164" fontId="27" fillId="0" borderId="0" xfId="0" applyNumberFormat="1" applyFont="1" applyAlignment="1"/>
    <xf numFmtId="49" fontId="27" fillId="0" borderId="0" xfId="0" applyNumberFormat="1" applyFont="1" applyAlignment="1">
      <alignment horizontal="center"/>
    </xf>
    <xf numFmtId="0" fontId="27" fillId="0" borderId="0" xfId="0" applyNumberFormat="1" applyFont="1" applyAlignment="1">
      <alignment horizontal="left"/>
    </xf>
    <xf numFmtId="165" fontId="27" fillId="0" borderId="0" xfId="0" applyNumberFormat="1" applyFont="1" applyFill="1" applyBorder="1" applyAlignment="1"/>
    <xf numFmtId="166" fontId="27" fillId="0" borderId="0" xfId="0" applyNumberFormat="1" applyFont="1" applyAlignment="1"/>
    <xf numFmtId="167" fontId="27" fillId="0" borderId="0" xfId="0" applyNumberFormat="1" applyFont="1" applyAlignment="1"/>
    <xf numFmtId="0" fontId="27" fillId="0" borderId="0" xfId="0" applyNumberFormat="1" applyFont="1" applyAlignment="1"/>
    <xf numFmtId="0" fontId="28" fillId="0" borderId="0" xfId="0" applyFont="1"/>
    <xf numFmtId="164" fontId="28" fillId="0" borderId="0" xfId="0" applyNumberFormat="1" applyFont="1" applyAlignment="1"/>
    <xf numFmtId="49" fontId="28" fillId="0" borderId="0" xfId="0" applyNumberFormat="1" applyFont="1" applyAlignment="1">
      <alignment horizontal="center"/>
    </xf>
    <xf numFmtId="0" fontId="28" fillId="0" borderId="0" xfId="0" applyNumberFormat="1" applyFont="1" applyAlignment="1">
      <alignment horizontal="left"/>
    </xf>
    <xf numFmtId="165" fontId="28" fillId="0" borderId="0" xfId="0" applyNumberFormat="1" applyFont="1" applyFill="1" applyBorder="1" applyAlignment="1"/>
    <xf numFmtId="166" fontId="28" fillId="0" borderId="0" xfId="0" applyNumberFormat="1" applyFont="1" applyAlignment="1"/>
    <xf numFmtId="167" fontId="28" fillId="0" borderId="0" xfId="0" applyNumberFormat="1" applyFont="1" applyAlignment="1"/>
    <xf numFmtId="0" fontId="28" fillId="0" borderId="0" xfId="0" applyNumberFormat="1" applyFont="1" applyAlignment="1"/>
    <xf numFmtId="0" fontId="9" fillId="0" borderId="0" xfId="0" applyFont="1"/>
    <xf numFmtId="49" fontId="23" fillId="0" borderId="0" xfId="0" applyNumberFormat="1" applyFont="1" applyAlignment="1">
      <alignment horizontal="left" vertical="top"/>
    </xf>
    <xf numFmtId="49" fontId="26" fillId="0" borderId="0" xfId="0" applyNumberFormat="1" applyFont="1" applyAlignment="1">
      <alignment horizontal="left" indent="1"/>
    </xf>
    <xf numFmtId="0" fontId="29" fillId="0" borderId="0" xfId="0" applyFont="1"/>
    <xf numFmtId="49" fontId="27" fillId="0" borderId="0" xfId="0" applyNumberFormat="1" applyFont="1" applyAlignment="1">
      <alignment horizontal="left" indent="2"/>
    </xf>
    <xf numFmtId="0" fontId="30" fillId="0" borderId="0" xfId="0" applyFont="1"/>
    <xf numFmtId="49" fontId="28" fillId="0" borderId="0" xfId="0" applyNumberFormat="1" applyFont="1" applyAlignment="1">
      <alignment horizontal="left" indent="3"/>
    </xf>
    <xf numFmtId="49" fontId="34" fillId="0" borderId="0" xfId="0" applyNumberFormat="1" applyFont="1" applyAlignment="1">
      <alignment horizontal="left" indent="4"/>
    </xf>
    <xf numFmtId="49" fontId="35" fillId="0" borderId="0" xfId="0" applyNumberFormat="1" applyFont="1" applyAlignment="1">
      <alignment horizontal="left" indent="5"/>
    </xf>
    <xf numFmtId="167" fontId="35" fillId="0" borderId="0" xfId="0" applyNumberFormat="1" applyFont="1" applyAlignment="1"/>
    <xf numFmtId="167" fontId="34" fillId="0" borderId="0" xfId="0" applyNumberFormat="1" applyFont="1" applyAlignment="1"/>
    <xf numFmtId="0" fontId="34" fillId="0" borderId="0" xfId="0" applyFont="1"/>
    <xf numFmtId="164" fontId="34" fillId="0" borderId="0" xfId="0" applyNumberFormat="1" applyFont="1" applyAlignment="1"/>
    <xf numFmtId="49" fontId="34" fillId="0" borderId="0" xfId="0" applyNumberFormat="1" applyFont="1" applyAlignment="1">
      <alignment horizontal="center"/>
    </xf>
    <xf numFmtId="0" fontId="34" fillId="0" borderId="0" xfId="0" applyNumberFormat="1" applyFont="1" applyAlignment="1">
      <alignment horizontal="left"/>
    </xf>
    <xf numFmtId="165" fontId="34" fillId="0" borderId="0" xfId="0" applyNumberFormat="1" applyFont="1" applyFill="1" applyBorder="1" applyAlignment="1"/>
    <xf numFmtId="166" fontId="34" fillId="0" borderId="0" xfId="0" applyNumberFormat="1" applyFont="1" applyAlignment="1"/>
    <xf numFmtId="0" fontId="34" fillId="0" borderId="0" xfId="0" applyNumberFormat="1" applyFont="1" applyAlignment="1"/>
    <xf numFmtId="0" fontId="35" fillId="0" borderId="0" xfId="0" applyFont="1"/>
    <xf numFmtId="164" fontId="35" fillId="0" borderId="0" xfId="0" applyNumberFormat="1" applyFont="1" applyAlignment="1"/>
    <xf numFmtId="49" fontId="35" fillId="0" borderId="0" xfId="0" applyNumberFormat="1" applyFont="1" applyAlignment="1">
      <alignment horizontal="center"/>
    </xf>
    <xf numFmtId="0" fontId="35" fillId="0" borderId="0" xfId="0" applyNumberFormat="1" applyFont="1" applyAlignment="1">
      <alignment horizontal="left"/>
    </xf>
    <xf numFmtId="165" fontId="35" fillId="0" borderId="0" xfId="0" applyNumberFormat="1" applyFont="1" applyFill="1" applyBorder="1" applyAlignment="1"/>
    <xf numFmtId="166" fontId="35" fillId="0" borderId="0" xfId="0" applyNumberFormat="1" applyFont="1" applyAlignment="1"/>
    <xf numFmtId="0" fontId="35" fillId="0" borderId="0" xfId="0" applyNumberFormat="1" applyFont="1" applyAlignment="1"/>
    <xf numFmtId="0" fontId="36" fillId="0" borderId="0" xfId="0" applyFont="1"/>
    <xf numFmtId="0" fontId="37" fillId="0" borderId="0" xfId="0" applyFont="1"/>
    <xf numFmtId="0" fontId="6" fillId="0" borderId="0" xfId="0" applyFont="1"/>
    <xf numFmtId="49" fontId="4" fillId="2" borderId="0" xfId="0" applyNumberFormat="1" applyFont="1" applyFill="1" applyAlignment="1"/>
    <xf numFmtId="49" fontId="4" fillId="3" borderId="0" xfId="0" applyNumberFormat="1" applyFont="1" applyFill="1" applyAlignment="1"/>
    <xf numFmtId="49" fontId="4" fillId="0" borderId="0" xfId="0" applyNumberFormat="1" applyFont="1" applyFill="1" applyAlignment="1"/>
    <xf numFmtId="0" fontId="31" fillId="0" borderId="3" xfId="0" applyNumberFormat="1" applyFont="1" applyBorder="1" applyAlignment="1">
      <alignment horizontal="left" vertical="top" wrapText="1"/>
    </xf>
    <xf numFmtId="164" fontId="10" fillId="2" borderId="3" xfId="0" applyNumberFormat="1" applyFont="1" applyFill="1" applyBorder="1" applyAlignment="1">
      <alignment horizontal="right" vertical="top"/>
    </xf>
    <xf numFmtId="164" fontId="10" fillId="0" borderId="3" xfId="0" applyNumberFormat="1" applyFont="1" applyFill="1" applyBorder="1" applyAlignment="1">
      <alignment horizontal="right" vertical="top"/>
    </xf>
  </cellXfs>
  <cellStyles count="3">
    <cellStyle name="Nadpis 1" xfId="1" builtinId="16"/>
    <cellStyle name="Název" xfId="2" builtinId="15"/>
    <cellStyle name="normální" xfId="0" builtinId="0"/>
  </cellStyles>
  <dxfs count="132">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27"/>
        </patternFill>
      </fill>
    </dxf>
    <dxf>
      <fill>
        <patternFill>
          <bgColor indexed="50"/>
        </patternFill>
      </fill>
    </dxf>
    <dxf>
      <fill>
        <patternFill>
          <bgColor indexed="29"/>
        </patternFill>
      </fill>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
      <fill>
        <patternFill>
          <bgColor indexed="43"/>
        </patternFill>
      </fill>
    </dxf>
    <dxf>
      <fill>
        <patternFill>
          <bgColor indexed="44"/>
        </patternFill>
      </fill>
    </dxf>
    <dxf>
      <font>
        <strike/>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G22"/>
  <sheetViews>
    <sheetView view="pageBreakPreview" zoomScale="60" zoomScaleNormal="100" workbookViewId="0">
      <selection activeCell="B7" sqref="B7"/>
    </sheetView>
  </sheetViews>
  <sheetFormatPr defaultRowHeight="12.75"/>
  <cols>
    <col min="1" max="1" width="29.42578125" customWidth="1"/>
    <col min="2" max="2" width="92" customWidth="1"/>
    <col min="7" max="7" width="18" customWidth="1"/>
    <col min="8" max="8" width="27.42578125" bestFit="1" customWidth="1"/>
    <col min="9" max="9" width="20" customWidth="1"/>
  </cols>
  <sheetData>
    <row r="1" spans="1:2" s="27" customFormat="1" ht="23.25">
      <c r="A1" s="53" t="s">
        <v>7096</v>
      </c>
      <c r="B1" s="54"/>
    </row>
    <row r="2" spans="1:2">
      <c r="A2" s="55"/>
      <c r="B2" s="56"/>
    </row>
    <row r="3" spans="1:2" ht="19.5">
      <c r="A3" s="57" t="s">
        <v>389</v>
      </c>
      <c r="B3" s="56"/>
    </row>
    <row r="4" spans="1:2">
      <c r="A4" s="58" t="s">
        <v>5819</v>
      </c>
      <c r="B4" s="59"/>
    </row>
    <row r="5" spans="1:2">
      <c r="A5" s="58" t="s">
        <v>389</v>
      </c>
      <c r="B5" s="59" t="s">
        <v>6730</v>
      </c>
    </row>
    <row r="6" spans="1:2">
      <c r="A6" s="58" t="s">
        <v>3680</v>
      </c>
      <c r="B6" s="59"/>
    </row>
    <row r="7" spans="1:2">
      <c r="A7" s="58" t="s">
        <v>92</v>
      </c>
      <c r="B7" s="59" t="s">
        <v>6139</v>
      </c>
    </row>
    <row r="8" spans="1:2">
      <c r="A8" s="60" t="s">
        <v>4823</v>
      </c>
      <c r="B8" s="61"/>
    </row>
    <row r="9" spans="1:2" ht="30" customHeight="1">
      <c r="A9" s="62"/>
      <c r="B9" s="56"/>
    </row>
    <row r="10" spans="1:2" ht="19.5">
      <c r="A10" s="63" t="s">
        <v>177</v>
      </c>
      <c r="B10" s="56"/>
    </row>
    <row r="11" spans="1:2">
      <c r="A11" s="65" t="s">
        <v>5086</v>
      </c>
      <c r="B11" s="66"/>
    </row>
    <row r="12" spans="1:2">
      <c r="A12" s="58" t="s">
        <v>6140</v>
      </c>
      <c r="B12" s="59"/>
    </row>
    <row r="13" spans="1:2">
      <c r="A13" s="60" t="s">
        <v>4823</v>
      </c>
      <c r="B13" s="61"/>
    </row>
    <row r="14" spans="1:2" ht="30" customHeight="1">
      <c r="A14" s="55"/>
      <c r="B14" s="56"/>
    </row>
    <row r="15" spans="1:2" ht="19.5" customHeight="1">
      <c r="A15" s="57" t="s">
        <v>169</v>
      </c>
      <c r="B15" s="56"/>
    </row>
    <row r="16" spans="1:2">
      <c r="A16" s="60" t="s">
        <v>2462</v>
      </c>
      <c r="B16" s="64" t="s">
        <v>175</v>
      </c>
    </row>
    <row r="17" spans="1:7" ht="33.75" customHeight="1">
      <c r="A17" s="55"/>
    </row>
    <row r="18" spans="1:7" ht="19.5">
      <c r="A18" s="57" t="s">
        <v>5135</v>
      </c>
    </row>
    <row r="19" spans="1:7" ht="14.25">
      <c r="A19" t="s">
        <v>4766</v>
      </c>
      <c r="B19" t="s">
        <v>174</v>
      </c>
      <c r="G19" s="24"/>
    </row>
    <row r="20" spans="1:7">
      <c r="G20" s="23"/>
    </row>
    <row r="21" spans="1:7">
      <c r="G21" s="23"/>
    </row>
    <row r="22" spans="1:7" ht="14.25">
      <c r="G22" s="24"/>
    </row>
  </sheetData>
  <phoneticPr fontId="0" type="noConversion"/>
  <pageMargins left="0.78740157480314965" right="0.78740157480314965" top="1.3779527559055118" bottom="0.78740157480314965" header="0.39370078740157483" footer="0.39370078740157483"/>
  <pageSetup paperSize="9" orientation="landscape" r:id="rId1"/>
  <headerFooter>
    <oddHeader>&amp;L&amp;G&amp;R&amp;8&amp;D</oddHeader>
    <oddFooter>&amp;L&amp;8Project Management Service s.r.o.&amp;R&amp;8www.pmservice.cz</oddFooter>
  </headerFooter>
  <legacyDrawingHF r:id="rId2"/>
</worksheet>
</file>

<file path=xl/worksheets/sheet2.xml><?xml version="1.0" encoding="utf-8"?>
<worksheet xmlns="http://schemas.openxmlformats.org/spreadsheetml/2006/main" xmlns:r="http://schemas.openxmlformats.org/officeDocument/2006/relationships">
  <sheetPr>
    <outlinePr summaryBelow="0"/>
  </sheetPr>
  <dimension ref="A1:D708"/>
  <sheetViews>
    <sheetView view="pageBreakPreview" zoomScale="60" zoomScaleNormal="100" workbookViewId="0">
      <pane ySplit="3" topLeftCell="A71" activePane="bottomLeft" state="frozen"/>
      <selection pane="bottomLeft" activeCell="C708" sqref="C708"/>
    </sheetView>
  </sheetViews>
  <sheetFormatPr defaultRowHeight="12.75" outlineLevelRow="5"/>
  <cols>
    <col min="1" max="1" width="10.5703125" hidden="1" customWidth="1"/>
    <col min="2" max="2" width="80.7109375" customWidth="1"/>
    <col min="3" max="3" width="15.7109375" customWidth="1"/>
  </cols>
  <sheetData>
    <row r="1" spans="1:4" ht="15.75" customHeight="1">
      <c r="A1" s="20"/>
      <c r="C1" s="13"/>
      <c r="D1" s="17"/>
    </row>
    <row r="2" spans="1:4" ht="14.25" customHeight="1">
      <c r="A2" s="129" t="s">
        <v>4124</v>
      </c>
      <c r="B2" s="12"/>
      <c r="C2" s="13"/>
      <c r="D2" s="17"/>
    </row>
    <row r="3" spans="1:4" ht="13.5" thickBot="1">
      <c r="B3" s="19" t="s">
        <v>176</v>
      </c>
      <c r="C3" s="11" t="s">
        <v>90</v>
      </c>
      <c r="D3" s="18"/>
    </row>
    <row r="4" spans="1:4">
      <c r="B4" s="33"/>
      <c r="C4" s="4"/>
      <c r="D4" s="18"/>
    </row>
    <row r="5" spans="1:4" s="69" customFormat="1" ht="20.25">
      <c r="B5" s="77" t="str">
        <f>IF(Zakazka!$M$6=0,"",Zakazka!$M$6)</f>
        <v>S: STAVBA</v>
      </c>
      <c r="C5" s="75" t="str">
        <f>IF(Zakazka!$T$6=0,"",Zakazka!$T$6)</f>
        <v/>
      </c>
      <c r="D5" s="103"/>
    </row>
    <row r="6" spans="1:4" s="78" customFormat="1" ht="18" outlineLevel="1">
      <c r="B6" s="104" t="str">
        <f>IF(Zakazka!$M$7=0,"",Zakazka!$M$7)</f>
        <v>SSO_01: ETAPA_A</v>
      </c>
      <c r="C6" s="84" t="str">
        <f>IF(Zakazka!$T$7=0,"",Zakazka!$T$7)</f>
        <v/>
      </c>
    </row>
    <row r="7" spans="1:4" s="105" customFormat="1" ht="15.75" outlineLevel="2">
      <c r="B7" s="106" t="str">
        <f>IF(Zakazka!$M$8=0,"",Zakazka!$M$8)</f>
        <v>SO_00: Obecné podmínky</v>
      </c>
      <c r="C7" s="92" t="str">
        <f>IF(Zakazka!$T$8=0,"",Zakazka!$T$8)</f>
        <v/>
      </c>
    </row>
    <row r="8" spans="1:4" s="107" customFormat="1" ht="15" outlineLevel="3" collapsed="1">
      <c r="B8" s="108" t="str">
        <f>IF(Zakazka!$M$9=0,"",Zakazka!$M$9)</f>
        <v>SO_00_00: Obecné podmínky</v>
      </c>
      <c r="C8" s="100" t="str">
        <f>IF(Zakazka!$T$9=0,"",Zakazka!$T$9)</f>
        <v/>
      </c>
    </row>
    <row r="9" spans="1:4" s="127" customFormat="1" hidden="1" outlineLevel="4" collapsed="1">
      <c r="B9" s="109" t="str">
        <f>IF(Zakazka!$M$10=0,"",Zakazka!$M$10)</f>
        <v>00: Obecné podmínky</v>
      </c>
      <c r="C9" s="112" t="str">
        <f>IF(Zakazka!$T$10=0,"",Zakazka!$T$10)</f>
        <v/>
      </c>
    </row>
    <row r="10" spans="1:4" s="128" customFormat="1" ht="12" hidden="1" outlineLevel="5">
      <c r="B10" s="110" t="str">
        <f>IF(Zakazka!$M$11=0,"",Zakazka!$M$11)</f>
        <v>00.00: Obecné podmínky</v>
      </c>
      <c r="C10" s="111" t="str">
        <f>IF(Zakazka!$T$11=0,"",Zakazka!$T$11)</f>
        <v/>
      </c>
    </row>
    <row r="11" spans="1:4" s="105" customFormat="1" ht="15.75" outlineLevel="2">
      <c r="B11" s="106" t="str">
        <f>IF(Zakazka!$M$17=0,"",Zakazka!$M$17)</f>
        <v>SO_01: Bourání_A.3.1</v>
      </c>
      <c r="C11" s="92" t="str">
        <f>IF(Zakazka!$T$17=0,"",Zakazka!$T$17)</f>
        <v/>
      </c>
    </row>
    <row r="12" spans="1:4" s="107" customFormat="1" ht="15" outlineLevel="3" collapsed="1">
      <c r="B12" s="108" t="str">
        <f>IF(Zakazka!$M$18=0,"",Zakazka!$M$18)</f>
        <v>SO_01_00: Obecné informace</v>
      </c>
      <c r="C12" s="100" t="str">
        <f>IF(Zakazka!$T$18=0,"",Zakazka!$T$18)</f>
        <v/>
      </c>
    </row>
    <row r="13" spans="1:4" s="127" customFormat="1" hidden="1" outlineLevel="4" collapsed="1">
      <c r="B13" s="109" t="str">
        <f>IF(Zakazka!$M$19=0,"",Zakazka!$M$19)</f>
        <v>009: Ostatní konstrukce a práce</v>
      </c>
      <c r="C13" s="112" t="str">
        <f>IF(Zakazka!$T$19=0,"",Zakazka!$T$19)</f>
        <v/>
      </c>
    </row>
    <row r="14" spans="1:4" s="128" customFormat="1" ht="12" hidden="1" outlineLevel="5">
      <c r="B14" s="110" t="str">
        <f>IF(Zakazka!$M$20=0,"",Zakazka!$M$20)</f>
        <v>009.: Ostatní konstrukce a práce</v>
      </c>
      <c r="C14" s="111" t="str">
        <f>IF(Zakazka!$T$20=0,"",Zakazka!$T$20)</f>
        <v/>
      </c>
    </row>
    <row r="15" spans="1:4" s="107" customFormat="1" ht="15" outlineLevel="3" collapsed="1">
      <c r="B15" s="108" t="str">
        <f>IF(Zakazka!$M$26=0,"",Zakazka!$M$26)</f>
        <v>SO_01_01: Technologické podlaží 3.NP</v>
      </c>
      <c r="C15" s="100" t="str">
        <f>IF(Zakazka!$T$26=0,"",Zakazka!$T$26)</f>
        <v/>
      </c>
    </row>
    <row r="16" spans="1:4" s="127" customFormat="1" hidden="1" outlineLevel="4" collapsed="1">
      <c r="B16" s="109" t="str">
        <f>IF(Zakazka!$M$27=0,"",Zakazka!$M$27)</f>
        <v>009: Ostatní konstrukce a práce</v>
      </c>
      <c r="C16" s="112" t="str">
        <f>IF(Zakazka!$T$27=0,"",Zakazka!$T$27)</f>
        <v/>
      </c>
    </row>
    <row r="17" spans="2:3" s="128" customFormat="1" ht="12" hidden="1" outlineLevel="5">
      <c r="B17" s="110" t="str">
        <f>IF(Zakazka!$M$28=0,"",Zakazka!$M$28)</f>
        <v>0098: Ostatní</v>
      </c>
      <c r="C17" s="111" t="str">
        <f>IF(Zakazka!$T$28=0,"",Zakazka!$T$28)</f>
        <v/>
      </c>
    </row>
    <row r="18" spans="2:3" s="127" customFormat="1" hidden="1" outlineLevel="4" collapsed="1">
      <c r="B18" s="109" t="str">
        <f>IF(Zakazka!$M$39=0,"",Zakazka!$M$39)</f>
        <v>099: Přesun hmot HSV</v>
      </c>
      <c r="C18" s="112" t="str">
        <f>IF(Zakazka!$T$39=0,"",Zakazka!$T$39)</f>
        <v/>
      </c>
    </row>
    <row r="19" spans="2:3" s="128" customFormat="1" ht="12" hidden="1" outlineLevel="5">
      <c r="B19" s="110" t="str">
        <f>IF(Zakazka!$M$40=0,"",Zakazka!$M$40)</f>
        <v>099.: Přesun hmot HSV</v>
      </c>
      <c r="C19" s="111" t="str">
        <f>IF(Zakazka!$T$40=0,"",Zakazka!$T$40)</f>
        <v/>
      </c>
    </row>
    <row r="20" spans="2:3" s="107" customFormat="1" ht="15" outlineLevel="3" collapsed="1">
      <c r="B20" s="108" t="str">
        <f>IF(Zakazka!$M$45=0,"",Zakazka!$M$45)</f>
        <v>SO_01_02: 2.NP</v>
      </c>
      <c r="C20" s="100" t="str">
        <f>IF(Zakazka!$T$45=0,"",Zakazka!$T$45)</f>
        <v/>
      </c>
    </row>
    <row r="21" spans="2:3" s="127" customFormat="1" hidden="1" outlineLevel="4" collapsed="1">
      <c r="B21" s="109" t="str">
        <f>IF(Zakazka!$M$46=0,"",Zakazka!$M$46)</f>
        <v>009: Ostatní konstrukce a práce</v>
      </c>
      <c r="C21" s="112" t="str">
        <f>IF(Zakazka!$T$46=0,"",Zakazka!$T$46)</f>
        <v/>
      </c>
    </row>
    <row r="22" spans="2:3" s="128" customFormat="1" ht="12" hidden="1" outlineLevel="5">
      <c r="B22" s="110" t="str">
        <f>IF(Zakazka!$M$47=0,"",Zakazka!$M$47)</f>
        <v>0096: Bourání konstrukcí</v>
      </c>
      <c r="C22" s="111" t="str">
        <f>IF(Zakazka!$T$47=0,"",Zakazka!$T$47)</f>
        <v/>
      </c>
    </row>
    <row r="23" spans="2:3" s="128" customFormat="1" ht="12" hidden="1" outlineLevel="5">
      <c r="B23" s="110" t="str">
        <f>IF(Zakazka!$M$93=0,"",Zakazka!$M$93)</f>
        <v>0097: Prorážení otvorů a ostatní bourací práce</v>
      </c>
      <c r="C23" s="111" t="str">
        <f>IF(Zakazka!$T$93=0,"",Zakazka!$T$93)</f>
        <v/>
      </c>
    </row>
    <row r="24" spans="2:3" s="107" customFormat="1" ht="15" outlineLevel="3" collapsed="1">
      <c r="B24" s="108" t="str">
        <f>IF(Zakazka!$M$102=0,"",Zakazka!$M$102)</f>
        <v>SO_01_03: 1.NP</v>
      </c>
      <c r="C24" s="100" t="str">
        <f>IF(Zakazka!$T$102=0,"",Zakazka!$T$102)</f>
        <v/>
      </c>
    </row>
    <row r="25" spans="2:3" s="127" customFormat="1" hidden="1" outlineLevel="4" collapsed="1">
      <c r="B25" s="109" t="str">
        <f>IF(Zakazka!$M$103=0,"",Zakazka!$M$103)</f>
        <v>009: Ostatní konstrukce a práce</v>
      </c>
      <c r="C25" s="112" t="str">
        <f>IF(Zakazka!$T$103=0,"",Zakazka!$T$103)</f>
        <v/>
      </c>
    </row>
    <row r="26" spans="2:3" s="128" customFormat="1" ht="12" hidden="1" outlineLevel="5">
      <c r="B26" s="110" t="str">
        <f>IF(Zakazka!$M$104=0,"",Zakazka!$M$104)</f>
        <v>0096: Bourání konstrukcí</v>
      </c>
      <c r="C26" s="111" t="str">
        <f>IF(Zakazka!$T$104=0,"",Zakazka!$T$104)</f>
        <v/>
      </c>
    </row>
    <row r="27" spans="2:3" s="128" customFormat="1" ht="12" hidden="1" outlineLevel="5">
      <c r="B27" s="110" t="str">
        <f>IF(Zakazka!$M$149=0,"",Zakazka!$M$149)</f>
        <v>0097: Prorážení otvorů a ostatní bourací práce</v>
      </c>
      <c r="C27" s="111" t="str">
        <f>IF(Zakazka!$T$149=0,"",Zakazka!$T$149)</f>
        <v/>
      </c>
    </row>
    <row r="28" spans="2:3" s="107" customFormat="1" ht="15" outlineLevel="3" collapsed="1">
      <c r="B28" s="108" t="str">
        <f>IF(Zakazka!$M$158=0,"",Zakazka!$M$158)</f>
        <v>SO_01_04: 1.PP</v>
      </c>
      <c r="C28" s="100" t="str">
        <f>IF(Zakazka!$T$158=0,"",Zakazka!$T$158)</f>
        <v/>
      </c>
    </row>
    <row r="29" spans="2:3" s="127" customFormat="1" hidden="1" outlineLevel="4" collapsed="1">
      <c r="B29" s="109" t="str">
        <f>IF(Zakazka!$M$159=0,"",Zakazka!$M$159)</f>
        <v>001: Zemní práce</v>
      </c>
      <c r="C29" s="112" t="str">
        <f>IF(Zakazka!$T$159=0,"",Zakazka!$T$159)</f>
        <v/>
      </c>
    </row>
    <row r="30" spans="2:3" s="128" customFormat="1" ht="12" hidden="1" outlineLevel="5">
      <c r="B30" s="110" t="str">
        <f>IF(Zakazka!$M$160=0,"",Zakazka!$M$160)</f>
        <v>001.: Zemní práce</v>
      </c>
      <c r="C30" s="111" t="str">
        <f>IF(Zakazka!$T$160=0,"",Zakazka!$T$160)</f>
        <v/>
      </c>
    </row>
    <row r="31" spans="2:3" s="127" customFormat="1" hidden="1" outlineLevel="4" collapsed="1">
      <c r="B31" s="109" t="str">
        <f>IF(Zakazka!$M$177=0,"",Zakazka!$M$177)</f>
        <v>009: Ostatní konstrukce a práce</v>
      </c>
      <c r="C31" s="112" t="str">
        <f>IF(Zakazka!$T$177=0,"",Zakazka!$T$177)</f>
        <v/>
      </c>
    </row>
    <row r="32" spans="2:3" s="128" customFormat="1" ht="12" hidden="1" outlineLevel="5">
      <c r="B32" s="110" t="str">
        <f>IF(Zakazka!$M$178=0,"",Zakazka!$M$178)</f>
        <v>0096: Bourání konstrukcí</v>
      </c>
      <c r="C32" s="111" t="str">
        <f>IF(Zakazka!$T$178=0,"",Zakazka!$T$178)</f>
        <v/>
      </c>
    </row>
    <row r="33" spans="2:3" s="128" customFormat="1" ht="12" hidden="1" outlineLevel="5">
      <c r="B33" s="110" t="str">
        <f>IF(Zakazka!$M$245=0,"",Zakazka!$M$245)</f>
        <v>0097: Prorážení otvorů a ostatní bourací práce</v>
      </c>
      <c r="C33" s="111" t="str">
        <f>IF(Zakazka!$T$245=0,"",Zakazka!$T$245)</f>
        <v/>
      </c>
    </row>
    <row r="34" spans="2:3" s="127" customFormat="1" hidden="1" outlineLevel="4" collapsed="1">
      <c r="B34" s="109" t="str">
        <f>IF(Zakazka!$M$253=0,"",Zakazka!$M$253)</f>
        <v>763: Konstrukce montované</v>
      </c>
      <c r="C34" s="112" t="str">
        <f>IF(Zakazka!$T$253=0,"",Zakazka!$T$253)</f>
        <v/>
      </c>
    </row>
    <row r="35" spans="2:3" s="128" customFormat="1" ht="12" hidden="1" outlineLevel="5">
      <c r="B35" s="110" t="str">
        <f>IF(Zakazka!$M$254=0,"",Zakazka!$M$254)</f>
        <v>763.: Konstrukce montované</v>
      </c>
      <c r="C35" s="111" t="str">
        <f>IF(Zakazka!$T$254=0,"",Zakazka!$T$254)</f>
        <v/>
      </c>
    </row>
    <row r="36" spans="2:3" s="127" customFormat="1" hidden="1" outlineLevel="4" collapsed="1">
      <c r="B36" s="109" t="str">
        <f>IF(Zakazka!$M$268=0,"",Zakazka!$M$268)</f>
        <v>767: Konstrukce zámečnické</v>
      </c>
      <c r="C36" s="112" t="str">
        <f>IF(Zakazka!$T$268=0,"",Zakazka!$T$268)</f>
        <v/>
      </c>
    </row>
    <row r="37" spans="2:3" s="128" customFormat="1" ht="12" hidden="1" outlineLevel="5">
      <c r="B37" s="110" t="str">
        <f>IF(Zakazka!$M$269=0,"",Zakazka!$M$269)</f>
        <v>7675: Konstrukce zámečnické - podlahy a podhledy</v>
      </c>
      <c r="C37" s="111" t="str">
        <f>IF(Zakazka!$T$269=0,"",Zakazka!$T$269)</f>
        <v/>
      </c>
    </row>
    <row r="38" spans="2:3" s="127" customFormat="1" hidden="1" outlineLevel="4" collapsed="1">
      <c r="B38" s="109" t="str">
        <f>IF(Zakazka!$M$275=0,"",Zakazka!$M$275)</f>
        <v>776: Podlahy povlakové</v>
      </c>
      <c r="C38" s="112" t="str">
        <f>IF(Zakazka!$T$275=0,"",Zakazka!$T$275)</f>
        <v/>
      </c>
    </row>
    <row r="39" spans="2:3" s="128" customFormat="1" ht="12" hidden="1" outlineLevel="5">
      <c r="B39" s="110" t="str">
        <f>IF(Zakazka!$M$276=0,"",Zakazka!$M$276)</f>
        <v>776.: Podlahy povlakové</v>
      </c>
      <c r="C39" s="111" t="str">
        <f>IF(Zakazka!$T$276=0,"",Zakazka!$T$276)</f>
        <v/>
      </c>
    </row>
    <row r="40" spans="2:3" s="127" customFormat="1" hidden="1" outlineLevel="4" collapsed="1">
      <c r="B40" s="109" t="str">
        <f>IF(Zakazka!$M$282=0,"",Zakazka!$M$282)</f>
        <v>781: Obklady keramické</v>
      </c>
      <c r="C40" s="112" t="str">
        <f>IF(Zakazka!$T$282=0,"",Zakazka!$T$282)</f>
        <v/>
      </c>
    </row>
    <row r="41" spans="2:3" s="128" customFormat="1" ht="12" hidden="1" outlineLevel="5">
      <c r="B41" s="110" t="str">
        <f>IF(Zakazka!$M$283=0,"",Zakazka!$M$283)</f>
        <v>781.: Obklady keramické</v>
      </c>
      <c r="C41" s="111" t="str">
        <f>IF(Zakazka!$T$283=0,"",Zakazka!$T$283)</f>
        <v/>
      </c>
    </row>
    <row r="42" spans="2:3" s="107" customFormat="1" ht="15" outlineLevel="3" collapsed="1">
      <c r="B42" s="108" t="str">
        <f>IF(Zakazka!$M$289=0,"",Zakazka!$M$289)</f>
        <v>SO_01_05: 2.PP</v>
      </c>
      <c r="C42" s="100" t="str">
        <f>IF(Zakazka!$T$289=0,"",Zakazka!$T$289)</f>
        <v/>
      </c>
    </row>
    <row r="43" spans="2:3" s="127" customFormat="1" hidden="1" outlineLevel="4" collapsed="1">
      <c r="B43" s="109" t="str">
        <f>IF(Zakazka!$M$290=0,"",Zakazka!$M$290)</f>
        <v>001: Zemní práce</v>
      </c>
      <c r="C43" s="112" t="str">
        <f>IF(Zakazka!$T$290=0,"",Zakazka!$T$290)</f>
        <v/>
      </c>
    </row>
    <row r="44" spans="2:3" s="128" customFormat="1" ht="12" hidden="1" outlineLevel="5">
      <c r="B44" s="110" t="str">
        <f>IF(Zakazka!$M$291=0,"",Zakazka!$M$291)</f>
        <v>001.: Zemní práce</v>
      </c>
      <c r="C44" s="111" t="str">
        <f>IF(Zakazka!$T$291=0,"",Zakazka!$T$291)</f>
        <v/>
      </c>
    </row>
    <row r="45" spans="2:3" s="127" customFormat="1" hidden="1" outlineLevel="4" collapsed="1">
      <c r="B45" s="109" t="str">
        <f>IF(Zakazka!$M$306=0,"",Zakazka!$M$306)</f>
        <v>009: Ostatní konstrukce a práce</v>
      </c>
      <c r="C45" s="112" t="str">
        <f>IF(Zakazka!$T$306=0,"",Zakazka!$T$306)</f>
        <v/>
      </c>
    </row>
    <row r="46" spans="2:3" s="128" customFormat="1" ht="12" hidden="1" outlineLevel="5">
      <c r="B46" s="110" t="str">
        <f>IF(Zakazka!$M$307=0,"",Zakazka!$M$307)</f>
        <v>0096: Bourání konstrukcí</v>
      </c>
      <c r="C46" s="111" t="str">
        <f>IF(Zakazka!$T$307=0,"",Zakazka!$T$307)</f>
        <v/>
      </c>
    </row>
    <row r="47" spans="2:3" s="128" customFormat="1" ht="12" hidden="1" outlineLevel="5">
      <c r="B47" s="110" t="str">
        <f>IF(Zakazka!$M$359=0,"",Zakazka!$M$359)</f>
        <v>0097: Prorážení otvorů a ostatní bourací práce</v>
      </c>
      <c r="C47" s="111" t="str">
        <f>IF(Zakazka!$T$359=0,"",Zakazka!$T$359)</f>
        <v/>
      </c>
    </row>
    <row r="48" spans="2:3" s="107" customFormat="1" ht="15" outlineLevel="3" collapsed="1">
      <c r="B48" s="108" t="str">
        <f>IF(Zakazka!$M$368=0,"",Zakazka!$M$368)</f>
        <v>SO_01_06: Základová deska</v>
      </c>
      <c r="C48" s="100" t="str">
        <f>IF(Zakazka!$T$368=0,"",Zakazka!$T$368)</f>
        <v/>
      </c>
    </row>
    <row r="49" spans="2:3" s="127" customFormat="1" hidden="1" outlineLevel="4" collapsed="1">
      <c r="B49" s="109" t="str">
        <f>IF(Zakazka!$M$369=0,"",Zakazka!$M$369)</f>
        <v>009: Ostatní konstrukce a práce</v>
      </c>
      <c r="C49" s="112" t="str">
        <f>IF(Zakazka!$T$369=0,"",Zakazka!$T$369)</f>
        <v/>
      </c>
    </row>
    <row r="50" spans="2:3" s="128" customFormat="1" ht="12" hidden="1" outlineLevel="5">
      <c r="B50" s="110" t="str">
        <f>IF(Zakazka!$M$370=0,"",Zakazka!$M$370)</f>
        <v>0096: Bourání konstrukcí</v>
      </c>
      <c r="C50" s="111" t="str">
        <f>IF(Zakazka!$T$370=0,"",Zakazka!$T$370)</f>
        <v/>
      </c>
    </row>
    <row r="51" spans="2:3" s="128" customFormat="1" ht="12" hidden="1" outlineLevel="5">
      <c r="B51" s="110" t="str">
        <f>IF(Zakazka!$M$398=0,"",Zakazka!$M$398)</f>
        <v>0097: Prorážení otvorů a ostatní bourací práce</v>
      </c>
      <c r="C51" s="111" t="str">
        <f>IF(Zakazka!$T$398=0,"",Zakazka!$T$398)</f>
        <v/>
      </c>
    </row>
    <row r="52" spans="2:3" s="107" customFormat="1" ht="15" outlineLevel="3" collapsed="1">
      <c r="B52" s="108" t="str">
        <f>IF(Zakazka!$M$407=0,"",Zakazka!$M$407)</f>
        <v>SO_01_07: Jádro a schodiště</v>
      </c>
      <c r="C52" s="100" t="str">
        <f>IF(Zakazka!$T$407=0,"",Zakazka!$T$407)</f>
        <v/>
      </c>
    </row>
    <row r="53" spans="2:3" s="127" customFormat="1" hidden="1" outlineLevel="4" collapsed="1">
      <c r="B53" s="109" t="str">
        <f>IF(Zakazka!$M$408=0,"",Zakazka!$M$408)</f>
        <v>009: Ostatní konstrukce a práce</v>
      </c>
      <c r="C53" s="112" t="str">
        <f>IF(Zakazka!$T$408=0,"",Zakazka!$T$408)</f>
        <v/>
      </c>
    </row>
    <row r="54" spans="2:3" s="128" customFormat="1" ht="12" hidden="1" outlineLevel="5">
      <c r="B54" s="110" t="str">
        <f>IF(Zakazka!$M$409=0,"",Zakazka!$M$409)</f>
        <v>0096: Bourání konstrukcí</v>
      </c>
      <c r="C54" s="111" t="str">
        <f>IF(Zakazka!$T$409=0,"",Zakazka!$T$409)</f>
        <v/>
      </c>
    </row>
    <row r="55" spans="2:3" s="128" customFormat="1" ht="12" hidden="1" outlineLevel="5">
      <c r="B55" s="110" t="str">
        <f>IF(Zakazka!$M$439=0,"",Zakazka!$M$439)</f>
        <v>0097: Prorážení otvorů a ostatní bourací práce</v>
      </c>
      <c r="C55" s="111" t="str">
        <f>IF(Zakazka!$T$439=0,"",Zakazka!$T$439)</f>
        <v/>
      </c>
    </row>
    <row r="56" spans="2:3" s="127" customFormat="1" hidden="1" outlineLevel="4" collapsed="1">
      <c r="B56" s="109" t="str">
        <f>IF(Zakazka!$M$447=0,"",Zakazka!$M$447)</f>
        <v>033: Dopravní zařízení</v>
      </c>
      <c r="C56" s="112" t="str">
        <f>IF(Zakazka!$T$447=0,"",Zakazka!$T$447)</f>
        <v/>
      </c>
    </row>
    <row r="57" spans="2:3" s="128" customFormat="1" ht="12" hidden="1" outlineLevel="5">
      <c r="B57" s="110" t="str">
        <f>IF(Zakazka!$M$448=0,"",Zakazka!$M$448)</f>
        <v>033.: Dopravní zařízení</v>
      </c>
      <c r="C57" s="111" t="str">
        <f>IF(Zakazka!$T$448=0,"",Zakazka!$T$448)</f>
        <v/>
      </c>
    </row>
    <row r="58" spans="2:3" s="107" customFormat="1" ht="15" outlineLevel="3" collapsed="1">
      <c r="B58" s="108" t="str">
        <f>IF(Zakazka!$M$454=0,"",Zakazka!$M$454)</f>
        <v>SO_01_08: Fasáda</v>
      </c>
      <c r="C58" s="100" t="str">
        <f>IF(Zakazka!$T$454=0,"",Zakazka!$T$454)</f>
        <v/>
      </c>
    </row>
    <row r="59" spans="2:3" s="127" customFormat="1" hidden="1" outlineLevel="4" collapsed="1">
      <c r="B59" s="109" t="str">
        <f>IF(Zakazka!$M$455=0,"",Zakazka!$M$455)</f>
        <v>009: Ostatní konstrukce a práce</v>
      </c>
      <c r="C59" s="112" t="str">
        <f>IF(Zakazka!$T$455=0,"",Zakazka!$T$455)</f>
        <v/>
      </c>
    </row>
    <row r="60" spans="2:3" s="128" customFormat="1" ht="12" hidden="1" outlineLevel="5">
      <c r="B60" s="110" t="str">
        <f>IF(Zakazka!$M$456=0,"",Zakazka!$M$456)</f>
        <v>0096: Bourání konstrukcí</v>
      </c>
      <c r="C60" s="111" t="str">
        <f>IF(Zakazka!$T$456=0,"",Zakazka!$T$456)</f>
        <v/>
      </c>
    </row>
    <row r="61" spans="2:3" s="128" customFormat="1" ht="12" hidden="1" outlineLevel="5">
      <c r="B61" s="110" t="str">
        <f>IF(Zakazka!$M$461=0,"",Zakazka!$M$461)</f>
        <v>0097: Prorážení otvorů a ostatní bourací práce</v>
      </c>
      <c r="C61" s="111" t="str">
        <f>IF(Zakazka!$T$461=0,"",Zakazka!$T$461)</f>
        <v/>
      </c>
    </row>
    <row r="62" spans="2:3" s="127" customFormat="1" hidden="1" outlineLevel="4" collapsed="1">
      <c r="B62" s="109" t="str">
        <f>IF(Zakazka!$M$469=0,"",Zakazka!$M$469)</f>
        <v>767: Konstrukce zámečnické</v>
      </c>
      <c r="C62" s="112" t="str">
        <f>IF(Zakazka!$T$469=0,"",Zakazka!$T$469)</f>
        <v/>
      </c>
    </row>
    <row r="63" spans="2:3" s="128" customFormat="1" ht="12" hidden="1" outlineLevel="5">
      <c r="B63" s="110" t="str">
        <f>IF(Zakazka!$M$470=0,"",Zakazka!$M$470)</f>
        <v>7677: Konstrukce zámečnické - výkladce</v>
      </c>
      <c r="C63" s="111" t="str">
        <f>IF(Zakazka!$T$470=0,"",Zakazka!$T$470)</f>
        <v/>
      </c>
    </row>
    <row r="64" spans="2:3" s="127" customFormat="1" hidden="1" outlineLevel="4" collapsed="1">
      <c r="B64" s="109" t="str">
        <f>IF(Zakazka!$M$476=0,"",Zakazka!$M$476)</f>
        <v>781: Obklady keramické</v>
      </c>
      <c r="C64" s="112" t="str">
        <f>IF(Zakazka!$T$476=0,"",Zakazka!$T$476)</f>
        <v/>
      </c>
    </row>
    <row r="65" spans="2:3" s="128" customFormat="1" ht="12" hidden="1" outlineLevel="5">
      <c r="B65" s="110" t="str">
        <f>IF(Zakazka!$M$477=0,"",Zakazka!$M$477)</f>
        <v>781.: Obklady keramické</v>
      </c>
      <c r="C65" s="111" t="str">
        <f>IF(Zakazka!$T$477=0,"",Zakazka!$T$477)</f>
        <v/>
      </c>
    </row>
    <row r="66" spans="2:3" s="107" customFormat="1" ht="15" outlineLevel="3" collapsed="1">
      <c r="B66" s="108" t="str">
        <f>IF(Zakazka!$M$487=0,"",Zakazka!$M$487)</f>
        <v>SO_01_09: Venkovní úpravy 1.PP a 1.NP</v>
      </c>
      <c r="C66" s="100" t="str">
        <f>IF(Zakazka!$T$487=0,"",Zakazka!$T$487)</f>
        <v/>
      </c>
    </row>
    <row r="67" spans="2:3" s="127" customFormat="1" hidden="1" outlineLevel="4" collapsed="1">
      <c r="B67" s="109" t="str">
        <f>IF(Zakazka!$M$488=0,"",Zakazka!$M$488)</f>
        <v>009: Ostatní konstrukce a práce</v>
      </c>
      <c r="C67" s="112" t="str">
        <f>IF(Zakazka!$T$488=0,"",Zakazka!$T$488)</f>
        <v/>
      </c>
    </row>
    <row r="68" spans="2:3" s="128" customFormat="1" ht="12" hidden="1" outlineLevel="5">
      <c r="B68" s="110" t="str">
        <f>IF(Zakazka!$M$489=0,"",Zakazka!$M$489)</f>
        <v>0096: Bourání konstrukcí</v>
      </c>
      <c r="C68" s="111" t="str">
        <f>IF(Zakazka!$T$489=0,"",Zakazka!$T$489)</f>
        <v/>
      </c>
    </row>
    <row r="69" spans="2:3" s="128" customFormat="1" ht="12" hidden="1" outlineLevel="5">
      <c r="B69" s="110" t="str">
        <f>IF(Zakazka!$M$538=0,"",Zakazka!$M$538)</f>
        <v>0097: Prorážení otvorů a ostatní bourací práce</v>
      </c>
      <c r="C69" s="111" t="str">
        <f>IF(Zakazka!$T$538=0,"",Zakazka!$T$538)</f>
        <v/>
      </c>
    </row>
    <row r="70" spans="2:3" s="105" customFormat="1" ht="15.75" outlineLevel="2">
      <c r="B70" s="106" t="str">
        <f>IF(Zakazka!$M$548=0,"",Zakazka!$M$548)</f>
        <v>SO_02: Založení stavby, ostatní_A.4</v>
      </c>
      <c r="C70" s="92" t="str">
        <f>IF(Zakazka!$T$548=0,"",Zakazka!$T$548)</f>
        <v/>
      </c>
    </row>
    <row r="71" spans="2:3" s="107" customFormat="1" ht="15" outlineLevel="3" collapsed="1">
      <c r="B71" s="108" t="str">
        <f>IF(Zakazka!$M$549=0,"",Zakazka!$M$549)</f>
        <v>SO_02_01: Mikropiloty</v>
      </c>
      <c r="C71" s="100" t="str">
        <f>IF(Zakazka!$T$549=0,"",Zakazka!$T$549)</f>
        <v/>
      </c>
    </row>
    <row r="72" spans="2:3" s="127" customFormat="1" hidden="1" outlineLevel="4" collapsed="1">
      <c r="B72" s="109" t="str">
        <f>IF(Zakazka!$M$550=0,"",Zakazka!$M$550)</f>
        <v>002: Základy</v>
      </c>
      <c r="C72" s="112" t="str">
        <f>IF(Zakazka!$T$550=0,"",Zakazka!$T$550)</f>
        <v/>
      </c>
    </row>
    <row r="73" spans="2:3" s="128" customFormat="1" ht="12" hidden="1" outlineLevel="5">
      <c r="B73" s="110" t="str">
        <f>IF(Zakazka!$M$551=0,"",Zakazka!$M$551)</f>
        <v>0023: Mikropiloty</v>
      </c>
      <c r="C73" s="111" t="str">
        <f>IF(Zakazka!$T$551=0,"",Zakazka!$T$551)</f>
        <v/>
      </c>
    </row>
    <row r="74" spans="2:3" s="107" customFormat="1" ht="15" outlineLevel="3" collapsed="1">
      <c r="B74" s="108" t="str">
        <f>IF(Zakazka!$M$595=0,"",Zakazka!$M$595)</f>
        <v>SO_02_02: Trysková injektáž</v>
      </c>
      <c r="C74" s="100" t="str">
        <f>IF(Zakazka!$T$595=0,"",Zakazka!$T$595)</f>
        <v/>
      </c>
    </row>
    <row r="75" spans="2:3" s="127" customFormat="1" hidden="1" outlineLevel="4" collapsed="1">
      <c r="B75" s="109" t="str">
        <f>IF(Zakazka!$M$596=0,"",Zakazka!$M$596)</f>
        <v>002: Základy</v>
      </c>
      <c r="C75" s="112" t="str">
        <f>IF(Zakazka!$T$596=0,"",Zakazka!$T$596)</f>
        <v/>
      </c>
    </row>
    <row r="76" spans="2:3" s="128" customFormat="1" ht="12" hidden="1" outlineLevel="5">
      <c r="B76" s="110" t="str">
        <f>IF(Zakazka!$M$597=0,"",Zakazka!$M$597)</f>
        <v>0028: Zpevňování hornin a konstrukcí</v>
      </c>
      <c r="C76" s="111" t="str">
        <f>IF(Zakazka!$T$597=0,"",Zakazka!$T$597)</f>
        <v/>
      </c>
    </row>
    <row r="77" spans="2:3" s="107" customFormat="1" ht="15" outlineLevel="3" collapsed="1">
      <c r="B77" s="108" t="str">
        <f>IF(Zakazka!$M$608=0,"",Zakazka!$M$608)</f>
        <v>SO_02_03: Základová deska</v>
      </c>
      <c r="C77" s="100" t="str">
        <f>IF(Zakazka!$T$608=0,"",Zakazka!$T$608)</f>
        <v/>
      </c>
    </row>
    <row r="78" spans="2:3" s="127" customFormat="1" hidden="1" outlineLevel="4" collapsed="1">
      <c r="B78" s="109" t="str">
        <f>IF(Zakazka!$M$609=0,"",Zakazka!$M$609)</f>
        <v>002: Základy</v>
      </c>
      <c r="C78" s="112" t="str">
        <f>IF(Zakazka!$T$609=0,"",Zakazka!$T$609)</f>
        <v/>
      </c>
    </row>
    <row r="79" spans="2:3" s="128" customFormat="1" ht="12" hidden="1" outlineLevel="5">
      <c r="B79" s="110" t="str">
        <f>IF(Zakazka!$M$610=0,"",Zakazka!$M$610)</f>
        <v>0027: Základová deska</v>
      </c>
      <c r="C79" s="111" t="str">
        <f>IF(Zakazka!$T$610=0,"",Zakazka!$T$610)</f>
        <v/>
      </c>
    </row>
    <row r="80" spans="2:3" s="128" customFormat="1" ht="12" hidden="1" outlineLevel="5">
      <c r="B80" s="110" t="str">
        <f>IF(Zakazka!$M$623=0,"",Zakazka!$M$623)</f>
        <v>0027.1: Trámový rošt</v>
      </c>
      <c r="C80" s="111" t="str">
        <f>IF(Zakazka!$T$623=0,"",Zakazka!$T$623)</f>
        <v/>
      </c>
    </row>
    <row r="81" spans="2:3" s="107" customFormat="1" ht="15" outlineLevel="3" collapsed="1">
      <c r="B81" s="108" t="str">
        <f>IF(Zakazka!$M$655=0,"",Zakazka!$M$655)</f>
        <v>SO_02_04: Základová deska - jeřáb</v>
      </c>
      <c r="C81" s="100" t="str">
        <f>IF(Zakazka!$T$655=0,"",Zakazka!$T$655)</f>
        <v/>
      </c>
    </row>
    <row r="82" spans="2:3" s="127" customFormat="1" hidden="1" outlineLevel="4" collapsed="1">
      <c r="B82" s="109" t="str">
        <f>IF(Zakazka!$M$656=0,"",Zakazka!$M$656)</f>
        <v>002: Základy</v>
      </c>
      <c r="C82" s="112" t="str">
        <f>IF(Zakazka!$T$656=0,"",Zakazka!$T$656)</f>
        <v/>
      </c>
    </row>
    <row r="83" spans="2:3" s="128" customFormat="1" ht="12" hidden="1" outlineLevel="5">
      <c r="B83" s="110" t="str">
        <f>IF(Zakazka!$M$657=0,"",Zakazka!$M$657)</f>
        <v>0027: Základová deska</v>
      </c>
      <c r="C83" s="111" t="str">
        <f>IF(Zakazka!$T$657=0,"",Zakazka!$T$657)</f>
        <v/>
      </c>
    </row>
    <row r="84" spans="2:3" s="107" customFormat="1" ht="15" outlineLevel="3" collapsed="1">
      <c r="B84" s="108" t="str">
        <f>IF(Zakazka!$M$670=0,"",Zakazka!$M$670)</f>
        <v>SO_02_06: Rampa, osa K-L/ 2-6</v>
      </c>
      <c r="C84" s="100" t="str">
        <f>IF(Zakazka!$T$670=0,"",Zakazka!$T$670)</f>
        <v/>
      </c>
    </row>
    <row r="85" spans="2:3" s="127" customFormat="1" hidden="1" outlineLevel="4" collapsed="1">
      <c r="B85" s="109" t="str">
        <f>IF(Zakazka!$M$671=0,"",Zakazka!$M$671)</f>
        <v>002: Základy</v>
      </c>
      <c r="C85" s="112" t="str">
        <f>IF(Zakazka!$T$671=0,"",Zakazka!$T$671)</f>
        <v/>
      </c>
    </row>
    <row r="86" spans="2:3" s="128" customFormat="1" ht="12" hidden="1" outlineLevel="5">
      <c r="B86" s="110" t="str">
        <f>IF(Zakazka!$M$672=0,"",Zakazka!$M$672)</f>
        <v>0029: Základový pás</v>
      </c>
      <c r="C86" s="111" t="str">
        <f>IF(Zakazka!$T$672=0,"",Zakazka!$T$672)</f>
        <v/>
      </c>
    </row>
    <row r="87" spans="2:3" s="127" customFormat="1" hidden="1" outlineLevel="4" collapsed="1">
      <c r="B87" s="109" t="str">
        <f>IF(Zakazka!$M$692=0,"",Zakazka!$M$692)</f>
        <v>003: Svislé konstrukce</v>
      </c>
      <c r="C87" s="112" t="str">
        <f>IF(Zakazka!$T$692=0,"",Zakazka!$T$692)</f>
        <v/>
      </c>
    </row>
    <row r="88" spans="2:3" s="128" customFormat="1" ht="12" hidden="1" outlineLevel="5">
      <c r="B88" s="110" t="str">
        <f>IF(Zakazka!$M$693=0,"",Zakazka!$M$693)</f>
        <v>0034: Stěny a příčky</v>
      </c>
      <c r="C88" s="111" t="str">
        <f>IF(Zakazka!$T$693=0,"",Zakazka!$T$693)</f>
        <v/>
      </c>
    </row>
    <row r="89" spans="2:3" s="127" customFormat="1" hidden="1" outlineLevel="4" collapsed="1">
      <c r="B89" s="109" t="str">
        <f>IF(Zakazka!$M$719=0,"",Zakazka!$M$719)</f>
        <v>004: Vodorovné konstrukce</v>
      </c>
      <c r="C89" s="112" t="str">
        <f>IF(Zakazka!$T$719=0,"",Zakazka!$T$719)</f>
        <v/>
      </c>
    </row>
    <row r="90" spans="2:3" s="128" customFormat="1" ht="12" hidden="1" outlineLevel="5">
      <c r="B90" s="110" t="str">
        <f>IF(Zakazka!$M$720=0,"",Zakazka!$M$720)</f>
        <v>0043: Schodišťové konstrukce a rampy</v>
      </c>
      <c r="C90" s="111" t="str">
        <f>IF(Zakazka!$T$720=0,"",Zakazka!$T$720)</f>
        <v/>
      </c>
    </row>
    <row r="91" spans="2:3" s="107" customFormat="1" ht="15" outlineLevel="3" collapsed="1">
      <c r="B91" s="108" t="str">
        <f>IF(Zakazka!$M$735=0,"",Zakazka!$M$735)</f>
        <v>SO_02_07: Nádrž SHZ</v>
      </c>
      <c r="C91" s="100" t="str">
        <f>IF(Zakazka!$T$735=0,"",Zakazka!$T$735)</f>
        <v/>
      </c>
    </row>
    <row r="92" spans="2:3" s="127" customFormat="1" hidden="1" outlineLevel="4" collapsed="1">
      <c r="B92" s="109" t="str">
        <f>IF(Zakazka!$M$736=0,"",Zakazka!$M$736)</f>
        <v>002: Základy</v>
      </c>
      <c r="C92" s="112" t="str">
        <f>IF(Zakazka!$T$736=0,"",Zakazka!$T$736)</f>
        <v/>
      </c>
    </row>
    <row r="93" spans="2:3" s="128" customFormat="1" ht="12" hidden="1" outlineLevel="5">
      <c r="B93" s="110" t="str">
        <f>IF(Zakazka!$M$737=0,"",Zakazka!$M$737)</f>
        <v>0027: Základová deska</v>
      </c>
      <c r="C93" s="111" t="str">
        <f>IF(Zakazka!$T$737=0,"",Zakazka!$T$737)</f>
        <v/>
      </c>
    </row>
    <row r="94" spans="2:3" s="127" customFormat="1" hidden="1" outlineLevel="4" collapsed="1">
      <c r="B94" s="109" t="str">
        <f>IF(Zakazka!$M$750=0,"",Zakazka!$M$750)</f>
        <v>003: Svislé konstrukce</v>
      </c>
      <c r="C94" s="112" t="str">
        <f>IF(Zakazka!$T$750=0,"",Zakazka!$T$750)</f>
        <v/>
      </c>
    </row>
    <row r="95" spans="2:3" s="128" customFormat="1" ht="12" hidden="1" outlineLevel="5">
      <c r="B95" s="110" t="str">
        <f>IF(Zakazka!$M$751=0,"",Zakazka!$M$751)</f>
        <v>0034: Stěny a příčky</v>
      </c>
      <c r="C95" s="111" t="str">
        <f>IF(Zakazka!$T$751=0,"",Zakazka!$T$751)</f>
        <v/>
      </c>
    </row>
    <row r="96" spans="2:3" s="107" customFormat="1" ht="15" outlineLevel="3" collapsed="1">
      <c r="B96" s="108" t="str">
        <f>IF(Zakazka!$M$779=0,"",Zakazka!$M$779)</f>
        <v>SO_02_08: Technologická vana, osa j-M/ 6-9</v>
      </c>
      <c r="C96" s="100" t="str">
        <f>IF(Zakazka!$T$779=0,"",Zakazka!$T$779)</f>
        <v/>
      </c>
    </row>
    <row r="97" spans="2:3" s="127" customFormat="1" hidden="1" outlineLevel="4" collapsed="1">
      <c r="B97" s="109" t="str">
        <f>IF(Zakazka!$M$780=0,"",Zakazka!$M$780)</f>
        <v>002: Základy</v>
      </c>
      <c r="C97" s="112" t="str">
        <f>IF(Zakazka!$T$780=0,"",Zakazka!$T$780)</f>
        <v/>
      </c>
    </row>
    <row r="98" spans="2:3" s="128" customFormat="1" ht="12" hidden="1" outlineLevel="5">
      <c r="B98" s="110" t="str">
        <f>IF(Zakazka!$M$781=0,"",Zakazka!$M$781)</f>
        <v>0027: Základová deska</v>
      </c>
      <c r="C98" s="111" t="str">
        <f>IF(Zakazka!$T$781=0,"",Zakazka!$T$781)</f>
        <v/>
      </c>
    </row>
    <row r="99" spans="2:3" s="127" customFormat="1" hidden="1" outlineLevel="4" collapsed="1">
      <c r="B99" s="109" t="str">
        <f>IF(Zakazka!$M$792=0,"",Zakazka!$M$792)</f>
        <v>003: Svislé konstrukce</v>
      </c>
      <c r="C99" s="112" t="str">
        <f>IF(Zakazka!$T$792=0,"",Zakazka!$T$792)</f>
        <v/>
      </c>
    </row>
    <row r="100" spans="2:3" s="128" customFormat="1" ht="12" hidden="1" outlineLevel="5">
      <c r="B100" s="110" t="str">
        <f>IF(Zakazka!$M$793=0,"",Zakazka!$M$793)</f>
        <v>0034: Stěny a příčky</v>
      </c>
      <c r="C100" s="111" t="str">
        <f>IF(Zakazka!$T$793=0,"",Zakazka!$T$793)</f>
        <v/>
      </c>
    </row>
    <row r="101" spans="2:3" s="107" customFormat="1" ht="15" outlineLevel="3" collapsed="1">
      <c r="B101" s="108" t="str">
        <f>IF(Zakazka!$M$809=0,"",Zakazka!$M$809)</f>
        <v>SO_02_09: Anglický dvorek M/12-15</v>
      </c>
      <c r="C101" s="100" t="str">
        <f>IF(Zakazka!$T$809=0,"",Zakazka!$T$809)</f>
        <v/>
      </c>
    </row>
    <row r="102" spans="2:3" s="127" customFormat="1" hidden="1" outlineLevel="4" collapsed="1">
      <c r="B102" s="109" t="str">
        <f>IF(Zakazka!$M$810=0,"",Zakazka!$M$810)</f>
        <v>002: Základy</v>
      </c>
      <c r="C102" s="112" t="str">
        <f>IF(Zakazka!$T$810=0,"",Zakazka!$T$810)</f>
        <v/>
      </c>
    </row>
    <row r="103" spans="2:3" s="128" customFormat="1" ht="12" hidden="1" outlineLevel="5">
      <c r="B103" s="110" t="str">
        <f>IF(Zakazka!$M$811=0,"",Zakazka!$M$811)</f>
        <v>0027: Základová deska</v>
      </c>
      <c r="C103" s="111" t="str">
        <f>IF(Zakazka!$T$811=0,"",Zakazka!$T$811)</f>
        <v/>
      </c>
    </row>
    <row r="104" spans="2:3" s="127" customFormat="1" hidden="1" outlineLevel="4" collapsed="1">
      <c r="B104" s="109" t="str">
        <f>IF(Zakazka!$M$827=0,"",Zakazka!$M$827)</f>
        <v>003: Svislé konstrukce</v>
      </c>
      <c r="C104" s="112" t="str">
        <f>IF(Zakazka!$T$827=0,"",Zakazka!$T$827)</f>
        <v/>
      </c>
    </row>
    <row r="105" spans="2:3" s="128" customFormat="1" ht="12" hidden="1" outlineLevel="5">
      <c r="B105" s="110" t="str">
        <f>IF(Zakazka!$M$828=0,"",Zakazka!$M$828)</f>
        <v>0033: Sloupy a pilíře, stožáry a rámové stojky</v>
      </c>
      <c r="C105" s="111" t="str">
        <f>IF(Zakazka!$T$828=0,"",Zakazka!$T$828)</f>
        <v/>
      </c>
    </row>
    <row r="106" spans="2:3" s="107" customFormat="1" ht="15" outlineLevel="3" collapsed="1">
      <c r="B106" s="108" t="str">
        <f>IF(Zakazka!$M$849=0,"",Zakazka!$M$849)</f>
        <v>SO_02_10: Anglický dvorek, K/ 20- 21</v>
      </c>
      <c r="C106" s="100" t="str">
        <f>IF(Zakazka!$T$849=0,"",Zakazka!$T$849)</f>
        <v/>
      </c>
    </row>
    <row r="107" spans="2:3" s="127" customFormat="1" hidden="1" outlineLevel="4" collapsed="1">
      <c r="B107" s="109" t="str">
        <f>IF(Zakazka!$M$850=0,"",Zakazka!$M$850)</f>
        <v>004: Vodorovné konstrukce</v>
      </c>
      <c r="C107" s="112" t="str">
        <f>IF(Zakazka!$T$850=0,"",Zakazka!$T$850)</f>
        <v/>
      </c>
    </row>
    <row r="108" spans="2:3" s="128" customFormat="1" ht="12" hidden="1" outlineLevel="5">
      <c r="B108" s="110" t="str">
        <f>IF(Zakazka!$M$851=0,"",Zakazka!$M$851)</f>
        <v>0041: Stropy a stropní konstrukce (pozemní stavby)</v>
      </c>
      <c r="C108" s="111" t="str">
        <f>IF(Zakazka!$T$851=0,"",Zakazka!$T$851)</f>
        <v/>
      </c>
    </row>
    <row r="109" spans="2:3" s="107" customFormat="1" ht="15" outlineLevel="3" collapsed="1">
      <c r="B109" s="108" t="str">
        <f>IF(Zakazka!$M$874=0,"",Zakazka!$M$874)</f>
        <v>SO_02_11: Zastropení C-I/ 20- 22</v>
      </c>
      <c r="C109" s="100" t="str">
        <f>IF(Zakazka!$T$874=0,"",Zakazka!$T$874)</f>
        <v/>
      </c>
    </row>
    <row r="110" spans="2:3" s="127" customFormat="1" hidden="1" outlineLevel="4" collapsed="1">
      <c r="B110" s="109" t="str">
        <f>IF(Zakazka!$M$875=0,"",Zakazka!$M$875)</f>
        <v>004: Vodorovné konstrukce</v>
      </c>
      <c r="C110" s="112" t="str">
        <f>IF(Zakazka!$T$875=0,"",Zakazka!$T$875)</f>
        <v/>
      </c>
    </row>
    <row r="111" spans="2:3" s="128" customFormat="1" ht="12" hidden="1" outlineLevel="5">
      <c r="B111" s="110" t="str">
        <f>IF(Zakazka!$M$876=0,"",Zakazka!$M$876)</f>
        <v>0041: Stropy a stropní konstrukce (pozemní stavby)</v>
      </c>
      <c r="C111" s="111" t="str">
        <f>IF(Zakazka!$T$876=0,"",Zakazka!$T$876)</f>
        <v/>
      </c>
    </row>
    <row r="112" spans="2:3" s="107" customFormat="1" ht="15" outlineLevel="3" collapsed="1">
      <c r="B112" s="108" t="str">
        <f>IF(Zakazka!$M$936=0,"",Zakazka!$M$936)</f>
        <v>SO_02_12: Zastropení světlíku B-C/ 10-11</v>
      </c>
      <c r="C112" s="100" t="str">
        <f>IF(Zakazka!$T$936=0,"",Zakazka!$T$936)</f>
        <v/>
      </c>
    </row>
    <row r="113" spans="2:3" s="127" customFormat="1" hidden="1" outlineLevel="4" collapsed="1">
      <c r="B113" s="109" t="str">
        <f>IF(Zakazka!$M$937=0,"",Zakazka!$M$937)</f>
        <v>004: Vodorovné konstrukce</v>
      </c>
      <c r="C113" s="112" t="str">
        <f>IF(Zakazka!$T$937=0,"",Zakazka!$T$937)</f>
        <v/>
      </c>
    </row>
    <row r="114" spans="2:3" s="128" customFormat="1" ht="12" hidden="1" outlineLevel="5">
      <c r="B114" s="110" t="str">
        <f>IF(Zakazka!$M$938=0,"",Zakazka!$M$938)</f>
        <v>0041: Stropy a stropní konstrukce (pozemní stavby)</v>
      </c>
      <c r="C114" s="111" t="str">
        <f>IF(Zakazka!$T$938=0,"",Zakazka!$T$938)</f>
        <v/>
      </c>
    </row>
    <row r="115" spans="2:3" s="105" customFormat="1" ht="15.75" outlineLevel="2">
      <c r="B115" s="106" t="str">
        <f>IF(Zakazka!$M$953=0,"",Zakazka!$M$953)</f>
        <v>SO_03: Stavební část_A.3.2</v>
      </c>
      <c r="C115" s="92" t="str">
        <f>IF(Zakazka!$T$953=0,"",Zakazka!$T$953)</f>
        <v/>
      </c>
    </row>
    <row r="116" spans="2:3" s="107" customFormat="1" ht="15" outlineLevel="3" collapsed="1">
      <c r="B116" s="108" t="str">
        <f>IF(Zakazka!$M$954=0,"",Zakazka!$M$954)</f>
        <v>SO_03_01: Skladby</v>
      </c>
      <c r="C116" s="100" t="str">
        <f>IF(Zakazka!$T$954=0,"",Zakazka!$T$954)</f>
        <v/>
      </c>
    </row>
    <row r="117" spans="2:3" s="127" customFormat="1" hidden="1" outlineLevel="4" collapsed="1">
      <c r="B117" s="109" t="str">
        <f>IF(Zakazka!$M$955=0,"",Zakazka!$M$955)</f>
        <v>009: Ostatní konstrukce a práce</v>
      </c>
      <c r="C117" s="112" t="str">
        <f>IF(Zakazka!$T$955=0,"",Zakazka!$T$955)</f>
        <v/>
      </c>
    </row>
    <row r="118" spans="2:3" s="128" customFormat="1" ht="12" hidden="1" outlineLevel="5">
      <c r="B118" s="110" t="str">
        <f>IF(Zakazka!$M$956=0,"",Zakazka!$M$956)</f>
        <v>0094: Lešení, systémové bednění a stavební výtahy</v>
      </c>
      <c r="C118" s="111" t="str">
        <f>IF(Zakazka!$T$956=0,"",Zakazka!$T$956)</f>
        <v/>
      </c>
    </row>
    <row r="119" spans="2:3" s="127" customFormat="1" hidden="1" outlineLevel="4" collapsed="1">
      <c r="B119" s="109" t="str">
        <f>IF(Zakazka!$M$978=0,"",Zakazka!$M$978)</f>
        <v>712.1: Skladby podlah vnitřních a venkovních</v>
      </c>
      <c r="C119" s="112" t="str">
        <f>IF(Zakazka!$T$978=0,"",Zakazka!$T$978)</f>
        <v/>
      </c>
    </row>
    <row r="120" spans="2:3" s="128" customFormat="1" ht="12" hidden="1" outlineLevel="5">
      <c r="B120" s="110" t="str">
        <f>IF(Zakazka!$M$979=0,"",Zakazka!$M$979)</f>
        <v>V.01: Hlazený beton - bez podlahového vytápění</v>
      </c>
      <c r="C120" s="111" t="str">
        <f>IF(Zakazka!$T$979=0,"",Zakazka!$T$979)</f>
        <v/>
      </c>
    </row>
    <row r="121" spans="2:3" s="128" customFormat="1" ht="12" hidden="1" outlineLevel="5">
      <c r="B121" s="110" t="str">
        <f>IF(Zakazka!$M$1041=0,"",Zakazka!$M$1041)</f>
        <v>V.01a: Hlazený beton - bez podlahového vytápění</v>
      </c>
      <c r="C121" s="111" t="str">
        <f>IF(Zakazka!$T$1041=0,"",Zakazka!$T$1041)</f>
        <v/>
      </c>
    </row>
    <row r="122" spans="2:3" s="128" customFormat="1" ht="12" hidden="1" outlineLevel="5">
      <c r="B122" s="110" t="str">
        <f>IF(Zakazka!$M$1059=0,"",Zakazka!$M$1059)</f>
        <v>V.02: Podlaha garáží</v>
      </c>
      <c r="C122" s="111" t="str">
        <f>IF(Zakazka!$T$1059=0,"",Zakazka!$T$1059)</f>
        <v/>
      </c>
    </row>
    <row r="123" spans="2:3" s="128" customFormat="1" ht="12" hidden="1" outlineLevel="5">
      <c r="B123" s="110" t="str">
        <f>IF(Zakazka!$M$1130=0,"",Zakazka!$M$1130)</f>
        <v>V.03: Prefabrikovaná schodišťová ramena - interiérová</v>
      </c>
      <c r="C123" s="111" t="str">
        <f>IF(Zakazka!$T$1130=0,"",Zakazka!$T$1130)</f>
        <v/>
      </c>
    </row>
    <row r="124" spans="2:3" s="128" customFormat="1" ht="12" hidden="1" outlineLevel="5">
      <c r="B124" s="110" t="str">
        <f>IF(Zakazka!$M$1142=0,"",Zakazka!$M$1142)</f>
        <v>V.04: Hlazený beton - podlahové vytápění</v>
      </c>
      <c r="C124" s="111" t="str">
        <f>IF(Zakazka!$T$1142=0,"",Zakazka!$T$1142)</f>
        <v/>
      </c>
    </row>
    <row r="125" spans="2:3" s="128" customFormat="1" ht="12" hidden="1" outlineLevel="5">
      <c r="B125" s="110" t="str">
        <f>IF(Zakazka!$M$1259=0,"",Zakazka!$M$1259)</f>
        <v>V.04a: Hlazený beton - podlahové vytápění</v>
      </c>
      <c r="C125" s="111" t="str">
        <f>IF(Zakazka!$T$1259=0,"",Zakazka!$T$1259)</f>
        <v/>
      </c>
    </row>
    <row r="126" spans="2:3" s="128" customFormat="1" ht="12" hidden="1" outlineLevel="5">
      <c r="B126" s="110" t="str">
        <f>IF(Zakazka!$M$1313=0,"",Zakazka!$M$1313)</f>
        <v>V.05: Podlaha hygienického zázemí v 2.PP</v>
      </c>
      <c r="C126" s="111" t="str">
        <f>IF(Zakazka!$T$1313=0,"",Zakazka!$T$1313)</f>
        <v/>
      </c>
    </row>
    <row r="127" spans="2:3" s="128" customFormat="1" ht="12" hidden="1" outlineLevel="5">
      <c r="B127" s="110" t="str">
        <f>IF(Zakazka!$M$1346=0,"",Zakazka!$M$1346)</f>
        <v>V.06: Podlaha technických prostor v 2.PP</v>
      </c>
      <c r="C127" s="111" t="str">
        <f>IF(Zakazka!$T$1346=0,"",Zakazka!$T$1346)</f>
        <v/>
      </c>
    </row>
    <row r="128" spans="2:3" s="128" customFormat="1" ht="12" hidden="1" outlineLevel="5">
      <c r="B128" s="110" t="str">
        <f>IF(Zakazka!$M$1430=0,"",Zakazka!$M$1430)</f>
        <v>V.07: Podlaha výtahových šachet v 2.PP</v>
      </c>
      <c r="C128" s="111" t="str">
        <f>IF(Zakazka!$T$1430=0,"",Zakazka!$T$1430)</f>
        <v/>
      </c>
    </row>
    <row r="129" spans="2:3" s="128" customFormat="1" ht="12" hidden="1" outlineLevel="5">
      <c r="B129" s="110" t="str">
        <f>IF(Zakazka!$M$1442=0,"",Zakazka!$M$1442)</f>
        <v>V.08: Podlaha sprinklerové nádrže v 2.PP</v>
      </c>
      <c r="C129" s="111" t="str">
        <f>IF(Zakazka!$T$1442=0,"",Zakazka!$T$1442)</f>
        <v/>
      </c>
    </row>
    <row r="130" spans="2:3" s="128" customFormat="1" ht="12" hidden="1" outlineLevel="5">
      <c r="B130" s="110" t="str">
        <f>IF(Zakazka!$M$1477=0,"",Zakazka!$M$1477)</f>
        <v>V.09: Monolitické podesty schodiště - CHÚC</v>
      </c>
      <c r="C130" s="111" t="str">
        <f>IF(Zakazka!$T$1477=0,"",Zakazka!$T$1477)</f>
        <v/>
      </c>
    </row>
    <row r="131" spans="2:3" s="128" customFormat="1" ht="12" hidden="1" outlineLevel="5">
      <c r="B131" s="110" t="str">
        <f>IF(Zakazka!$M$1509=0,"",Zakazka!$M$1509)</f>
        <v>V.10: Podlaha vjezdové rampy do 2.PP - interiér</v>
      </c>
      <c r="C131" s="111" t="str">
        <f>IF(Zakazka!$T$1509=0,"",Zakazka!$T$1509)</f>
        <v/>
      </c>
    </row>
    <row r="132" spans="2:3" s="128" customFormat="1" ht="12" hidden="1" outlineLevel="5">
      <c r="B132" s="110" t="str">
        <f>IF(Zakazka!$M$1517=0,"",Zakazka!$M$1517)</f>
        <v>V.10a: Podlaha vjezdové rampy do 2.PP - exteriér</v>
      </c>
      <c r="C132" s="111" t="str">
        <f>IF(Zakazka!$T$1517=0,"",Zakazka!$T$1517)</f>
        <v/>
      </c>
    </row>
    <row r="133" spans="2:3" s="128" customFormat="1" ht="12" hidden="1" outlineLevel="5">
      <c r="B133" s="110" t="str">
        <f>IF(Zakazka!$M$1528=0,"",Zakazka!$M$1528)</f>
        <v>V.11: Podlaha vyrovnávací rampy ve vstupu do 1.NP</v>
      </c>
      <c r="C133" s="111" t="str">
        <f>IF(Zakazka!$T$1528=0,"",Zakazka!$T$1528)</f>
        <v/>
      </c>
    </row>
    <row r="134" spans="2:3" s="128" customFormat="1" ht="12" hidden="1" outlineLevel="5">
      <c r="B134" s="110" t="str">
        <f>IF(Zakazka!$M$1541=0,"",Zakazka!$M$1541)</f>
        <v>V.12: Antistatická podlaha v serverovně</v>
      </c>
      <c r="C134" s="111" t="str">
        <f>IF(Zakazka!$T$1541=0,"",Zakazka!$T$1541)</f>
        <v/>
      </c>
    </row>
    <row r="135" spans="2:3" s="128" customFormat="1" ht="12" hidden="1" outlineLevel="5">
      <c r="B135" s="110" t="str">
        <f>IF(Zakazka!$M$1555=0,"",Zakazka!$M$1555)</f>
        <v>V.13: Těžká plovoucí podlaha v nepropustné vaně - akustická</v>
      </c>
      <c r="C135" s="111" t="str">
        <f>IF(Zakazka!$T$1555=0,"",Zakazka!$T$1555)</f>
        <v/>
      </c>
    </row>
    <row r="136" spans="2:3" s="128" customFormat="1" ht="12" hidden="1" outlineLevel="5">
      <c r="B136" s="110" t="str">
        <f>IF(Zakazka!$M$1569=0,"",Zakazka!$M$1569)</f>
        <v>V.15: Betonový základ pod technologie - těžká plovoucí podlaha - akustická</v>
      </c>
      <c r="C136" s="111" t="str">
        <f>IF(Zakazka!$T$1569=0,"",Zakazka!$T$1569)</f>
        <v/>
      </c>
    </row>
    <row r="137" spans="2:3" s="128" customFormat="1" ht="12" hidden="1" outlineLevel="5">
      <c r="B137" s="110" t="str">
        <f>IF(Zakazka!$M$1580=0,"",Zakazka!$M$1580)</f>
        <v>V.16: Podlahová stěrka na únikové cestě (CHÚC)</v>
      </c>
      <c r="C137" s="111" t="str">
        <f>IF(Zakazka!$T$1580=0,"",Zakazka!$T$1580)</f>
        <v/>
      </c>
    </row>
    <row r="138" spans="2:3" s="128" customFormat="1" ht="12" hidden="1" outlineLevel="5">
      <c r="B138" s="110" t="str">
        <f>IF(Zakazka!$M$1586=0,"",Zakazka!$M$1586)</f>
        <v>V.17: Podlaha technických prostor v 1.PP - venkovní chladiče</v>
      </c>
      <c r="C138" s="111" t="str">
        <f>IF(Zakazka!$T$1586=0,"",Zakazka!$T$1586)</f>
        <v/>
      </c>
    </row>
    <row r="139" spans="2:3" s="128" customFormat="1" ht="12" hidden="1" outlineLevel="5">
      <c r="B139" s="110" t="str">
        <f>IF(Zakazka!$M$1605=0,"",Zakazka!$M$1605)</f>
        <v>V.19: Těžká plovoucí podlaha v nepropustné vaně - akustická, sklad knih</v>
      </c>
      <c r="C139" s="111" t="str">
        <f>IF(Zakazka!$T$1605=0,"",Zakazka!$T$1605)</f>
        <v/>
      </c>
    </row>
    <row r="140" spans="2:3" s="128" customFormat="1" ht="12" hidden="1" outlineLevel="5">
      <c r="B140" s="110" t="str">
        <f>IF(Zakazka!$M$1619=0,"",Zakazka!$M$1619)</f>
        <v>V.20: Schodišťové prefa dílce - aula</v>
      </c>
      <c r="C140" s="111" t="str">
        <f>IF(Zakazka!$T$1619=0,"",Zakazka!$T$1619)</f>
        <v/>
      </c>
    </row>
    <row r="141" spans="2:3" s="128" customFormat="1" ht="12" hidden="1" outlineLevel="5">
      <c r="B141" s="110" t="str">
        <f>IF(Zakazka!$M$1634=0,"",Zakazka!$M$1634)</f>
        <v>V.21: Podlahová stěrka na beton se vsypem - rozvodny</v>
      </c>
      <c r="C141" s="111" t="str">
        <f>IF(Zakazka!$T$1634=0,"",Zakazka!$T$1634)</f>
        <v/>
      </c>
    </row>
    <row r="142" spans="2:3" s="128" customFormat="1" ht="12" hidden="1" outlineLevel="5">
      <c r="B142" s="110" t="str">
        <f>IF(Zakazka!$M$1655=0,"",Zakazka!$M$1655)</f>
        <v>V.22: Schodišťové prefa dílce - dvorana - vč. mezipodesty</v>
      </c>
      <c r="C142" s="111" t="str">
        <f>IF(Zakazka!$T$1655=0,"",Zakazka!$T$1655)</f>
        <v/>
      </c>
    </row>
    <row r="143" spans="2:3" s="128" customFormat="1" ht="12" hidden="1" outlineLevel="5">
      <c r="B143" s="110" t="str">
        <f>IF(Zakazka!$M$1664=0,"",Zakazka!$M$1664)</f>
        <v>V.23: Podlaha garáží  - mezi modulové osy 3 - 8/D - I</v>
      </c>
      <c r="C143" s="111" t="str">
        <f>IF(Zakazka!$T$1664=0,"",Zakazka!$T$1664)</f>
        <v/>
      </c>
    </row>
    <row r="144" spans="2:3" s="128" customFormat="1" ht="12" hidden="1" outlineLevel="5">
      <c r="B144" s="110" t="str">
        <f>IF(Zakazka!$M$1704=0,"",Zakazka!$M$1704)</f>
        <v>V.24: Podlaha pod schody 2.PP; jádra</v>
      </c>
      <c r="C144" s="111" t="str">
        <f>IF(Zakazka!$T$1704=0,"",Zakazka!$T$1704)</f>
        <v/>
      </c>
    </row>
    <row r="145" spans="2:3" s="128" customFormat="1" ht="12" hidden="1" outlineLevel="5">
      <c r="B145" s="110" t="str">
        <f>IF(Zakazka!$M$1721=0,"",Zakazka!$M$1721)</f>
        <v>V.25: Keramická dlažba</v>
      </c>
      <c r="C145" s="111" t="str">
        <f>IF(Zakazka!$T$1721=0,"",Zakazka!$T$1721)</f>
        <v/>
      </c>
    </row>
    <row r="146" spans="2:3" s="128" customFormat="1" ht="12" hidden="1" outlineLevel="5">
      <c r="B146" s="110" t="str">
        <f>IF(Zakazka!$M$1751=0,"",Zakazka!$M$1751)</f>
        <v>V.26: Podlahová stěrka na beton se vsypem</v>
      </c>
      <c r="C146" s="111" t="str">
        <f>IF(Zakazka!$T$1751=0,"",Zakazka!$T$1751)</f>
        <v/>
      </c>
    </row>
    <row r="147" spans="2:3" s="128" customFormat="1" ht="12" hidden="1" outlineLevel="5">
      <c r="B147" s="110" t="str">
        <f>IF(Zakazka!$M$1774=0,"",Zakazka!$M$1774)</f>
        <v>V.27: Hlazený beton - bez podlahového vytápění, přednáškové místnosti, aula před pódiem</v>
      </c>
      <c r="C147" s="111" t="str">
        <f>IF(Zakazka!$T$1774=0,"",Zakazka!$T$1774)</f>
        <v/>
      </c>
    </row>
    <row r="148" spans="2:3" s="128" customFormat="1" ht="12" hidden="1" outlineLevel="5">
      <c r="B148" s="110" t="str">
        <f>IF(Zakazka!$M$1799=0,"",Zakazka!$M$1799)</f>
        <v>V.31: Hlazený beton se stěrkou - venkovní expozice</v>
      </c>
      <c r="C148" s="111" t="str">
        <f>IF(Zakazka!$T$1799=0,"",Zakazka!$T$1799)</f>
        <v/>
      </c>
    </row>
    <row r="149" spans="2:3" s="128" customFormat="1" ht="12" hidden="1" outlineLevel="5">
      <c r="B149" s="110" t="str">
        <f>IF(Zakazka!$M$1814=0,"",Zakazka!$M$1814)</f>
        <v>V.32: Těžká plovoucí podlaha v nepropustné vaně - akustická, archiv</v>
      </c>
      <c r="C149" s="111" t="str">
        <f>IF(Zakazka!$T$1814=0,"",Zakazka!$T$1814)</f>
        <v/>
      </c>
    </row>
    <row r="150" spans="2:3" s="128" customFormat="1" ht="12" hidden="1" outlineLevel="5">
      <c r="B150" s="110" t="str">
        <f>IF(Zakazka!$M$1827=0,"",Zakazka!$M$1827)</f>
        <v>V.33: Podlaha v kabině výtahu</v>
      </c>
      <c r="C150" s="111" t="str">
        <f>IF(Zakazka!$T$1827=0,"",Zakazka!$T$1827)</f>
        <v/>
      </c>
    </row>
    <row r="151" spans="2:3" s="128" customFormat="1" ht="12" hidden="1" outlineLevel="5">
      <c r="B151" s="110" t="str">
        <f>IF(Zakazka!$M$1832=0,"",Zakazka!$M$1832)</f>
        <v>V.34: Keramická dlažba - použit stávající</v>
      </c>
      <c r="C151" s="111" t="str">
        <f>IF(Zakazka!$T$1832=0,"",Zakazka!$T$1832)</f>
        <v/>
      </c>
    </row>
    <row r="152" spans="2:3" s="128" customFormat="1" ht="12" hidden="1" outlineLevel="5">
      <c r="B152" s="110" t="str">
        <f>IF(Zakazka!$M$1846=0,"",Zakazka!$M$1846)</f>
        <v>V.58: Chodník z podnože do 1.PP - šikmá část</v>
      </c>
      <c r="C152" s="111" t="str">
        <f>IF(Zakazka!$T$1846=0,"",Zakazka!$T$1846)</f>
        <v/>
      </c>
    </row>
    <row r="153" spans="2:3" s="128" customFormat="1" ht="12" hidden="1" outlineLevel="5">
      <c r="B153" s="110" t="str">
        <f>IF(Zakazka!$M$1864=0,"",Zakazka!$M$1864)</f>
        <v>V.59: Chodník z podnože do 1.PP - vodorovná část v 1.PP</v>
      </c>
      <c r="C153" s="111" t="str">
        <f>IF(Zakazka!$T$1864=0,"",Zakazka!$T$1864)</f>
        <v/>
      </c>
    </row>
    <row r="154" spans="2:3" s="127" customFormat="1" hidden="1" outlineLevel="4" collapsed="1">
      <c r="B154" s="109" t="str">
        <f>IF(Zakazka!$M$1887=0,"",Zakazka!$M$1887)</f>
        <v>712.2: Skladby střech a teras</v>
      </c>
      <c r="C154" s="112" t="str">
        <f>IF(Zakazka!$T$1887=0,"",Zakazka!$T$1887)</f>
        <v/>
      </c>
    </row>
    <row r="155" spans="2:3" s="128" customFormat="1" ht="12" hidden="1" outlineLevel="5">
      <c r="B155" s="110" t="str">
        <f>IF(Zakazka!$M$1888=0,"",Zakazka!$M$1888)</f>
        <v>ST.21: Střecha hlavní - zelená</v>
      </c>
      <c r="C155" s="111" t="str">
        <f>IF(Zakazka!$T$1888=0,"",Zakazka!$T$1888)</f>
        <v/>
      </c>
    </row>
    <row r="156" spans="2:3" s="128" customFormat="1" ht="12" hidden="1" outlineLevel="5">
      <c r="B156" s="110" t="str">
        <f>IF(Zakazka!$M$1900=0,"",Zakazka!$M$1900)</f>
        <v>ST.21a: Střecha hlavní - vymývaný kačírek</v>
      </c>
      <c r="C156" s="111" t="str">
        <f>IF(Zakazka!$T$1900=0,"",Zakazka!$T$1900)</f>
        <v/>
      </c>
    </row>
    <row r="157" spans="2:3" s="128" customFormat="1" ht="12" hidden="1" outlineLevel="5">
      <c r="B157" s="110" t="str">
        <f>IF(Zakazka!$M$1911=0,"",Zakazka!$M$1911)</f>
        <v>ST.22: Světlík - prosklení nad atriem - viz pol. F.16</v>
      </c>
      <c r="C157" s="111" t="str">
        <f>IF(Zakazka!$T$1911=0,"",Zakazka!$T$1911)</f>
        <v/>
      </c>
    </row>
    <row r="158" spans="2:3" s="128" customFormat="1" ht="12" hidden="1" outlineLevel="5">
      <c r="B158" s="110" t="str">
        <f>IF(Zakazka!$M$1918=0,"",Zakazka!$M$1918)</f>
        <v>ST.23: Střecha pojízdná</v>
      </c>
      <c r="C158" s="111" t="str">
        <f>IF(Zakazka!$T$1918=0,"",Zakazka!$T$1918)</f>
        <v/>
      </c>
    </row>
    <row r="159" spans="2:3" s="128" customFormat="1" ht="12" hidden="1" outlineLevel="5">
      <c r="B159" s="110" t="str">
        <f>IF(Zakazka!$M$1965=0,"",Zakazka!$M$1965)</f>
        <v>ST.29: Zastřešení nástřešní technologie</v>
      </c>
      <c r="C159" s="111" t="str">
        <f>IF(Zakazka!$T$1965=0,"",Zakazka!$T$1965)</f>
        <v/>
      </c>
    </row>
    <row r="160" spans="2:3" s="128" customFormat="1" ht="12" hidden="1" outlineLevel="5">
      <c r="B160" s="110" t="str">
        <f>IF(Zakazka!$M$1975=0,"",Zakazka!$M$1975)</f>
        <v>ST.30: Zastřešení nástřešní technologie - boky plnostěnné</v>
      </c>
      <c r="C160" s="111" t="str">
        <f>IF(Zakazka!$T$1975=0,"",Zakazka!$T$1975)</f>
        <v/>
      </c>
    </row>
    <row r="161" spans="2:3" s="128" customFormat="1" ht="12" hidden="1" outlineLevel="5">
      <c r="B161" s="110" t="str">
        <f>IF(Zakazka!$M$2011=0,"",Zakazka!$M$2011)</f>
        <v>ST.34a: Skladba pod ocelovou vaničkou v meziprostoru prosklených fasád</v>
      </c>
      <c r="C161" s="111" t="str">
        <f>IF(Zakazka!$T$2011=0,"",Zakazka!$T$2011)</f>
        <v/>
      </c>
    </row>
    <row r="162" spans="2:3" s="128" customFormat="1" ht="12" hidden="1" outlineLevel="5">
      <c r="B162" s="110" t="str">
        <f>IF(Zakazka!$M$2097=0,"",Zakazka!$M$2097)</f>
        <v>ST.34b: Skladba pod ocelovou vaničkou v meziprostoru prosklených fasád - vstupy do objektu</v>
      </c>
      <c r="C162" s="111" t="str">
        <f>IF(Zakazka!$T$2097=0,"",Zakazka!$T$2097)</f>
        <v/>
      </c>
    </row>
    <row r="163" spans="2:3" s="128" customFormat="1" ht="12" hidden="1" outlineLevel="5">
      <c r="B163" s="110" t="str">
        <f>IF(Zakazka!$M$2152=0,"",Zakazka!$M$2152)</f>
        <v>ST.35: Střecha podnože - pod pororoštem</v>
      </c>
      <c r="C163" s="111" t="str">
        <f>IF(Zakazka!$T$2152=0,"",Zakazka!$T$2152)</f>
        <v/>
      </c>
    </row>
    <row r="164" spans="2:3" s="127" customFormat="1" hidden="1" outlineLevel="4" collapsed="1">
      <c r="B164" s="109" t="str">
        <f>IF(Zakazka!$M$2182=0,"",Zakazka!$M$2182)</f>
        <v>712.3: Skladby fasád</v>
      </c>
      <c r="C164" s="112" t="str">
        <f>IF(Zakazka!$T$2182=0,"",Zakazka!$T$2182)</f>
        <v/>
      </c>
    </row>
    <row r="165" spans="2:3" s="128" customFormat="1" ht="12" hidden="1" outlineLevel="5">
      <c r="B165" s="110" t="str">
        <f>IF(Zakazka!$M$2183=0,"",Zakazka!$M$2183)</f>
        <v>FD.01: Kontaktní zateplovací fasáda, tl. 155 mm</v>
      </c>
      <c r="C165" s="111" t="str">
        <f>IF(Zakazka!$T$2183=0,"",Zakazka!$T$2183)</f>
        <v/>
      </c>
    </row>
    <row r="166" spans="2:3" s="128" customFormat="1" ht="12" hidden="1" outlineLevel="5">
      <c r="B166" s="110" t="str">
        <f>IF(Zakazka!$M$2207=0,"",Zakazka!$M$2207)</f>
        <v>FD.02: Kontaktní zateplovací fasáda, tl. 105 mm</v>
      </c>
      <c r="C166" s="111" t="str">
        <f>IF(Zakazka!$T$2207=0,"",Zakazka!$T$2207)</f>
        <v/>
      </c>
    </row>
    <row r="167" spans="2:3" s="128" customFormat="1" ht="12" hidden="1" outlineLevel="5">
      <c r="B167" s="110" t="str">
        <f>IF(Zakazka!$M$2234=0,"",Zakazka!$M$2234)</f>
        <v>FD.03: Fasáda bez zateplení</v>
      </c>
      <c r="C167" s="111" t="str">
        <f>IF(Zakazka!$T$2234=0,"",Zakazka!$T$2234)</f>
        <v/>
      </c>
    </row>
    <row r="168" spans="2:3" s="128" customFormat="1" ht="12" hidden="1" outlineLevel="5">
      <c r="B168" s="110" t="str">
        <f>IF(Zakazka!$M$2310=0,"",Zakazka!$M$2310)</f>
        <v>FD.04: Vnitřní fasáda se zateplením, tl. 65 mm</v>
      </c>
      <c r="C168" s="111" t="str">
        <f>IF(Zakazka!$T$2310=0,"",Zakazka!$T$2310)</f>
        <v/>
      </c>
    </row>
    <row r="169" spans="2:3" s="128" customFormat="1" ht="12" hidden="1" outlineLevel="5">
      <c r="B169" s="110" t="str">
        <f>IF(Zakazka!$M$2346=0,"",Zakazka!$M$2346)</f>
        <v>FD.04a: Vnitřní fasáda se zateplením tl. 265 mm</v>
      </c>
      <c r="C169" s="111" t="str">
        <f>IF(Zakazka!$T$2346=0,"",Zakazka!$T$2346)</f>
        <v/>
      </c>
    </row>
    <row r="170" spans="2:3" s="128" customFormat="1" ht="12" hidden="1" outlineLevel="5">
      <c r="B170" s="110" t="str">
        <f>IF(Zakazka!$M$2365=0,"",Zakazka!$M$2365)</f>
        <v>FD.05: Fasáda bez zateplení - pohledový železobeton, tl. 150 mm</v>
      </c>
      <c r="C170" s="111" t="str">
        <f>IF(Zakazka!$T$2365=0,"",Zakazka!$T$2365)</f>
        <v/>
      </c>
    </row>
    <row r="171" spans="2:3" s="127" customFormat="1" hidden="1" outlineLevel="4" collapsed="1">
      <c r="B171" s="109" t="str">
        <f>IF(Zakazka!$M$2383=0,"",Zakazka!$M$2383)</f>
        <v>712.3a: Skladby fasád - prosklená</v>
      </c>
      <c r="C171" s="112" t="str">
        <f>IF(Zakazka!$T$2383=0,"",Zakazka!$T$2383)</f>
        <v/>
      </c>
    </row>
    <row r="172" spans="2:3" s="128" customFormat="1" ht="12" hidden="1" outlineLevel="5">
      <c r="B172" s="110" t="str">
        <f>IF(Zakazka!$M$2384=0,"",Zakazka!$M$2384)</f>
        <v>FAS_PROSKL_01: ZÁPAD</v>
      </c>
      <c r="C172" s="111" t="str">
        <f>IF(Zakazka!$T$2384=0,"",Zakazka!$T$2384)</f>
        <v/>
      </c>
    </row>
    <row r="173" spans="2:3" s="128" customFormat="1" ht="12" hidden="1" outlineLevel="5">
      <c r="B173" s="110" t="str">
        <f>IF(Zakazka!$M$2389=0,"",Zakazka!$M$2389)</f>
        <v>FAS_PROSKL_02: VÝCHOD</v>
      </c>
      <c r="C173" s="111" t="str">
        <f>IF(Zakazka!$T$2389=0,"",Zakazka!$T$2389)</f>
        <v/>
      </c>
    </row>
    <row r="174" spans="2:3" s="128" customFormat="1" ht="12" hidden="1" outlineLevel="5">
      <c r="B174" s="110" t="str">
        <f>IF(Zakazka!$M$2394=0,"",Zakazka!$M$2394)</f>
        <v>FAS_PROSKL_03: SEVER</v>
      </c>
      <c r="C174" s="111" t="str">
        <f>IF(Zakazka!$T$2394=0,"",Zakazka!$T$2394)</f>
        <v/>
      </c>
    </row>
    <row r="175" spans="2:3" s="128" customFormat="1" ht="12" hidden="1" outlineLevel="5">
      <c r="B175" s="110" t="str">
        <f>IF(Zakazka!$M$2399=0,"",Zakazka!$M$2399)</f>
        <v>FAS_PROSKL_04: JIH</v>
      </c>
      <c r="C175" s="111" t="str">
        <f>IF(Zakazka!$T$2399=0,"",Zakazka!$T$2399)</f>
        <v/>
      </c>
    </row>
    <row r="176" spans="2:3" s="128" customFormat="1" ht="12" hidden="1" outlineLevel="5">
      <c r="B176" s="110" t="str">
        <f>IF(Zakazka!$M$2404=0,"",Zakazka!$M$2404)</f>
        <v>FAS_PROSKL_05: OBLOUKOVÁ ROHOVÁ FASÁDA</v>
      </c>
      <c r="C176" s="111" t="str">
        <f>IF(Zakazka!$T$2404=0,"",Zakazka!$T$2404)</f>
        <v/>
      </c>
    </row>
    <row r="177" spans="2:3" s="128" customFormat="1" ht="12" hidden="1" outlineLevel="5">
      <c r="B177" s="110" t="str">
        <f>IF(Zakazka!$M$2409=0,"",Zakazka!$M$2409)</f>
        <v>FAS_PROSKL_06.1: ZÁDVEŘÍ HLAVNÍHO VSTUPU VÝCHOD</v>
      </c>
      <c r="C177" s="111" t="str">
        <f>IF(Zakazka!$T$2409=0,"",Zakazka!$T$2409)</f>
        <v/>
      </c>
    </row>
    <row r="178" spans="2:3" s="128" customFormat="1" ht="12" hidden="1" outlineLevel="5">
      <c r="B178" s="110" t="str">
        <f>IF(Zakazka!$M$2412=0,"",Zakazka!$M$2412)</f>
        <v>FAS_PROSKL_06.2: ZÁDVEŘÍ HLAVNÍHO VSTUPU VÝCHOD INTERIER</v>
      </c>
      <c r="C178" s="111" t="str">
        <f>IF(Zakazka!$T$2412=0,"",Zakazka!$T$2412)</f>
        <v/>
      </c>
    </row>
    <row r="179" spans="2:3" s="128" customFormat="1" ht="12" hidden="1" outlineLevel="5">
      <c r="B179" s="110" t="str">
        <f>IF(Zakazka!$M$2415=0,"",Zakazka!$M$2415)</f>
        <v>FAS_PROSKL_06.3: EXTERIEROVÁ STĚNA BOKU ZÁDVEŘÍ</v>
      </c>
      <c r="C179" s="111" t="str">
        <f>IF(Zakazka!$T$2415=0,"",Zakazka!$T$2415)</f>
        <v/>
      </c>
    </row>
    <row r="180" spans="2:3" s="128" customFormat="1" ht="12" hidden="1" outlineLevel="5">
      <c r="B180" s="110" t="str">
        <f>IF(Zakazka!$M$2418=0,"",Zakazka!$M$2418)</f>
        <v>FAS_PROSKL_07: ZÁPAD 1.PP</v>
      </c>
      <c r="C180" s="111" t="str">
        <f>IF(Zakazka!$T$2418=0,"",Zakazka!$T$2418)</f>
        <v/>
      </c>
    </row>
    <row r="181" spans="2:3" s="128" customFormat="1" ht="12" hidden="1" outlineLevel="5">
      <c r="B181" s="110" t="str">
        <f>IF(Zakazka!$M$2421=0,"",Zakazka!$M$2421)</f>
        <v>FAS_PROSKL_07.1: ZÁPAD 1.PP - ZÁDVEŘÍ</v>
      </c>
      <c r="C181" s="111" t="str">
        <f>IF(Zakazka!$T$2421=0,"",Zakazka!$T$2421)</f>
        <v/>
      </c>
    </row>
    <row r="182" spans="2:3" s="128" customFormat="1" ht="12" hidden="1" outlineLevel="5">
      <c r="B182" s="110" t="str">
        <f>IF(Zakazka!$M$2424=0,"",Zakazka!$M$2424)</f>
        <v>FAS_PROSKL_08: SEVER 1.PP</v>
      </c>
      <c r="C182" s="111" t="str">
        <f>IF(Zakazka!$T$2424=0,"",Zakazka!$T$2424)</f>
        <v/>
      </c>
    </row>
    <row r="183" spans="2:3" s="128" customFormat="1" ht="12" hidden="1" outlineLevel="5">
      <c r="B183" s="110" t="str">
        <f>IF(Zakazka!$M$2427=0,"",Zakazka!$M$2427)</f>
        <v>FAS_PROSKL_09: JIH 1.PP</v>
      </c>
      <c r="C183" s="111" t="str">
        <f>IF(Zakazka!$T$2427=0,"",Zakazka!$T$2427)</f>
        <v/>
      </c>
    </row>
    <row r="184" spans="2:3" s="128" customFormat="1" ht="12" hidden="1" outlineLevel="5">
      <c r="B184" s="110" t="str">
        <f>IF(Zakazka!$M$2430=0,"",Zakazka!$M$2430)</f>
        <v>FAS_PROSKL_10: SVĚTLÍK NA TERASE NAD 1.PP U HLAVNÍHO VCHODU</v>
      </c>
      <c r="C184" s="111" t="str">
        <f>IF(Zakazka!$T$2430=0,"",Zakazka!$T$2430)</f>
        <v/>
      </c>
    </row>
    <row r="185" spans="2:3" s="128" customFormat="1" ht="12" hidden="1" outlineLevel="5">
      <c r="B185" s="110" t="str">
        <f>IF(Zakazka!$M$2433=0,"",Zakazka!$M$2433)</f>
        <v>FAS_PROSKL_11: SVĚTLIK NA TERASE NAD 1.PP</v>
      </c>
      <c r="C185" s="111" t="str">
        <f>IF(Zakazka!$T$2433=0,"",Zakazka!$T$2433)</f>
        <v/>
      </c>
    </row>
    <row r="186" spans="2:3" s="128" customFormat="1" ht="12" hidden="1" outlineLevel="5">
      <c r="B186" s="110" t="str">
        <f>IF(Zakazka!$M$2436=0,"",Zakazka!$M$2436)</f>
        <v>FAS_PROSKL_16: SVĚTLÍK NAD DVORANOU</v>
      </c>
      <c r="C186" s="111" t="str">
        <f>IF(Zakazka!$T$2436=0,"",Zakazka!$T$2436)</f>
        <v/>
      </c>
    </row>
    <row r="187" spans="2:3" s="127" customFormat="1" hidden="1" outlineLevel="4" collapsed="1">
      <c r="B187" s="109" t="str">
        <f>IF(Zakazka!$M$2440=0,"",Zakazka!$M$2440)</f>
        <v>712.3b: Záchytný systém</v>
      </c>
      <c r="C187" s="112" t="str">
        <f>IF(Zakazka!$T$2440=0,"",Zakazka!$T$2440)</f>
        <v/>
      </c>
    </row>
    <row r="188" spans="2:3" s="128" customFormat="1" ht="12" hidden="1" outlineLevel="5">
      <c r="B188" s="110" t="str">
        <f>IF(Zakazka!$M$2441=0,"",Zakazka!$M$2441)</f>
        <v>712.3b.1: Záchytný systém</v>
      </c>
      <c r="C188" s="111" t="str">
        <f>IF(Zakazka!$T$2441=0,"",Zakazka!$T$2441)</f>
        <v/>
      </c>
    </row>
    <row r="189" spans="2:3" s="127" customFormat="1" hidden="1" outlineLevel="4" collapsed="1">
      <c r="B189" s="109" t="str">
        <f>IF(Zakazka!$M$2452=0,"",Zakazka!$M$2452)</f>
        <v>712.4: Skladby svislých konstrukcí</v>
      </c>
      <c r="C189" s="112" t="str">
        <f>IF(Zakazka!$T$2452=0,"",Zakazka!$T$2452)</f>
        <v/>
      </c>
    </row>
    <row r="190" spans="2:3" s="128" customFormat="1" ht="12" hidden="1" outlineLevel="5">
      <c r="B190" s="110" t="str">
        <f>IF(Zakazka!$M$2453=0,"",Zakazka!$M$2453)</f>
        <v>S.01: Povrch stěny v učebnách a pracovnách</v>
      </c>
      <c r="C190" s="111" t="str">
        <f>IF(Zakazka!$T$2453=0,"",Zakazka!$T$2453)</f>
        <v/>
      </c>
    </row>
    <row r="191" spans="2:3" s="128" customFormat="1" ht="12" hidden="1" outlineLevel="5">
      <c r="B191" s="110" t="str">
        <f>IF(Zakazka!$M$2535=0,"",Zakazka!$M$2535)</f>
        <v>S.01a: Povrch stěny v zázemí bufetu</v>
      </c>
      <c r="C191" s="111" t="str">
        <f>IF(Zakazka!$T$2535=0,"",Zakazka!$T$2535)</f>
        <v/>
      </c>
    </row>
    <row r="192" spans="2:3" s="128" customFormat="1" ht="12" hidden="1" outlineLevel="5">
      <c r="B192" s="110" t="str">
        <f>IF(Zakazka!$M$2552=0,"",Zakazka!$M$2552)</f>
        <v>S.02: Stěna mezi chodbou (dvoranou) a učebnou</v>
      </c>
      <c r="C192" s="111" t="str">
        <f>IF(Zakazka!$T$2552=0,"",Zakazka!$T$2552)</f>
        <v/>
      </c>
    </row>
    <row r="193" spans="2:3" s="128" customFormat="1" ht="12" hidden="1" outlineLevel="5">
      <c r="B193" s="110" t="str">
        <f>IF(Zakazka!$M$2578=0,"",Zakazka!$M$2578)</f>
        <v>S.02a: Stěna mezi závětřím a kanceláří  - dvojitá SDK příčka, dvojité opláštění</v>
      </c>
      <c r="C193" s="111" t="str">
        <f>IF(Zakazka!$T$2578=0,"",Zakazka!$T$2578)</f>
        <v/>
      </c>
    </row>
    <row r="194" spans="2:3" s="128" customFormat="1" ht="12" hidden="1" outlineLevel="5">
      <c r="B194" s="110" t="str">
        <f>IF(Zakazka!$M$2593=0,"",Zakazka!$M$2593)</f>
        <v>S.03: Dřevěný obklad žb. stěny</v>
      </c>
      <c r="C194" s="111" t="str">
        <f>IF(Zakazka!$T$2593=0,"",Zakazka!$T$2593)</f>
        <v/>
      </c>
    </row>
    <row r="195" spans="2:3" s="128" customFormat="1" ht="12" hidden="1" outlineLevel="5">
      <c r="B195" s="110" t="str">
        <f>IF(Zakazka!$M$2608=0,"",Zakazka!$M$2608)</f>
        <v>S.04: Dřevěný obklad na příčce z SDK</v>
      </c>
      <c r="C195" s="111" t="str">
        <f>IF(Zakazka!$T$2608=0,"",Zakazka!$T$2608)</f>
        <v/>
      </c>
    </row>
    <row r="196" spans="2:3" s="128" customFormat="1" ht="12" hidden="1" outlineLevel="5">
      <c r="B196" s="110" t="str">
        <f>IF(Zakazka!$M$2628=0,"",Zakazka!$M$2628)</f>
        <v>S.05: Stěrková omítka na beton</v>
      </c>
      <c r="C196" s="111" t="str">
        <f>IF(Zakazka!$T$2628=0,"",Zakazka!$T$2628)</f>
        <v/>
      </c>
    </row>
    <row r="197" spans="2:3" s="128" customFormat="1" ht="12" hidden="1" outlineLevel="5">
      <c r="B197" s="110" t="str">
        <f>IF(Zakazka!$M$2648=0,"",Zakazka!$M$2648)</f>
        <v>S.05a: SDK předstěna na beton</v>
      </c>
      <c r="C197" s="111" t="str">
        <f>IF(Zakazka!$T$2648=0,"",Zakazka!$T$2648)</f>
        <v/>
      </c>
    </row>
    <row r="198" spans="2:3" s="128" customFormat="1" ht="12" hidden="1" outlineLevel="5">
      <c r="B198" s="110" t="str">
        <f>IF(Zakazka!$M$2681=0,"",Zakazka!$M$2681)</f>
        <v>S.05b: SDK předstěna do vlhkého prostředí na beton</v>
      </c>
      <c r="C198" s="111" t="str">
        <f>IF(Zakazka!$T$2681=0,"",Zakazka!$T$2681)</f>
        <v/>
      </c>
    </row>
    <row r="199" spans="2:3" s="128" customFormat="1" ht="12" hidden="1" outlineLevel="5">
      <c r="B199" s="110" t="str">
        <f>IF(Zakazka!$M$2698=0,"",Zakazka!$M$2698)</f>
        <v>S.06: Stěna mezi chodbou (dvoranou) a kuchyňkou</v>
      </c>
      <c r="C199" s="111" t="str">
        <f>IF(Zakazka!$T$2698=0,"",Zakazka!$T$2698)</f>
        <v/>
      </c>
    </row>
    <row r="200" spans="2:3" s="128" customFormat="1" ht="12" hidden="1" outlineLevel="5">
      <c r="B200" s="110" t="str">
        <f>IF(Zakazka!$M$2722=0,"",Zakazka!$M$2722)</f>
        <v>S.07: Žb. stěna - pohledová</v>
      </c>
      <c r="C200" s="111" t="str">
        <f>IF(Zakazka!$T$2722=0,"",Zakazka!$T$2722)</f>
        <v/>
      </c>
    </row>
    <row r="201" spans="2:3" s="128" customFormat="1" ht="12" hidden="1" outlineLevel="5">
      <c r="B201" s="110" t="str">
        <f>IF(Zakazka!$M$2741=0,"",Zakazka!$M$2741)</f>
        <v>S.07a: Žb. stěna - bezprašný nátěr</v>
      </c>
      <c r="C201" s="111" t="str">
        <f>IF(Zakazka!$T$2741=0,"",Zakazka!$T$2741)</f>
        <v/>
      </c>
    </row>
    <row r="202" spans="2:3" s="128" customFormat="1" ht="12" hidden="1" outlineLevel="5">
      <c r="B202" s="110" t="str">
        <f>IF(Zakazka!$M$2768=0,"",Zakazka!$M$2768)</f>
        <v>S.08: Žb. stěna v hygienickém zázemí</v>
      </c>
      <c r="C202" s="111" t="str">
        <f>IF(Zakazka!$T$2768=0,"",Zakazka!$T$2768)</f>
        <v/>
      </c>
    </row>
    <row r="203" spans="2:3" s="128" customFormat="1" ht="12" hidden="1" outlineLevel="5">
      <c r="B203" s="110" t="str">
        <f>IF(Zakazka!$M$2775=0,"",Zakazka!$M$2775)</f>
        <v>S.09: SDK stěna v hygienickém zázemí - povrchová úprava na SDK</v>
      </c>
      <c r="C203" s="111" t="str">
        <f>IF(Zakazka!$T$2775=0,"",Zakazka!$T$2775)</f>
        <v/>
      </c>
    </row>
    <row r="204" spans="2:3" s="128" customFormat="1" ht="12" hidden="1" outlineLevel="5">
      <c r="B204" s="110" t="str">
        <f>IF(Zakazka!$M$2844=0,"",Zakazka!$M$2844)</f>
        <v>S.10: SDK stěna v bufetu</v>
      </c>
      <c r="C204" s="111" t="str">
        <f>IF(Zakazka!$T$2844=0,"",Zakazka!$T$2844)</f>
        <v/>
      </c>
    </row>
    <row r="205" spans="2:3" s="128" customFormat="1" ht="12" hidden="1" outlineLevel="5">
      <c r="B205" s="110" t="str">
        <f>IF(Zakazka!$M$2850=0,"",Zakazka!$M$2850)</f>
        <v>S.11: Zděná  stěna ve vlhkém prostředí</v>
      </c>
      <c r="C205" s="111" t="str">
        <f>IF(Zakazka!$T$2850=0,"",Zakazka!$T$2850)</f>
        <v/>
      </c>
    </row>
    <row r="206" spans="2:3" s="128" customFormat="1" ht="12" hidden="1" outlineLevel="5">
      <c r="B206" s="110" t="str">
        <f>IF(Zakazka!$M$2865=0,"",Zakazka!$M$2865)</f>
        <v>S.11a: SDK předstěna do schodiště bufetu</v>
      </c>
      <c r="C206" s="111" t="str">
        <f>IF(Zakazka!$T$2865=0,"",Zakazka!$T$2865)</f>
        <v/>
      </c>
    </row>
    <row r="207" spans="2:3" s="128" customFormat="1" ht="12" hidden="1" outlineLevel="5">
      <c r="B207" s="110" t="str">
        <f>IF(Zakazka!$M$2875=0,"",Zakazka!$M$2875)</f>
        <v>S.12: Zděná  stěna v aule + dřev. obklad</v>
      </c>
      <c r="C207" s="111" t="str">
        <f>IF(Zakazka!$T$2875=0,"",Zakazka!$T$2875)</f>
        <v/>
      </c>
    </row>
    <row r="208" spans="2:3" s="128" customFormat="1" ht="12" hidden="1" outlineLevel="5">
      <c r="B208" s="110" t="str">
        <f>IF(Zakazka!$M$2882=0,"",Zakazka!$M$2882)</f>
        <v>S.13: Zděná  stěna - štuková omítka</v>
      </c>
      <c r="C208" s="111" t="str">
        <f>IF(Zakazka!$T$2882=0,"",Zakazka!$T$2882)</f>
        <v/>
      </c>
    </row>
    <row r="209" spans="2:3" s="128" customFormat="1" ht="12" hidden="1" outlineLevel="5">
      <c r="B209" s="110" t="str">
        <f>IF(Zakazka!$M$2908=0,"",Zakazka!$M$2908)</f>
        <v>S.13a: Zděná  stěna 2.pp - štuková omítka</v>
      </c>
      <c r="C209" s="111" t="str">
        <f>IF(Zakazka!$T$2908=0,"",Zakazka!$T$2908)</f>
        <v/>
      </c>
    </row>
    <row r="210" spans="2:3" s="128" customFormat="1" ht="12" hidden="1" outlineLevel="5">
      <c r="B210" s="110" t="str">
        <f>IF(Zakazka!$M$2952=0,"",Zakazka!$M$2952)</f>
        <v>S.13b: Sklocementový obklad na zděné  stěně 2.pp</v>
      </c>
      <c r="C210" s="111" t="str">
        <f>IF(Zakazka!$T$2952=0,"",Zakazka!$T$2952)</f>
        <v/>
      </c>
    </row>
    <row r="211" spans="2:3" s="128" customFormat="1" ht="12" hidden="1" outlineLevel="5">
      <c r="B211" s="110" t="str">
        <f>IF(Zakazka!$M$2965=0,"",Zakazka!$M$2965)</f>
        <v>S.14: SDK stěna v zázemí a kancelářích</v>
      </c>
      <c r="C211" s="111" t="str">
        <f>IF(Zakazka!$T$2965=0,"",Zakazka!$T$2965)</f>
        <v/>
      </c>
    </row>
    <row r="212" spans="2:3" s="128" customFormat="1" ht="12" hidden="1" outlineLevel="5">
      <c r="B212" s="110" t="str">
        <f>IF(Zakazka!$M$2979=0,"",Zakazka!$M$2979)</f>
        <v>S.15: SDK předstěna pro vedení instalací</v>
      </c>
      <c r="C212" s="111" t="str">
        <f>IF(Zakazka!$T$2979=0,"",Zakazka!$T$2979)</f>
        <v/>
      </c>
    </row>
    <row r="213" spans="2:3" s="128" customFormat="1" ht="12" hidden="1" outlineLevel="5">
      <c r="B213" s="110" t="str">
        <f>IF(Zakazka!$M$3039=0,"",Zakazka!$M$3039)</f>
        <v>S.21: Sprinklerová nádrž - vnitřní skladba stěn</v>
      </c>
      <c r="C213" s="111" t="str">
        <f>IF(Zakazka!$T$3039=0,"",Zakazka!$T$3039)</f>
        <v/>
      </c>
    </row>
    <row r="214" spans="2:3" s="128" customFormat="1" ht="12" hidden="1" outlineLevel="5">
      <c r="B214" s="110" t="str">
        <f>IF(Zakazka!$M$3046=0,"",Zakazka!$M$3046)</f>
        <v>S.22: Stávající  stěna - se štukem</v>
      </c>
      <c r="C214" s="111" t="str">
        <f>IF(Zakazka!$T$3046=0,"",Zakazka!$T$3046)</f>
        <v/>
      </c>
    </row>
    <row r="215" spans="2:3" s="128" customFormat="1" ht="12" hidden="1" outlineLevel="5">
      <c r="B215" s="110" t="str">
        <f>IF(Zakazka!$M$3271=0,"",Zakazka!$M$3271)</f>
        <v>S.23: Sklocementový obklad na ocelové konstrukci</v>
      </c>
      <c r="C215" s="111" t="str">
        <f>IF(Zakazka!$T$3271=0,"",Zakazka!$T$3271)</f>
        <v/>
      </c>
    </row>
    <row r="216" spans="2:3" s="128" customFormat="1" ht="12" hidden="1" outlineLevel="5">
      <c r="B216" s="110" t="str">
        <f>IF(Zakazka!$M$3277=0,"",Zakazka!$M$3277)</f>
        <v>S.24: Pohledová úprava žb. prvků</v>
      </c>
      <c r="C216" s="111" t="str">
        <f>IF(Zakazka!$T$3277=0,"",Zakazka!$T$3277)</f>
        <v/>
      </c>
    </row>
    <row r="217" spans="2:3" s="128" customFormat="1" ht="12" hidden="1" outlineLevel="5">
      <c r="B217" s="110" t="str">
        <f>IF(Zakazka!$M$3284=0,"",Zakazka!$M$3284)</f>
        <v>S.25: SDK předstěna před nosnou stěnou chodníku</v>
      </c>
      <c r="C217" s="111" t="str">
        <f>IF(Zakazka!$T$3284=0,"",Zakazka!$T$3284)</f>
        <v/>
      </c>
    </row>
    <row r="218" spans="2:3" s="128" customFormat="1" ht="12" hidden="1" outlineLevel="5">
      <c r="B218" s="110" t="str">
        <f>IF(Zakazka!$M$3292=0,"",Zakazka!$M$3292)</f>
        <v>S.26: SDK obklad na zděné, resp betonové stěně</v>
      </c>
      <c r="C218" s="111" t="str">
        <f>IF(Zakazka!$T$3292=0,"",Zakazka!$T$3292)</f>
        <v/>
      </c>
    </row>
    <row r="219" spans="2:3" s="128" customFormat="1" ht="12" hidden="1" outlineLevel="5">
      <c r="B219" s="110" t="str">
        <f>IF(Zakazka!$M$3370=0,"",Zakazka!$M$3370)</f>
        <v>S.27: SDK akustická příčka se zvýšenými nároky   Rw´ &gt; 57dB akustická příčka</v>
      </c>
      <c r="C219" s="111" t="str">
        <f>IF(Zakazka!$T$3370=0,"",Zakazka!$T$3370)</f>
        <v/>
      </c>
    </row>
    <row r="220" spans="2:3" s="128" customFormat="1" ht="12" hidden="1" outlineLevel="5">
      <c r="B220" s="110" t="str">
        <f>IF(Zakazka!$M$3380=0,"",Zakazka!$M$3380)</f>
        <v>S.28: SDK akustická příčka se zvýšenými nároky   Rw´ &gt; 57dB akustická příčka</v>
      </c>
      <c r="C220" s="111" t="str">
        <f>IF(Zakazka!$T$3380=0,"",Zakazka!$T$3380)</f>
        <v/>
      </c>
    </row>
    <row r="221" spans="2:3" s="128" customFormat="1" ht="12" hidden="1" outlineLevel="5">
      <c r="B221" s="110" t="str">
        <f>IF(Zakazka!$M$3389=0,"",Zakazka!$M$3389)</f>
        <v>S.29: SDK akustická předstěna do normálního prostředí</v>
      </c>
      <c r="C221" s="111" t="str">
        <f>IF(Zakazka!$T$3389=0,"",Zakazka!$T$3389)</f>
        <v/>
      </c>
    </row>
    <row r="222" spans="2:3" s="128" customFormat="1" ht="12" hidden="1" outlineLevel="5">
      <c r="B222" s="110" t="str">
        <f>IF(Zakazka!$M$3400=0,"",Zakazka!$M$3400)</f>
        <v>S.31: Povrch stěny v učebnách, pracovnách, kancelářích atd. - protipožární</v>
      </c>
      <c r="C222" s="111" t="str">
        <f>IF(Zakazka!$T$3400=0,"",Zakazka!$T$3400)</f>
        <v/>
      </c>
    </row>
    <row r="223" spans="2:3" s="128" customFormat="1" ht="12" hidden="1" outlineLevel="5">
      <c r="B223" s="110" t="str">
        <f>IF(Zakazka!$M$3434=0,"",Zakazka!$M$3434)</f>
        <v>S.31a: Povrch stěny v zázemí bufetu - protipožární</v>
      </c>
      <c r="C223" s="111" t="str">
        <f>IF(Zakazka!$T$3434=0,"",Zakazka!$T$3434)</f>
        <v/>
      </c>
    </row>
    <row r="224" spans="2:3" s="128" customFormat="1" ht="12" hidden="1" outlineLevel="5">
      <c r="B224" s="110" t="str">
        <f>IF(Zakazka!$M$3443=0,"",Zakazka!$M$3443)</f>
        <v>S.32: SDK stěna v technologických m. - "nadezdívka" nad žb. vanou - akustická a protipožární</v>
      </c>
      <c r="C224" s="111" t="str">
        <f>IF(Zakazka!$T$3443=0,"",Zakazka!$T$3443)</f>
        <v/>
      </c>
    </row>
    <row r="225" spans="2:3" s="128" customFormat="1" ht="12" hidden="1" outlineLevel="5">
      <c r="B225" s="110" t="str">
        <f>IF(Zakazka!$M$3456=0,"",Zakazka!$M$3456)</f>
        <v>S.34: Zděná  stěna - požárně akustická - štuková omítka, tl.220mm</v>
      </c>
      <c r="C225" s="111" t="str">
        <f>IF(Zakazka!$T$3456=0,"",Zakazka!$T$3456)</f>
        <v/>
      </c>
    </row>
    <row r="226" spans="2:3" s="128" customFormat="1" ht="12" hidden="1" outlineLevel="5">
      <c r="B226" s="110" t="str">
        <f>IF(Zakazka!$M$3467=0,"",Zakazka!$M$3467)</f>
        <v>S.35: Zděná  stěna - požárně akustická - štuková omítka, tl.450mm</v>
      </c>
      <c r="C226" s="111" t="str">
        <f>IF(Zakazka!$T$3467=0,"",Zakazka!$T$3467)</f>
        <v/>
      </c>
    </row>
    <row r="227" spans="2:3" s="128" customFormat="1" ht="12" hidden="1" outlineLevel="5">
      <c r="B227" s="110" t="str">
        <f>IF(Zakazka!$M$3483=0,"",Zakazka!$M$3483)</f>
        <v>S.36: Zateplení stávající stěny KZS - štuková omítka</v>
      </c>
      <c r="C227" s="111" t="str">
        <f>IF(Zakazka!$T$3483=0,"",Zakazka!$T$3483)</f>
        <v/>
      </c>
    </row>
    <row r="228" spans="2:3" s="128" customFormat="1" ht="12" hidden="1" outlineLevel="5">
      <c r="B228" s="110" t="str">
        <f>IF(Zakazka!$M$3492=0,"",Zakazka!$M$3492)</f>
        <v>S.37: SDK stěna ve vlhkých prostorech - keramický obklad</v>
      </c>
      <c r="C228" s="111" t="str">
        <f>IF(Zakazka!$T$3492=0,"",Zakazka!$T$3492)</f>
        <v/>
      </c>
    </row>
    <row r="229" spans="2:3" s="128" customFormat="1" ht="12" hidden="1" outlineLevel="5">
      <c r="B229" s="110" t="str">
        <f>IF(Zakazka!$M$3506=0,"",Zakazka!$M$3506)</f>
        <v>S.39: Obložená stěna ve vlhkém prostředí - keramický obklad</v>
      </c>
      <c r="C229" s="111" t="str">
        <f>IF(Zakazka!$T$3506=0,"",Zakazka!$T$3506)</f>
        <v/>
      </c>
    </row>
    <row r="230" spans="2:3" s="128" customFormat="1" ht="12" hidden="1" outlineLevel="5">
      <c r="B230" s="110" t="str">
        <f>IF(Zakazka!$M$3525=0,"",Zakazka!$M$3525)</f>
        <v>S.40: Sprinklerová nádrž - nadezdívka nad žb. vanou - vnitřní</v>
      </c>
      <c r="C230" s="111" t="str">
        <f>IF(Zakazka!$T$3525=0,"",Zakazka!$T$3525)</f>
        <v/>
      </c>
    </row>
    <row r="231" spans="2:3" s="128" customFormat="1" ht="12" hidden="1" outlineLevel="5">
      <c r="B231" s="110" t="str">
        <f>IF(Zakazka!$M$3533=0,"",Zakazka!$M$3533)</f>
        <v>S.40a: Sprinklerová nádrž - nadezdívka nad žb. vanou - vnější</v>
      </c>
      <c r="C231" s="111" t="str">
        <f>IF(Zakazka!$T$3533=0,"",Zakazka!$T$3533)</f>
        <v/>
      </c>
    </row>
    <row r="232" spans="2:3" s="128" customFormat="1" ht="12" hidden="1" outlineLevel="5">
      <c r="B232" s="110" t="str">
        <f>IF(Zakazka!$M$3545=0,"",Zakazka!$M$3545)</f>
        <v>S.40c: Stěny v angl. dvorku před kotelnou</v>
      </c>
      <c r="C232" s="111" t="str">
        <f>IF(Zakazka!$T$3545=0,"",Zakazka!$T$3545)</f>
        <v/>
      </c>
    </row>
    <row r="233" spans="2:3" s="128" customFormat="1" ht="12" hidden="1" outlineLevel="5">
      <c r="B233" s="110" t="str">
        <f>IF(Zakazka!$M$3552=0,"",Zakazka!$M$3552)</f>
        <v>S.41: SDK akustická předstěna se zvýšenými nároky   Rw´ &gt; 57dB</v>
      </c>
      <c r="C233" s="111" t="str">
        <f>IF(Zakazka!$T$3552=0,"",Zakazka!$T$3552)</f>
        <v/>
      </c>
    </row>
    <row r="234" spans="2:3" s="128" customFormat="1" ht="12" hidden="1" outlineLevel="5">
      <c r="B234" s="110" t="str">
        <f>IF(Zakazka!$M$3558=0,"",Zakazka!$M$3558)</f>
        <v>S.42: SDK předstěna pro vedení instalací + keramický obklad</v>
      </c>
      <c r="C234" s="111" t="str">
        <f>IF(Zakazka!$T$3558=0,"",Zakazka!$T$3558)</f>
        <v/>
      </c>
    </row>
    <row r="235" spans="2:3" s="128" customFormat="1" ht="12" hidden="1" outlineLevel="5">
      <c r="B235" s="110" t="str">
        <f>IF(Zakazka!$M$3569=0,"",Zakazka!$M$3569)</f>
        <v>S.43: Stěrková omítka na beton</v>
      </c>
      <c r="C235" s="111" t="str">
        <f>IF(Zakazka!$T$3569=0,"",Zakazka!$T$3569)</f>
        <v/>
      </c>
    </row>
    <row r="236" spans="2:3" s="128" customFormat="1" ht="12" hidden="1" outlineLevel="5">
      <c r="B236" s="110" t="str">
        <f>IF(Zakazka!$M$3585=0,"",Zakazka!$M$3585)</f>
        <v>S.44: Štuková omítka na beton</v>
      </c>
      <c r="C236" s="111" t="str">
        <f>IF(Zakazka!$T$3585=0,"",Zakazka!$T$3585)</f>
        <v/>
      </c>
    </row>
    <row r="237" spans="2:3" s="128" customFormat="1" ht="12" hidden="1" outlineLevel="5">
      <c r="B237" s="110" t="str">
        <f>IF(Zakazka!$M$3592=0,"",Zakazka!$M$3592)</f>
        <v>S.45: Zděná  stěna - štuková omítka</v>
      </c>
      <c r="C237" s="111" t="str">
        <f>IF(Zakazka!$T$3592=0,"",Zakazka!$T$3592)</f>
        <v/>
      </c>
    </row>
    <row r="238" spans="2:3" s="128" customFormat="1" ht="12" hidden="1" outlineLevel="5">
      <c r="B238" s="110" t="str">
        <f>IF(Zakazka!$M$3603=0,"",Zakazka!$M$3603)</f>
        <v>S.46: Zděná  stěna - obkládaná stávajícím kabřincovým obkladem</v>
      </c>
      <c r="C238" s="111" t="str">
        <f>IF(Zakazka!$T$3603=0,"",Zakazka!$T$3603)</f>
        <v/>
      </c>
    </row>
    <row r="239" spans="2:3" s="128" customFormat="1" ht="12" hidden="1" outlineLevel="5">
      <c r="B239" s="110" t="str">
        <f>IF(Zakazka!$M$3617=0,"",Zakazka!$M$3617)</f>
        <v>S.47: Žb. stěna nasávacího kanálu a sokl stavby - venkovní dispozice pod terénem</v>
      </c>
      <c r="C239" s="111" t="str">
        <f>IF(Zakazka!$T$3617=0,"",Zakazka!$T$3617)</f>
        <v/>
      </c>
    </row>
    <row r="240" spans="2:3" s="128" customFormat="1" ht="12" hidden="1" outlineLevel="5">
      <c r="B240" s="110" t="str">
        <f>IF(Zakazka!$M$3631=0,"",Zakazka!$M$3631)</f>
        <v>S.48: Obložená stěna ve vlhkém prostředí - keramický obklad na zateplení</v>
      </c>
      <c r="C240" s="111" t="str">
        <f>IF(Zakazka!$T$3631=0,"",Zakazka!$T$3631)</f>
        <v/>
      </c>
    </row>
    <row r="241" spans="2:3" s="128" customFormat="1" ht="12" hidden="1" outlineLevel="5">
      <c r="B241" s="110" t="str">
        <f>IF(Zakazka!$M$3643=0,"",Zakazka!$M$3643)</f>
        <v>S.49: Povrch stěny v učebnách a pracovnách</v>
      </c>
      <c r="C241" s="111" t="str">
        <f>IF(Zakazka!$T$3643=0,"",Zakazka!$T$3643)</f>
        <v/>
      </c>
    </row>
    <row r="242" spans="2:3" s="128" customFormat="1" ht="12" hidden="1" outlineLevel="5">
      <c r="B242" s="110" t="str">
        <f>IF(Zakazka!$M$3657=0,"",Zakazka!$M$3657)</f>
        <v>S.50: Dilatace výtahové šachty</v>
      </c>
      <c r="C242" s="111" t="str">
        <f>IF(Zakazka!$T$3657=0,"",Zakazka!$T$3657)</f>
        <v/>
      </c>
    </row>
    <row r="243" spans="2:3" s="128" customFormat="1" ht="12" hidden="1" outlineLevel="5">
      <c r="B243" s="110" t="str">
        <f>IF(Zakazka!$M$3661=0,"",Zakazka!$M$3661)</f>
        <v>S.51: Dilatace mezi objekty A a C - strop</v>
      </c>
      <c r="C243" s="111" t="str">
        <f>IF(Zakazka!$T$3661=0,"",Zakazka!$T$3661)</f>
        <v/>
      </c>
    </row>
    <row r="244" spans="2:3" s="128" customFormat="1" ht="12" hidden="1" outlineLevel="5">
      <c r="B244" s="110" t="str">
        <f>IF(Zakazka!$M$3665=0,"",Zakazka!$M$3665)</f>
        <v>S.60: Sokl zateplený a zapuštěný pod úrovní ÚT</v>
      </c>
      <c r="C244" s="111" t="str">
        <f>IF(Zakazka!$T$3665=0,"",Zakazka!$T$3665)</f>
        <v/>
      </c>
    </row>
    <row r="245" spans="2:3" s="127" customFormat="1" hidden="1" outlineLevel="4" collapsed="1">
      <c r="B245" s="109" t="str">
        <f>IF(Zakazka!$M$3686=0,"",Zakazka!$M$3686)</f>
        <v>712.4a: Skladby svislých konstrukcí - sloupy</v>
      </c>
      <c r="C245" s="112" t="str">
        <f>IF(Zakazka!$T$3686=0,"",Zakazka!$T$3686)</f>
        <v/>
      </c>
    </row>
    <row r="246" spans="2:3" s="128" customFormat="1" ht="12" hidden="1" outlineLevel="5">
      <c r="B246" s="110" t="str">
        <f>IF(Zakazka!$M$3687=0,"",Zakazka!$M$3687)</f>
        <v>S.16: Sklocementový obklad na sloupech</v>
      </c>
      <c r="C246" s="111" t="str">
        <f>IF(Zakazka!$T$3687=0,"",Zakazka!$T$3687)</f>
        <v/>
      </c>
    </row>
    <row r="247" spans="2:3" s="128" customFormat="1" ht="12" hidden="1" outlineLevel="5">
      <c r="B247" s="110" t="str">
        <f>IF(Zakazka!$M$3966=0,"",Zakazka!$M$3966)</f>
        <v>S.16a: Požární obklad z SDK nových ocelových sloupů</v>
      </c>
      <c r="C247" s="111" t="str">
        <f>IF(Zakazka!$T$3966=0,"",Zakazka!$T$3966)</f>
        <v/>
      </c>
    </row>
    <row r="248" spans="2:3" s="128" customFormat="1" ht="12" hidden="1" outlineLevel="5">
      <c r="B248" s="110" t="str">
        <f>IF(Zakazka!$M$3993=0,"",Zakazka!$M$3993)</f>
        <v>S.17: Omítané sloupy - viditelné</v>
      </c>
      <c r="C248" s="111" t="str">
        <f>IF(Zakazka!$T$3993=0,"",Zakazka!$T$3993)</f>
        <v/>
      </c>
    </row>
    <row r="249" spans="2:3" s="128" customFormat="1" ht="12" hidden="1" outlineLevel="5">
      <c r="B249" s="110" t="str">
        <f>IF(Zakazka!$M$4048=0,"",Zakazka!$M$4048)</f>
        <v>S.17a: Omítané sloupy v technologických vodonepropustných vanách- viditelné</v>
      </c>
      <c r="C249" s="111" t="str">
        <f>IF(Zakazka!$T$4048=0,"",Zakazka!$T$4048)</f>
        <v/>
      </c>
    </row>
    <row r="250" spans="2:3" s="128" customFormat="1" ht="12" hidden="1" outlineLevel="5">
      <c r="B250" s="110" t="str">
        <f>IF(Zakazka!$M$4078=0,"",Zakazka!$M$4078)</f>
        <v>S.18: Omítané sloupy - zakryté</v>
      </c>
      <c r="C250" s="111" t="str">
        <f>IF(Zakazka!$T$4078=0,"",Zakazka!$T$4078)</f>
        <v/>
      </c>
    </row>
    <row r="251" spans="2:3" s="128" customFormat="1" ht="12" hidden="1" outlineLevel="5">
      <c r="B251" s="110" t="str">
        <f>IF(Zakazka!$M$4099=0,"",Zakazka!$M$4099)</f>
        <v>S.21a: Sprinklerová nádrž - vnitřní sloupy</v>
      </c>
      <c r="C251" s="111" t="str">
        <f>IF(Zakazka!$T$4099=0,"",Zakazka!$T$4099)</f>
        <v/>
      </c>
    </row>
    <row r="252" spans="2:3" s="128" customFormat="1" ht="12" hidden="1" outlineLevel="5">
      <c r="B252" s="110" t="str">
        <f>IF(Zakazka!$M$4115=0,"",Zakazka!$M$4115)</f>
        <v>S.30: Požární SDK obklad na sloupech</v>
      </c>
      <c r="C252" s="111" t="str">
        <f>IF(Zakazka!$T$4115=0,"",Zakazka!$T$4115)</f>
        <v/>
      </c>
    </row>
    <row r="253" spans="2:3" s="128" customFormat="1" ht="12" hidden="1" outlineLevel="5">
      <c r="B253" s="110" t="str">
        <f>IF(Zakazka!$M$4296=0,"",Zakazka!$M$4296)</f>
        <v>S.38: Obkládané sloupy - viditelné - keramický obklad</v>
      </c>
      <c r="C253" s="111" t="str">
        <f>IF(Zakazka!$T$4296=0,"",Zakazka!$T$4296)</f>
        <v/>
      </c>
    </row>
    <row r="254" spans="2:3" s="127" customFormat="1" hidden="1" outlineLevel="4" collapsed="1">
      <c r="B254" s="109" t="str">
        <f>IF(Zakazka!$M$4317=0,"",Zakazka!$M$4317)</f>
        <v>712.5: Skladby podhledů</v>
      </c>
      <c r="C254" s="112" t="str">
        <f>IF(Zakazka!$T$4317=0,"",Zakazka!$T$4317)</f>
        <v/>
      </c>
    </row>
    <row r="255" spans="2:3" s="128" customFormat="1" ht="12" hidden="1" outlineLevel="5">
      <c r="B255" s="110" t="str">
        <f>IF(Zakazka!$M$4318=0,"",Zakazka!$M$4318)</f>
        <v>Pd.01: Podhled zavěšený drátěný - požární</v>
      </c>
      <c r="C255" s="111" t="str">
        <f>IF(Zakazka!$T$4318=0,"",Zakazka!$T$4318)</f>
        <v/>
      </c>
    </row>
    <row r="256" spans="2:3" s="128" customFormat="1" ht="12" hidden="1" outlineLevel="5">
      <c r="B256" s="110" t="str">
        <f>IF(Zakazka!$M$4388=0,"",Zakazka!$M$4388)</f>
        <v>Pd.01a: Podhled zavěšený drátěný - akustický a požární - Aula, přednáškový sál, seminární místnosti</v>
      </c>
      <c r="C256" s="111" t="str">
        <f>IF(Zakazka!$T$4388=0,"",Zakazka!$T$4388)</f>
        <v/>
      </c>
    </row>
    <row r="257" spans="2:3" s="128" customFormat="1" ht="12" hidden="1" outlineLevel="5">
      <c r="B257" s="110" t="str">
        <f>IF(Zakazka!$M$4421=0,"",Zakazka!$M$4421)</f>
        <v>Pd.01b: Podhled zavěšený drátěný - požární - 1.pp</v>
      </c>
      <c r="C257" s="111" t="str">
        <f>IF(Zakazka!$T$4421=0,"",Zakazka!$T$4421)</f>
        <v/>
      </c>
    </row>
    <row r="258" spans="2:3" s="128" customFormat="1" ht="12" hidden="1" outlineLevel="5">
      <c r="B258" s="110" t="str">
        <f>IF(Zakazka!$M$4448=0,"",Zakazka!$M$4448)</f>
        <v>Pd.01c: Podhled zavěšený drátěný - nepožární - 1.pp</v>
      </c>
      <c r="C258" s="111" t="str">
        <f>IF(Zakazka!$T$4448=0,"",Zakazka!$T$4448)</f>
        <v/>
      </c>
    </row>
    <row r="259" spans="2:3" s="128" customFormat="1" ht="12" hidden="1" outlineLevel="5">
      <c r="B259" s="110" t="str">
        <f>IF(Zakazka!$M$4453=0,"",Zakazka!$M$4453)</f>
        <v>Pd.01d: Podhled zavěšený drátěný - požárně akustický - 1.pp</v>
      </c>
      <c r="C259" s="111" t="str">
        <f>IF(Zakazka!$T$4453=0,"",Zakazka!$T$4453)</f>
        <v/>
      </c>
    </row>
    <row r="260" spans="2:3" s="128" customFormat="1" ht="12" hidden="1" outlineLevel="5">
      <c r="B260" s="110" t="str">
        <f>IF(Zakazka!$M$4461=0,"",Zakazka!$M$4461)</f>
        <v>Pd.01e: Podhled zavěšený drátěný - nepožární - 1.pp</v>
      </c>
      <c r="C260" s="111" t="str">
        <f>IF(Zakazka!$T$4461=0,"",Zakazka!$T$4461)</f>
        <v/>
      </c>
    </row>
    <row r="261" spans="2:3" s="128" customFormat="1" ht="12" hidden="1" outlineLevel="5">
      <c r="B261" s="110" t="str">
        <f>IF(Zakazka!$M$4466=0,"",Zakazka!$M$4466)</f>
        <v>Pd.03a: Podhled zavěšený SDK - nezateplený, do vlhkého prostředí - nová stropní deska</v>
      </c>
      <c r="C261" s="111" t="str">
        <f>IF(Zakazka!$T$4466=0,"",Zakazka!$T$4466)</f>
        <v/>
      </c>
    </row>
    <row r="262" spans="2:3" s="128" customFormat="1" ht="12" hidden="1" outlineLevel="5">
      <c r="B262" s="110" t="str">
        <f>IF(Zakazka!$M$4520=0,"",Zakazka!$M$4520)</f>
        <v>Pd.03b: Podhled zavěšený SDK - požární, do vlhkého prostředí - stávající stropní deska</v>
      </c>
      <c r="C262" s="111" t="str">
        <f>IF(Zakazka!$T$4520=0,"",Zakazka!$T$4520)</f>
        <v/>
      </c>
    </row>
    <row r="263" spans="2:3" s="128" customFormat="1" ht="12" hidden="1" outlineLevel="5">
      <c r="B263" s="110" t="str">
        <f>IF(Zakazka!$M$4548=0,"",Zakazka!$M$4548)</f>
        <v>Pd.03c: Podhled zavěšený SDK - požární, do vlhkého prostředí - stávající stropní deska</v>
      </c>
      <c r="C263" s="111" t="str">
        <f>IF(Zakazka!$T$4548=0,"",Zakazka!$T$4548)</f>
        <v/>
      </c>
    </row>
    <row r="264" spans="2:3" s="128" customFormat="1" ht="12" hidden="1" outlineLevel="5">
      <c r="B264" s="110" t="str">
        <f>IF(Zakazka!$M$4583=0,"",Zakazka!$M$4583)</f>
        <v>Pd.03d: Podhled požární - deskami z minerální vlny</v>
      </c>
      <c r="C264" s="111" t="str">
        <f>IF(Zakazka!$T$4583=0,"",Zakazka!$T$4583)</f>
        <v/>
      </c>
    </row>
    <row r="265" spans="2:3" s="128" customFormat="1" ht="12" hidden="1" outlineLevel="5">
      <c r="B265" s="110" t="str">
        <f>IF(Zakazka!$M$4593=0,"",Zakazka!$M$4593)</f>
        <v>Pd.04: Podhled zavěšený SDK - požární, do normálního prostředí</v>
      </c>
      <c r="C265" s="111" t="str">
        <f>IF(Zakazka!$T$4593=0,"",Zakazka!$T$4593)</f>
        <v/>
      </c>
    </row>
    <row r="266" spans="2:3" s="128" customFormat="1" ht="12" hidden="1" outlineLevel="5">
      <c r="B266" s="110" t="str">
        <f>IF(Zakazka!$M$4606=0,"",Zakazka!$M$4606)</f>
        <v>Pd.04a: Podhled zavěšený SDK - požární obklad</v>
      </c>
      <c r="C266" s="111" t="str">
        <f>IF(Zakazka!$T$4606=0,"",Zakazka!$T$4606)</f>
        <v/>
      </c>
    </row>
    <row r="267" spans="2:3" s="128" customFormat="1" ht="12" hidden="1" outlineLevel="5">
      <c r="B267" s="110" t="str">
        <f>IF(Zakazka!$M$4616=0,"",Zakazka!$M$4616)</f>
        <v>Pd.05: Bezprašný nátěr na pohledový beton</v>
      </c>
      <c r="C267" s="111" t="str">
        <f>IF(Zakazka!$T$4616=0,"",Zakazka!$T$4616)</f>
        <v/>
      </c>
    </row>
    <row r="268" spans="2:3" s="128" customFormat="1" ht="12" hidden="1" outlineLevel="5">
      <c r="B268" s="110" t="str">
        <f>IF(Zakazka!$M$4630=0,"",Zakazka!$M$4630)</f>
        <v>Pd.05a: Bezprašný nátěr na beton</v>
      </c>
      <c r="C268" s="111" t="str">
        <f>IF(Zakazka!$T$4630=0,"",Zakazka!$T$4630)</f>
        <v/>
      </c>
    </row>
    <row r="269" spans="2:3" s="128" customFormat="1" ht="12" hidden="1" outlineLevel="5">
      <c r="B269" s="110" t="str">
        <f>IF(Zakazka!$M$4646=0,"",Zakazka!$M$4646)</f>
        <v>Pd.06a: Zateplený a požární podhled - KZS</v>
      </c>
      <c r="C269" s="111" t="str">
        <f>IF(Zakazka!$T$4646=0,"",Zakazka!$T$4646)</f>
        <v/>
      </c>
    </row>
    <row r="270" spans="2:3" s="128" customFormat="1" ht="12" hidden="1" outlineLevel="5">
      <c r="B270" s="110" t="str">
        <f>IF(Zakazka!$M$4679=0,"",Zakazka!$M$4679)</f>
        <v>Pd.06b: Zateplený podhled - KZS</v>
      </c>
      <c r="C270" s="111" t="str">
        <f>IF(Zakazka!$T$4679=0,"",Zakazka!$T$4679)</f>
        <v/>
      </c>
    </row>
    <row r="271" spans="2:3" s="128" customFormat="1" ht="12" hidden="1" outlineLevel="5">
      <c r="B271" s="110" t="str">
        <f>IF(Zakazka!$M$4689=0,"",Zakazka!$M$4689)</f>
        <v>Pd.07: Podhled bez zateplení - venkovní</v>
      </c>
      <c r="C271" s="111" t="str">
        <f>IF(Zakazka!$T$4689=0,"",Zakazka!$T$4689)</f>
        <v/>
      </c>
    </row>
    <row r="272" spans="2:3" s="128" customFormat="1" ht="12" hidden="1" outlineLevel="5">
      <c r="B272" s="110" t="str">
        <f>IF(Zakazka!$M$4699=0,"",Zakazka!$M$4699)</f>
        <v>Pd.09: Podhled požární - deskami z minerální vlny</v>
      </c>
      <c r="C272" s="111" t="str">
        <f>IF(Zakazka!$T$4699=0,"",Zakazka!$T$4699)</f>
        <v/>
      </c>
    </row>
    <row r="273" spans="2:3" s="128" customFormat="1" ht="12" hidden="1" outlineLevel="5">
      <c r="B273" s="110" t="str">
        <f>IF(Zakazka!$M$4708=0,"",Zakazka!$M$4708)</f>
        <v>Pd.10: Podhled zavěšený SDK - nezateplený, nepožární - do normálního prostředí</v>
      </c>
      <c r="C273" s="111" t="str">
        <f>IF(Zakazka!$T$4708=0,"",Zakazka!$T$4708)</f>
        <v/>
      </c>
    </row>
    <row r="274" spans="2:3" s="128" customFormat="1" ht="12" hidden="1" outlineLevel="5">
      <c r="B274" s="110" t="str">
        <f>IF(Zakazka!$M$4723=0,"",Zakazka!$M$4723)</f>
        <v>Pd.11: Zateplený podhled - KZS</v>
      </c>
      <c r="C274" s="111" t="str">
        <f>IF(Zakazka!$T$4723=0,"",Zakazka!$T$4723)</f>
        <v/>
      </c>
    </row>
    <row r="275" spans="2:3" s="128" customFormat="1" ht="12" hidden="1" outlineLevel="5">
      <c r="B275" s="110" t="str">
        <f>IF(Zakazka!$M$4731=0,"",Zakazka!$M$4731)</f>
        <v>Pd.13: Sprinklerová nádrž</v>
      </c>
      <c r="C275" s="111" t="str">
        <f>IF(Zakazka!$T$4731=0,"",Zakazka!$T$4731)</f>
        <v/>
      </c>
    </row>
    <row r="276" spans="2:3" s="128" customFormat="1" ht="12" hidden="1" outlineLevel="5">
      <c r="B276" s="110" t="str">
        <f>IF(Zakazka!$M$4738=0,"",Zakazka!$M$4738)</f>
        <v>Pd.14: Zateplený a požární podhled - KZS</v>
      </c>
      <c r="C276" s="111" t="str">
        <f>IF(Zakazka!$T$4738=0,"",Zakazka!$T$4738)</f>
        <v/>
      </c>
    </row>
    <row r="277" spans="2:3" s="128" customFormat="1" ht="12" hidden="1" outlineLevel="5">
      <c r="B277" s="110" t="str">
        <f>IF(Zakazka!$M$4747=0,"",Zakazka!$M$4747)</f>
        <v>Pd.15: Podhled zavěšený drátěný - zateplený</v>
      </c>
      <c r="C277" s="111" t="str">
        <f>IF(Zakazka!$T$4747=0,"",Zakazka!$T$4747)</f>
        <v/>
      </c>
    </row>
    <row r="278" spans="2:3" s="128" customFormat="1" ht="12" hidden="1" outlineLevel="5">
      <c r="B278" s="110" t="str">
        <f>IF(Zakazka!$M$4761=0,"",Zakazka!$M$4761)</f>
        <v>Pd.16: Podhled požární - deskami z minerální vlny</v>
      </c>
      <c r="C278" s="111" t="str">
        <f>IF(Zakazka!$T$4761=0,"",Zakazka!$T$4761)</f>
        <v/>
      </c>
    </row>
    <row r="279" spans="2:3" s="128" customFormat="1" ht="12" hidden="1" outlineLevel="5">
      <c r="B279" s="110" t="str">
        <f>IF(Zakazka!$M$4774=0,"",Zakazka!$M$4774)</f>
        <v>Pd.17: Podhled požární - deskami z minerální vlny</v>
      </c>
      <c r="C279" s="111" t="str">
        <f>IF(Zakazka!$T$4774=0,"",Zakazka!$T$4774)</f>
        <v/>
      </c>
    </row>
    <row r="280" spans="2:3" s="128" customFormat="1" ht="12" hidden="1" outlineLevel="5">
      <c r="B280" s="110" t="str">
        <f>IF(Zakazka!$M$4790=0,"",Zakazka!$M$4790)</f>
        <v>Pd.18: Zateplený podhled - KZS</v>
      </c>
      <c r="C280" s="111" t="str">
        <f>IF(Zakazka!$T$4790=0,"",Zakazka!$T$4790)</f>
        <v/>
      </c>
    </row>
    <row r="281" spans="2:3" s="128" customFormat="1" ht="12" hidden="1" outlineLevel="5">
      <c r="B281" s="110" t="str">
        <f>IF(Zakazka!$M$4798=0,"",Zakazka!$M$4798)</f>
        <v>Pd.19: Zateplený podhled interiérový - KZS</v>
      </c>
      <c r="C281" s="111" t="str">
        <f>IF(Zakazka!$T$4798=0,"",Zakazka!$T$4798)</f>
        <v/>
      </c>
    </row>
    <row r="282" spans="2:3" s="128" customFormat="1" ht="12" hidden="1" outlineLevel="5">
      <c r="B282" s="110" t="str">
        <f>IF(Zakazka!$M$4819=0,"",Zakazka!$M$4819)</f>
        <v>Pd.20: Podhled zavěšený - sklocement. desky - nezateplený</v>
      </c>
      <c r="C282" s="111" t="str">
        <f>IF(Zakazka!$T$4819=0,"",Zakazka!$T$4819)</f>
        <v/>
      </c>
    </row>
    <row r="283" spans="2:3" s="128" customFormat="1" ht="12" hidden="1" outlineLevel="5">
      <c r="B283" s="110" t="str">
        <f>IF(Zakazka!$M$4829=0,"",Zakazka!$M$4829)</f>
        <v>Pd.21: Podhled zavěšený SDK - požárně odolný oboustranně</v>
      </c>
      <c r="C283" s="111" t="str">
        <f>IF(Zakazka!$T$4829=0,"",Zakazka!$T$4829)</f>
        <v/>
      </c>
    </row>
    <row r="284" spans="2:3" s="128" customFormat="1" ht="12" hidden="1" outlineLevel="5">
      <c r="B284" s="110" t="str">
        <f>IF(Zakazka!$M$4838=0,"",Zakazka!$M$4838)</f>
        <v>Pd.22: Ukončení římsy podnože a strop nad průchodem - zateplený</v>
      </c>
      <c r="C284" s="111" t="str">
        <f>IF(Zakazka!$T$4838=0,"",Zakazka!$T$4838)</f>
        <v/>
      </c>
    </row>
    <row r="285" spans="2:3" s="128" customFormat="1" ht="12" hidden="1" outlineLevel="5">
      <c r="B285" s="110" t="str">
        <f>IF(Zakazka!$M$4848=0,"",Zakazka!$M$4848)</f>
        <v>Pd.23: Ukončení římsy podnože a strop nad průchodem - nezateplený</v>
      </c>
      <c r="C285" s="111" t="str">
        <f>IF(Zakazka!$T$4848=0,"",Zakazka!$T$4848)</f>
        <v/>
      </c>
    </row>
    <row r="286" spans="2:3" s="107" customFormat="1" ht="15" outlineLevel="3" collapsed="1">
      <c r="B286" s="108" t="str">
        <f>IF(Zakazka!$M$4860=0,"",Zakazka!$M$4860)</f>
        <v>SO_03_02: Nové konstrukce - mimo skladby</v>
      </c>
      <c r="C286" s="100" t="str">
        <f>IF(Zakazka!$T$4860=0,"",Zakazka!$T$4860)</f>
        <v/>
      </c>
    </row>
    <row r="287" spans="2:3" s="127" customFormat="1" hidden="1" outlineLevel="4" collapsed="1">
      <c r="B287" s="109" t="str">
        <f>IF(Zakazka!$M$4861=0,"",Zakazka!$M$4861)</f>
        <v>003: Svislé konstrukce</v>
      </c>
      <c r="C287" s="112" t="str">
        <f>IF(Zakazka!$T$4861=0,"",Zakazka!$T$4861)</f>
        <v/>
      </c>
    </row>
    <row r="288" spans="2:3" s="128" customFormat="1" ht="12" hidden="1" outlineLevel="5">
      <c r="B288" s="110" t="str">
        <f>IF(Zakazka!$M$4862=0,"",Zakazka!$M$4862)</f>
        <v>0031: Zdi podpěrné a volné</v>
      </c>
      <c r="C288" s="111" t="str">
        <f>IF(Zakazka!$T$4862=0,"",Zakazka!$T$4862)</f>
        <v/>
      </c>
    </row>
    <row r="289" spans="2:3" s="128" customFormat="1" ht="12" hidden="1" outlineLevel="5">
      <c r="B289" s="110" t="str">
        <f>IF(Zakazka!$M$4872=0,"",Zakazka!$M$4872)</f>
        <v>0034: Stěny a příčky</v>
      </c>
      <c r="C289" s="111" t="str">
        <f>IF(Zakazka!$T$4872=0,"",Zakazka!$T$4872)</f>
        <v/>
      </c>
    </row>
    <row r="290" spans="2:3" s="127" customFormat="1" hidden="1" outlineLevel="4" collapsed="1">
      <c r="B290" s="109" t="str">
        <f>IF(Zakazka!$M$4885=0,"",Zakazka!$M$4885)</f>
        <v>004: Vodorovné konstrukce</v>
      </c>
      <c r="C290" s="112" t="str">
        <f>IF(Zakazka!$T$4885=0,"",Zakazka!$T$4885)</f>
        <v/>
      </c>
    </row>
    <row r="291" spans="2:3" s="128" customFormat="1" ht="12" hidden="1" outlineLevel="5">
      <c r="B291" s="110" t="str">
        <f>IF(Zakazka!$M$4886=0,"",Zakazka!$M$4886)</f>
        <v>0041: Stropy a stropní konstrukce (pozemní stavby)</v>
      </c>
      <c r="C291" s="111" t="str">
        <f>IF(Zakazka!$T$4886=0,"",Zakazka!$T$4886)</f>
        <v/>
      </c>
    </row>
    <row r="292" spans="2:3" s="127" customFormat="1" hidden="1" outlineLevel="4" collapsed="1">
      <c r="B292" s="109" t="str">
        <f>IF(Zakazka!$M$4895=0,"",Zakazka!$M$4895)</f>
        <v>006: Úpravy povrchu</v>
      </c>
      <c r="C292" s="112" t="str">
        <f>IF(Zakazka!$T$4895=0,"",Zakazka!$T$4895)</f>
        <v/>
      </c>
    </row>
    <row r="293" spans="2:3" s="128" customFormat="1" ht="12" hidden="1" outlineLevel="5">
      <c r="B293" s="110" t="str">
        <f>IF(Zakazka!$M$4896=0,"",Zakazka!$M$4896)</f>
        <v>0063: Podlahy a podlahové konstrukce</v>
      </c>
      <c r="C293" s="111" t="str">
        <f>IF(Zakazka!$T$4896=0,"",Zakazka!$T$4896)</f>
        <v/>
      </c>
    </row>
    <row r="294" spans="2:3" s="127" customFormat="1" hidden="1" outlineLevel="4" collapsed="1">
      <c r="B294" s="109" t="str">
        <f>IF(Zakazka!$M$4902=0,"",Zakazka!$M$4902)</f>
        <v>009: Ostatní konstrukce a práce</v>
      </c>
      <c r="C294" s="112" t="str">
        <f>IF(Zakazka!$T$4902=0,"",Zakazka!$T$4902)</f>
        <v/>
      </c>
    </row>
    <row r="295" spans="2:3" s="128" customFormat="1" ht="12" hidden="1" outlineLevel="5">
      <c r="B295" s="110" t="str">
        <f>IF(Zakazka!$M$4903=0,"",Zakazka!$M$4903)</f>
        <v>0097: Prorážení otvorů a ostatní bourací práce</v>
      </c>
      <c r="C295" s="111" t="str">
        <f>IF(Zakazka!$T$4903=0,"",Zakazka!$T$4903)</f>
        <v/>
      </c>
    </row>
    <row r="296" spans="2:3" s="127" customFormat="1" hidden="1" outlineLevel="4" collapsed="1">
      <c r="B296" s="109" t="str">
        <f>IF(Zakazka!$M$4915=0,"",Zakazka!$M$4915)</f>
        <v>1.1: Přestropení kabelového kanálu</v>
      </c>
      <c r="C296" s="112" t="str">
        <f>IF(Zakazka!$T$4915=0,"",Zakazka!$T$4915)</f>
        <v/>
      </c>
    </row>
    <row r="297" spans="2:3" s="128" customFormat="1" ht="12" hidden="1" outlineLevel="5">
      <c r="B297" s="110" t="str">
        <f>IF(Zakazka!$M$4916=0,"",Zakazka!$M$4916)</f>
        <v>1.1.1: Přestropení kabelového kanálu</v>
      </c>
      <c r="C297" s="111" t="str">
        <f>IF(Zakazka!$T$4916=0,"",Zakazka!$T$4916)</f>
        <v/>
      </c>
    </row>
    <row r="298" spans="2:3" s="127" customFormat="1" hidden="1" outlineLevel="4" collapsed="1">
      <c r="B298" s="109" t="str">
        <f>IF(Zakazka!$M$4941=0,"",Zakazka!$M$4941)</f>
        <v>1.2: Podezdění podlahy auly</v>
      </c>
      <c r="C298" s="112" t="str">
        <f>IF(Zakazka!$T$4941=0,"",Zakazka!$T$4941)</f>
        <v/>
      </c>
    </row>
    <row r="299" spans="2:3" s="128" customFormat="1" ht="12" hidden="1" outlineLevel="5">
      <c r="B299" s="110" t="str">
        <f>IF(Zakazka!$M$4942=0,"",Zakazka!$M$4942)</f>
        <v>1.2.1: Podezdění podlahy auly</v>
      </c>
      <c r="C299" s="111" t="str">
        <f>IF(Zakazka!$T$4942=0,"",Zakazka!$T$4942)</f>
        <v/>
      </c>
    </row>
    <row r="300" spans="2:3" s="127" customFormat="1" hidden="1" outlineLevel="4" collapsed="1">
      <c r="B300" s="109" t="str">
        <f>IF(Zakazka!$M$4969=0,"",Zakazka!$M$4969)</f>
        <v>713: Izolace tepelné</v>
      </c>
      <c r="C300" s="112" t="str">
        <f>IF(Zakazka!$T$4969=0,"",Zakazka!$T$4969)</f>
        <v/>
      </c>
    </row>
    <row r="301" spans="2:3" s="128" customFormat="1" ht="12" hidden="1" outlineLevel="5">
      <c r="B301" s="110" t="str">
        <f>IF(Zakazka!$M$4970=0,"",Zakazka!$M$4970)</f>
        <v>713.: Izolace tepelné</v>
      </c>
      <c r="C301" s="111" t="str">
        <f>IF(Zakazka!$T$4970=0,"",Zakazka!$T$4970)</f>
        <v/>
      </c>
    </row>
    <row r="302" spans="2:3" s="107" customFormat="1" ht="15" outlineLevel="3" collapsed="1">
      <c r="B302" s="108" t="str">
        <f>IF(Zakazka!$M$5019=0,"",Zakazka!$M$5019)</f>
        <v>SO_03_03: Výrobky</v>
      </c>
      <c r="C302" s="100" t="str">
        <f>IF(Zakazka!$T$5019=0,"",Zakazka!$T$5019)</f>
        <v/>
      </c>
    </row>
    <row r="303" spans="2:3" s="127" customFormat="1" hidden="1" outlineLevel="4" collapsed="1">
      <c r="B303" s="109" t="str">
        <f>IF(Zakazka!$M$5020=0,"",Zakazka!$M$5020)</f>
        <v>04_3_1: Okna</v>
      </c>
      <c r="C303" s="112" t="str">
        <f>IF(Zakazka!$T$5020=0,"",Zakazka!$T$5020)</f>
        <v/>
      </c>
    </row>
    <row r="304" spans="2:3" s="128" customFormat="1" ht="12" hidden="1" outlineLevel="5">
      <c r="B304" s="110" t="str">
        <f>IF(Zakazka!$M$5021=0,"",Zakazka!$M$5021)</f>
        <v>04_3_1_1: Okna</v>
      </c>
      <c r="C304" s="111" t="str">
        <f>IF(Zakazka!$T$5021=0,"",Zakazka!$T$5021)</f>
        <v/>
      </c>
    </row>
    <row r="305" spans="2:3" s="127" customFormat="1" hidden="1" outlineLevel="4" collapsed="1">
      <c r="B305" s="109" t="str">
        <f>IF(Zakazka!$M$5038=0,"",Zakazka!$M$5038)</f>
        <v>04_3_2: Prosklené stěny</v>
      </c>
      <c r="C305" s="112" t="str">
        <f>IF(Zakazka!$T$5038=0,"",Zakazka!$T$5038)</f>
        <v/>
      </c>
    </row>
    <row r="306" spans="2:3" s="128" customFormat="1" ht="12" hidden="1" outlineLevel="5">
      <c r="B306" s="110" t="str">
        <f>IF(Zakazka!$M$5039=0,"",Zakazka!$M$5039)</f>
        <v>04_3_2_1: Prosklené stěny</v>
      </c>
      <c r="C306" s="111" t="str">
        <f>IF(Zakazka!$T$5039=0,"",Zakazka!$T$5039)</f>
        <v/>
      </c>
    </row>
    <row r="307" spans="2:3" s="127" customFormat="1" hidden="1" outlineLevel="4" collapsed="1">
      <c r="B307" s="109" t="str">
        <f>IF(Zakazka!$M$5061=0,"",Zakazka!$M$5061)</f>
        <v>04_3_3: Dveře a vrata</v>
      </c>
      <c r="C307" s="112" t="str">
        <f>IF(Zakazka!$T$5061=0,"",Zakazka!$T$5061)</f>
        <v/>
      </c>
    </row>
    <row r="308" spans="2:3" s="128" customFormat="1" ht="12" hidden="1" outlineLevel="5">
      <c r="B308" s="110" t="str">
        <f>IF(Zakazka!$M$5062=0,"",Zakazka!$M$5062)</f>
        <v>04_3_3_1: Dveře a vrata 2.PP</v>
      </c>
      <c r="C308" s="111" t="str">
        <f>IF(Zakazka!$T$5062=0,"",Zakazka!$T$5062)</f>
        <v/>
      </c>
    </row>
    <row r="309" spans="2:3" s="128" customFormat="1" ht="12" hidden="1" outlineLevel="5">
      <c r="B309" s="110" t="str">
        <f>IF(Zakazka!$M$5085=0,"",Zakazka!$M$5085)</f>
        <v>04_3_3_2: Dveře a vrata 1.PP</v>
      </c>
      <c r="C309" s="111" t="str">
        <f>IF(Zakazka!$T$5085=0,"",Zakazka!$T$5085)</f>
        <v/>
      </c>
    </row>
    <row r="310" spans="2:3" s="128" customFormat="1" ht="12" hidden="1" outlineLevel="5">
      <c r="B310" s="110" t="str">
        <f>IF(Zakazka!$M$5210=0,"",Zakazka!$M$5210)</f>
        <v>04_3_3_3: Dveře a vrata 1.NP</v>
      </c>
      <c r="C310" s="111" t="str">
        <f>IF(Zakazka!$T$5210=0,"",Zakazka!$T$5210)</f>
        <v/>
      </c>
    </row>
    <row r="311" spans="2:3" s="128" customFormat="1" ht="12" hidden="1" outlineLevel="5">
      <c r="B311" s="110" t="str">
        <f>IF(Zakazka!$M$5278=0,"",Zakazka!$M$5278)</f>
        <v>04_3_3_4: Dveře a vrata 2.NP</v>
      </c>
      <c r="C311" s="111" t="str">
        <f>IF(Zakazka!$T$5278=0,"",Zakazka!$T$5278)</f>
        <v/>
      </c>
    </row>
    <row r="312" spans="2:3" s="127" customFormat="1" hidden="1" outlineLevel="4" collapsed="1">
      <c r="B312" s="109" t="str">
        <f>IF(Zakazka!$M$5338=0,"",Zakazka!$M$5338)</f>
        <v>04_3_4: Zámečnické výrobky</v>
      </c>
      <c r="C312" s="112" t="str">
        <f>IF(Zakazka!$T$5338=0,"",Zakazka!$T$5338)</f>
        <v/>
      </c>
    </row>
    <row r="313" spans="2:3" s="128" customFormat="1" ht="12" hidden="1" outlineLevel="5">
      <c r="B313" s="110" t="str">
        <f>IF(Zakazka!$M$5339=0,"",Zakazka!$M$5339)</f>
        <v>04_3_4_1: Zámečnické výrobky</v>
      </c>
      <c r="C313" s="111" t="str">
        <f>IF(Zakazka!$T$5339=0,"",Zakazka!$T$5339)</f>
        <v/>
      </c>
    </row>
    <row r="314" spans="2:3" s="127" customFormat="1" hidden="1" outlineLevel="4" collapsed="1">
      <c r="B314" s="109" t="str">
        <f>IF(Zakazka!$M$5430=0,"",Zakazka!$M$5430)</f>
        <v>04_3_5: Klempířské výrobky</v>
      </c>
      <c r="C314" s="112" t="str">
        <f>IF(Zakazka!$T$5430=0,"",Zakazka!$T$5430)</f>
        <v/>
      </c>
    </row>
    <row r="315" spans="2:3" s="128" customFormat="1" ht="12" hidden="1" outlineLevel="5">
      <c r="B315" s="110" t="str">
        <f>IF(Zakazka!$M$5431=0,"",Zakazka!$M$5431)</f>
        <v>04_3_5_1: Klempířské výrobky</v>
      </c>
      <c r="C315" s="111" t="str">
        <f>IF(Zakazka!$T$5431=0,"",Zakazka!$T$5431)</f>
        <v/>
      </c>
    </row>
    <row r="316" spans="2:3" s="127" customFormat="1" hidden="1" outlineLevel="4" collapsed="1">
      <c r="B316" s="109" t="str">
        <f>IF(Zakazka!$M$5444=0,"",Zakazka!$M$5444)</f>
        <v>04_3_6: Truhlářské výrobky</v>
      </c>
      <c r="C316" s="112" t="str">
        <f>IF(Zakazka!$T$5444=0,"",Zakazka!$T$5444)</f>
        <v/>
      </c>
    </row>
    <row r="317" spans="2:3" s="128" customFormat="1" ht="12" hidden="1" outlineLevel="5">
      <c r="B317" s="110" t="str">
        <f>IF(Zakazka!$M$5445=0,"",Zakazka!$M$5445)</f>
        <v>04_3_6_1: Truhlářské výrobky</v>
      </c>
      <c r="C317" s="111" t="str">
        <f>IF(Zakazka!$T$5445=0,"",Zakazka!$T$5445)</f>
        <v/>
      </c>
    </row>
    <row r="318" spans="2:3" s="127" customFormat="1" hidden="1" outlineLevel="4" collapsed="1">
      <c r="B318" s="109" t="str">
        <f>IF(Zakazka!$M$5476=0,"",Zakazka!$M$5476)</f>
        <v>04_3_7: Ostatní výrobky</v>
      </c>
      <c r="C318" s="112" t="str">
        <f>IF(Zakazka!$T$5476=0,"",Zakazka!$T$5476)</f>
        <v/>
      </c>
    </row>
    <row r="319" spans="2:3" s="128" customFormat="1" ht="12" hidden="1" outlineLevel="5">
      <c r="B319" s="110" t="str">
        <f>IF(Zakazka!$M$5477=0,"",Zakazka!$M$5477)</f>
        <v>04_3_7_1: Ostatní výrobky</v>
      </c>
      <c r="C319" s="111" t="str">
        <f>IF(Zakazka!$T$5477=0,"",Zakazka!$T$5477)</f>
        <v/>
      </c>
    </row>
    <row r="320" spans="2:3" s="127" customFormat="1" hidden="1" outlineLevel="4" collapsed="1">
      <c r="B320" s="109" t="str">
        <f>IF(Zakazka!$M$5557=0,"",Zakazka!$M$5557)</f>
        <v>04_3_8: Prefabrikáty</v>
      </c>
      <c r="C320" s="112" t="str">
        <f>IF(Zakazka!$T$5557=0,"",Zakazka!$T$5557)</f>
        <v/>
      </c>
    </row>
    <row r="321" spans="2:3" s="128" customFormat="1" ht="12" hidden="1" outlineLevel="5">
      <c r="B321" s="110" t="str">
        <f>IF(Zakazka!$M$5558=0,"",Zakazka!$M$5558)</f>
        <v>04_3_8_1: Prefabrikáty</v>
      </c>
      <c r="C321" s="111" t="str">
        <f>IF(Zakazka!$T$5558=0,"",Zakazka!$T$5558)</f>
        <v/>
      </c>
    </row>
    <row r="322" spans="2:3" s="105" customFormat="1" ht="15.75" outlineLevel="2">
      <c r="B322" s="106" t="str">
        <f>IF(Zakazka!$M$5585=0,"",Zakazka!$M$5585)</f>
        <v>SO_04: Konstrukční část _A.4</v>
      </c>
      <c r="C322" s="92" t="str">
        <f>IF(Zakazka!$T$5585=0,"",Zakazka!$T$5585)</f>
        <v/>
      </c>
    </row>
    <row r="323" spans="2:3" s="107" customFormat="1" ht="15" outlineLevel="3" collapsed="1">
      <c r="B323" s="108" t="str">
        <f>IF(Zakazka!$M$5586=0,"",Zakazka!$M$5586)</f>
        <v>SO_04_01: Rampa, osa C-D, 5-6</v>
      </c>
      <c r="C323" s="100" t="str">
        <f>IF(Zakazka!$T$5586=0,"",Zakazka!$T$5586)</f>
        <v/>
      </c>
    </row>
    <row r="324" spans="2:3" s="127" customFormat="1" hidden="1" outlineLevel="4" collapsed="1">
      <c r="B324" s="109" t="str">
        <f>IF(Zakazka!$M$5587=0,"",Zakazka!$M$5587)</f>
        <v>003: Svislé konstrukce</v>
      </c>
      <c r="C324" s="112" t="str">
        <f>IF(Zakazka!$T$5587=0,"",Zakazka!$T$5587)</f>
        <v/>
      </c>
    </row>
    <row r="325" spans="2:3" s="128" customFormat="1" ht="12" hidden="1" outlineLevel="5">
      <c r="B325" s="110" t="str">
        <f>IF(Zakazka!$M$5588=0,"",Zakazka!$M$5588)</f>
        <v>0034: Stěny a příčky</v>
      </c>
      <c r="C325" s="111" t="str">
        <f>IF(Zakazka!$T$5588=0,"",Zakazka!$T$5588)</f>
        <v/>
      </c>
    </row>
    <row r="326" spans="2:3" s="127" customFormat="1" hidden="1" outlineLevel="4" collapsed="1">
      <c r="B326" s="109" t="str">
        <f>IF(Zakazka!$M$5608=0,"",Zakazka!$M$5608)</f>
        <v>004: Vodorovné konstrukce</v>
      </c>
      <c r="C326" s="112" t="str">
        <f>IF(Zakazka!$T$5608=0,"",Zakazka!$T$5608)</f>
        <v/>
      </c>
    </row>
    <row r="327" spans="2:3" s="128" customFormat="1" ht="12" hidden="1" outlineLevel="5">
      <c r="B327" s="110" t="str">
        <f>IF(Zakazka!$M$5609=0,"",Zakazka!$M$5609)</f>
        <v>0041: Stropy a stropní konstrukce (pozemní stavby)</v>
      </c>
      <c r="C327" s="111" t="str">
        <f>IF(Zakazka!$T$5609=0,"",Zakazka!$T$5609)</f>
        <v/>
      </c>
    </row>
    <row r="328" spans="2:3" s="128" customFormat="1" ht="12" hidden="1" outlineLevel="5">
      <c r="B328" s="110" t="str">
        <f>IF(Zakazka!$M$5626=0,"",Zakazka!$M$5626)</f>
        <v>0043: Schodišťové konstrukce a rampy</v>
      </c>
      <c r="C328" s="111" t="str">
        <f>IF(Zakazka!$T$5626=0,"",Zakazka!$T$5626)</f>
        <v/>
      </c>
    </row>
    <row r="329" spans="2:3" s="107" customFormat="1" ht="15" outlineLevel="3" collapsed="1">
      <c r="B329" s="108" t="str">
        <f>IF(Zakazka!$M$5671=0,"",Zakazka!$M$5671)</f>
        <v>SO_04_02: 2.PP</v>
      </c>
      <c r="C329" s="100" t="str">
        <f>IF(Zakazka!$T$5671=0,"",Zakazka!$T$5671)</f>
        <v/>
      </c>
    </row>
    <row r="330" spans="2:3" s="127" customFormat="1" hidden="1" outlineLevel="4" collapsed="1">
      <c r="B330" s="109" t="str">
        <f>IF(Zakazka!$M$5672=0,"",Zakazka!$M$5672)</f>
        <v>003: Svislé konstrukce</v>
      </c>
      <c r="C330" s="112" t="str">
        <f>IF(Zakazka!$T$5672=0,"",Zakazka!$T$5672)</f>
        <v/>
      </c>
    </row>
    <row r="331" spans="2:3" s="128" customFormat="1" ht="12" hidden="1" outlineLevel="5">
      <c r="B331" s="110" t="str">
        <f>IF(Zakazka!$M$5673=0,"",Zakazka!$M$5673)</f>
        <v>0034: Stěny a příčky</v>
      </c>
      <c r="C331" s="111" t="str">
        <f>IF(Zakazka!$T$5673=0,"",Zakazka!$T$5673)</f>
        <v/>
      </c>
    </row>
    <row r="332" spans="2:3" s="127" customFormat="1" hidden="1" outlineLevel="4" collapsed="1">
      <c r="B332" s="109" t="str">
        <f>IF(Zakazka!$M$5735=0,"",Zakazka!$M$5735)</f>
        <v>004: Vodorovné konstrukce</v>
      </c>
      <c r="C332" s="112" t="str">
        <f>IF(Zakazka!$T$5735=0,"",Zakazka!$T$5735)</f>
        <v/>
      </c>
    </row>
    <row r="333" spans="2:3" s="128" customFormat="1" ht="12" hidden="1" outlineLevel="5">
      <c r="B333" s="110" t="str">
        <f>IF(Zakazka!$M$5736=0,"",Zakazka!$M$5736)</f>
        <v>0041: Stropy a stropní konstrukce (pozemní stavby)</v>
      </c>
      <c r="C333" s="111" t="str">
        <f>IF(Zakazka!$T$5736=0,"",Zakazka!$T$5736)</f>
        <v/>
      </c>
    </row>
    <row r="334" spans="2:3" s="127" customFormat="1" hidden="1" outlineLevel="4" collapsed="1">
      <c r="B334" s="109" t="str">
        <f>IF(Zakazka!$M$5839=0,"",Zakazka!$M$5839)</f>
        <v>712.4a: Skladby svislých konstrukcí - sloupy</v>
      </c>
      <c r="C334" s="112" t="str">
        <f>IF(Zakazka!$T$5839=0,"",Zakazka!$T$5839)</f>
        <v/>
      </c>
    </row>
    <row r="335" spans="2:3" s="128" customFormat="1" ht="12" hidden="1" outlineLevel="5">
      <c r="B335" s="110" t="str">
        <f>IF(Zakazka!$M$5840=0,"",Zakazka!$M$5840)</f>
        <v>S.16: Sklocementový obklad na sloupech</v>
      </c>
      <c r="C335" s="111" t="str">
        <f>IF(Zakazka!$T$5840=0,"",Zakazka!$T$5840)</f>
        <v/>
      </c>
    </row>
    <row r="336" spans="2:3" s="128" customFormat="1" ht="12" hidden="1" outlineLevel="5">
      <c r="B336" s="110" t="str">
        <f>IF(Zakazka!$M$5846=0,"",Zakazka!$M$5846)</f>
        <v>S.16a: Požární obklad z SDK nových ocelových sloupů</v>
      </c>
      <c r="C336" s="111" t="str">
        <f>IF(Zakazka!$T$5846=0,"",Zakazka!$T$5846)</f>
        <v/>
      </c>
    </row>
    <row r="337" spans="2:3" s="128" customFormat="1" ht="12" hidden="1" outlineLevel="5">
      <c r="B337" s="110" t="str">
        <f>IF(Zakazka!$M$5853=0,"",Zakazka!$M$5853)</f>
        <v>S.17: Omítané sloupy - viditelné</v>
      </c>
      <c r="C337" s="111" t="str">
        <f>IF(Zakazka!$T$5853=0,"",Zakazka!$T$5853)</f>
        <v/>
      </c>
    </row>
    <row r="338" spans="2:3" s="128" customFormat="1" ht="12" hidden="1" outlineLevel="5">
      <c r="B338" s="110" t="str">
        <f>IF(Zakazka!$M$5860=0,"",Zakazka!$M$5860)</f>
        <v>S.17a: Omítané sloupy v technologických vodonepropustných vanách- viditelné</v>
      </c>
      <c r="C338" s="111" t="str">
        <f>IF(Zakazka!$T$5860=0,"",Zakazka!$T$5860)</f>
        <v/>
      </c>
    </row>
    <row r="339" spans="2:3" s="128" customFormat="1" ht="12" hidden="1" outlineLevel="5">
      <c r="B339" s="110" t="str">
        <f>IF(Zakazka!$M$5869=0,"",Zakazka!$M$5869)</f>
        <v>S.18: Omítané sloupy - zakryté</v>
      </c>
      <c r="C339" s="111" t="str">
        <f>IF(Zakazka!$T$5869=0,"",Zakazka!$T$5869)</f>
        <v/>
      </c>
    </row>
    <row r="340" spans="2:3" s="128" customFormat="1" ht="12" hidden="1" outlineLevel="5">
      <c r="B340" s="110" t="str">
        <f>IF(Zakazka!$M$5875=0,"",Zakazka!$M$5875)</f>
        <v>S.21a: Sprinklerová nádrž - vnitřní sloupy</v>
      </c>
      <c r="C340" s="111" t="str">
        <f>IF(Zakazka!$T$5875=0,"",Zakazka!$T$5875)</f>
        <v/>
      </c>
    </row>
    <row r="341" spans="2:3" s="128" customFormat="1" ht="12" hidden="1" outlineLevel="5">
      <c r="B341" s="110" t="str">
        <f>IF(Zakazka!$M$5881=0,"",Zakazka!$M$5881)</f>
        <v>S.30: Požární SDK obklad na sloupech</v>
      </c>
      <c r="C341" s="111" t="str">
        <f>IF(Zakazka!$T$5881=0,"",Zakazka!$T$5881)</f>
        <v/>
      </c>
    </row>
    <row r="342" spans="2:3" s="128" customFormat="1" ht="12" hidden="1" outlineLevel="5">
      <c r="B342" s="110" t="str">
        <f>IF(Zakazka!$M$5887=0,"",Zakazka!$M$5887)</f>
        <v>S.38: Obkládané sloupy - viditelné - keramický obklad</v>
      </c>
      <c r="C342" s="111" t="str">
        <f>IF(Zakazka!$T$5887=0,"",Zakazka!$T$5887)</f>
        <v/>
      </c>
    </row>
    <row r="343" spans="2:3" s="107" customFormat="1" ht="15" outlineLevel="3" collapsed="1">
      <c r="B343" s="108" t="str">
        <f>IF(Zakazka!$M$5896=0,"",Zakazka!$M$5896)</f>
        <v>SO_04_03: 1.PP</v>
      </c>
      <c r="C343" s="100" t="str">
        <f>IF(Zakazka!$T$5896=0,"",Zakazka!$T$5896)</f>
        <v/>
      </c>
    </row>
    <row r="344" spans="2:3" s="127" customFormat="1" hidden="1" outlineLevel="4" collapsed="1">
      <c r="B344" s="109" t="str">
        <f>IF(Zakazka!$M$5897=0,"",Zakazka!$M$5897)</f>
        <v>002: Základy</v>
      </c>
      <c r="C344" s="112" t="str">
        <f>IF(Zakazka!$T$5897=0,"",Zakazka!$T$5897)</f>
        <v/>
      </c>
    </row>
    <row r="345" spans="2:3" s="128" customFormat="1" ht="12" hidden="1" outlineLevel="5">
      <c r="B345" s="110" t="str">
        <f>IF(Zakazka!$M$5898=0,"",Zakazka!$M$5898)</f>
        <v>0027: Základová deska</v>
      </c>
      <c r="C345" s="111" t="str">
        <f>IF(Zakazka!$T$5898=0,"",Zakazka!$T$5898)</f>
        <v/>
      </c>
    </row>
    <row r="346" spans="2:3" s="127" customFormat="1" hidden="1" outlineLevel="4" collapsed="1">
      <c r="B346" s="109" t="str">
        <f>IF(Zakazka!$M$5915=0,"",Zakazka!$M$5915)</f>
        <v>003: Svislé konstrukce</v>
      </c>
      <c r="C346" s="112" t="str">
        <f>IF(Zakazka!$T$5915=0,"",Zakazka!$T$5915)</f>
        <v/>
      </c>
    </row>
    <row r="347" spans="2:3" s="128" customFormat="1" ht="12" hidden="1" outlineLevel="5">
      <c r="B347" s="110" t="str">
        <f>IF(Zakazka!$M$5916=0,"",Zakazka!$M$5916)</f>
        <v>0034: Stěny a příčky</v>
      </c>
      <c r="C347" s="111" t="str">
        <f>IF(Zakazka!$T$5916=0,"",Zakazka!$T$5916)</f>
        <v/>
      </c>
    </row>
    <row r="348" spans="2:3" s="127" customFormat="1" hidden="1" outlineLevel="4" collapsed="1">
      <c r="B348" s="109" t="str">
        <f>IF(Zakazka!$M$5977=0,"",Zakazka!$M$5977)</f>
        <v>004: Vodorovné konstrukce</v>
      </c>
      <c r="C348" s="112" t="str">
        <f>IF(Zakazka!$T$5977=0,"",Zakazka!$T$5977)</f>
        <v/>
      </c>
    </row>
    <row r="349" spans="2:3" s="128" customFormat="1" ht="12" hidden="1" outlineLevel="5">
      <c r="B349" s="110" t="str">
        <f>IF(Zakazka!$M$5978=0,"",Zakazka!$M$5978)</f>
        <v>0041: Stropy a stropní konstrukce (pozemní stavby)</v>
      </c>
      <c r="C349" s="111" t="str">
        <f>IF(Zakazka!$T$5978=0,"",Zakazka!$T$5978)</f>
        <v/>
      </c>
    </row>
    <row r="350" spans="2:3" s="107" customFormat="1" ht="15" outlineLevel="3" collapsed="1">
      <c r="B350" s="108" t="str">
        <f>IF(Zakazka!$M$6047=0,"",Zakazka!$M$6047)</f>
        <v>SO_04_04: 1.NP</v>
      </c>
      <c r="C350" s="100" t="str">
        <f>IF(Zakazka!$T$6047=0,"",Zakazka!$T$6047)</f>
        <v/>
      </c>
    </row>
    <row r="351" spans="2:3" s="127" customFormat="1" hidden="1" outlineLevel="4" collapsed="1">
      <c r="B351" s="109" t="str">
        <f>IF(Zakazka!$M$6048=0,"",Zakazka!$M$6048)</f>
        <v>003: Svislé konstrukce</v>
      </c>
      <c r="C351" s="112" t="str">
        <f>IF(Zakazka!$T$6048=0,"",Zakazka!$T$6048)</f>
        <v/>
      </c>
    </row>
    <row r="352" spans="2:3" s="128" customFormat="1" ht="12" hidden="1" outlineLevel="5">
      <c r="B352" s="110" t="str">
        <f>IF(Zakazka!$M$6049=0,"",Zakazka!$M$6049)</f>
        <v>0034: Stěny a příčky</v>
      </c>
      <c r="C352" s="111" t="str">
        <f>IF(Zakazka!$T$6049=0,"",Zakazka!$T$6049)</f>
        <v/>
      </c>
    </row>
    <row r="353" spans="2:3" s="127" customFormat="1" hidden="1" outlineLevel="4" collapsed="1">
      <c r="B353" s="109" t="str">
        <f>IF(Zakazka!$M$6104=0,"",Zakazka!$M$6104)</f>
        <v>004: Vodorovné konstrukce</v>
      </c>
      <c r="C353" s="112" t="str">
        <f>IF(Zakazka!$T$6104=0,"",Zakazka!$T$6104)</f>
        <v/>
      </c>
    </row>
    <row r="354" spans="2:3" s="128" customFormat="1" ht="12" hidden="1" outlineLevel="5">
      <c r="B354" s="110" t="str">
        <f>IF(Zakazka!$M$6105=0,"",Zakazka!$M$6105)</f>
        <v>0041: Stropy a stropní konstrukce (pozemní stavby)</v>
      </c>
      <c r="C354" s="111" t="str">
        <f>IF(Zakazka!$T$6105=0,"",Zakazka!$T$6105)</f>
        <v/>
      </c>
    </row>
    <row r="355" spans="2:3" s="107" customFormat="1" ht="15" outlineLevel="3" collapsed="1">
      <c r="B355" s="108" t="str">
        <f>IF(Zakazka!$M$6171=0,"",Zakazka!$M$6171)</f>
        <v>SO_04_05: 2.NP</v>
      </c>
      <c r="C355" s="100" t="str">
        <f>IF(Zakazka!$T$6171=0,"",Zakazka!$T$6171)</f>
        <v/>
      </c>
    </row>
    <row r="356" spans="2:3" s="127" customFormat="1" hidden="1" outlineLevel="4" collapsed="1">
      <c r="B356" s="109" t="str">
        <f>IF(Zakazka!$M$6172=0,"",Zakazka!$M$6172)</f>
        <v>003: Svislé konstrukce</v>
      </c>
      <c r="C356" s="112" t="str">
        <f>IF(Zakazka!$T$6172=0,"",Zakazka!$T$6172)</f>
        <v/>
      </c>
    </row>
    <row r="357" spans="2:3" s="128" customFormat="1" ht="12" hidden="1" outlineLevel="5">
      <c r="B357" s="110" t="str">
        <f>IF(Zakazka!$M$6173=0,"",Zakazka!$M$6173)</f>
        <v>0034: Stěny a příčky</v>
      </c>
      <c r="C357" s="111" t="str">
        <f>IF(Zakazka!$T$6173=0,"",Zakazka!$T$6173)</f>
        <v/>
      </c>
    </row>
    <row r="358" spans="2:3" s="127" customFormat="1" hidden="1" outlineLevel="4" collapsed="1">
      <c r="B358" s="109" t="str">
        <f>IF(Zakazka!$M$6267=0,"",Zakazka!$M$6267)</f>
        <v>004: Vodorovné konstrukce</v>
      </c>
      <c r="C358" s="112" t="str">
        <f>IF(Zakazka!$T$6267=0,"",Zakazka!$T$6267)</f>
        <v/>
      </c>
    </row>
    <row r="359" spans="2:3" s="128" customFormat="1" ht="12" hidden="1" outlineLevel="5">
      <c r="B359" s="110" t="str">
        <f>IF(Zakazka!$M$6268=0,"",Zakazka!$M$6268)</f>
        <v>0041: Stropy a stropní konstrukce (pozemní stavby)</v>
      </c>
      <c r="C359" s="111" t="str">
        <f>IF(Zakazka!$T$6268=0,"",Zakazka!$T$6268)</f>
        <v/>
      </c>
    </row>
    <row r="360" spans="2:3" s="127" customFormat="1" hidden="1" outlineLevel="4" collapsed="1">
      <c r="B360" s="109" t="str">
        <f>IF(Zakazka!$M$6326=0,"",Zakazka!$M$6326)</f>
        <v>099: Přesun hmot HSV</v>
      </c>
      <c r="C360" s="112" t="str">
        <f>IF(Zakazka!$T$6326=0,"",Zakazka!$T$6326)</f>
        <v/>
      </c>
    </row>
    <row r="361" spans="2:3" s="128" customFormat="1" ht="12" hidden="1" outlineLevel="5">
      <c r="B361" s="110" t="str">
        <f>IF(Zakazka!$M$6327=0,"",Zakazka!$M$6327)</f>
        <v>099.: Přesun hmot HSV</v>
      </c>
      <c r="C361" s="111" t="str">
        <f>IF(Zakazka!$T$6327=0,"",Zakazka!$T$6327)</f>
        <v/>
      </c>
    </row>
    <row r="362" spans="2:3" s="107" customFormat="1" ht="15" outlineLevel="3" collapsed="1">
      <c r="B362" s="108" t="str">
        <f>IF(Zakazka!$M$6332=0,"",Zakazka!$M$6332)</f>
        <v>SO_04_06: Schodiště JI7, DC7</v>
      </c>
      <c r="C362" s="100" t="str">
        <f>IF(Zakazka!$T$6332=0,"",Zakazka!$T$6332)</f>
        <v/>
      </c>
    </row>
    <row r="363" spans="2:3" s="127" customFormat="1" hidden="1" outlineLevel="4" collapsed="1">
      <c r="B363" s="109" t="str">
        <f>IF(Zakazka!$M$6333=0,"",Zakazka!$M$6333)</f>
        <v>004: Vodorovné konstrukce</v>
      </c>
      <c r="C363" s="112" t="str">
        <f>IF(Zakazka!$T$6333=0,"",Zakazka!$T$6333)</f>
        <v/>
      </c>
    </row>
    <row r="364" spans="2:3" s="128" customFormat="1" ht="12" hidden="1" outlineLevel="5">
      <c r="B364" s="110" t="str">
        <f>IF(Zakazka!$M$6334=0,"",Zakazka!$M$6334)</f>
        <v>0043: Schodišťové konstrukce a rampy</v>
      </c>
      <c r="C364" s="111" t="str">
        <f>IF(Zakazka!$T$6334=0,"",Zakazka!$T$6334)</f>
        <v/>
      </c>
    </row>
    <row r="365" spans="2:3" s="107" customFormat="1" ht="15" outlineLevel="3" collapsed="1">
      <c r="B365" s="108" t="str">
        <f>IF(Zakazka!$M$6403=0,"",Zakazka!$M$6403)</f>
        <v>SO_04_07: Schodiště dvorana</v>
      </c>
      <c r="C365" s="100" t="str">
        <f>IF(Zakazka!$T$6403=0,"",Zakazka!$T$6403)</f>
        <v/>
      </c>
    </row>
    <row r="366" spans="2:3" s="127" customFormat="1" hidden="1" outlineLevel="4" collapsed="1">
      <c r="B366" s="109" t="str">
        <f>IF(Zakazka!$M$6404=0,"",Zakazka!$M$6404)</f>
        <v>004: Vodorovné konstrukce</v>
      </c>
      <c r="C366" s="112" t="str">
        <f>IF(Zakazka!$T$6404=0,"",Zakazka!$T$6404)</f>
        <v/>
      </c>
    </row>
    <row r="367" spans="2:3" s="128" customFormat="1" ht="12" hidden="1" outlineLevel="5">
      <c r="B367" s="110" t="str">
        <f>IF(Zakazka!$M$6405=0,"",Zakazka!$M$6405)</f>
        <v>0043: Schodišťové konstrukce a rampy</v>
      </c>
      <c r="C367" s="111" t="str">
        <f>IF(Zakazka!$T$6405=0,"",Zakazka!$T$6405)</f>
        <v/>
      </c>
    </row>
    <row r="368" spans="2:3" s="107" customFormat="1" ht="15" outlineLevel="3" collapsed="1">
      <c r="B368" s="108" t="str">
        <f>IF(Zakazka!$M$6443=0,"",Zakazka!$M$6443)</f>
        <v>SO_04_08: Jezdecké schody</v>
      </c>
      <c r="C368" s="100" t="str">
        <f>IF(Zakazka!$T$6443=0,"",Zakazka!$T$6443)</f>
        <v/>
      </c>
    </row>
    <row r="369" spans="2:3" s="127" customFormat="1" hidden="1" outlineLevel="4" collapsed="1">
      <c r="B369" s="109" t="str">
        <f>IF(Zakazka!$M$6444=0,"",Zakazka!$M$6444)</f>
        <v>004: Vodorovné konstrukce</v>
      </c>
      <c r="C369" s="112" t="str">
        <f>IF(Zakazka!$T$6444=0,"",Zakazka!$T$6444)</f>
        <v/>
      </c>
    </row>
    <row r="370" spans="2:3" s="128" customFormat="1" ht="12" hidden="1" outlineLevel="5">
      <c r="B370" s="110" t="str">
        <f>IF(Zakazka!$M$6445=0,"",Zakazka!$M$6445)</f>
        <v>0043: Schodišťové konstrukce a rampy</v>
      </c>
      <c r="C370" s="111" t="str">
        <f>IF(Zakazka!$T$6445=0,"",Zakazka!$T$6445)</f>
        <v/>
      </c>
    </row>
    <row r="371" spans="2:3" s="107" customFormat="1" ht="15" outlineLevel="3" collapsed="1">
      <c r="B371" s="108" t="str">
        <f>IF(Zakazka!$M$6475=0,"",Zakazka!$M$6475)</f>
        <v>SO_04_09: Ocelové konstrukce</v>
      </c>
      <c r="C371" s="100" t="str">
        <f>IF(Zakazka!$T$6475=0,"",Zakazka!$T$6475)</f>
        <v/>
      </c>
    </row>
    <row r="372" spans="2:3" s="127" customFormat="1" hidden="1" outlineLevel="4" collapsed="1">
      <c r="B372" s="109" t="str">
        <f>IF(Zakazka!$M$6476=0,"",Zakazka!$M$6476)</f>
        <v>00: Obecné podmínky</v>
      </c>
      <c r="C372" s="112" t="str">
        <f>IF(Zakazka!$T$6476=0,"",Zakazka!$T$6476)</f>
        <v/>
      </c>
    </row>
    <row r="373" spans="2:3" s="128" customFormat="1" ht="12" hidden="1" outlineLevel="5">
      <c r="B373" s="110" t="str">
        <f>IF(Zakazka!$M$6477=0,"",Zakazka!$M$6477)</f>
        <v>00.00: Obecné podmínky</v>
      </c>
      <c r="C373" s="111" t="str">
        <f>IF(Zakazka!$T$6477=0,"",Zakazka!$T$6477)</f>
        <v/>
      </c>
    </row>
    <row r="374" spans="2:3" s="127" customFormat="1" hidden="1" outlineLevel="4" collapsed="1">
      <c r="B374" s="109" t="str">
        <f>IF(Zakazka!$M$6481=0,"",Zakazka!$M$6481)</f>
        <v>OK_001: OK STŘECHA, KOTEVNÍ PLECHY A KO1, OCEL  S 235, J0</v>
      </c>
      <c r="C374" s="112" t="str">
        <f>IF(Zakazka!$T$6481=0,"",Zakazka!$T$6481)</f>
        <v/>
      </c>
    </row>
    <row r="375" spans="2:3" s="128" customFormat="1" ht="12" hidden="1" outlineLevel="5">
      <c r="B375" s="110" t="str">
        <f>IF(Zakazka!$M$6482=0,"",Zakazka!$M$6482)</f>
        <v>OK_001.: OK STŘECHA, KOTEVNÍ PLECHY A KO1, OCEL  S 235, J0</v>
      </c>
      <c r="C375" s="111" t="str">
        <f>IF(Zakazka!$T$6482=0,"",Zakazka!$T$6482)</f>
        <v/>
      </c>
    </row>
    <row r="376" spans="2:3" s="127" customFormat="1" hidden="1" outlineLevel="4" collapsed="1">
      <c r="B376" s="109" t="str">
        <f>IF(Zakazka!$M$6504=0,"",Zakazka!$M$6504)</f>
        <v>OK_002: OK PŮDORYS 2NP, OCEL S 355</v>
      </c>
      <c r="C376" s="112" t="str">
        <f>IF(Zakazka!$T$6504=0,"",Zakazka!$T$6504)</f>
        <v/>
      </c>
    </row>
    <row r="377" spans="2:3" s="128" customFormat="1" ht="12" hidden="1" outlineLevel="5">
      <c r="B377" s="110" t="str">
        <f>IF(Zakazka!$M$6505=0,"",Zakazka!$M$6505)</f>
        <v>OK_002.: OK PŮDORYS 2NP, OCEL S 355</v>
      </c>
      <c r="C377" s="111" t="str">
        <f>IF(Zakazka!$T$6505=0,"",Zakazka!$T$6505)</f>
        <v/>
      </c>
    </row>
    <row r="378" spans="2:3" s="127" customFormat="1" hidden="1" outlineLevel="4" collapsed="1">
      <c r="B378" s="109" t="str">
        <f>IF(Zakazka!$M$6511=0,"",Zakazka!$M$6511)</f>
        <v>OK_003: OK PŮDORYS 2NP, OCEL S 235</v>
      </c>
      <c r="C378" s="112" t="str">
        <f>IF(Zakazka!$T$6511=0,"",Zakazka!$T$6511)</f>
        <v/>
      </c>
    </row>
    <row r="379" spans="2:3" s="128" customFormat="1" ht="12" hidden="1" outlineLevel="5">
      <c r="B379" s="110" t="str">
        <f>IF(Zakazka!$M$6512=0,"",Zakazka!$M$6512)</f>
        <v>OK_003.: OK PŮDORYS 2NP, OCEL S 235</v>
      </c>
      <c r="C379" s="111" t="str">
        <f>IF(Zakazka!$T$6512=0,"",Zakazka!$T$6512)</f>
        <v/>
      </c>
    </row>
    <row r="380" spans="2:3" s="127" customFormat="1" hidden="1" outlineLevel="4" collapsed="1">
      <c r="B380" s="109" t="str">
        <f>IF(Zakazka!$M$6517=0,"",Zakazka!$M$6517)</f>
        <v>OK_004: OK PŮDORYS 1NP, OCEL S 355</v>
      </c>
      <c r="C380" s="112" t="str">
        <f>IF(Zakazka!$T$6517=0,"",Zakazka!$T$6517)</f>
        <v/>
      </c>
    </row>
    <row r="381" spans="2:3" s="128" customFormat="1" ht="12" hidden="1" outlineLevel="5">
      <c r="B381" s="110" t="str">
        <f>IF(Zakazka!$M$6518=0,"",Zakazka!$M$6518)</f>
        <v>OK_004.: OK PŮDORYS 1NP, OCEL S 355</v>
      </c>
      <c r="C381" s="111" t="str">
        <f>IF(Zakazka!$T$6518=0,"",Zakazka!$T$6518)</f>
        <v/>
      </c>
    </row>
    <row r="382" spans="2:3" s="127" customFormat="1" hidden="1" outlineLevel="4" collapsed="1">
      <c r="B382" s="109" t="str">
        <f>IF(Zakazka!$M$6523=0,"",Zakazka!$M$6523)</f>
        <v>OK_005: OK PŮDORYS 1NP, OCEL S 235, J0</v>
      </c>
      <c r="C382" s="112" t="str">
        <f>IF(Zakazka!$T$6523=0,"",Zakazka!$T$6523)</f>
        <v/>
      </c>
    </row>
    <row r="383" spans="2:3" s="128" customFormat="1" ht="12" hidden="1" outlineLevel="5">
      <c r="B383" s="110" t="str">
        <f>IF(Zakazka!$M$6524=0,"",Zakazka!$M$6524)</f>
        <v>OK_005.: OK PŮDORYS 1NP, OCEL S 235, J0</v>
      </c>
      <c r="C383" s="111" t="str">
        <f>IF(Zakazka!$T$6524=0,"",Zakazka!$T$6524)</f>
        <v/>
      </c>
    </row>
    <row r="384" spans="2:3" s="127" customFormat="1" hidden="1" outlineLevel="4" collapsed="1">
      <c r="B384" s="109" t="str">
        <f>IF(Zakazka!$M$6535=0,"",Zakazka!$M$6535)</f>
        <v>OK_006: OK PŮDORYS 1PP, OCEL S 355</v>
      </c>
      <c r="C384" s="112" t="str">
        <f>IF(Zakazka!$T$6535=0,"",Zakazka!$T$6535)</f>
        <v/>
      </c>
    </row>
    <row r="385" spans="2:3" s="128" customFormat="1" ht="12" hidden="1" outlineLevel="5">
      <c r="B385" s="110" t="str">
        <f>IF(Zakazka!$M$6536=0,"",Zakazka!$M$6536)</f>
        <v>OK_006.: OK PŮDORYS 1PP, OCEL S 355</v>
      </c>
      <c r="C385" s="111" t="str">
        <f>IF(Zakazka!$T$6536=0,"",Zakazka!$T$6536)</f>
        <v/>
      </c>
    </row>
    <row r="386" spans="2:3" s="127" customFormat="1" hidden="1" outlineLevel="4" collapsed="1">
      <c r="B386" s="109" t="str">
        <f>IF(Zakazka!$M$6542=0,"",Zakazka!$M$6542)</f>
        <v>OK_007: OK PŮDORYS 1PP, OCEL S 235, J0</v>
      </c>
      <c r="C386" s="112" t="str">
        <f>IF(Zakazka!$T$6542=0,"",Zakazka!$T$6542)</f>
        <v/>
      </c>
    </row>
    <row r="387" spans="2:3" s="128" customFormat="1" ht="12" hidden="1" outlineLevel="5">
      <c r="B387" s="110" t="str">
        <f>IF(Zakazka!$M$6543=0,"",Zakazka!$M$6543)</f>
        <v>OK_007.: OK PŮDORYS 1PP, OCEL S 235, J0</v>
      </c>
      <c r="C387" s="111" t="str">
        <f>IF(Zakazka!$T$6543=0,"",Zakazka!$T$6543)</f>
        <v/>
      </c>
    </row>
    <row r="388" spans="2:3" s="127" customFormat="1" hidden="1" outlineLevel="4" collapsed="1">
      <c r="B388" s="109" t="str">
        <f>IF(Zakazka!$M$6552=0,"",Zakazka!$M$6552)</f>
        <v>OK_008: OK PŮDORYS 2PP, OCEL S 355</v>
      </c>
      <c r="C388" s="112" t="str">
        <f>IF(Zakazka!$T$6552=0,"",Zakazka!$T$6552)</f>
        <v/>
      </c>
    </row>
    <row r="389" spans="2:3" s="128" customFormat="1" ht="12" hidden="1" outlineLevel="5">
      <c r="B389" s="110" t="str">
        <f>IF(Zakazka!$M$6553=0,"",Zakazka!$M$6553)</f>
        <v>OK_008.: OK PŮDORYS 2PP, OCEL S 355</v>
      </c>
      <c r="C389" s="111" t="str">
        <f>IF(Zakazka!$T$6553=0,"",Zakazka!$T$6553)</f>
        <v/>
      </c>
    </row>
    <row r="390" spans="2:3" s="127" customFormat="1" hidden="1" outlineLevel="4" collapsed="1">
      <c r="B390" s="109" t="str">
        <f>IF(Zakazka!$M$6558=0,"",Zakazka!$M$6558)</f>
        <v>OK_009: OK PŮDORYS 2PP, OCEL S 235, J0</v>
      </c>
      <c r="C390" s="112" t="str">
        <f>IF(Zakazka!$T$6558=0,"",Zakazka!$T$6558)</f>
        <v/>
      </c>
    </row>
    <row r="391" spans="2:3" s="128" customFormat="1" ht="12" hidden="1" outlineLevel="5">
      <c r="B391" s="110" t="str">
        <f>IF(Zakazka!$M$6559=0,"",Zakazka!$M$6559)</f>
        <v>OK_009.: OK PŮDORYS 2PP, OCEL S 235, J0</v>
      </c>
      <c r="C391" s="111" t="str">
        <f>IF(Zakazka!$T$6559=0,"",Zakazka!$T$6559)</f>
        <v/>
      </c>
    </row>
    <row r="392" spans="2:3" s="127" customFormat="1" hidden="1" outlineLevel="4" collapsed="1">
      <c r="B392" s="109" t="str">
        <f>IF(Zakazka!$M$6570=0,"",Zakazka!$M$6570)</f>
        <v>OK_010: OK ZD, OCEL S 355</v>
      </c>
      <c r="C392" s="112" t="str">
        <f>IF(Zakazka!$T$6570=0,"",Zakazka!$T$6570)</f>
        <v/>
      </c>
    </row>
    <row r="393" spans="2:3" s="128" customFormat="1" ht="12" hidden="1" outlineLevel="5">
      <c r="B393" s="110" t="str">
        <f>IF(Zakazka!$M$6571=0,"",Zakazka!$M$6571)</f>
        <v>OK_010.: OK ZD, OCEL S 355</v>
      </c>
      <c r="C393" s="111" t="str">
        <f>IF(Zakazka!$T$6571=0,"",Zakazka!$T$6571)</f>
        <v/>
      </c>
    </row>
    <row r="394" spans="2:3" s="127" customFormat="1" hidden="1" outlineLevel="4" collapsed="1">
      <c r="B394" s="109" t="str">
        <f>IF(Zakazka!$M$6576=0,"",Zakazka!$M$6576)</f>
        <v>OK_011: OK MANŽETY, OCEL S 355</v>
      </c>
      <c r="C394" s="112" t="str">
        <f>IF(Zakazka!$T$6576=0,"",Zakazka!$T$6576)</f>
        <v/>
      </c>
    </row>
    <row r="395" spans="2:3" s="128" customFormat="1" ht="12" hidden="1" outlineLevel="5">
      <c r="B395" s="110" t="str">
        <f>IF(Zakazka!$M$6577=0,"",Zakazka!$M$6577)</f>
        <v>OK_011.: OK MANŽETY, OCEL S 355</v>
      </c>
      <c r="C395" s="111" t="str">
        <f>IF(Zakazka!$T$6577=0,"",Zakazka!$T$6577)</f>
        <v/>
      </c>
    </row>
    <row r="396" spans="2:3" s="127" customFormat="1" hidden="1" outlineLevel="4" collapsed="1">
      <c r="B396" s="109" t="str">
        <f>IF(Zakazka!$M$6583=0,"",Zakazka!$M$6583)</f>
        <v>OK_012: OK SCHODIŠTĚ BUFETU A PODEPŘENÍ, OCEL S 235, J0</v>
      </c>
      <c r="C396" s="112" t="str">
        <f>IF(Zakazka!$T$6583=0,"",Zakazka!$T$6583)</f>
        <v/>
      </c>
    </row>
    <row r="397" spans="2:3" s="128" customFormat="1" ht="12" hidden="1" outlineLevel="5">
      <c r="B397" s="110" t="str">
        <f>IF(Zakazka!$M$6584=0,"",Zakazka!$M$6584)</f>
        <v>OK_012.: OK SCHODIŠTĚ BUFETU A PODEPŘENÍ, OCEL S 235, J0</v>
      </c>
      <c r="C397" s="111" t="str">
        <f>IF(Zakazka!$T$6584=0,"",Zakazka!$T$6584)</f>
        <v/>
      </c>
    </row>
    <row r="398" spans="2:3" s="127" customFormat="1" hidden="1" outlineLevel="4" collapsed="1">
      <c r="B398" s="109" t="str">
        <f>IF(Zakazka!$M$6599=0,"",Zakazka!$M$6599)</f>
        <v>OK_013: OK SCHODIŠTĚ BUFETU A PODEPŘENÍ, OCEL S 355</v>
      </c>
      <c r="C398" s="112" t="str">
        <f>IF(Zakazka!$T$6599=0,"",Zakazka!$T$6599)</f>
        <v/>
      </c>
    </row>
    <row r="399" spans="2:3" s="128" customFormat="1" ht="12" hidden="1" outlineLevel="5">
      <c r="B399" s="110" t="str">
        <f>IF(Zakazka!$M$6600=0,"",Zakazka!$M$6600)</f>
        <v>OK_013.: OK SCHODIŠTĚ BUFETU A PODEPŘENÍ, OCEL S 355</v>
      </c>
      <c r="C399" s="111" t="str">
        <f>IF(Zakazka!$T$6600=0,"",Zakazka!$T$6600)</f>
        <v/>
      </c>
    </row>
    <row r="400" spans="2:3" s="127" customFormat="1" hidden="1" outlineLevel="4" collapsed="1">
      <c r="B400" s="109" t="str">
        <f>IF(Zakazka!$M$6604=0,"",Zakazka!$M$6604)</f>
        <v>OK_014: ANGLICKÝ DVOREK M/12÷15, OCEL S 235, J0</v>
      </c>
      <c r="C400" s="112" t="str">
        <f>IF(Zakazka!$T$6604=0,"",Zakazka!$T$6604)</f>
        <v/>
      </c>
    </row>
    <row r="401" spans="2:3" s="128" customFormat="1" ht="12" hidden="1" outlineLevel="5">
      <c r="B401" s="110" t="str">
        <f>IF(Zakazka!$M$6605=0,"",Zakazka!$M$6605)</f>
        <v>OK_014.: ANGLICKÝ DVOREK M/12÷15, OCEL S 235, J0</v>
      </c>
      <c r="C401" s="111" t="str">
        <f>IF(Zakazka!$T$6605=0,"",Zakazka!$T$6605)</f>
        <v/>
      </c>
    </row>
    <row r="402" spans="2:3" s="127" customFormat="1" hidden="1" outlineLevel="4" collapsed="1">
      <c r="B402" s="109" t="str">
        <f>IF(Zakazka!$M$6618=0,"",Zakazka!$M$6618)</f>
        <v>OK_015: OK SVĚTLÍKY PODNOŽE, OCEL S 355</v>
      </c>
      <c r="C402" s="112" t="str">
        <f>IF(Zakazka!$T$6618=0,"",Zakazka!$T$6618)</f>
        <v/>
      </c>
    </row>
    <row r="403" spans="2:3" s="128" customFormat="1" ht="12" hidden="1" outlineLevel="5">
      <c r="B403" s="110" t="str">
        <f>IF(Zakazka!$M$6619=0,"",Zakazka!$M$6619)</f>
        <v>OK_015.: OK SVĚTLÍKY PODNOŽE, OCEL S 355</v>
      </c>
      <c r="C403" s="111" t="str">
        <f>IF(Zakazka!$T$6619=0,"",Zakazka!$T$6619)</f>
        <v/>
      </c>
    </row>
    <row r="404" spans="2:3" s="127" customFormat="1" hidden="1" outlineLevel="4" collapsed="1">
      <c r="B404" s="109" t="str">
        <f>IF(Zakazka!$M$6623=0,"",Zakazka!$M$6623)</f>
        <v>OK_016: OK SVĚTLÍKY PODNOŽE, OCEL S 235, J0</v>
      </c>
      <c r="C404" s="112" t="str">
        <f>IF(Zakazka!$T$6623=0,"",Zakazka!$T$6623)</f>
        <v/>
      </c>
    </row>
    <row r="405" spans="2:3" s="128" customFormat="1" ht="12" hidden="1" outlineLevel="5">
      <c r="B405" s="110" t="str">
        <f>IF(Zakazka!$M$6624=0,"",Zakazka!$M$6624)</f>
        <v>OK_016.: OK SVĚTLÍKY PODNOŽE, OCEL S 235, J0</v>
      </c>
      <c r="C405" s="111" t="str">
        <f>IF(Zakazka!$T$6624=0,"",Zakazka!$T$6624)</f>
        <v/>
      </c>
    </row>
    <row r="406" spans="2:3" s="127" customFormat="1" hidden="1" outlineLevel="4" collapsed="1">
      <c r="B406" s="109" t="str">
        <f>IF(Zakazka!$M$6634=0,"",Zakazka!$M$6634)</f>
        <v>OK_017: JEZDECKÉ SCHODY A SCHODY DVORANY, OCEL S 235, J0</v>
      </c>
      <c r="C406" s="112" t="str">
        <f>IF(Zakazka!$T$6634=0,"",Zakazka!$T$6634)</f>
        <v/>
      </c>
    </row>
    <row r="407" spans="2:3" s="128" customFormat="1" ht="12" hidden="1" outlineLevel="5">
      <c r="B407" s="110" t="str">
        <f>IF(Zakazka!$M$6635=0,"",Zakazka!$M$6635)</f>
        <v>OK_017.: JEZDECKÉ SCHODY A SCHODY DVORANY, OCEL S 235, J0</v>
      </c>
      <c r="C407" s="111" t="str">
        <f>IF(Zakazka!$T$6635=0,"",Zakazka!$T$6635)</f>
        <v/>
      </c>
    </row>
    <row r="408" spans="2:3" s="127" customFormat="1" hidden="1" outlineLevel="4" collapsed="1">
      <c r="B408" s="109" t="str">
        <f>IF(Zakazka!$M$6640=0,"",Zakazka!$M$6640)</f>
        <v>OK_018: VÝTAHOVÁ ŠACHTA, OCEL S 235, J0</v>
      </c>
      <c r="C408" s="112" t="str">
        <f>IF(Zakazka!$T$6640=0,"",Zakazka!$T$6640)</f>
        <v/>
      </c>
    </row>
    <row r="409" spans="2:3" s="128" customFormat="1" ht="12" hidden="1" outlineLevel="5">
      <c r="B409" s="110" t="str">
        <f>IF(Zakazka!$M$6641=0,"",Zakazka!$M$6641)</f>
        <v>OK_018.: VÝTAHOVÁ ŠACHTA, OCEL S 235, J0</v>
      </c>
      <c r="C409" s="111" t="str">
        <f>IF(Zakazka!$T$6641=0,"",Zakazka!$T$6641)</f>
        <v/>
      </c>
    </row>
    <row r="410" spans="2:3" s="127" customFormat="1" hidden="1" outlineLevel="4" collapsed="1">
      <c r="B410" s="109" t="str">
        <f>IF(Zakazka!$M$6646=0,"",Zakazka!$M$6646)</f>
        <v>OK_019: TECHNOLOGICKÁ VANA OBJÍMKA, OCEL S 235, J0</v>
      </c>
      <c r="C410" s="112" t="str">
        <f>IF(Zakazka!$T$6646=0,"",Zakazka!$T$6646)</f>
        <v/>
      </c>
    </row>
    <row r="411" spans="2:3" s="128" customFormat="1" ht="12" hidden="1" outlineLevel="5">
      <c r="B411" s="110" t="str">
        <f>IF(Zakazka!$M$6647=0,"",Zakazka!$M$6647)</f>
        <v>OK_019.: TECHNOLOGICKÁ VANA OBJÍMKA, OCEL S 235, J0</v>
      </c>
      <c r="C411" s="111" t="str">
        <f>IF(Zakazka!$T$6647=0,"",Zakazka!$T$6647)</f>
        <v/>
      </c>
    </row>
    <row r="412" spans="2:3" s="127" customFormat="1" hidden="1" outlineLevel="4" collapsed="1">
      <c r="B412" s="109" t="str">
        <f>IF(Zakazka!$M$6652=0,"",Zakazka!$M$6652)</f>
        <v>OK_020: VÝDECH CHLAZENÍ G÷I/20÷21, OCEL S 235, J0</v>
      </c>
      <c r="C412" s="112" t="str">
        <f>IF(Zakazka!$T$6652=0,"",Zakazka!$T$6652)</f>
        <v/>
      </c>
    </row>
    <row r="413" spans="2:3" s="128" customFormat="1" ht="12" hidden="1" outlineLevel="5">
      <c r="B413" s="110" t="str">
        <f>IF(Zakazka!$M$6653=0,"",Zakazka!$M$6653)</f>
        <v>OK_020.: VÝDECH CHLAZENÍ G÷I/20÷21, OCEL S 235, J0</v>
      </c>
      <c r="C413" s="111" t="str">
        <f>IF(Zakazka!$T$6653=0,"",Zakazka!$T$6653)</f>
        <v/>
      </c>
    </row>
    <row r="414" spans="2:3" s="107" customFormat="1" ht="15" outlineLevel="3" collapsed="1">
      <c r="B414" s="108" t="str">
        <f>IF(Zakazka!$M$6659=0,"",Zakazka!$M$6659)</f>
        <v>SO_04_10: Passporty</v>
      </c>
      <c r="C414" s="100" t="str">
        <f>IF(Zakazka!$T$6659=0,"",Zakazka!$T$6659)</f>
        <v/>
      </c>
    </row>
    <row r="415" spans="2:3" s="127" customFormat="1" hidden="1" outlineLevel="4" collapsed="1">
      <c r="B415" s="109" t="str">
        <f>IF(Zakazka!$M$6660=0,"",Zakazka!$M$6660)</f>
        <v>PASSPORTY_01: Passporty</v>
      </c>
      <c r="C415" s="112" t="str">
        <f>IF(Zakazka!$T$6660=0,"",Zakazka!$T$6660)</f>
        <v/>
      </c>
    </row>
    <row r="416" spans="2:3" s="128" customFormat="1" ht="12" hidden="1" outlineLevel="5">
      <c r="B416" s="110" t="str">
        <f>IF(Zakazka!$M$6661=0,"",Zakazka!$M$6661)</f>
        <v>Passport_01.1: Objekt A</v>
      </c>
      <c r="C416" s="111" t="str">
        <f>IF(Zakazka!$T$6661=0,"",Zakazka!$T$6661)</f>
        <v/>
      </c>
    </row>
    <row r="417" spans="2:3" s="128" customFormat="1" ht="12" hidden="1" outlineLevel="5">
      <c r="B417" s="110" t="str">
        <f>IF(Zakazka!$M$6664=0,"",Zakazka!$M$6664)</f>
        <v>Passport_01.2: Objekt B</v>
      </c>
      <c r="C417" s="111" t="str">
        <f>IF(Zakazka!$T$6664=0,"",Zakazka!$T$6664)</f>
        <v/>
      </c>
    </row>
    <row r="418" spans="2:3" s="107" customFormat="1" ht="15" outlineLevel="3" collapsed="1">
      <c r="B418" s="108" t="str">
        <f>IF(Zakazka!$M$6669=0,"",Zakazka!$M$6669)</f>
        <v>SO_04_11: Průzkumy</v>
      </c>
      <c r="C418" s="100" t="str">
        <f>IF(Zakazka!$T$6669=0,"",Zakazka!$T$6669)</f>
        <v/>
      </c>
    </row>
    <row r="419" spans="2:3" s="127" customFormat="1" hidden="1" outlineLevel="4" collapsed="1">
      <c r="B419" s="109" t="str">
        <f>IF(Zakazka!$M$6670=0,"",Zakazka!$M$6670)</f>
        <v>PRUZK_01: Průzkumy</v>
      </c>
      <c r="C419" s="112" t="str">
        <f>IF(Zakazka!$T$6670=0,"",Zakazka!$T$6670)</f>
        <v/>
      </c>
    </row>
    <row r="420" spans="2:3" s="128" customFormat="1" ht="12" hidden="1" outlineLevel="5">
      <c r="B420" s="110" t="str">
        <f>IF(Zakazka!$M$6671=0,"",Zakazka!$M$6671)</f>
        <v>PRUZK_01.1: Průzkumy nosných konstrukcí</v>
      </c>
      <c r="C420" s="111" t="str">
        <f>IF(Zakazka!$T$6671=0,"",Zakazka!$T$6671)</f>
        <v/>
      </c>
    </row>
    <row r="421" spans="2:3" s="128" customFormat="1" ht="12" hidden="1" outlineLevel="5">
      <c r="B421" s="110" t="str">
        <f>IF(Zakazka!$M$6674=0,"",Zakazka!$M$6674)</f>
        <v>PRUZK_01.2: Monitoring konstrukcí</v>
      </c>
      <c r="C421" s="111" t="str">
        <f>IF(Zakazka!$T$6674=0,"",Zakazka!$T$6674)</f>
        <v/>
      </c>
    </row>
    <row r="422" spans="2:3" s="105" customFormat="1" ht="15.75" outlineLevel="2">
      <c r="B422" s="106" t="str">
        <f>IF(Zakazka!$M$6680=0,"",Zakazka!$M$6680)</f>
        <v>SO_05: Profese_A.5</v>
      </c>
      <c r="C422" s="92" t="str">
        <f>IF(Zakazka!$T$6680=0,"",Zakazka!$T$6680)</f>
        <v/>
      </c>
    </row>
    <row r="423" spans="2:3" s="107" customFormat="1" ht="15" outlineLevel="3" collapsed="1">
      <c r="B423" s="108" t="str">
        <f>IF(Zakazka!$M$6681=0,"",Zakazka!$M$6681)</f>
        <v>SO_05_00: Obecně závazné principy profese</v>
      </c>
      <c r="C423" s="100" t="str">
        <f>IF(Zakazka!$T$6681=0,"",Zakazka!$T$6681)</f>
        <v/>
      </c>
    </row>
    <row r="424" spans="2:3" s="127" customFormat="1" hidden="1" outlineLevel="4" collapsed="1">
      <c r="B424" s="109" t="str">
        <f>IF(Zakazka!$M$6682=0,"",Zakazka!$M$6682)</f>
        <v>TOP_001: Obecně závazné principy profese</v>
      </c>
      <c r="C424" s="112" t="str">
        <f>IF(Zakazka!$T$6682=0,"",Zakazka!$T$6682)</f>
        <v/>
      </c>
    </row>
    <row r="425" spans="2:3" s="128" customFormat="1" ht="12" hidden="1" outlineLevel="5">
      <c r="B425" s="110" t="str">
        <f>IF(Zakazka!$M$6683=0,"",Zakazka!$M$6683)</f>
        <v>TOP_001.: Obecně závazné principy profese</v>
      </c>
      <c r="C425" s="111" t="str">
        <f>IF(Zakazka!$T$6683=0,"",Zakazka!$T$6683)</f>
        <v/>
      </c>
    </row>
    <row r="426" spans="2:3" s="107" customFormat="1" ht="15" outlineLevel="3" collapsed="1">
      <c r="B426" s="108" t="str">
        <f>IF(Zakazka!$M$6688=0,"",Zakazka!$M$6688)</f>
        <v>SO_05_01a: Topení_A.5.1</v>
      </c>
      <c r="C426" s="100" t="str">
        <f>IF(Zakazka!$T$6688=0,"",Zakazka!$T$6688)</f>
        <v/>
      </c>
    </row>
    <row r="427" spans="2:3" s="127" customFormat="1" hidden="1" outlineLevel="4" collapsed="1">
      <c r="B427" s="109" t="str">
        <f>IF(Zakazka!$M$6689=0,"",Zakazka!$M$6689)</f>
        <v>TOP_002: Zařízení č.1 – UT – přívod topné vody z kotelny</v>
      </c>
      <c r="C427" s="112" t="str">
        <f>IF(Zakazka!$T$6689=0,"",Zakazka!$T$6689)</f>
        <v/>
      </c>
    </row>
    <row r="428" spans="2:3" s="128" customFormat="1" ht="12" hidden="1" outlineLevel="5">
      <c r="B428" s="110" t="str">
        <f>IF(Zakazka!$M$6690=0,"",Zakazka!$M$6690)</f>
        <v>TOP_002.: Zařízení č.1 – UT – přívod topné vody z kotelny</v>
      </c>
      <c r="C428" s="111" t="str">
        <f>IF(Zakazka!$T$6690=0,"",Zakazka!$T$6690)</f>
        <v/>
      </c>
    </row>
    <row r="429" spans="2:3" s="127" customFormat="1" hidden="1" outlineLevel="4" collapsed="1">
      <c r="B429" s="109" t="str">
        <f>IF(Zakazka!$M$6709=0,"",Zakazka!$M$6709)</f>
        <v>TOP_003: Zařízení č.2 – UT – zařízení strojovny</v>
      </c>
      <c r="C429" s="112" t="str">
        <f>IF(Zakazka!$T$6709=0,"",Zakazka!$T$6709)</f>
        <v/>
      </c>
    </row>
    <row r="430" spans="2:3" s="128" customFormat="1" ht="12" hidden="1" outlineLevel="5">
      <c r="B430" s="110" t="str">
        <f>IF(Zakazka!$M$6710=0,"",Zakazka!$M$6710)</f>
        <v>TOP_003.: Zařízení č.2 – UT – zařízení strojovny</v>
      </c>
      <c r="C430" s="111" t="str">
        <f>IF(Zakazka!$T$6710=0,"",Zakazka!$T$6710)</f>
        <v/>
      </c>
    </row>
    <row r="431" spans="2:3" s="127" customFormat="1" hidden="1" outlineLevel="4" collapsed="1">
      <c r="B431" s="109" t="str">
        <f>IF(Zakazka!$M$6722=0,"",Zakazka!$M$6722)</f>
        <v>TOP_004: Zařízení č.3 – UT – ohřev vzduchotechnika</v>
      </c>
      <c r="C431" s="112" t="str">
        <f>IF(Zakazka!$T$6722=0,"",Zakazka!$T$6722)</f>
        <v/>
      </c>
    </row>
    <row r="432" spans="2:3" s="128" customFormat="1" ht="12" hidden="1" outlineLevel="5">
      <c r="B432" s="110" t="str">
        <f>IF(Zakazka!$M$6723=0,"",Zakazka!$M$6723)</f>
        <v>TOP_004.: Zařízení č.3 – UT – ohřev vzduchotechnika</v>
      </c>
      <c r="C432" s="111" t="str">
        <f>IF(Zakazka!$T$6723=0,"",Zakazka!$T$6723)</f>
        <v/>
      </c>
    </row>
    <row r="433" spans="2:3" s="127" customFormat="1" hidden="1" outlineLevel="4" collapsed="1">
      <c r="B433" s="109" t="str">
        <f>IF(Zakazka!$M$6742=0,"",Zakazka!$M$6742)</f>
        <v>TOP_005: Zařízení č.4 – UT – ohřev vzduchotechnika komerčního prostoru</v>
      </c>
      <c r="C433" s="112" t="str">
        <f>IF(Zakazka!$T$6742=0,"",Zakazka!$T$6742)</f>
        <v/>
      </c>
    </row>
    <row r="434" spans="2:3" s="128" customFormat="1" ht="12" hidden="1" outlineLevel="5">
      <c r="B434" s="110" t="str">
        <f>IF(Zakazka!$M$6743=0,"",Zakazka!$M$6743)</f>
        <v>TOP_005.: Zařízení č.4 – UT – ohřev vzduchotechnika komerčního prostoru</v>
      </c>
      <c r="C434" s="111" t="str">
        <f>IF(Zakazka!$T$6743=0,"",Zakazka!$T$6743)</f>
        <v/>
      </c>
    </row>
    <row r="435" spans="2:3" s="127" customFormat="1" hidden="1" outlineLevel="4" collapsed="1">
      <c r="B435" s="109" t="str">
        <f>IF(Zakazka!$M$6764=0,"",Zakazka!$M$6764)</f>
        <v>TOP_006: Zařízení č.5 – UT – vytápění komerčního prostoru</v>
      </c>
      <c r="C435" s="112" t="str">
        <f>IF(Zakazka!$T$6764=0,"",Zakazka!$T$6764)</f>
        <v/>
      </c>
    </row>
    <row r="436" spans="2:3" s="128" customFormat="1" ht="12" hidden="1" outlineLevel="5">
      <c r="B436" s="110" t="str">
        <f>IF(Zakazka!$M$6765=0,"",Zakazka!$M$6765)</f>
        <v>TOP_006.: Zařízení č.5 – UT – vytápění komerčního prostoru</v>
      </c>
      <c r="C436" s="111" t="str">
        <f>IF(Zakazka!$T$6765=0,"",Zakazka!$T$6765)</f>
        <v/>
      </c>
    </row>
    <row r="437" spans="2:3" s="127" customFormat="1" hidden="1" outlineLevel="4" collapsed="1">
      <c r="B437" s="109" t="str">
        <f>IF(Zakazka!$M$6793=0,"",Zakazka!$M$6793)</f>
        <v>TOP_007: Zařízení č.6 – UT – ohřev TUV</v>
      </c>
      <c r="C437" s="112" t="str">
        <f>IF(Zakazka!$T$6793=0,"",Zakazka!$T$6793)</f>
        <v/>
      </c>
    </row>
    <row r="438" spans="2:3" s="128" customFormat="1" ht="12" hidden="1" outlineLevel="5">
      <c r="B438" s="110" t="str">
        <f>IF(Zakazka!$M$6794=0,"",Zakazka!$M$6794)</f>
        <v>TOP_007.: Zařízení č.6 – UT – ohřev TUV</v>
      </c>
      <c r="C438" s="111" t="str">
        <f>IF(Zakazka!$T$6794=0,"",Zakazka!$T$6794)</f>
        <v/>
      </c>
    </row>
    <row r="439" spans="2:3" s="127" customFormat="1" hidden="1" outlineLevel="4" collapsed="1">
      <c r="B439" s="109" t="str">
        <f>IF(Zakazka!$M$6832=0,"",Zakazka!$M$6832)</f>
        <v>TOP_008: Zařízení č.7 – UT – otopná tělesa</v>
      </c>
      <c r="C439" s="112" t="str">
        <f>IF(Zakazka!$T$6832=0,"",Zakazka!$T$6832)</f>
        <v/>
      </c>
    </row>
    <row r="440" spans="2:3" s="128" customFormat="1" ht="12" hidden="1" outlineLevel="5">
      <c r="B440" s="110" t="str">
        <f>IF(Zakazka!$M$6833=0,"",Zakazka!$M$6833)</f>
        <v>TOP_008.: Zařízení č.7 – UT – otopná tělesa</v>
      </c>
      <c r="C440" s="111" t="str">
        <f>IF(Zakazka!$T$6833=0,"",Zakazka!$T$6833)</f>
        <v/>
      </c>
    </row>
    <row r="441" spans="2:3" s="127" customFormat="1" hidden="1" outlineLevel="4" collapsed="1">
      <c r="B441" s="109" t="str">
        <f>IF(Zakazka!$M$6885=0,"",Zakazka!$M$6885)</f>
        <v>TOP_009: Zařízení č.7A – UT – FCU</v>
      </c>
      <c r="C441" s="112" t="str">
        <f>IF(Zakazka!$T$6885=0,"",Zakazka!$T$6885)</f>
        <v/>
      </c>
    </row>
    <row r="442" spans="2:3" s="128" customFormat="1" ht="12" hidden="1" outlineLevel="5">
      <c r="B442" s="110" t="str">
        <f>IF(Zakazka!$M$6886=0,"",Zakazka!$M$6886)</f>
        <v>TOP_009.: Zařízení č.7A – UT – FCU</v>
      </c>
      <c r="C442" s="111" t="str">
        <f>IF(Zakazka!$T$6886=0,"",Zakazka!$T$6886)</f>
        <v/>
      </c>
    </row>
    <row r="443" spans="2:3" s="127" customFormat="1" hidden="1" outlineLevel="4" collapsed="1">
      <c r="B443" s="109" t="str">
        <f>IF(Zakazka!$M$6912=0,"",Zakazka!$M$6912)</f>
        <v>TOP_010: Zařízení č.8 – UT – okruhy podlahového vytápění sever</v>
      </c>
      <c r="C443" s="112" t="str">
        <f>IF(Zakazka!$T$6912=0,"",Zakazka!$T$6912)</f>
        <v/>
      </c>
    </row>
    <row r="444" spans="2:3" s="128" customFormat="1" ht="12" hidden="1" outlineLevel="5">
      <c r="B444" s="110" t="str">
        <f>IF(Zakazka!$M$6913=0,"",Zakazka!$M$6913)</f>
        <v>TOP_010.: Zařízení č.8 – UT – okruhy podlahového vytápění sever</v>
      </c>
      <c r="C444" s="111" t="str">
        <f>IF(Zakazka!$T$6913=0,"",Zakazka!$T$6913)</f>
        <v/>
      </c>
    </row>
    <row r="445" spans="2:3" s="127" customFormat="1" hidden="1" outlineLevel="4" collapsed="1">
      <c r="B445" s="109" t="str">
        <f>IF(Zakazka!$M$6989=0,"",Zakazka!$M$6989)</f>
        <v>TOP_011: Zařízení č.9 – UT – okruhy podlahového vytápění západ</v>
      </c>
      <c r="C445" s="112" t="str">
        <f>IF(Zakazka!$T$6989=0,"",Zakazka!$T$6989)</f>
        <v/>
      </c>
    </row>
    <row r="446" spans="2:3" s="128" customFormat="1" ht="12" hidden="1" outlineLevel="5">
      <c r="B446" s="110" t="str">
        <f>IF(Zakazka!$M$6990=0,"",Zakazka!$M$6990)</f>
        <v>TOP_011.: Zařízení č.9 – UT – okruhy podlahového vytápění západ</v>
      </c>
      <c r="C446" s="111" t="str">
        <f>IF(Zakazka!$T$6990=0,"",Zakazka!$T$6990)</f>
        <v/>
      </c>
    </row>
    <row r="447" spans="2:3" s="127" customFormat="1" hidden="1" outlineLevel="4" collapsed="1">
      <c r="B447" s="109" t="str">
        <f>IF(Zakazka!$M$7071=0,"",Zakazka!$M$7071)</f>
        <v>TOP_012: Zařízení č.10 – UT – okruhy podlahového vytápění jih</v>
      </c>
      <c r="C447" s="112" t="str">
        <f>IF(Zakazka!$T$7071=0,"",Zakazka!$T$7071)</f>
        <v/>
      </c>
    </row>
    <row r="448" spans="2:3" s="128" customFormat="1" ht="12" hidden="1" outlineLevel="5">
      <c r="B448" s="110" t="str">
        <f>IF(Zakazka!$M$7072=0,"",Zakazka!$M$7072)</f>
        <v>TOP_012.: Zařízení č.10 – UT – okruhy podlahového vytápění jih</v>
      </c>
      <c r="C448" s="111" t="str">
        <f>IF(Zakazka!$T$7072=0,"",Zakazka!$T$7072)</f>
        <v/>
      </c>
    </row>
    <row r="449" spans="2:3" s="127" customFormat="1" hidden="1" outlineLevel="4" collapsed="1">
      <c r="B449" s="109" t="str">
        <f>IF(Zakazka!$M$7156=0,"",Zakazka!$M$7156)</f>
        <v>TOP_013: Zařízení č.11 – UT – okruhy podlahového vytápění východ</v>
      </c>
      <c r="C449" s="112" t="str">
        <f>IF(Zakazka!$T$7156=0,"",Zakazka!$T$7156)</f>
        <v/>
      </c>
    </row>
    <row r="450" spans="2:3" s="128" customFormat="1" ht="12" hidden="1" outlineLevel="5">
      <c r="B450" s="110" t="str">
        <f>IF(Zakazka!$M$7157=0,"",Zakazka!$M$7157)</f>
        <v>TOP_013.: Zařízení č.11 – UT – okruhy podlahového vytápění východ</v>
      </c>
      <c r="C450" s="111" t="str">
        <f>IF(Zakazka!$T$7157=0,"",Zakazka!$T$7157)</f>
        <v/>
      </c>
    </row>
    <row r="451" spans="2:3" s="127" customFormat="1" hidden="1" outlineLevel="4" collapsed="1">
      <c r="B451" s="109" t="str">
        <f>IF(Zakazka!$M$7210=0,"",Zakazka!$M$7210)</f>
        <v>TOP_014: Zařízení č.12 – UT – okruhy podlahového vytápění dvorana</v>
      </c>
      <c r="C451" s="112" t="str">
        <f>IF(Zakazka!$T$7210=0,"",Zakazka!$T$7210)</f>
        <v/>
      </c>
    </row>
    <row r="452" spans="2:3" s="128" customFormat="1" ht="12" hidden="1" outlineLevel="5">
      <c r="B452" s="110" t="str">
        <f>IF(Zakazka!$M$7211=0,"",Zakazka!$M$7211)</f>
        <v>TOP_014.: Zařízení č.12 – UT – okruhy podlahového vytápění dvorana</v>
      </c>
      <c r="C452" s="111" t="str">
        <f>IF(Zakazka!$T$7211=0,"",Zakazka!$T$7211)</f>
        <v/>
      </c>
    </row>
    <row r="453" spans="2:3" s="127" customFormat="1" hidden="1" outlineLevel="4" collapsed="1">
      <c r="B453" s="109" t="str">
        <f>IF(Zakazka!$M$7309=0,"",Zakazka!$M$7309)</f>
        <v>TOP_015: Zařízení č.13 – UT – dveřní clony</v>
      </c>
      <c r="C453" s="112" t="str">
        <f>IF(Zakazka!$T$7309=0,"",Zakazka!$T$7309)</f>
        <v/>
      </c>
    </row>
    <row r="454" spans="2:3" s="128" customFormat="1" ht="12" hidden="1" outlineLevel="5">
      <c r="B454" s="110" t="str">
        <f>IF(Zakazka!$M$7310=0,"",Zakazka!$M$7310)</f>
        <v>TOP_015.: Zařízení č.13 – UT – dveřní clony</v>
      </c>
      <c r="C454" s="111" t="str">
        <f>IF(Zakazka!$T$7310=0,"",Zakazka!$T$7310)</f>
        <v/>
      </c>
    </row>
    <row r="455" spans="2:3" s="127" customFormat="1" hidden="1" outlineLevel="4" collapsed="1">
      <c r="B455" s="109" t="str">
        <f>IF(Zakazka!$M$7341=0,"",Zakazka!$M$7341)</f>
        <v>ZZ.OST_1.1: OSTATNÍ</v>
      </c>
      <c r="C455" s="112" t="str">
        <f>IF(Zakazka!$T$7341=0,"",Zakazka!$T$7341)</f>
        <v/>
      </c>
    </row>
    <row r="456" spans="2:3" s="128" customFormat="1" ht="12" hidden="1" outlineLevel="5">
      <c r="B456" s="110" t="str">
        <f>IF(Zakazka!$M$7342=0,"",Zakazka!$M$7342)</f>
        <v>F.1.4.e17: OSTATNÍ</v>
      </c>
      <c r="C456" s="111" t="str">
        <f>IF(Zakazka!$T$7342=0,"",Zakazka!$T$7342)</f>
        <v/>
      </c>
    </row>
    <row r="457" spans="2:3" s="107" customFormat="1" ht="15" outlineLevel="3" collapsed="1">
      <c r="B457" s="108" t="str">
        <f>IF(Zakazka!$M$7347=0,"",Zakazka!$M$7347)</f>
        <v>SO_05_01b: Chlazení_A.5.1</v>
      </c>
      <c r="C457" s="100" t="str">
        <f>IF(Zakazka!$T$7347=0,"",Zakazka!$T$7347)</f>
        <v/>
      </c>
    </row>
    <row r="458" spans="2:3" s="127" customFormat="1" hidden="1" outlineLevel="4" collapsed="1">
      <c r="B458" s="109" t="str">
        <f>IF(Zakazka!$M$7348=0,"",Zakazka!$M$7348)</f>
        <v>CHL_001: Zařízení č.15 – CHL – zdroj chladu</v>
      </c>
      <c r="C458" s="112" t="str">
        <f>IF(Zakazka!$T$7348=0,"",Zakazka!$T$7348)</f>
        <v/>
      </c>
    </row>
    <row r="459" spans="2:3" s="128" customFormat="1" ht="12" hidden="1" outlineLevel="5">
      <c r="B459" s="110" t="str">
        <f>IF(Zakazka!$M$7349=0,"",Zakazka!$M$7349)</f>
        <v>CHL_001.: Zařízení č.15 – CHL – zdroj chladu</v>
      </c>
      <c r="C459" s="111" t="str">
        <f>IF(Zakazka!$T$7349=0,"",Zakazka!$T$7349)</f>
        <v/>
      </c>
    </row>
    <row r="460" spans="2:3" s="127" customFormat="1" hidden="1" outlineLevel="4" collapsed="1">
      <c r="B460" s="109" t="str">
        <f>IF(Zakazka!$M$7392=0,"",Zakazka!$M$7392)</f>
        <v>CHL_002: Zařízení č.16 – CHL – zařízení strojovny UTCH</v>
      </c>
      <c r="C460" s="112" t="str">
        <f>IF(Zakazka!$T$7392=0,"",Zakazka!$T$7392)</f>
        <v/>
      </c>
    </row>
    <row r="461" spans="2:3" s="128" customFormat="1" ht="12" hidden="1" outlineLevel="5">
      <c r="B461" s="110" t="str">
        <f>IF(Zakazka!$M$7393=0,"",Zakazka!$M$7393)</f>
        <v>CHL_002.: Zařízení č.16 – CHL – zařízení strojovny UTCH</v>
      </c>
      <c r="C461" s="111" t="str">
        <f>IF(Zakazka!$T$7393=0,"",Zakazka!$T$7393)</f>
        <v/>
      </c>
    </row>
    <row r="462" spans="2:3" s="127" customFormat="1" hidden="1" outlineLevel="4" collapsed="1">
      <c r="B462" s="109" t="str">
        <f>IF(Zakazka!$M$7437=0,"",Zakazka!$M$7437)</f>
        <v>CHL_003: Zařízení č.17 – CHL – okruhy FCU - jih</v>
      </c>
      <c r="C462" s="112" t="str">
        <f>IF(Zakazka!$T$7437=0,"",Zakazka!$T$7437)</f>
        <v/>
      </c>
    </row>
    <row r="463" spans="2:3" s="128" customFormat="1" ht="12" hidden="1" outlineLevel="5">
      <c r="B463" s="110" t="str">
        <f>IF(Zakazka!$M$7438=0,"",Zakazka!$M$7438)</f>
        <v>CHL_003.: Zařízení č.17 – CHL – okruhy FCU - jih</v>
      </c>
      <c r="C463" s="111" t="str">
        <f>IF(Zakazka!$T$7438=0,"",Zakazka!$T$7438)</f>
        <v/>
      </c>
    </row>
    <row r="464" spans="2:3" s="127" customFormat="1" hidden="1" outlineLevel="4" collapsed="1">
      <c r="B464" s="109" t="str">
        <f>IF(Zakazka!$M$7510=0,"",Zakazka!$M$7510)</f>
        <v>CHL_004: Zařízení č.18 – CHL – okruhy FCU - sever</v>
      </c>
      <c r="C464" s="112" t="str">
        <f>IF(Zakazka!$T$7510=0,"",Zakazka!$T$7510)</f>
        <v/>
      </c>
    </row>
    <row r="465" spans="2:3" s="128" customFormat="1" ht="12" hidden="1" outlineLevel="5">
      <c r="B465" s="110" t="str">
        <f>IF(Zakazka!$M$7511=0,"",Zakazka!$M$7511)</f>
        <v>CHL_004.: Zařízení č.18 – CHL – okruhy FCU - sever</v>
      </c>
      <c r="C465" s="111" t="str">
        <f>IF(Zakazka!$T$7511=0,"",Zakazka!$T$7511)</f>
        <v/>
      </c>
    </row>
    <row r="466" spans="2:3" s="127" customFormat="1" hidden="1" outlineLevel="4" collapsed="1">
      <c r="B466" s="109" t="str">
        <f>IF(Zakazka!$M$7583=0,"",Zakazka!$M$7583)</f>
        <v>CHL_005: Zařízení č.19 – CHL – okruhy chlazení vzduchotechnika</v>
      </c>
      <c r="C466" s="112" t="str">
        <f>IF(Zakazka!$T$7583=0,"",Zakazka!$T$7583)</f>
        <v/>
      </c>
    </row>
    <row r="467" spans="2:3" s="128" customFormat="1" ht="12" hidden="1" outlineLevel="5">
      <c r="B467" s="110" t="str">
        <f>IF(Zakazka!$M$7584=0,"",Zakazka!$M$7584)</f>
        <v>CHL_005.: Zařízení č.19 – CHL – okruhy chlazení vzduchotechnika</v>
      </c>
      <c r="C467" s="111" t="str">
        <f>IF(Zakazka!$T$7584=0,"",Zakazka!$T$7584)</f>
        <v/>
      </c>
    </row>
    <row r="468" spans="2:3" s="127" customFormat="1" hidden="1" outlineLevel="4" collapsed="1">
      <c r="B468" s="109" t="str">
        <f>IF(Zakazka!$M$7604=0,"",Zakazka!$M$7604)</f>
        <v>CHL_006: Zařízení č.20 – CHL – chlazení komerční prostor</v>
      </c>
      <c r="C468" s="112" t="str">
        <f>IF(Zakazka!$T$7604=0,"",Zakazka!$T$7604)</f>
        <v/>
      </c>
    </row>
    <row r="469" spans="2:3" s="128" customFormat="1" ht="12" hidden="1" outlineLevel="5">
      <c r="B469" s="110" t="str">
        <f>IF(Zakazka!$M$7605=0,"",Zakazka!$M$7605)</f>
        <v>CHL_006.: Zařízení č.20 – CHL – chlazení komerční prostor</v>
      </c>
      <c r="C469" s="111" t="str">
        <f>IF(Zakazka!$T$7605=0,"",Zakazka!$T$7605)</f>
        <v/>
      </c>
    </row>
    <row r="470" spans="2:3" s="127" customFormat="1" hidden="1" outlineLevel="4" collapsed="1">
      <c r="B470" s="109" t="str">
        <f>IF(Zakazka!$M$7626=0,"",Zakazka!$M$7626)</f>
        <v>CHL_007: Zařízení č.21 – CHL – podlahové chlazení</v>
      </c>
      <c r="C470" s="112" t="str">
        <f>IF(Zakazka!$T$7626=0,"",Zakazka!$T$7626)</f>
        <v/>
      </c>
    </row>
    <row r="471" spans="2:3" s="128" customFormat="1" ht="12" hidden="1" outlineLevel="5">
      <c r="B471" s="110" t="str">
        <f>IF(Zakazka!$M$7627=0,"",Zakazka!$M$7627)</f>
        <v>CHL_007.: Zařízení č.21 – CHL – podlahové chlazení</v>
      </c>
      <c r="C471" s="111" t="str">
        <f>IF(Zakazka!$T$7627=0,"",Zakazka!$T$7627)</f>
        <v/>
      </c>
    </row>
    <row r="472" spans="2:3" s="127" customFormat="1" hidden="1" outlineLevel="4" collapsed="1">
      <c r="B472" s="109" t="str">
        <f>IF(Zakazka!$M$7647=0,"",Zakazka!$M$7647)</f>
        <v>CHL_008: Zařízení č.22 – CHL – chlazení serveru</v>
      </c>
      <c r="C472" s="112" t="str">
        <f>IF(Zakazka!$T$7647=0,"",Zakazka!$T$7647)</f>
        <v/>
      </c>
    </row>
    <row r="473" spans="2:3" s="128" customFormat="1" ht="12" hidden="1" outlineLevel="5">
      <c r="B473" s="110" t="str">
        <f>IF(Zakazka!$M$7648=0,"",Zakazka!$M$7648)</f>
        <v>CHL_008.: Zařízení č.22 – CHL – chlazení serveru</v>
      </c>
      <c r="C473" s="111" t="str">
        <f>IF(Zakazka!$T$7648=0,"",Zakazka!$T$7648)</f>
        <v/>
      </c>
    </row>
    <row r="474" spans="2:3" s="127" customFormat="1" hidden="1" outlineLevel="4" collapsed="1">
      <c r="B474" s="109" t="str">
        <f>IF(Zakazka!$M$7654=0,"",Zakazka!$M$7654)</f>
        <v>CHL_009: Zařízení č.23 – CHL – chlazení zázemí bufetu</v>
      </c>
      <c r="C474" s="112" t="str">
        <f>IF(Zakazka!$T$7654=0,"",Zakazka!$T$7654)</f>
        <v/>
      </c>
    </row>
    <row r="475" spans="2:3" s="128" customFormat="1" ht="12" hidden="1" outlineLevel="5">
      <c r="B475" s="110" t="str">
        <f>IF(Zakazka!$M$7655=0,"",Zakazka!$M$7655)</f>
        <v>CHL_009.: Zařízení č.23 – CHL – chlazení zázemí bufetu</v>
      </c>
      <c r="C475" s="111" t="str">
        <f>IF(Zakazka!$T$7655=0,"",Zakazka!$T$7655)</f>
        <v/>
      </c>
    </row>
    <row r="476" spans="2:3" s="127" customFormat="1" hidden="1" outlineLevel="4" collapsed="1">
      <c r="B476" s="109" t="str">
        <f>IF(Zakazka!$M$7661=0,"",Zakazka!$M$7661)</f>
        <v>CHL_010: Zařízení č.24 – CHL – chlazení místností AV techniky</v>
      </c>
      <c r="C476" s="112" t="str">
        <f>IF(Zakazka!$T$7661=0,"",Zakazka!$T$7661)</f>
        <v/>
      </c>
    </row>
    <row r="477" spans="2:3" s="128" customFormat="1" ht="12" hidden="1" outlineLevel="5">
      <c r="B477" s="110" t="str">
        <f>IF(Zakazka!$M$7662=0,"",Zakazka!$M$7662)</f>
        <v>CHL_010.: Zařízení č.24 – CHL – chlazení místností AV techniky</v>
      </c>
      <c r="C477" s="111" t="str">
        <f>IF(Zakazka!$T$7662=0,"",Zakazka!$T$7662)</f>
        <v/>
      </c>
    </row>
    <row r="478" spans="2:3" s="127" customFormat="1" hidden="1" outlineLevel="4" collapsed="1">
      <c r="B478" s="109" t="str">
        <f>IF(Zakazka!$M$7671=0,"",Zakazka!$M$7671)</f>
        <v>CHL_011: Zařízení č.25 – CHL – chlazení místnosti UPS</v>
      </c>
      <c r="C478" s="112" t="str">
        <f>IF(Zakazka!$T$7671=0,"",Zakazka!$T$7671)</f>
        <v/>
      </c>
    </row>
    <row r="479" spans="2:3" s="128" customFormat="1" ht="12" hidden="1" outlineLevel="5">
      <c r="B479" s="110" t="str">
        <f>IF(Zakazka!$M$7672=0,"",Zakazka!$M$7672)</f>
        <v>CHL_011.: Zařízení č.25 – CHL – chlazení místnosti UPS</v>
      </c>
      <c r="C479" s="111" t="str">
        <f>IF(Zakazka!$T$7672=0,"",Zakazka!$T$7672)</f>
        <v/>
      </c>
    </row>
    <row r="480" spans="2:3" s="127" customFormat="1" hidden="1" outlineLevel="4" collapsed="1">
      <c r="B480" s="109" t="str">
        <f>IF(Zakazka!$M$7678=0,"",Zakazka!$M$7678)</f>
        <v>CHL_012: Zařízení č.26 – CHL – přesun splitové jednotky serveru místnosti A.099</v>
      </c>
      <c r="C480" s="112" t="str">
        <f>IF(Zakazka!$T$7678=0,"",Zakazka!$T$7678)</f>
        <v/>
      </c>
    </row>
    <row r="481" spans="2:3" s="128" customFormat="1" ht="12" hidden="1" outlineLevel="5">
      <c r="B481" s="110" t="str">
        <f>IF(Zakazka!$M$7679=0,"",Zakazka!$M$7679)</f>
        <v>CHL_012.: Zařízení č.26 – CHL – přesun splitové jednotky serveru místnosti A.099</v>
      </c>
      <c r="C481" s="111" t="str">
        <f>IF(Zakazka!$T$7679=0,"",Zakazka!$T$7679)</f>
        <v/>
      </c>
    </row>
    <row r="482" spans="2:3" s="127" customFormat="1" hidden="1" outlineLevel="4" collapsed="1">
      <c r="B482" s="109" t="str">
        <f>IF(Zakazka!$M$7683=0,"",Zakazka!$M$7683)</f>
        <v>CHL_013: Závěsový a montážní materiál</v>
      </c>
      <c r="C482" s="112" t="str">
        <f>IF(Zakazka!$T$7683=0,"",Zakazka!$T$7683)</f>
        <v/>
      </c>
    </row>
    <row r="483" spans="2:3" s="128" customFormat="1" ht="12" hidden="1" outlineLevel="5">
      <c r="B483" s="110" t="str">
        <f>IF(Zakazka!$M$7684=0,"",Zakazka!$M$7684)</f>
        <v>CHL_013.: Závěsový a montážní materiál</v>
      </c>
      <c r="C483" s="111" t="str">
        <f>IF(Zakazka!$T$7684=0,"",Zakazka!$T$7684)</f>
        <v/>
      </c>
    </row>
    <row r="484" spans="2:3" s="127" customFormat="1" hidden="1" outlineLevel="4" collapsed="1">
      <c r="B484" s="109" t="str">
        <f>IF(Zakazka!$M$7690=0,"",Zakazka!$M$7690)</f>
        <v>CHL_014: Prováděné práce, protokoly, dokumentace a uvedení do provozu</v>
      </c>
      <c r="C484" s="112" t="str">
        <f>IF(Zakazka!$T$7690=0,"",Zakazka!$T$7690)</f>
        <v/>
      </c>
    </row>
    <row r="485" spans="2:3" s="128" customFormat="1" ht="12" hidden="1" outlineLevel="5">
      <c r="B485" s="110" t="str">
        <f>IF(Zakazka!$M$7691=0,"",Zakazka!$M$7691)</f>
        <v>CHL_014.: Prováděné práce, protokoly, dokumentace a uvedení do provozu</v>
      </c>
      <c r="C485" s="111" t="str">
        <f>IF(Zakazka!$T$7691=0,"",Zakazka!$T$7691)</f>
        <v/>
      </c>
    </row>
    <row r="486" spans="2:3" s="127" customFormat="1" hidden="1" outlineLevel="4" collapsed="1">
      <c r="B486" s="109" t="str">
        <f>IF(Zakazka!$M$7700=0,"",Zakazka!$M$7700)</f>
        <v>ZZ.OST_1.1: OSTATNÍ</v>
      </c>
      <c r="C486" s="112" t="str">
        <f>IF(Zakazka!$T$7700=0,"",Zakazka!$T$7700)</f>
        <v/>
      </c>
    </row>
    <row r="487" spans="2:3" s="128" customFormat="1" ht="12" hidden="1" outlineLevel="5">
      <c r="B487" s="110" t="str">
        <f>IF(Zakazka!$M$7701=0,"",Zakazka!$M$7701)</f>
        <v>29: Provozní náplně</v>
      </c>
      <c r="C487" s="111" t="str">
        <f>IF(Zakazka!$T$7701=0,"",Zakazka!$T$7701)</f>
        <v/>
      </c>
    </row>
    <row r="488" spans="2:3" s="128" customFormat="1" ht="12" hidden="1" outlineLevel="5">
      <c r="B488" s="110" t="str">
        <f>IF(Zakazka!$M$7707=0,"",Zakazka!$M$7707)</f>
        <v>F.1.4.e17: OSTATNÍ</v>
      </c>
      <c r="C488" s="111" t="str">
        <f>IF(Zakazka!$T$7707=0,"",Zakazka!$T$7707)</f>
        <v/>
      </c>
    </row>
    <row r="489" spans="2:3" s="107" customFormat="1" ht="15" outlineLevel="3" collapsed="1">
      <c r="B489" s="108" t="str">
        <f>IF(Zakazka!$M$7712=0,"",Zakazka!$M$7712)</f>
        <v>SO_05_02: VZT_A.5.2</v>
      </c>
      <c r="C489" s="100" t="str">
        <f>IF(Zakazka!$T$7712=0,"",Zakazka!$T$7712)</f>
        <v/>
      </c>
    </row>
    <row r="490" spans="2:3" s="127" customFormat="1" hidden="1" outlineLevel="4" collapsed="1">
      <c r="B490" s="109" t="str">
        <f>IF(Zakazka!$M$7713=0,"",Zakazka!$M$7713)</f>
        <v>VZT._001: Podsestavy použité níže</v>
      </c>
      <c r="C490" s="112" t="str">
        <f>IF(Zakazka!$T$7713=0,"",Zakazka!$T$7713)</f>
        <v/>
      </c>
    </row>
    <row r="491" spans="2:3" s="128" customFormat="1" ht="12" hidden="1" outlineLevel="5">
      <c r="B491" s="110" t="str">
        <f>IF(Zakazka!$M$7714=0,"",Zakazka!$M$7714)</f>
        <v>VZT._002: P2_Přívodní podsestava P2 - regulátoru průtoku 250</v>
      </c>
      <c r="C491" s="111" t="str">
        <f>IF(Zakazka!$T$7714=0,"",Zakazka!$T$7714)</f>
        <v/>
      </c>
    </row>
    <row r="492" spans="2:3" s="128" customFormat="1" ht="12" hidden="1" outlineLevel="5">
      <c r="B492" s="110" t="str">
        <f>IF(Zakazka!$M$7723=0,"",Zakazka!$M$7723)</f>
        <v>VZT._003: P3_Přívodní podsestava P3 - regulátoru průtoku 225</v>
      </c>
      <c r="C492" s="111" t="str">
        <f>IF(Zakazka!$T$7723=0,"",Zakazka!$T$7723)</f>
        <v/>
      </c>
    </row>
    <row r="493" spans="2:3" s="128" customFormat="1" ht="12" hidden="1" outlineLevel="5">
      <c r="B493" s="110" t="str">
        <f>IF(Zakazka!$M$7731=0,"",Zakazka!$M$7731)</f>
        <v>VZT._004: P4_Přívodní podsestava P4 - regulátoru průtoku 180</v>
      </c>
      <c r="C493" s="111" t="str">
        <f>IF(Zakazka!$T$7731=0,"",Zakazka!$T$7731)</f>
        <v/>
      </c>
    </row>
    <row r="494" spans="2:3" s="128" customFormat="1" ht="12" hidden="1" outlineLevel="5">
      <c r="B494" s="110" t="str">
        <f>IF(Zakazka!$M$7739=0,"",Zakazka!$M$7739)</f>
        <v>VZT._005: P5_Přívodní podsestava P5 - regulátoru průtoku 160</v>
      </c>
      <c r="C494" s="111" t="str">
        <f>IF(Zakazka!$T$7739=0,"",Zakazka!$T$7739)</f>
        <v/>
      </c>
    </row>
    <row r="495" spans="2:3" s="128" customFormat="1" ht="12" hidden="1" outlineLevel="5">
      <c r="B495" s="110" t="str">
        <f>IF(Zakazka!$M$7747=0,"",Zakazka!$M$7747)</f>
        <v>VZT._006: P6_Přívodní podsestava P6 - regulátoru průtoku 100</v>
      </c>
      <c r="C495" s="111" t="str">
        <f>IF(Zakazka!$T$7747=0,"",Zakazka!$T$7747)</f>
        <v/>
      </c>
    </row>
    <row r="496" spans="2:3" s="128" customFormat="1" ht="12" hidden="1" outlineLevel="5">
      <c r="B496" s="110" t="str">
        <f>IF(Zakazka!$M$7755=0,"",Zakazka!$M$7755)</f>
        <v>VZT._008: P8_Odvodní podsestava P8 - 1000x315</v>
      </c>
      <c r="C496" s="111" t="str">
        <f>IF(Zakazka!$T$7755=0,"",Zakazka!$T$7755)</f>
        <v/>
      </c>
    </row>
    <row r="497" spans="2:3" s="128" customFormat="1" ht="12" hidden="1" outlineLevel="5">
      <c r="B497" s="110" t="str">
        <f>IF(Zakazka!$M$7762=0,"",Zakazka!$M$7762)</f>
        <v>VZT._009: P9_Odvodní podsestava P9 - 1000x250</v>
      </c>
      <c r="C497" s="111" t="str">
        <f>IF(Zakazka!$T$7762=0,"",Zakazka!$T$7762)</f>
        <v/>
      </c>
    </row>
    <row r="498" spans="2:3" s="128" customFormat="1" ht="12" hidden="1" outlineLevel="5">
      <c r="B498" s="110" t="str">
        <f>IF(Zakazka!$M$7769=0,"",Zakazka!$M$7769)</f>
        <v>VZT._010: P10_Odvodní podsestava P10 - 630x315</v>
      </c>
      <c r="C498" s="111" t="str">
        <f>IF(Zakazka!$T$7769=0,"",Zakazka!$T$7769)</f>
        <v/>
      </c>
    </row>
    <row r="499" spans="2:3" s="128" customFormat="1" ht="12" hidden="1" outlineLevel="5">
      <c r="B499" s="110" t="str">
        <f>IF(Zakazka!$M$7776=0,"",Zakazka!$M$7776)</f>
        <v>VZT._011: P11_Odvodní podsestava P11 - 630x250</v>
      </c>
      <c r="C499" s="111" t="str">
        <f>IF(Zakazka!$T$7776=0,"",Zakazka!$T$7776)</f>
        <v/>
      </c>
    </row>
    <row r="500" spans="2:3" s="128" customFormat="1" ht="12" hidden="1" outlineLevel="5">
      <c r="B500" s="110" t="str">
        <f>IF(Zakazka!$M$7783=0,"",Zakazka!$M$7783)</f>
        <v>VZT._012: P12_Odvodní podsestava P12 - 300x250</v>
      </c>
      <c r="C500" s="111" t="str">
        <f>IF(Zakazka!$T$7783=0,"",Zakazka!$T$7783)</f>
        <v/>
      </c>
    </row>
    <row r="501" spans="2:3" s="128" customFormat="1" ht="12" hidden="1" outlineLevel="5">
      <c r="B501" s="110" t="str">
        <f>IF(Zakazka!$M$7790=0,"",Zakazka!$M$7790)</f>
        <v>VZT._013: P13_Odvodní podsestava P13 - 500x250</v>
      </c>
      <c r="C501" s="111" t="str">
        <f>IF(Zakazka!$T$7790=0,"",Zakazka!$T$7790)</f>
        <v/>
      </c>
    </row>
    <row r="502" spans="2:3" s="127" customFormat="1" hidden="1" outlineLevel="4" collapsed="1">
      <c r="B502" s="109" t="str">
        <f>IF(Zakazka!$M$7798=0,"",Zakazka!$M$7798)</f>
        <v>VZT._014: SP_Společné prvky</v>
      </c>
      <c r="C502" s="112" t="str">
        <f>IF(Zakazka!$T$7798=0,"",Zakazka!$T$7798)</f>
        <v/>
      </c>
    </row>
    <row r="503" spans="2:3" s="128" customFormat="1" ht="12" hidden="1" outlineLevel="5">
      <c r="B503" s="110" t="str">
        <f>IF(Zakazka!$M$7799=0,"",Zakazka!$M$7799)</f>
        <v>VZT._014.: SP_Společné prvky</v>
      </c>
      <c r="C503" s="111" t="str">
        <f>IF(Zakazka!$T$7799=0,"",Zakazka!$T$7799)</f>
        <v/>
      </c>
    </row>
    <row r="504" spans="2:3" s="127" customFormat="1" hidden="1" outlineLevel="4" collapsed="1">
      <c r="B504" s="109" t="str">
        <f>IF(Zakazka!$M$7813=0,"",Zakazka!$M$7813)</f>
        <v>VZT._015: 01_Zařízení č.1</v>
      </c>
      <c r="C504" s="112" t="str">
        <f>IF(Zakazka!$T$7813=0,"",Zakazka!$T$7813)</f>
        <v/>
      </c>
    </row>
    <row r="505" spans="2:3" s="128" customFormat="1" ht="12" hidden="1" outlineLevel="5">
      <c r="B505" s="110" t="str">
        <f>IF(Zakazka!$M$7814=0,"",Zakazka!$M$7814)</f>
        <v>VZT._015.: 01_Zařízení č.1</v>
      </c>
      <c r="C505" s="111" t="str">
        <f>IF(Zakazka!$T$7814=0,"",Zakazka!$T$7814)</f>
        <v/>
      </c>
    </row>
    <row r="506" spans="2:3" s="127" customFormat="1" hidden="1" outlineLevel="4" collapsed="1">
      <c r="B506" s="109" t="str">
        <f>IF(Zakazka!$M$7851=0,"",Zakazka!$M$7851)</f>
        <v>VZT._016: 02_Zařízení č.2</v>
      </c>
      <c r="C506" s="112" t="str">
        <f>IF(Zakazka!$T$7851=0,"",Zakazka!$T$7851)</f>
        <v/>
      </c>
    </row>
    <row r="507" spans="2:3" s="128" customFormat="1" ht="12" hidden="1" outlineLevel="5">
      <c r="B507" s="110" t="str">
        <f>IF(Zakazka!$M$7852=0,"",Zakazka!$M$7852)</f>
        <v>VZT._016.: 02_Zařízení č.2</v>
      </c>
      <c r="C507" s="111" t="str">
        <f>IF(Zakazka!$T$7852=0,"",Zakazka!$T$7852)</f>
        <v/>
      </c>
    </row>
    <row r="508" spans="2:3" s="127" customFormat="1" hidden="1" outlineLevel="4" collapsed="1">
      <c r="B508" s="109" t="str">
        <f>IF(Zakazka!$M$7890=0,"",Zakazka!$M$7890)</f>
        <v>VZT._017: 03_Zařízení č.3</v>
      </c>
      <c r="C508" s="112" t="str">
        <f>IF(Zakazka!$T$7890=0,"",Zakazka!$T$7890)</f>
        <v/>
      </c>
    </row>
    <row r="509" spans="2:3" s="128" customFormat="1" ht="12" hidden="1" outlineLevel="5">
      <c r="B509" s="110" t="str">
        <f>IF(Zakazka!$M$7891=0,"",Zakazka!$M$7891)</f>
        <v>VZT._017.: 03_Zařízení č.3</v>
      </c>
      <c r="C509" s="111" t="str">
        <f>IF(Zakazka!$T$7891=0,"",Zakazka!$T$7891)</f>
        <v/>
      </c>
    </row>
    <row r="510" spans="2:3" s="127" customFormat="1" hidden="1" outlineLevel="4" collapsed="1">
      <c r="B510" s="109" t="str">
        <f>IF(Zakazka!$M$7922=0,"",Zakazka!$M$7922)</f>
        <v>VZT._018: 04_Zařízení č.4</v>
      </c>
      <c r="C510" s="112" t="str">
        <f>IF(Zakazka!$T$7922=0,"",Zakazka!$T$7922)</f>
        <v/>
      </c>
    </row>
    <row r="511" spans="2:3" s="128" customFormat="1" ht="12" hidden="1" outlineLevel="5">
      <c r="B511" s="110" t="str">
        <f>IF(Zakazka!$M$7923=0,"",Zakazka!$M$7923)</f>
        <v>VZT._018.: 04_Zařízení č.4</v>
      </c>
      <c r="C511" s="111" t="str">
        <f>IF(Zakazka!$T$7923=0,"",Zakazka!$T$7923)</f>
        <v/>
      </c>
    </row>
    <row r="512" spans="2:3" s="127" customFormat="1" hidden="1" outlineLevel="4" collapsed="1">
      <c r="B512" s="109" t="str">
        <f>IF(Zakazka!$M$7955=0,"",Zakazka!$M$7955)</f>
        <v>VZT._019: 05_Zařízení č.5</v>
      </c>
      <c r="C512" s="112" t="str">
        <f>IF(Zakazka!$T$7955=0,"",Zakazka!$T$7955)</f>
        <v/>
      </c>
    </row>
    <row r="513" spans="2:3" s="128" customFormat="1" ht="12" hidden="1" outlineLevel="5">
      <c r="B513" s="110" t="str">
        <f>IF(Zakazka!$M$7956=0,"",Zakazka!$M$7956)</f>
        <v>VZT._019.: 05_Zařízení č.5</v>
      </c>
      <c r="C513" s="111" t="str">
        <f>IF(Zakazka!$T$7956=0,"",Zakazka!$T$7956)</f>
        <v/>
      </c>
    </row>
    <row r="514" spans="2:3" s="127" customFormat="1" hidden="1" outlineLevel="4" collapsed="1">
      <c r="B514" s="109" t="str">
        <f>IF(Zakazka!$M$7981=0,"",Zakazka!$M$7981)</f>
        <v>VZT._020: 06_Zařízení č.6</v>
      </c>
      <c r="C514" s="112" t="str">
        <f>IF(Zakazka!$T$7981=0,"",Zakazka!$T$7981)</f>
        <v/>
      </c>
    </row>
    <row r="515" spans="2:3" s="128" customFormat="1" ht="12" hidden="1" outlineLevel="5">
      <c r="B515" s="110" t="str">
        <f>IF(Zakazka!$M$7982=0,"",Zakazka!$M$7982)</f>
        <v>VZT._020.: 06_Zařízení č.6</v>
      </c>
      <c r="C515" s="111" t="str">
        <f>IF(Zakazka!$T$7982=0,"",Zakazka!$T$7982)</f>
        <v/>
      </c>
    </row>
    <row r="516" spans="2:3" s="127" customFormat="1" hidden="1" outlineLevel="4" collapsed="1">
      <c r="B516" s="109" t="str">
        <f>IF(Zakazka!$M$7999=0,"",Zakazka!$M$7999)</f>
        <v>VZT._021: 07_Zařízení č.7</v>
      </c>
      <c r="C516" s="112" t="str">
        <f>IF(Zakazka!$T$7999=0,"",Zakazka!$T$7999)</f>
        <v/>
      </c>
    </row>
    <row r="517" spans="2:3" s="128" customFormat="1" ht="12" hidden="1" outlineLevel="5">
      <c r="B517" s="110" t="str">
        <f>IF(Zakazka!$M$8000=0,"",Zakazka!$M$8000)</f>
        <v>VZT._021.: 07_Zařízení č.7</v>
      </c>
      <c r="C517" s="111" t="str">
        <f>IF(Zakazka!$T$8000=0,"",Zakazka!$T$8000)</f>
        <v/>
      </c>
    </row>
    <row r="518" spans="2:3" s="127" customFormat="1" hidden="1" outlineLevel="4" collapsed="1">
      <c r="B518" s="109" t="str">
        <f>IF(Zakazka!$M$8029=0,"",Zakazka!$M$8029)</f>
        <v>VZT._022: 08_Zařízení č.8</v>
      </c>
      <c r="C518" s="112" t="str">
        <f>IF(Zakazka!$T$8029=0,"",Zakazka!$T$8029)</f>
        <v/>
      </c>
    </row>
    <row r="519" spans="2:3" s="128" customFormat="1" ht="12" hidden="1" outlineLevel="5">
      <c r="B519" s="110" t="str">
        <f>IF(Zakazka!$M$8030=0,"",Zakazka!$M$8030)</f>
        <v>VZT._022.: 08_Zařízení č.8</v>
      </c>
      <c r="C519" s="111" t="str">
        <f>IF(Zakazka!$T$8030=0,"",Zakazka!$T$8030)</f>
        <v/>
      </c>
    </row>
    <row r="520" spans="2:3" s="127" customFormat="1" hidden="1" outlineLevel="4" collapsed="1">
      <c r="B520" s="109" t="str">
        <f>IF(Zakazka!$M$8068=0,"",Zakazka!$M$8068)</f>
        <v>VZT._023: 09_Zařízení č.9</v>
      </c>
      <c r="C520" s="112" t="str">
        <f>IF(Zakazka!$T$8068=0,"",Zakazka!$T$8068)</f>
        <v/>
      </c>
    </row>
    <row r="521" spans="2:3" s="128" customFormat="1" ht="12" hidden="1" outlineLevel="5">
      <c r="B521" s="110" t="str">
        <f>IF(Zakazka!$M$8069=0,"",Zakazka!$M$8069)</f>
        <v>VZT._023.: 09_Zařízení č.9</v>
      </c>
      <c r="C521" s="111" t="str">
        <f>IF(Zakazka!$T$8069=0,"",Zakazka!$T$8069)</f>
        <v/>
      </c>
    </row>
    <row r="522" spans="2:3" s="127" customFormat="1" hidden="1" outlineLevel="4" collapsed="1">
      <c r="B522" s="109" t="str">
        <f>IF(Zakazka!$M$8077=0,"",Zakazka!$M$8077)</f>
        <v>VZT._024: 10_Zařízení č.10</v>
      </c>
      <c r="C522" s="112" t="str">
        <f>IF(Zakazka!$T$8077=0,"",Zakazka!$T$8077)</f>
        <v/>
      </c>
    </row>
    <row r="523" spans="2:3" s="128" customFormat="1" ht="12" hidden="1" outlineLevel="5">
      <c r="B523" s="110" t="str">
        <f>IF(Zakazka!$M$8078=0,"",Zakazka!$M$8078)</f>
        <v>VZT._024.: 10_Zařízení č.10</v>
      </c>
      <c r="C523" s="111" t="str">
        <f>IF(Zakazka!$T$8078=0,"",Zakazka!$T$8078)</f>
        <v/>
      </c>
    </row>
    <row r="524" spans="2:3" s="127" customFormat="1" hidden="1" outlineLevel="4" collapsed="1">
      <c r="B524" s="109" t="str">
        <f>IF(Zakazka!$M$8135=0,"",Zakazka!$M$8135)</f>
        <v>VZT._025: 11_Zařízení č.11</v>
      </c>
      <c r="C524" s="112" t="str">
        <f>IF(Zakazka!$T$8135=0,"",Zakazka!$T$8135)</f>
        <v/>
      </c>
    </row>
    <row r="525" spans="2:3" s="128" customFormat="1" ht="12" hidden="1" outlineLevel="5">
      <c r="B525" s="110" t="str">
        <f>IF(Zakazka!$M$8136=0,"",Zakazka!$M$8136)</f>
        <v>VZT._025.: 11_Zařízení č.11</v>
      </c>
      <c r="C525" s="111" t="str">
        <f>IF(Zakazka!$T$8136=0,"",Zakazka!$T$8136)</f>
        <v/>
      </c>
    </row>
    <row r="526" spans="2:3" s="127" customFormat="1" hidden="1" outlineLevel="4" collapsed="1">
      <c r="B526" s="109" t="str">
        <f>IF(Zakazka!$M$8158=0,"",Zakazka!$M$8158)</f>
        <v>VZT._026: 12_Zařízení č.12</v>
      </c>
      <c r="C526" s="112" t="str">
        <f>IF(Zakazka!$T$8158=0,"",Zakazka!$T$8158)</f>
        <v/>
      </c>
    </row>
    <row r="527" spans="2:3" s="128" customFormat="1" ht="12" hidden="1" outlineLevel="5">
      <c r="B527" s="110" t="str">
        <f>IF(Zakazka!$M$8159=0,"",Zakazka!$M$8159)</f>
        <v>VZT._026.: 12_Zařízení č.12</v>
      </c>
      <c r="C527" s="111" t="str">
        <f>IF(Zakazka!$T$8159=0,"",Zakazka!$T$8159)</f>
        <v/>
      </c>
    </row>
    <row r="528" spans="2:3" s="127" customFormat="1" hidden="1" outlineLevel="4" collapsed="1">
      <c r="B528" s="109" t="str">
        <f>IF(Zakazka!$M$8171=0,"",Zakazka!$M$8171)</f>
        <v>VZT._027: 13_Zařízení č.13</v>
      </c>
      <c r="C528" s="112" t="str">
        <f>IF(Zakazka!$T$8171=0,"",Zakazka!$T$8171)</f>
        <v/>
      </c>
    </row>
    <row r="529" spans="2:3" s="128" customFormat="1" ht="12" hidden="1" outlineLevel="5">
      <c r="B529" s="110" t="str">
        <f>IF(Zakazka!$M$8172=0,"",Zakazka!$M$8172)</f>
        <v>VZT._027.: 13_Zařízení č.13</v>
      </c>
      <c r="C529" s="111" t="str">
        <f>IF(Zakazka!$T$8172=0,"",Zakazka!$T$8172)</f>
        <v/>
      </c>
    </row>
    <row r="530" spans="2:3" s="127" customFormat="1" hidden="1" outlineLevel="4" collapsed="1">
      <c r="B530" s="109" t="str">
        <f>IF(Zakazka!$M$8211=0,"",Zakazka!$M$8211)</f>
        <v>VZT._028: 14_Zařízení č.14</v>
      </c>
      <c r="C530" s="112" t="str">
        <f>IF(Zakazka!$T$8211=0,"",Zakazka!$T$8211)</f>
        <v/>
      </c>
    </row>
    <row r="531" spans="2:3" s="128" customFormat="1" ht="12" hidden="1" outlineLevel="5">
      <c r="B531" s="110" t="str">
        <f>IF(Zakazka!$M$8212=0,"",Zakazka!$M$8212)</f>
        <v>VZT._028.: 14_Zařízení č.14</v>
      </c>
      <c r="C531" s="111" t="str">
        <f>IF(Zakazka!$T$8212=0,"",Zakazka!$T$8212)</f>
        <v/>
      </c>
    </row>
    <row r="532" spans="2:3" s="127" customFormat="1" hidden="1" outlineLevel="4" collapsed="1">
      <c r="B532" s="109" t="str">
        <f>IF(Zakazka!$M$8222=0,"",Zakazka!$M$8222)</f>
        <v>VZT._031: 17_Zařízení č.17</v>
      </c>
      <c r="C532" s="112" t="str">
        <f>IF(Zakazka!$T$8222=0,"",Zakazka!$T$8222)</f>
        <v/>
      </c>
    </row>
    <row r="533" spans="2:3" s="128" customFormat="1" ht="12" hidden="1" outlineLevel="5">
      <c r="B533" s="110" t="str">
        <f>IF(Zakazka!$M$8223=0,"",Zakazka!$M$8223)</f>
        <v>VZT._031.: 17_Zařízení č.17</v>
      </c>
      <c r="C533" s="111" t="str">
        <f>IF(Zakazka!$T$8223=0,"",Zakazka!$T$8223)</f>
        <v/>
      </c>
    </row>
    <row r="534" spans="2:3" s="127" customFormat="1" hidden="1" outlineLevel="4" collapsed="1">
      <c r="B534" s="109" t="str">
        <f>IF(Zakazka!$M$8232=0,"",Zakazka!$M$8232)</f>
        <v>VZT._032: 18_Zařízení č.18</v>
      </c>
      <c r="C534" s="112" t="str">
        <f>IF(Zakazka!$T$8232=0,"",Zakazka!$T$8232)</f>
        <v/>
      </c>
    </row>
    <row r="535" spans="2:3" s="128" customFormat="1" ht="12" hidden="1" outlineLevel="5">
      <c r="B535" s="110" t="str">
        <f>IF(Zakazka!$M$8233=0,"",Zakazka!$M$8233)</f>
        <v>VZT._032.: 18_Zařízení č.18</v>
      </c>
      <c r="C535" s="111" t="str">
        <f>IF(Zakazka!$T$8233=0,"",Zakazka!$T$8233)</f>
        <v/>
      </c>
    </row>
    <row r="536" spans="2:3" s="127" customFormat="1" hidden="1" outlineLevel="4" collapsed="1">
      <c r="B536" s="109" t="str">
        <f>IF(Zakazka!$M$8243=0,"",Zakazka!$M$8243)</f>
        <v>VZT._033: 19_Zařízení č.19</v>
      </c>
      <c r="C536" s="112" t="str">
        <f>IF(Zakazka!$T$8243=0,"",Zakazka!$T$8243)</f>
        <v/>
      </c>
    </row>
    <row r="537" spans="2:3" s="128" customFormat="1" ht="12" hidden="1" outlineLevel="5">
      <c r="B537" s="110" t="str">
        <f>IF(Zakazka!$M$8244=0,"",Zakazka!$M$8244)</f>
        <v>VZT._033.: 19_Zařízení č.19</v>
      </c>
      <c r="C537" s="111" t="str">
        <f>IF(Zakazka!$T$8244=0,"",Zakazka!$T$8244)</f>
        <v/>
      </c>
    </row>
    <row r="538" spans="2:3" s="127" customFormat="1" hidden="1" outlineLevel="4" collapsed="1">
      <c r="B538" s="109" t="str">
        <f>IF(Zakazka!$M$8254=0,"",Zakazka!$M$8254)</f>
        <v>VZT._034: 20_Zařízení č.20</v>
      </c>
      <c r="C538" s="112" t="str">
        <f>IF(Zakazka!$T$8254=0,"",Zakazka!$T$8254)</f>
        <v/>
      </c>
    </row>
    <row r="539" spans="2:3" s="128" customFormat="1" ht="12" hidden="1" outlineLevel="5">
      <c r="B539" s="110" t="str">
        <f>IF(Zakazka!$M$8255=0,"",Zakazka!$M$8255)</f>
        <v>VZT._034.: 20_Zařízení č.20</v>
      </c>
      <c r="C539" s="111" t="str">
        <f>IF(Zakazka!$T$8255=0,"",Zakazka!$T$8255)</f>
        <v/>
      </c>
    </row>
    <row r="540" spans="2:3" s="127" customFormat="1" hidden="1" outlineLevel="4" collapsed="1">
      <c r="B540" s="109" t="str">
        <f>IF(Zakazka!$M$8263=0,"",Zakazka!$M$8263)</f>
        <v>VZT._035: 21_Zařízení č.21</v>
      </c>
      <c r="C540" s="112" t="str">
        <f>IF(Zakazka!$T$8263=0,"",Zakazka!$T$8263)</f>
        <v/>
      </c>
    </row>
    <row r="541" spans="2:3" s="128" customFormat="1" ht="12" hidden="1" outlineLevel="5">
      <c r="B541" s="110" t="str">
        <f>IF(Zakazka!$M$8264=0,"",Zakazka!$M$8264)</f>
        <v>VZT._035.: 21_Zařízení č.21</v>
      </c>
      <c r="C541" s="111" t="str">
        <f>IF(Zakazka!$T$8264=0,"",Zakazka!$T$8264)</f>
        <v/>
      </c>
    </row>
    <row r="542" spans="2:3" s="127" customFormat="1" hidden="1" outlineLevel="4" collapsed="1">
      <c r="B542" s="109" t="str">
        <f>IF(Zakazka!$M$8271=0,"",Zakazka!$M$8271)</f>
        <v>VZT._036: 22_Zařízení č.22</v>
      </c>
      <c r="C542" s="112" t="str">
        <f>IF(Zakazka!$T$8271=0,"",Zakazka!$T$8271)</f>
        <v/>
      </c>
    </row>
    <row r="543" spans="2:3" s="128" customFormat="1" ht="12" hidden="1" outlineLevel="5">
      <c r="B543" s="110" t="str">
        <f>IF(Zakazka!$M$8272=0,"",Zakazka!$M$8272)</f>
        <v>VZT._036.: 22_Zařízení č.22</v>
      </c>
      <c r="C543" s="111" t="str">
        <f>IF(Zakazka!$T$8272=0,"",Zakazka!$T$8272)</f>
        <v/>
      </c>
    </row>
    <row r="544" spans="2:3" s="127" customFormat="1" hidden="1" outlineLevel="4" collapsed="1">
      <c r="B544" s="109" t="str">
        <f>IF(Zakazka!$M$8276=0,"",Zakazka!$M$8276)</f>
        <v>VZT._037: 23_Zařízení č.23</v>
      </c>
      <c r="C544" s="112" t="str">
        <f>IF(Zakazka!$T$8276=0,"",Zakazka!$T$8276)</f>
        <v/>
      </c>
    </row>
    <row r="545" spans="2:3" s="128" customFormat="1" ht="12" hidden="1" outlineLevel="5">
      <c r="B545" s="110" t="str">
        <f>IF(Zakazka!$M$8277=0,"",Zakazka!$M$8277)</f>
        <v>VZT._037.: 23_Zařízení č.23</v>
      </c>
      <c r="C545" s="111" t="str">
        <f>IF(Zakazka!$T$8277=0,"",Zakazka!$T$8277)</f>
        <v/>
      </c>
    </row>
    <row r="546" spans="2:3" s="127" customFormat="1" hidden="1" outlineLevel="4" collapsed="1">
      <c r="B546" s="109" t="str">
        <f>IF(Zakazka!$M$8300=0,"",Zakazka!$M$8300)</f>
        <v>VZT._038: 27_Závěsový a montážní materiál</v>
      </c>
      <c r="C546" s="112" t="str">
        <f>IF(Zakazka!$T$8300=0,"",Zakazka!$T$8300)</f>
        <v/>
      </c>
    </row>
    <row r="547" spans="2:3" s="128" customFormat="1" ht="12" hidden="1" outlineLevel="5">
      <c r="B547" s="110" t="str">
        <f>IF(Zakazka!$M$8301=0,"",Zakazka!$M$8301)</f>
        <v>VZT._038.: 27_Závěsový a montážní materiál</v>
      </c>
      <c r="C547" s="111" t="str">
        <f>IF(Zakazka!$T$8301=0,"",Zakazka!$T$8301)</f>
        <v/>
      </c>
    </row>
    <row r="548" spans="2:3" s="127" customFormat="1" hidden="1" outlineLevel="4" collapsed="1">
      <c r="B548" s="109" t="str">
        <f>IF(Zakazka!$M$8308=0,"",Zakazka!$M$8308)</f>
        <v>VZT._039: 28_Inženýrská činnost</v>
      </c>
      <c r="C548" s="112" t="str">
        <f>IF(Zakazka!$T$8308=0,"",Zakazka!$T$8308)</f>
        <v/>
      </c>
    </row>
    <row r="549" spans="2:3" s="128" customFormat="1" ht="12" hidden="1" outlineLevel="5">
      <c r="B549" s="110" t="str">
        <f>IF(Zakazka!$M$8309=0,"",Zakazka!$M$8309)</f>
        <v>VZT._039.: 28_Inženýrská činnost</v>
      </c>
      <c r="C549" s="111" t="str">
        <f>IF(Zakazka!$T$8309=0,"",Zakazka!$T$8309)</f>
        <v/>
      </c>
    </row>
    <row r="550" spans="2:3" s="127" customFormat="1" hidden="1" outlineLevel="4" collapsed="1">
      <c r="B550" s="109" t="str">
        <f>IF(Zakazka!$M$8315=0,"",Zakazka!$M$8315)</f>
        <v>VZT._040: 29_Protokoly, dokumentace a uvedení do provozu</v>
      </c>
      <c r="C550" s="112" t="str">
        <f>IF(Zakazka!$T$8315=0,"",Zakazka!$T$8315)</f>
        <v/>
      </c>
    </row>
    <row r="551" spans="2:3" s="128" customFormat="1" ht="12" hidden="1" outlineLevel="5">
      <c r="B551" s="110" t="str">
        <f>IF(Zakazka!$M$8316=0,"",Zakazka!$M$8316)</f>
        <v>VZT._040.: 29_Protokoly, dokumentace a uvedení do provozu</v>
      </c>
      <c r="C551" s="111" t="str">
        <f>IF(Zakazka!$T$8316=0,"",Zakazka!$T$8316)</f>
        <v/>
      </c>
    </row>
    <row r="552" spans="2:3" s="127" customFormat="1" hidden="1" outlineLevel="4" collapsed="1">
      <c r="B552" s="109" t="str">
        <f>IF(Zakazka!$M$8324=0,"",Zakazka!$M$8324)</f>
        <v>ZZ.OST_1.1: OSTATNÍ</v>
      </c>
      <c r="C552" s="112" t="str">
        <f>IF(Zakazka!$T$8324=0,"",Zakazka!$T$8324)</f>
        <v/>
      </c>
    </row>
    <row r="553" spans="2:3" s="128" customFormat="1" ht="12" hidden="1" outlineLevel="5">
      <c r="B553" s="110" t="str">
        <f>IF(Zakazka!$M$8325=0,"",Zakazka!$M$8325)</f>
        <v>F.1.4.e17: OSTATNÍ</v>
      </c>
      <c r="C553" s="111" t="str">
        <f>IF(Zakazka!$T$8325=0,"",Zakazka!$T$8325)</f>
        <v/>
      </c>
    </row>
    <row r="554" spans="2:3" s="107" customFormat="1" ht="15" outlineLevel="3" collapsed="1">
      <c r="B554" s="108" t="str">
        <f>IF(Zakazka!$M$8330=0,"",Zakazka!$M$8330)</f>
        <v>SO_05_03: MaR_A.5.3</v>
      </c>
      <c r="C554" s="100" t="str">
        <f>IF(Zakazka!$T$8330=0,"",Zakazka!$T$8330)</f>
        <v/>
      </c>
    </row>
    <row r="555" spans="2:3" s="127" customFormat="1" hidden="1" outlineLevel="4" collapsed="1">
      <c r="B555" s="109" t="str">
        <f>IF(Zakazka!$M$8331=0,"",Zakazka!$M$8331)</f>
        <v>MaR_001: Rozvaděče</v>
      </c>
      <c r="C555" s="112" t="str">
        <f>IF(Zakazka!$T$8331=0,"",Zakazka!$T$8331)</f>
        <v/>
      </c>
    </row>
    <row r="556" spans="2:3" s="128" customFormat="1" ht="12" hidden="1" outlineLevel="5">
      <c r="B556" s="110" t="str">
        <f>IF(Zakazka!$M$8332=0,"",Zakazka!$M$8332)</f>
        <v>MaR_001.: Rozvaděče</v>
      </c>
      <c r="C556" s="111" t="str">
        <f>IF(Zakazka!$T$8332=0,"",Zakazka!$T$8332)</f>
        <v/>
      </c>
    </row>
    <row r="557" spans="2:3" s="127" customFormat="1" hidden="1" outlineLevel="4" collapsed="1">
      <c r="B557" s="109" t="str">
        <f>IF(Zakazka!$M$8340=0,"",Zakazka!$M$8340)</f>
        <v>MaR_002: Kabely</v>
      </c>
      <c r="C557" s="112" t="str">
        <f>IF(Zakazka!$T$8340=0,"",Zakazka!$T$8340)</f>
        <v/>
      </c>
    </row>
    <row r="558" spans="2:3" s="128" customFormat="1" ht="12" hidden="1" outlineLevel="5">
      <c r="B558" s="110" t="str">
        <f>IF(Zakazka!$M$8341=0,"",Zakazka!$M$8341)</f>
        <v>MaR_002.: Kabely</v>
      </c>
      <c r="C558" s="111" t="str">
        <f>IF(Zakazka!$T$8341=0,"",Zakazka!$T$8341)</f>
        <v/>
      </c>
    </row>
    <row r="559" spans="2:3" s="127" customFormat="1" hidden="1" outlineLevel="4" collapsed="1">
      <c r="B559" s="109" t="str">
        <f>IF(Zakazka!$M$8374=0,"",Zakazka!$M$8374)</f>
        <v>MaR_003: Dodávky MaR</v>
      </c>
      <c r="C559" s="112" t="str">
        <f>IF(Zakazka!$T$8374=0,"",Zakazka!$T$8374)</f>
        <v/>
      </c>
    </row>
    <row r="560" spans="2:3" s="128" customFormat="1" ht="12" hidden="1" outlineLevel="5">
      <c r="B560" s="110" t="str">
        <f>IF(Zakazka!$M$8375=0,"",Zakazka!$M$8375)</f>
        <v>MaR_003.: Dodávky MaR</v>
      </c>
      <c r="C560" s="111" t="str">
        <f>IF(Zakazka!$T$8375=0,"",Zakazka!$T$8375)</f>
        <v/>
      </c>
    </row>
    <row r="561" spans="2:3" s="107" customFormat="1" ht="15" outlineLevel="3" collapsed="1">
      <c r="B561" s="108" t="str">
        <f>IF(Zakazka!$M$8430=0,"",Zakazka!$M$8430)</f>
        <v>SO_05_04: ZTI_A.5.4</v>
      </c>
      <c r="C561" s="100" t="str">
        <f>IF(Zakazka!$T$8430=0,"",Zakazka!$T$8430)</f>
        <v/>
      </c>
    </row>
    <row r="562" spans="2:3" s="127" customFormat="1" hidden="1" outlineLevel="4" collapsed="1">
      <c r="B562" s="109" t="str">
        <f>IF(Zakazka!$M$8431=0,"",Zakazka!$M$8431)</f>
        <v>ZTI_001: Kanalizace</v>
      </c>
      <c r="C562" s="112" t="str">
        <f>IF(Zakazka!$T$8431=0,"",Zakazka!$T$8431)</f>
        <v/>
      </c>
    </row>
    <row r="563" spans="2:3" s="128" customFormat="1" ht="12" hidden="1" outlineLevel="5">
      <c r="B563" s="110" t="str">
        <f>IF(Zakazka!$M$8432=0,"",Zakazka!$M$8432)</f>
        <v>ZTI_002: Rozvody kanalizace z plastového materiálu systém HT, včetně objímek, konzol, závěsů a ostatních uchy</v>
      </c>
      <c r="C563" s="111" t="str">
        <f>IF(Zakazka!$T$8432=0,"",Zakazka!$T$8432)</f>
        <v/>
      </c>
    </row>
    <row r="564" spans="2:3" s="128" customFormat="1" ht="12" hidden="1" outlineLevel="5">
      <c r="B564" s="110" t="str">
        <f>IF(Zakazka!$M$8439=0,"",Zakazka!$M$8439)</f>
        <v>ZTI_003: Rozvody kanalizace z plastového materiálu systém KG včetně objímek, konzol, závěsů a ostatních uchyc</v>
      </c>
      <c r="C564" s="111" t="str">
        <f>IF(Zakazka!$T$8439=0,"",Zakazka!$T$8439)</f>
        <v/>
      </c>
    </row>
    <row r="565" spans="2:3" s="128" customFormat="1" ht="12" hidden="1" outlineLevel="5">
      <c r="B565" s="110" t="str">
        <f>IF(Zakazka!$M$8445=0,"",Zakazka!$M$8445)</f>
        <v>ZTI_004: Rozvody kanalizace z plastového systému PPR pro odvod kondenzátu a výtlak, včetně objímek, konzol, z</v>
      </c>
      <c r="C565" s="111" t="str">
        <f>IF(Zakazka!$T$8445=0,"",Zakazka!$T$8445)</f>
        <v/>
      </c>
    </row>
    <row r="566" spans="2:3" s="128" customFormat="1" ht="12" hidden="1" outlineLevel="5">
      <c r="B566" s="110" t="str">
        <f>IF(Zakazka!$M$8450=0,"",Zakazka!$M$8450)</f>
        <v>ZTI_005: Rozvody kanalizace z plastového systému PEHD pro podtlakovou dešťovou kamalizaci, včetně objímek, ko</v>
      </c>
      <c r="C566" s="111" t="str">
        <f>IF(Zakazka!$T$8450=0,"",Zakazka!$T$8450)</f>
        <v/>
      </c>
    </row>
    <row r="567" spans="2:3" s="128" customFormat="1" ht="12" hidden="1" outlineLevel="5">
      <c r="B567" s="110" t="str">
        <f>IF(Zakazka!$M$8461=0,"",Zakazka!$M$8461)</f>
        <v>ZTI_006: Tvarovky pro podtlakovou dešťovou kanalizaci</v>
      </c>
      <c r="C567" s="111" t="str">
        <f>IF(Zakazka!$T$8461=0,"",Zakazka!$T$8461)</f>
        <v/>
      </c>
    </row>
    <row r="568" spans="2:3" s="128" customFormat="1" ht="12" hidden="1" outlineLevel="5">
      <c r="B568" s="110" t="str">
        <f>IF(Zakazka!$M$8473=0,"",Zakazka!$M$8473)</f>
        <v>ZTI_007: Tvarovky pro gravitační kanalizaci</v>
      </c>
      <c r="C568" s="111" t="str">
        <f>IF(Zakazka!$T$8473=0,"",Zakazka!$T$8473)</f>
        <v/>
      </c>
    </row>
    <row r="569" spans="2:3" s="128" customFormat="1" ht="12" hidden="1" outlineLevel="5">
      <c r="B569" s="110" t="str">
        <f>IF(Zakazka!$M$8494=0,"",Zakazka!$M$8494)</f>
        <v>ZTI_008: Strojní zařízení</v>
      </c>
      <c r="C569" s="111" t="str">
        <f>IF(Zakazka!$T$8494=0,"",Zakazka!$T$8494)</f>
        <v/>
      </c>
    </row>
    <row r="570" spans="2:3" s="128" customFormat="1" ht="12" hidden="1" outlineLevel="5">
      <c r="B570" s="110" t="str">
        <f>IF(Zakazka!$M$8498=0,"",Zakazka!$M$8498)</f>
        <v>ZTI_009: Demontáže, opravy a úpravy na potrubí</v>
      </c>
      <c r="C570" s="111" t="str">
        <f>IF(Zakazka!$T$8498=0,"",Zakazka!$T$8498)</f>
        <v/>
      </c>
    </row>
    <row r="571" spans="2:3" s="128" customFormat="1" ht="12" hidden="1" outlineLevel="5">
      <c r="B571" s="110" t="str">
        <f>IF(Zakazka!$M$8508=0,"",Zakazka!$M$8508)</f>
        <v>ZTI_010: Izolace kanalizačního potrubí</v>
      </c>
      <c r="C571" s="111" t="str">
        <f>IF(Zakazka!$T$8508=0,"",Zakazka!$T$8508)</f>
        <v/>
      </c>
    </row>
    <row r="572" spans="2:3" s="128" customFormat="1" ht="12" hidden="1" outlineLevel="5">
      <c r="B572" s="110" t="str">
        <f>IF(Zakazka!$M$8533=0,"",Zakazka!$M$8533)</f>
        <v>ZTI_011: Ostatní</v>
      </c>
      <c r="C572" s="111" t="str">
        <f>IF(Zakazka!$T$8533=0,"",Zakazka!$T$8533)</f>
        <v/>
      </c>
    </row>
    <row r="573" spans="2:3" s="127" customFormat="1" hidden="1" outlineLevel="4" collapsed="1">
      <c r="B573" s="109" t="str">
        <f>IF(Zakazka!$M$8538=0,"",Zakazka!$M$8538)</f>
        <v>ZTI_012: Vodovod</v>
      </c>
      <c r="C573" s="112" t="str">
        <f>IF(Zakazka!$T$8538=0,"",Zakazka!$T$8538)</f>
        <v/>
      </c>
    </row>
    <row r="574" spans="2:3" s="128" customFormat="1" ht="12" hidden="1" outlineLevel="5">
      <c r="B574" s="110" t="str">
        <f>IF(Zakazka!$M$8539=0,"",Zakazka!$M$8539)</f>
        <v>ZTI_013: Potrubí z PP typ 3 PPR PN 16 pro st. vodu včetně PE navlékací izolace tl. 1cm, závěsů, konzol, objím</v>
      </c>
      <c r="C574" s="111" t="str">
        <f>IF(Zakazka!$T$8539=0,"",Zakazka!$T$8539)</f>
        <v/>
      </c>
    </row>
    <row r="575" spans="2:3" s="128" customFormat="1" ht="12" hidden="1" outlineLevel="5">
      <c r="B575" s="110" t="str">
        <f>IF(Zakazka!$M$8548=0,"",Zakazka!$M$8548)</f>
        <v>ZTI_014: Potrubí z PP typ 3 PPR PN 16 pro teplou vodu včetně PE navlékací izolace tl. vnitřní O potrubí, závě</v>
      </c>
      <c r="C575" s="111" t="str">
        <f>IF(Zakazka!$T$8548=0,"",Zakazka!$T$8548)</f>
        <v/>
      </c>
    </row>
    <row r="576" spans="2:3" s="128" customFormat="1" ht="12" hidden="1" outlineLevel="5">
      <c r="B576" s="110" t="str">
        <f>IF(Zakazka!$M$8553=0,"",Zakazka!$M$8553)</f>
        <v>ZTI_015: Potrubí ocelové závitové pozinkované, běžné ČSN 42 5710.4 - j. 11 343.0, včetně návlekové tepelbé iz</v>
      </c>
      <c r="C576" s="111" t="str">
        <f>IF(Zakazka!$T$8553=0,"",Zakazka!$T$8553)</f>
        <v/>
      </c>
    </row>
    <row r="577" spans="2:3" s="128" customFormat="1" ht="12" hidden="1" outlineLevel="5">
      <c r="B577" s="110" t="str">
        <f>IF(Zakazka!$M$8560=0,"",Zakazka!$M$8560)</f>
        <v>ZTI_016: Potrubí z rPE - těžká řada 1,0 Mpa, pro uložení do země</v>
      </c>
      <c r="C577" s="111" t="str">
        <f>IF(Zakazka!$T$8560=0,"",Zakazka!$T$8560)</f>
        <v/>
      </c>
    </row>
    <row r="578" spans="2:3" s="128" customFormat="1" ht="12" hidden="1" outlineLevel="5">
      <c r="B578" s="110" t="str">
        <f>IF(Zakazka!$M$8563=0,"",Zakazka!$M$8563)</f>
        <v>ZTI_017: Uzávěry - kulové kohouty</v>
      </c>
      <c r="C578" s="111" t="str">
        <f>IF(Zakazka!$T$8563=0,"",Zakazka!$T$8563)</f>
        <v/>
      </c>
    </row>
    <row r="579" spans="2:3" s="128" customFormat="1" ht="12" hidden="1" outlineLevel="5">
      <c r="B579" s="110" t="str">
        <f>IF(Zakazka!$M$8574=0,"",Zakazka!$M$8574)</f>
        <v>ZTI_018: Vodovodní armatry ostatní</v>
      </c>
      <c r="C579" s="111" t="str">
        <f>IF(Zakazka!$T$8574=0,"",Zakazka!$T$8574)</f>
        <v/>
      </c>
    </row>
    <row r="580" spans="2:3" s="128" customFormat="1" ht="12" hidden="1" outlineLevel="5">
      <c r="B580" s="110" t="str">
        <f>IF(Zakazka!$M$8586=0,"",Zakazka!$M$8586)</f>
        <v>ZTI_019: Hasící systémy a ostaní</v>
      </c>
      <c r="C580" s="111" t="str">
        <f>IF(Zakazka!$T$8586=0,"",Zakazka!$T$8586)</f>
        <v/>
      </c>
    </row>
    <row r="581" spans="2:3" s="127" customFormat="1" hidden="1" outlineLevel="4" collapsed="1">
      <c r="B581" s="109" t="str">
        <f>IF(Zakazka!$M$8592=0,"",Zakazka!$M$8592)</f>
        <v>ZTI_020: Zařizovací předměty</v>
      </c>
      <c r="C581" s="112" t="str">
        <f>IF(Zakazka!$T$8592=0,"",Zakazka!$T$8592)</f>
        <v/>
      </c>
    </row>
    <row r="582" spans="2:3" s="128" customFormat="1" ht="12" hidden="1" outlineLevel="5">
      <c r="B582" s="110" t="str">
        <f>IF(Zakazka!$M$8593=0,"",Zakazka!$M$8593)</f>
        <v>ZTI_021: Zdravotechnické keramické zařizovací předměty</v>
      </c>
      <c r="C582" s="111" t="str">
        <f>IF(Zakazka!$T$8593=0,"",Zakazka!$T$8593)</f>
        <v/>
      </c>
    </row>
    <row r="583" spans="2:3" s="128" customFormat="1" ht="12" hidden="1" outlineLevel="5">
      <c r="B583" s="110" t="str">
        <f>IF(Zakazka!$M$8604=0,"",Zakazka!$M$8604)</f>
        <v>ZTI_022: Zdravotechnické zařizovací armatury</v>
      </c>
      <c r="C583" s="111" t="str">
        <f>IF(Zakazka!$T$8604=0,"",Zakazka!$T$8604)</f>
        <v/>
      </c>
    </row>
    <row r="584" spans="2:3" s="127" customFormat="1" hidden="1" outlineLevel="4" collapsed="1">
      <c r="B584" s="109" t="str">
        <f>IF(Zakazka!$M$8617=0,"",Zakazka!$M$8617)</f>
        <v>ZZ.OST_1.1: OSTATNÍ</v>
      </c>
      <c r="C584" s="112" t="str">
        <f>IF(Zakazka!$T$8617=0,"",Zakazka!$T$8617)</f>
        <v/>
      </c>
    </row>
    <row r="585" spans="2:3" s="128" customFormat="1" ht="12" hidden="1" outlineLevel="5">
      <c r="B585" s="110" t="str">
        <f>IF(Zakazka!$M$8618=0,"",Zakazka!$M$8618)</f>
        <v>F.1.4.e17: OSTATNÍ</v>
      </c>
      <c r="C585" s="111" t="str">
        <f>IF(Zakazka!$T$8618=0,"",Zakazka!$T$8618)</f>
        <v/>
      </c>
    </row>
    <row r="586" spans="2:3" s="107" customFormat="1" ht="15" outlineLevel="3" collapsed="1">
      <c r="B586" s="108" t="str">
        <f>IF(Zakazka!$M$8623=0,"",Zakazka!$M$8623)</f>
        <v>SO_05_06: Elektro silnoproud_A.5.6</v>
      </c>
      <c r="C586" s="100" t="str">
        <f>IF(Zakazka!$T$8623=0,"",Zakazka!$T$8623)</f>
        <v/>
      </c>
    </row>
    <row r="587" spans="2:3" s="127" customFormat="1" hidden="1" outlineLevel="4" collapsed="1">
      <c r="B587" s="109" t="str">
        <f>IF(Zakazka!$M$8624=0,"",Zakazka!$M$8624)</f>
        <v>SIL_001: Rozvaděče</v>
      </c>
      <c r="C587" s="112" t="str">
        <f>IF(Zakazka!$T$8624=0,"",Zakazka!$T$8624)</f>
        <v/>
      </c>
    </row>
    <row r="588" spans="2:3" s="128" customFormat="1" ht="12" hidden="1" outlineLevel="5">
      <c r="B588" s="110" t="str">
        <f>IF(Zakazka!$M$8625=0,"",Zakazka!$M$8625)</f>
        <v>SIL_001.: Rozvaděče</v>
      </c>
      <c r="C588" s="111" t="str">
        <f>IF(Zakazka!$T$8625=0,"",Zakazka!$T$8625)</f>
        <v/>
      </c>
    </row>
    <row r="589" spans="2:3" s="127" customFormat="1" hidden="1" outlineLevel="4" collapsed="1">
      <c r="B589" s="109" t="str">
        <f>IF(Zakazka!$M$8658=0,"",Zakazka!$M$8658)</f>
        <v>SIL_002: Kabely</v>
      </c>
      <c r="C589" s="112" t="str">
        <f>IF(Zakazka!$T$8658=0,"",Zakazka!$T$8658)</f>
        <v/>
      </c>
    </row>
    <row r="590" spans="2:3" s="128" customFormat="1" ht="12" hidden="1" outlineLevel="5">
      <c r="B590" s="110" t="str">
        <f>IF(Zakazka!$M$8659=0,"",Zakazka!$M$8659)</f>
        <v>SIL_002.: Kabely</v>
      </c>
      <c r="C590" s="111" t="str">
        <f>IF(Zakazka!$T$8659=0,"",Zakazka!$T$8659)</f>
        <v/>
      </c>
    </row>
    <row r="591" spans="2:3" s="127" customFormat="1" hidden="1" outlineLevel="4" collapsed="1">
      <c r="B591" s="109" t="str">
        <f>IF(Zakazka!$M$8723=0,"",Zakazka!$M$8723)</f>
        <v>SIL_003: Svítidla</v>
      </c>
      <c r="C591" s="112" t="str">
        <f>IF(Zakazka!$T$8723=0,"",Zakazka!$T$8723)</f>
        <v/>
      </c>
    </row>
    <row r="592" spans="2:3" s="128" customFormat="1" ht="12" hidden="1" outlineLevel="5">
      <c r="B592" s="110" t="str">
        <f>IF(Zakazka!$M$8724=0,"",Zakazka!$M$8724)</f>
        <v>SIL_003.: Svítidla</v>
      </c>
      <c r="C592" s="111" t="str">
        <f>IF(Zakazka!$T$8724=0,"",Zakazka!$T$8724)</f>
        <v/>
      </c>
    </row>
    <row r="593" spans="2:3" s="127" customFormat="1" hidden="1" outlineLevel="4" collapsed="1">
      <c r="B593" s="109" t="str">
        <f>IF(Zakazka!$M$8766=0,"",Zakazka!$M$8766)</f>
        <v>SIL_004: Koncové prvky</v>
      </c>
      <c r="C593" s="112" t="str">
        <f>IF(Zakazka!$T$8766=0,"",Zakazka!$T$8766)</f>
        <v/>
      </c>
    </row>
    <row r="594" spans="2:3" s="128" customFormat="1" ht="12" hidden="1" outlineLevel="5">
      <c r="B594" s="110" t="str">
        <f>IF(Zakazka!$M$8767=0,"",Zakazka!$M$8767)</f>
        <v>SIL_004.: Koncové prvky</v>
      </c>
      <c r="C594" s="111" t="str">
        <f>IF(Zakazka!$T$8767=0,"",Zakazka!$T$8767)</f>
        <v/>
      </c>
    </row>
    <row r="595" spans="2:3" s="127" customFormat="1" hidden="1" outlineLevel="4" collapsed="1">
      <c r="B595" s="109" t="str">
        <f>IF(Zakazka!$M$8826=0,"",Zakazka!$M$8826)</f>
        <v>SIL_005: Koncové prvky - vizualizace systému BMS</v>
      </c>
      <c r="C595" s="112" t="str">
        <f>IF(Zakazka!$T$8826=0,"",Zakazka!$T$8826)</f>
        <v/>
      </c>
    </row>
    <row r="596" spans="2:3" s="128" customFormat="1" ht="12" hidden="1" outlineLevel="5">
      <c r="B596" s="110" t="str">
        <f>IF(Zakazka!$M$8827=0,"",Zakazka!$M$8827)</f>
        <v>SIL_005.: Koncové prvky - vizualizace systému BMS</v>
      </c>
      <c r="C596" s="111" t="str">
        <f>IF(Zakazka!$T$8827=0,"",Zakazka!$T$8827)</f>
        <v/>
      </c>
    </row>
    <row r="597" spans="2:3" s="127" customFormat="1" hidden="1" outlineLevel="4" collapsed="1">
      <c r="B597" s="109" t="str">
        <f>IF(Zakazka!$M$8834=0,"",Zakazka!$M$8834)</f>
        <v>SIL_006: Temperování</v>
      </c>
      <c r="C597" s="112" t="str">
        <f>IF(Zakazka!$T$8834=0,"",Zakazka!$T$8834)</f>
        <v/>
      </c>
    </row>
    <row r="598" spans="2:3" s="128" customFormat="1" ht="12" hidden="1" outlineLevel="5">
      <c r="B598" s="110" t="str">
        <f>IF(Zakazka!$M$8835=0,"",Zakazka!$M$8835)</f>
        <v>SIL_006.: Temperování</v>
      </c>
      <c r="C598" s="111" t="str">
        <f>IF(Zakazka!$T$8835=0,"",Zakazka!$T$8835)</f>
        <v/>
      </c>
    </row>
    <row r="599" spans="2:3" s="127" customFormat="1" hidden="1" outlineLevel="4" collapsed="1">
      <c r="B599" s="109" t="str">
        <f>IF(Zakazka!$M$8895=0,"",Zakazka!$M$8895)</f>
        <v>SIL_007: Instalační materiál</v>
      </c>
      <c r="C599" s="112" t="str">
        <f>IF(Zakazka!$T$8895=0,"",Zakazka!$T$8895)</f>
        <v/>
      </c>
    </row>
    <row r="600" spans="2:3" s="128" customFormat="1" ht="12" hidden="1" outlineLevel="5">
      <c r="B600" s="110" t="str">
        <f>IF(Zakazka!$M$8896=0,"",Zakazka!$M$8896)</f>
        <v>SIL_007.: Instalační materiál</v>
      </c>
      <c r="C600" s="111" t="str">
        <f>IF(Zakazka!$T$8896=0,"",Zakazka!$T$8896)</f>
        <v/>
      </c>
    </row>
    <row r="601" spans="2:3" s="127" customFormat="1" hidden="1" outlineLevel="4" collapsed="1">
      <c r="B601" s="109" t="str">
        <f>IF(Zakazka!$M$8914=0,"",Zakazka!$M$8914)</f>
        <v>SIL_008: Dieselagregát</v>
      </c>
      <c r="C601" s="112" t="str">
        <f>IF(Zakazka!$T$8914=0,"",Zakazka!$T$8914)</f>
        <v/>
      </c>
    </row>
    <row r="602" spans="2:3" s="128" customFormat="1" ht="12" hidden="1" outlineLevel="5">
      <c r="B602" s="110" t="str">
        <f>IF(Zakazka!$M$8915=0,"",Zakazka!$M$8915)</f>
        <v>SIL_008.: Dieselagregát</v>
      </c>
      <c r="C602" s="111" t="str">
        <f>IF(Zakazka!$T$8915=0,"",Zakazka!$T$8915)</f>
        <v/>
      </c>
    </row>
    <row r="603" spans="2:3" s="127" customFormat="1" hidden="1" outlineLevel="4" collapsed="1">
      <c r="B603" s="109" t="str">
        <f>IF(Zakazka!$M$8926=0,"",Zakazka!$M$8926)</f>
        <v>SIL_009: UPS</v>
      </c>
      <c r="C603" s="112" t="str">
        <f>IF(Zakazka!$T$8926=0,"",Zakazka!$T$8926)</f>
        <v/>
      </c>
    </row>
    <row r="604" spans="2:3" s="128" customFormat="1" ht="12" hidden="1" outlineLevel="5">
      <c r="B604" s="110" t="str">
        <f>IF(Zakazka!$M$8927=0,"",Zakazka!$M$8927)</f>
        <v>SIL_009.: UPS</v>
      </c>
      <c r="C604" s="111" t="str">
        <f>IF(Zakazka!$T$8927=0,"",Zakazka!$T$8927)</f>
        <v/>
      </c>
    </row>
    <row r="605" spans="2:3" s="127" customFormat="1" hidden="1" outlineLevel="4" collapsed="1">
      <c r="B605" s="109" t="str">
        <f>IF(Zakazka!$M$8938=0,"",Zakazka!$M$8938)</f>
        <v>SIL_010: Kabelové nosné trasy silnoproudu</v>
      </c>
      <c r="C605" s="112" t="str">
        <f>IF(Zakazka!$T$8938=0,"",Zakazka!$T$8938)</f>
        <v/>
      </c>
    </row>
    <row r="606" spans="2:3" s="128" customFormat="1" ht="12" hidden="1" outlineLevel="5">
      <c r="B606" s="110" t="str">
        <f>IF(Zakazka!$M$8939=0,"",Zakazka!$M$8939)</f>
        <v>SIL_010.: Kabelové nosné trasy silnoproudu</v>
      </c>
      <c r="C606" s="111" t="str">
        <f>IF(Zakazka!$T$8939=0,"",Zakazka!$T$8939)</f>
        <v/>
      </c>
    </row>
    <row r="607" spans="2:3" s="127" customFormat="1" hidden="1" outlineLevel="4" collapsed="1">
      <c r="B607" s="109" t="str">
        <f>IF(Zakazka!$M$8976=0,"",Zakazka!$M$8976)</f>
        <v>SIL_011: Hromosvod</v>
      </c>
      <c r="C607" s="112" t="str">
        <f>IF(Zakazka!$T$8976=0,"",Zakazka!$T$8976)</f>
        <v/>
      </c>
    </row>
    <row r="608" spans="2:3" s="128" customFormat="1" ht="12" hidden="1" outlineLevel="5">
      <c r="B608" s="110" t="str">
        <f>IF(Zakazka!$M$8977=0,"",Zakazka!$M$8977)</f>
        <v>SIL_011.: Hromosvod</v>
      </c>
      <c r="C608" s="111" t="str">
        <f>IF(Zakazka!$T$8977=0,"",Zakazka!$T$8977)</f>
        <v/>
      </c>
    </row>
    <row r="609" spans="2:3" s="127" customFormat="1" hidden="1" outlineLevel="4" collapsed="1">
      <c r="B609" s="109" t="str">
        <f>IF(Zakazka!$M$9057=0,"",Zakazka!$M$9057)</f>
        <v>SIL_012: Ostatní materiál</v>
      </c>
      <c r="C609" s="112" t="str">
        <f>IF(Zakazka!$T$9057=0,"",Zakazka!$T$9057)</f>
        <v/>
      </c>
    </row>
    <row r="610" spans="2:3" s="128" customFormat="1" ht="12" hidden="1" outlineLevel="5">
      <c r="B610" s="110" t="str">
        <f>IF(Zakazka!$M$9058=0,"",Zakazka!$M$9058)</f>
        <v>SIL_012.: Ostatní materiál</v>
      </c>
      <c r="C610" s="111" t="str">
        <f>IF(Zakazka!$T$9058=0,"",Zakazka!$T$9058)</f>
        <v/>
      </c>
    </row>
    <row r="611" spans="2:3" s="127" customFormat="1" hidden="1" outlineLevel="4" collapsed="1">
      <c r="B611" s="109" t="str">
        <f>IF(Zakazka!$M$9068=0,"",Zakazka!$M$9068)</f>
        <v>SIL_013: Spojené ostatní práce</v>
      </c>
      <c r="C611" s="112" t="str">
        <f>IF(Zakazka!$T$9068=0,"",Zakazka!$T$9068)</f>
        <v/>
      </c>
    </row>
    <row r="612" spans="2:3" s="128" customFormat="1" ht="12" hidden="1" outlineLevel="5">
      <c r="B612" s="110" t="str">
        <f>IF(Zakazka!$M$9069=0,"",Zakazka!$M$9069)</f>
        <v>SIL_013.: Spojené ostatní práce</v>
      </c>
      <c r="C612" s="111" t="str">
        <f>IF(Zakazka!$T$9069=0,"",Zakazka!$T$9069)</f>
        <v/>
      </c>
    </row>
    <row r="613" spans="2:3" s="127" customFormat="1" hidden="1" outlineLevel="4" collapsed="1">
      <c r="B613" s="109" t="str">
        <f>IF(Zakazka!$M$9077=0,"",Zakazka!$M$9077)</f>
        <v>SIL_014: Ostatní</v>
      </c>
      <c r="C613" s="112" t="str">
        <f>IF(Zakazka!$T$9077=0,"",Zakazka!$T$9077)</f>
        <v/>
      </c>
    </row>
    <row r="614" spans="2:3" s="128" customFormat="1" ht="12" hidden="1" outlineLevel="5">
      <c r="B614" s="110" t="str">
        <f>IF(Zakazka!$M$9078=0,"",Zakazka!$M$9078)</f>
        <v>SIL_014.: Ostatní</v>
      </c>
      <c r="C614" s="111" t="str">
        <f>IF(Zakazka!$T$9078=0,"",Zakazka!$T$9078)</f>
        <v/>
      </c>
    </row>
    <row r="615" spans="2:3" s="107" customFormat="1" ht="15" outlineLevel="3" collapsed="1">
      <c r="B615" s="108" t="str">
        <f>IF(Zakazka!$M$9087=0,"",Zakazka!$M$9087)</f>
        <v>SO_05_07: Elektro slaboproud_A.5.7</v>
      </c>
      <c r="C615" s="100" t="str">
        <f>IF(Zakazka!$T$9087=0,"",Zakazka!$T$9087)</f>
        <v/>
      </c>
    </row>
    <row r="616" spans="2:3" s="127" customFormat="1" hidden="1" outlineLevel="4" collapsed="1">
      <c r="B616" s="109" t="str">
        <f>IF(Zakazka!$M$9088=0,"",Zakazka!$M$9088)</f>
        <v>SLABO_001: Elektrická požární signalizace</v>
      </c>
      <c r="C616" s="112" t="str">
        <f>IF(Zakazka!$T$9088=0,"",Zakazka!$T$9088)</f>
        <v/>
      </c>
    </row>
    <row r="617" spans="2:3" s="128" customFormat="1" ht="12" hidden="1" outlineLevel="5">
      <c r="B617" s="110" t="str">
        <f>IF(Zakazka!$M$9089=0,"",Zakazka!$M$9089)</f>
        <v>SLABO_002: Ústředny a napájecí zdroje</v>
      </c>
      <c r="C617" s="111" t="str">
        <f>IF(Zakazka!$T$9089=0,"",Zakazka!$T$9089)</f>
        <v/>
      </c>
    </row>
    <row r="618" spans="2:3" s="128" customFormat="1" ht="12" hidden="1" outlineLevel="5">
      <c r="B618" s="110" t="str">
        <f>IF(Zakazka!$M$9103=0,"",Zakazka!$M$9103)</f>
        <v>SLABO_003: Hlásiče</v>
      </c>
      <c r="C618" s="111" t="str">
        <f>IF(Zakazka!$T$9103=0,"",Zakazka!$T$9103)</f>
        <v/>
      </c>
    </row>
    <row r="619" spans="2:3" s="128" customFormat="1" ht="12" hidden="1" outlineLevel="5">
      <c r="B619" s="110" t="str">
        <f>IF(Zakazka!$M$9117=0,"",Zakazka!$M$9117)</f>
        <v>SLABO_004: Vstupní / výstupní prvky</v>
      </c>
      <c r="C619" s="111" t="str">
        <f>IF(Zakazka!$T$9117=0,"",Zakazka!$T$9117)</f>
        <v/>
      </c>
    </row>
    <row r="620" spans="2:3" s="128" customFormat="1" ht="12" hidden="1" outlineLevel="5">
      <c r="B620" s="110" t="str">
        <f>IF(Zakazka!$M$9125=0,"",Zakazka!$M$9125)</f>
        <v>SLABO_005: Kabely a kabelové trasy</v>
      </c>
      <c r="C620" s="111" t="str">
        <f>IF(Zakazka!$T$9125=0,"",Zakazka!$T$9125)</f>
        <v/>
      </c>
    </row>
    <row r="621" spans="2:3" s="128" customFormat="1" ht="12" hidden="1" outlineLevel="5">
      <c r="B621" s="110" t="str">
        <f>IF(Zakazka!$M$9141=0,"",Zakazka!$M$9141)</f>
        <v>SLABO_006: Ostatní</v>
      </c>
      <c r="C621" s="111" t="str">
        <f>IF(Zakazka!$T$9141=0,"",Zakazka!$T$9141)</f>
        <v/>
      </c>
    </row>
    <row r="622" spans="2:3" s="127" customFormat="1" hidden="1" outlineLevel="4" collapsed="1">
      <c r="B622" s="109" t="str">
        <f>IF(Zakazka!$M$9150=0,"",Zakazka!$M$9150)</f>
        <v>SLABO_007: Nouzový zvukový systém</v>
      </c>
      <c r="C622" s="112" t="str">
        <f>IF(Zakazka!$T$9150=0,"",Zakazka!$T$9150)</f>
        <v/>
      </c>
    </row>
    <row r="623" spans="2:3" s="128" customFormat="1" ht="12" hidden="1" outlineLevel="5">
      <c r="B623" s="110" t="str">
        <f>IF(Zakazka!$M$9151=0,"",Zakazka!$M$9151)</f>
        <v>SLABO_008: Ústředny a napájecí zdroje</v>
      </c>
      <c r="C623" s="111" t="str">
        <f>IF(Zakazka!$T$9151=0,"",Zakazka!$T$9151)</f>
        <v/>
      </c>
    </row>
    <row r="624" spans="2:3" s="128" customFormat="1" ht="12" hidden="1" outlineLevel="5">
      <c r="B624" s="110" t="str">
        <f>IF(Zakazka!$M$9161=0,"",Zakazka!$M$9161)</f>
        <v>SLABO_009: 02: Stanice hlasatele</v>
      </c>
      <c r="C624" s="111" t="str">
        <f>IF(Zakazka!$T$9161=0,"",Zakazka!$T$9161)</f>
        <v/>
      </c>
    </row>
    <row r="625" spans="2:3" s="128" customFormat="1" ht="12" hidden="1" outlineLevel="5">
      <c r="B625" s="110" t="str">
        <f>IF(Zakazka!$M$9165=0,"",Zakazka!$M$9165)</f>
        <v>SLABO_010: 03: Reproduktory</v>
      </c>
      <c r="C625" s="111" t="str">
        <f>IF(Zakazka!$T$9165=0,"",Zakazka!$T$9165)</f>
        <v/>
      </c>
    </row>
    <row r="626" spans="2:3" s="128" customFormat="1" ht="12" hidden="1" outlineLevel="5">
      <c r="B626" s="110" t="str">
        <f>IF(Zakazka!$M$9173=0,"",Zakazka!$M$9173)</f>
        <v>SLABO_011: 04: Kabely a kabelové trasy</v>
      </c>
      <c r="C626" s="111" t="str">
        <f>IF(Zakazka!$T$9173=0,"",Zakazka!$T$9173)</f>
        <v/>
      </c>
    </row>
    <row r="627" spans="2:3" s="128" customFormat="1" ht="12" hidden="1" outlineLevel="5">
      <c r="B627" s="110" t="str">
        <f>IF(Zakazka!$M$9179=0,"",Zakazka!$M$9179)</f>
        <v>SLABO_012: 05.:  Ostatní</v>
      </c>
      <c r="C627" s="111" t="str">
        <f>IF(Zakazka!$T$9179=0,"",Zakazka!$T$9179)</f>
        <v/>
      </c>
    </row>
    <row r="628" spans="2:3" s="127" customFormat="1" hidden="1" outlineLevel="4" collapsed="1">
      <c r="B628" s="109" t="str">
        <f>IF(Zakazka!$M$9186=0,"",Zakazka!$M$9186)</f>
        <v>SLABO_013: Elektrická zabezpečovací signalizace</v>
      </c>
      <c r="C628" s="112" t="str">
        <f>IF(Zakazka!$T$9186=0,"",Zakazka!$T$9186)</f>
        <v/>
      </c>
    </row>
    <row r="629" spans="2:3" s="128" customFormat="1" ht="12" hidden="1" outlineLevel="5">
      <c r="B629" s="110" t="str">
        <f>IF(Zakazka!$M$9187=0,"",Zakazka!$M$9187)</f>
        <v>SLABO_014: Ústředna</v>
      </c>
      <c r="C629" s="111" t="str">
        <f>IF(Zakazka!$T$9187=0,"",Zakazka!$T$9187)</f>
        <v/>
      </c>
    </row>
    <row r="630" spans="2:3" s="128" customFormat="1" ht="12" hidden="1" outlineLevel="5">
      <c r="B630" s="110" t="str">
        <f>IF(Zakazka!$M$9192=0,"",Zakazka!$M$9192)</f>
        <v>SLABO_015: Systémové komponenty</v>
      </c>
      <c r="C630" s="111" t="str">
        <f>IF(Zakazka!$T$9192=0,"",Zakazka!$T$9192)</f>
        <v/>
      </c>
    </row>
    <row r="631" spans="2:3" s="128" customFormat="1" ht="12" hidden="1" outlineLevel="5">
      <c r="B631" s="110" t="str">
        <f>IF(Zakazka!$M$9196=0,"",Zakazka!$M$9196)</f>
        <v>SLABO_016: Detektory</v>
      </c>
      <c r="C631" s="111" t="str">
        <f>IF(Zakazka!$T$9196=0,"",Zakazka!$T$9196)</f>
        <v/>
      </c>
    </row>
    <row r="632" spans="2:3" s="128" customFormat="1" ht="12" hidden="1" outlineLevel="5">
      <c r="B632" s="110" t="str">
        <f>IF(Zakazka!$M$9204=0,"",Zakazka!$M$9204)</f>
        <v>SLABO_017: Kabely</v>
      </c>
      <c r="C632" s="111" t="str">
        <f>IF(Zakazka!$T$9204=0,"",Zakazka!$T$9204)</f>
        <v/>
      </c>
    </row>
    <row r="633" spans="2:3" s="128" customFormat="1" ht="12" hidden="1" outlineLevel="5">
      <c r="B633" s="110" t="str">
        <f>IF(Zakazka!$M$9212=0,"",Zakazka!$M$9212)</f>
        <v>SLABO_018: Ostatní</v>
      </c>
      <c r="C633" s="111" t="str">
        <f>IF(Zakazka!$T$9212=0,"",Zakazka!$T$9212)</f>
        <v/>
      </c>
    </row>
    <row r="634" spans="2:3" s="127" customFormat="1" hidden="1" outlineLevel="4" collapsed="1">
      <c r="B634" s="109" t="str">
        <f>IF(Zakazka!$M$9219=0,"",Zakazka!$M$9219)</f>
        <v>SLABO_019: Elektronická kontrola vstupu</v>
      </c>
      <c r="C634" s="112" t="str">
        <f>IF(Zakazka!$T$9219=0,"",Zakazka!$T$9219)</f>
        <v/>
      </c>
    </row>
    <row r="635" spans="2:3" s="128" customFormat="1" ht="12" hidden="1" outlineLevel="5">
      <c r="B635" s="110" t="str">
        <f>IF(Zakazka!$M$9220=0,"",Zakazka!$M$9220)</f>
        <v>SLABO_020: Systémové komponenty</v>
      </c>
      <c r="C635" s="111" t="str">
        <f>IF(Zakazka!$T$9220=0,"",Zakazka!$T$9220)</f>
        <v/>
      </c>
    </row>
    <row r="636" spans="2:3" s="128" customFormat="1" ht="12" hidden="1" outlineLevel="5">
      <c r="B636" s="110" t="str">
        <f>IF(Zakazka!$M$9225=0,"",Zakazka!$M$9225)</f>
        <v>SLABO_021: Software</v>
      </c>
      <c r="C636" s="111" t="str">
        <f>IF(Zakazka!$T$9225=0,"",Zakazka!$T$9225)</f>
        <v/>
      </c>
    </row>
    <row r="637" spans="2:3" s="128" customFormat="1" ht="12" hidden="1" outlineLevel="5">
      <c r="B637" s="110" t="str">
        <f>IF(Zakazka!$M$9229=0,"",Zakazka!$M$9229)</f>
        <v>SLABO_022: Kartové čtečky</v>
      </c>
      <c r="C637" s="111" t="str">
        <f>IF(Zakazka!$T$9229=0,"",Zakazka!$T$9229)</f>
        <v/>
      </c>
    </row>
    <row r="638" spans="2:3" s="128" customFormat="1" ht="12" hidden="1" outlineLevel="5">
      <c r="B638" s="110" t="str">
        <f>IF(Zakazka!$M$9236=0,"",Zakazka!$M$9236)</f>
        <v>SLABO_023: Kabely a kabelové trasy</v>
      </c>
      <c r="C638" s="111" t="str">
        <f>IF(Zakazka!$T$9236=0,"",Zakazka!$T$9236)</f>
        <v/>
      </c>
    </row>
    <row r="639" spans="2:3" s="128" customFormat="1" ht="12" hidden="1" outlineLevel="5">
      <c r="B639" s="110" t="str">
        <f>IF(Zakazka!$M$9240=0,"",Zakazka!$M$9240)</f>
        <v>SLABO_024: Ostatní</v>
      </c>
      <c r="C639" s="111" t="str">
        <f>IF(Zakazka!$T$9240=0,"",Zakazka!$T$9240)</f>
        <v/>
      </c>
    </row>
    <row r="640" spans="2:3" s="127" customFormat="1" hidden="1" outlineLevel="4" collapsed="1">
      <c r="B640" s="109" t="str">
        <f>IF(Zakazka!$M$9247=0,"",Zakazka!$M$9247)</f>
        <v>SLABO_025: Kamerový systém</v>
      </c>
      <c r="C640" s="112" t="str">
        <f>IF(Zakazka!$T$9247=0,"",Zakazka!$T$9247)</f>
        <v/>
      </c>
    </row>
    <row r="641" spans="2:3" s="128" customFormat="1" ht="12" hidden="1" outlineLevel="5">
      <c r="B641" s="110" t="str">
        <f>IF(Zakazka!$M$9248=0,"",Zakazka!$M$9248)</f>
        <v>SLABO_026: Záznamový server</v>
      </c>
      <c r="C641" s="111" t="str">
        <f>IF(Zakazka!$T$9248=0,"",Zakazka!$T$9248)</f>
        <v/>
      </c>
    </row>
    <row r="642" spans="2:3" s="128" customFormat="1" ht="12" hidden="1" outlineLevel="5">
      <c r="B642" s="110" t="str">
        <f>IF(Zakazka!$M$9255=0,"",Zakazka!$M$9255)</f>
        <v>SLABO_027: Aktivní prvky</v>
      </c>
      <c r="C642" s="111" t="str">
        <f>IF(Zakazka!$T$9255=0,"",Zakazka!$T$9255)</f>
        <v/>
      </c>
    </row>
    <row r="643" spans="2:3" s="128" customFormat="1" ht="12" hidden="1" outlineLevel="5">
      <c r="B643" s="110" t="str">
        <f>IF(Zakazka!$M$9259=0,"",Zakazka!$M$9259)</f>
        <v>SLABO_028: Virtuální matice</v>
      </c>
      <c r="C643" s="111" t="str">
        <f>IF(Zakazka!$T$9259=0,"",Zakazka!$T$9259)</f>
        <v/>
      </c>
    </row>
    <row r="644" spans="2:3" s="128" customFormat="1" ht="12" hidden="1" outlineLevel="5">
      <c r="B644" s="110" t="str">
        <f>IF(Zakazka!$M$9266=0,"",Zakazka!$M$9266)</f>
        <v>SLABO_029: Dohledové pracoviště</v>
      </c>
      <c r="C644" s="111" t="str">
        <f>IF(Zakazka!$T$9266=0,"",Zakazka!$T$9266)</f>
        <v/>
      </c>
    </row>
    <row r="645" spans="2:3" s="128" customFormat="1" ht="12" hidden="1" outlineLevel="5">
      <c r="B645" s="110" t="str">
        <f>IF(Zakazka!$M$9270=0,"",Zakazka!$M$9270)</f>
        <v>SLABO_030: Kamery</v>
      </c>
      <c r="C645" s="111" t="str">
        <f>IF(Zakazka!$T$9270=0,"",Zakazka!$T$9270)</f>
        <v/>
      </c>
    </row>
    <row r="646" spans="2:3" s="128" customFormat="1" ht="12" hidden="1" outlineLevel="5">
      <c r="B646" s="110" t="str">
        <f>IF(Zakazka!$M$9276=0,"",Zakazka!$M$9276)</f>
        <v>SLABO_031: Ostatní</v>
      </c>
      <c r="C646" s="111" t="str">
        <f>IF(Zakazka!$T$9276=0,"",Zakazka!$T$9276)</f>
        <v/>
      </c>
    </row>
    <row r="647" spans="2:3" s="127" customFormat="1" hidden="1" outlineLevel="4" collapsed="1">
      <c r="B647" s="109" t="str">
        <f>IF(Zakazka!$M$9283=0,"",Zakazka!$M$9283)</f>
        <v>SLABO_032: Grafická nadstavba</v>
      </c>
      <c r="C647" s="112" t="str">
        <f>IF(Zakazka!$T$9283=0,"",Zakazka!$T$9283)</f>
        <v/>
      </c>
    </row>
    <row r="648" spans="2:3" s="128" customFormat="1" ht="12" hidden="1" outlineLevel="5">
      <c r="B648" s="110" t="str">
        <f>IF(Zakazka!$M$9284=0,"",Zakazka!$M$9284)</f>
        <v>SLABO_033: Grafická nadstavba</v>
      </c>
      <c r="C648" s="111" t="str">
        <f>IF(Zakazka!$T$9284=0,"",Zakazka!$T$9284)</f>
        <v/>
      </c>
    </row>
    <row r="649" spans="2:3" s="127" customFormat="1" hidden="1" outlineLevel="4" collapsed="1">
      <c r="B649" s="109" t="str">
        <f>IF(Zakazka!$M$9295=0,"",Zakazka!$M$9295)</f>
        <v>SLABO_034: Univerzální kabelážní systém</v>
      </c>
      <c r="C649" s="112" t="str">
        <f>IF(Zakazka!$T$9295=0,"",Zakazka!$T$9295)</f>
        <v/>
      </c>
    </row>
    <row r="650" spans="2:3" s="128" customFormat="1" ht="12" hidden="1" outlineLevel="5">
      <c r="B650" s="110" t="str">
        <f>IF(Zakazka!$M$9296=0,"",Zakazka!$M$9296)</f>
        <v>SLABO_035: Rozvaděče</v>
      </c>
      <c r="C650" s="111" t="str">
        <f>IF(Zakazka!$T$9296=0,"",Zakazka!$T$9296)</f>
        <v/>
      </c>
    </row>
    <row r="651" spans="2:3" s="128" customFormat="1" ht="12" hidden="1" outlineLevel="5">
      <c r="B651" s="110" t="str">
        <f>IF(Zakazka!$M$9315=0,"",Zakazka!$M$9315)</f>
        <v>SLABO_036: Zásuvky</v>
      </c>
      <c r="C651" s="111" t="str">
        <f>IF(Zakazka!$T$9315=0,"",Zakazka!$T$9315)</f>
        <v/>
      </c>
    </row>
    <row r="652" spans="2:3" s="128" customFormat="1" ht="12" hidden="1" outlineLevel="5">
      <c r="B652" s="110" t="str">
        <f>IF(Zakazka!$M$9322=0,"",Zakazka!$M$9322)</f>
        <v>SLABO_037: Kabely a trasy</v>
      </c>
      <c r="C652" s="111" t="str">
        <f>IF(Zakazka!$T$9322=0,"",Zakazka!$T$9322)</f>
        <v/>
      </c>
    </row>
    <row r="653" spans="2:3" s="128" customFormat="1" ht="12" hidden="1" outlineLevel="5">
      <c r="B653" s="110" t="str">
        <f>IF(Zakazka!$M$9338=0,"",Zakazka!$M$9338)</f>
        <v>SLABO_038: Ostatní</v>
      </c>
      <c r="C653" s="111" t="str">
        <f>IF(Zakazka!$T$9338=0,"",Zakazka!$T$9338)</f>
        <v/>
      </c>
    </row>
    <row r="654" spans="2:3" s="127" customFormat="1" hidden="1" outlineLevel="4" collapsed="1">
      <c r="B654" s="109" t="str">
        <f>IF(Zakazka!$M$9343=0,"",Zakazka!$M$9343)</f>
        <v>SLABO_039: Pobočková ústředna PBXU</v>
      </c>
      <c r="C654" s="112" t="str">
        <f>IF(Zakazka!$T$9343=0,"",Zakazka!$T$9343)</f>
        <v/>
      </c>
    </row>
    <row r="655" spans="2:3" s="128" customFormat="1" ht="12" hidden="1" outlineLevel="5">
      <c r="B655" s="110" t="str">
        <f>IF(Zakazka!$M$9344=0,"",Zakazka!$M$9344)</f>
        <v>SLABO_040: Pobočková ústředna PBXU</v>
      </c>
      <c r="C655" s="111" t="str">
        <f>IF(Zakazka!$T$9344=0,"",Zakazka!$T$9344)</f>
        <v/>
      </c>
    </row>
    <row r="656" spans="2:3" s="127" customFormat="1" hidden="1" outlineLevel="4" collapsed="1">
      <c r="B656" s="109" t="str">
        <f>IF(Zakazka!$M$9359=0,"",Zakazka!$M$9359)</f>
        <v>SLABO_041: Společná televizní anténa</v>
      </c>
      <c r="C656" s="112" t="str">
        <f>IF(Zakazka!$T$9359=0,"",Zakazka!$T$9359)</f>
        <v/>
      </c>
    </row>
    <row r="657" spans="2:3" s="128" customFormat="1" ht="12" hidden="1" outlineLevel="5">
      <c r="B657" s="110" t="str">
        <f>IF(Zakazka!$M$9360=0,"",Zakazka!$M$9360)</f>
        <v>SLABO_042: Antény</v>
      </c>
      <c r="C657" s="111" t="str">
        <f>IF(Zakazka!$T$9360=0,"",Zakazka!$T$9360)</f>
        <v/>
      </c>
    </row>
    <row r="658" spans="2:3" s="128" customFormat="1" ht="12" hidden="1" outlineLevel="5">
      <c r="B658" s="110" t="str">
        <f>IF(Zakazka!$M$9368=0,"",Zakazka!$M$9368)</f>
        <v>SLABO_043: Rozvaděče</v>
      </c>
      <c r="C658" s="111" t="str">
        <f>IF(Zakazka!$T$9368=0,"",Zakazka!$T$9368)</f>
        <v/>
      </c>
    </row>
    <row r="659" spans="2:3" s="128" customFormat="1" ht="12" hidden="1" outlineLevel="5">
      <c r="B659" s="110" t="str">
        <f>IF(Zakazka!$M$9374=0,"",Zakazka!$M$9374)</f>
        <v>SLABO_044: Zásuvky</v>
      </c>
      <c r="C659" s="111" t="str">
        <f>IF(Zakazka!$T$9374=0,"",Zakazka!$T$9374)</f>
        <v/>
      </c>
    </row>
    <row r="660" spans="2:3" s="128" customFormat="1" ht="12" hidden="1" outlineLevel="5">
      <c r="B660" s="110" t="str">
        <f>IF(Zakazka!$M$9377=0,"",Zakazka!$M$9377)</f>
        <v>SLABO_045: Kabely</v>
      </c>
      <c r="C660" s="111" t="str">
        <f>IF(Zakazka!$T$9377=0,"",Zakazka!$T$9377)</f>
        <v/>
      </c>
    </row>
    <row r="661" spans="2:3" s="128" customFormat="1" ht="12" hidden="1" outlineLevel="5">
      <c r="B661" s="110" t="str">
        <f>IF(Zakazka!$M$9380=0,"",Zakazka!$M$9380)</f>
        <v>SLABO_046: Trubkování</v>
      </c>
      <c r="C661" s="111" t="str">
        <f>IF(Zakazka!$T$9380=0,"",Zakazka!$T$9380)</f>
        <v/>
      </c>
    </row>
    <row r="662" spans="2:3" s="105" customFormat="1" ht="15.75" outlineLevel="2">
      <c r="B662" s="106" t="str">
        <f>IF(Zakazka!$M$9388=0,"",Zakazka!$M$9388)</f>
        <v>SO_07: Technologické soubory_A.7</v>
      </c>
      <c r="C662" s="92" t="str">
        <f>IF(Zakazka!$T$9388=0,"",Zakazka!$T$9388)</f>
        <v/>
      </c>
    </row>
    <row r="663" spans="2:3" s="107" customFormat="1" ht="15" outlineLevel="3" collapsed="1">
      <c r="B663" s="108" t="str">
        <f>IF(Zakazka!$M$9389=0,"",Zakazka!$M$9389)</f>
        <v>SO_07_01: SHZ - sprinklery_A.7.1</v>
      </c>
      <c r="C663" s="100" t="str">
        <f>IF(Zakazka!$T$9389=0,"",Zakazka!$T$9389)</f>
        <v/>
      </c>
    </row>
    <row r="664" spans="2:3" s="127" customFormat="1" hidden="1" outlineLevel="4" collapsed="1">
      <c r="B664" s="109" t="str">
        <f>IF(Zakazka!$M$9390=0,"",Zakazka!$M$9390)</f>
        <v>SPRIN_001: Sprinklerové hlavice</v>
      </c>
      <c r="C664" s="112" t="str">
        <f>IF(Zakazka!$T$9390=0,"",Zakazka!$T$9390)</f>
        <v/>
      </c>
    </row>
    <row r="665" spans="2:3" s="128" customFormat="1" ht="12" hidden="1" outlineLevel="5">
      <c r="B665" s="110" t="str">
        <f>IF(Zakazka!$M$9391=0,"",Zakazka!$M$9391)</f>
        <v>SPRIN_001.: Sprinklerové hlavice</v>
      </c>
      <c r="C665" s="111" t="str">
        <f>IF(Zakazka!$T$9391=0,"",Zakazka!$T$9391)</f>
        <v/>
      </c>
    </row>
    <row r="666" spans="2:3" s="127" customFormat="1" hidden="1" outlineLevel="4" collapsed="1">
      <c r="B666" s="109" t="str">
        <f>IF(Zakazka!$M$9402=0,"",Zakazka!$M$9402)</f>
        <v>SPRIN_002: Potrubní rozvody včetně nátěrů, závěsů, potrubních spojek</v>
      </c>
      <c r="C666" s="112" t="str">
        <f>IF(Zakazka!$T$9402=0,"",Zakazka!$T$9402)</f>
        <v/>
      </c>
    </row>
    <row r="667" spans="2:3" s="128" customFormat="1" ht="12" hidden="1" outlineLevel="5">
      <c r="B667" s="110" t="str">
        <f>IF(Zakazka!$M$9403=0,"",Zakazka!$M$9403)</f>
        <v>SPRIN_002.: Potrubní rozvody včetně nátěrů, závěsů, potrubních spojek</v>
      </c>
      <c r="C667" s="111" t="str">
        <f>IF(Zakazka!$T$9403=0,"",Zakazka!$T$9403)</f>
        <v/>
      </c>
    </row>
    <row r="668" spans="2:3" s="127" customFormat="1" hidden="1" outlineLevel="4" collapsed="1">
      <c r="B668" s="109" t="str">
        <f>IF(Zakazka!$M$9420=0,"",Zakazka!$M$9420)</f>
        <v>SPRIN_003: Strojovna SHZ, zařízení včetně veškerého příslušenství, uchycení a montáže</v>
      </c>
      <c r="C668" s="112" t="str">
        <f>IF(Zakazka!$T$9420=0,"",Zakazka!$T$9420)</f>
        <v/>
      </c>
    </row>
    <row r="669" spans="2:3" s="128" customFormat="1" ht="12" hidden="1" outlineLevel="5">
      <c r="B669" s="110" t="str">
        <f>IF(Zakazka!$M$9421=0,"",Zakazka!$M$9421)</f>
        <v>SPRIN_003.: Strojovna SHZ, zařízení včetně veškerého příslušenství, uchycení a montáže</v>
      </c>
      <c r="C669" s="111" t="str">
        <f>IF(Zakazka!$T$9421=0,"",Zakazka!$T$9421)</f>
        <v/>
      </c>
    </row>
    <row r="670" spans="2:3" s="127" customFormat="1" hidden="1" outlineLevel="4" collapsed="1">
      <c r="B670" s="109" t="str">
        <f>IF(Zakazka!$M$9448=0,"",Zakazka!$M$9448)</f>
        <v>SPRIN_004: Elektro a MaR včetně veškerého příslušenství, zapojení a montáže</v>
      </c>
      <c r="C670" s="112" t="str">
        <f>IF(Zakazka!$T$9448=0,"",Zakazka!$T$9448)</f>
        <v/>
      </c>
    </row>
    <row r="671" spans="2:3" s="128" customFormat="1" ht="12" hidden="1" outlineLevel="5">
      <c r="B671" s="110" t="str">
        <f>IF(Zakazka!$M$9449=0,"",Zakazka!$M$9449)</f>
        <v>SPRIN_004.: Elektro a MaR včetně veškerého příslušenství, zapojení a montáže</v>
      </c>
      <c r="C671" s="111" t="str">
        <f>IF(Zakazka!$T$9449=0,"",Zakazka!$T$9449)</f>
        <v/>
      </c>
    </row>
    <row r="672" spans="2:3" s="127" customFormat="1" hidden="1" outlineLevel="4" collapsed="1">
      <c r="B672" s="109" t="str">
        <f>IF(Zakazka!$M$9456=0,"",Zakazka!$M$9456)</f>
        <v>SPRIN_005: Dokončovací práce</v>
      </c>
      <c r="C672" s="112" t="str">
        <f>IF(Zakazka!$T$9456=0,"",Zakazka!$T$9456)</f>
        <v/>
      </c>
    </row>
    <row r="673" spans="2:3" s="128" customFormat="1" ht="12" hidden="1" outlineLevel="5">
      <c r="B673" s="110" t="str">
        <f>IF(Zakazka!$M$9457=0,"",Zakazka!$M$9457)</f>
        <v>SPRIN_005.: Dokončovací práce</v>
      </c>
      <c r="C673" s="111" t="str">
        <f>IF(Zakazka!$T$9457=0,"",Zakazka!$T$9457)</f>
        <v/>
      </c>
    </row>
    <row r="674" spans="2:3" s="107" customFormat="1" ht="15" outlineLevel="3" collapsed="1">
      <c r="B674" s="108" t="str">
        <f>IF(Zakazka!$M$9469=0,"",Zakazka!$M$9469)</f>
        <v>SO_07_02: Gastroprovoz - technologie bufetu_A.7.2</v>
      </c>
      <c r="C674" s="100" t="str">
        <f>IF(Zakazka!$T$9469=0,"",Zakazka!$T$9469)</f>
        <v/>
      </c>
    </row>
    <row r="675" spans="2:3" s="127" customFormat="1" hidden="1" outlineLevel="4" collapsed="1">
      <c r="B675" s="109" t="str">
        <f>IF(Zakazka!$M$9470=0,"",Zakazka!$M$9470)</f>
        <v>04_4_1: Technologická zařízení pro gastronomii 1.PP</v>
      </c>
      <c r="C675" s="112" t="str">
        <f>IF(Zakazka!$T$9470=0,"",Zakazka!$T$9470)</f>
        <v/>
      </c>
    </row>
    <row r="676" spans="2:3" s="128" customFormat="1" ht="12" hidden="1" outlineLevel="5">
      <c r="B676" s="110" t="str">
        <f>IF(Zakazka!$M$9471=0,"",Zakazka!$M$9471)</f>
        <v>04_4_1_1: Přípravna</v>
      </c>
      <c r="C676" s="111" t="str">
        <f>IF(Zakazka!$T$9471=0,"",Zakazka!$T$9471)</f>
        <v/>
      </c>
    </row>
    <row r="677" spans="2:3" s="128" customFormat="1" ht="12" hidden="1" outlineLevel="5">
      <c r="B677" s="110" t="str">
        <f>IF(Zakazka!$M$9482=0,"",Zakazka!$M$9482)</f>
        <v>04_4_1_2: Sklad</v>
      </c>
      <c r="C677" s="111" t="str">
        <f>IF(Zakazka!$T$9482=0,"",Zakazka!$T$9482)</f>
        <v/>
      </c>
    </row>
    <row r="678" spans="2:3" s="128" customFormat="1" ht="12" hidden="1" outlineLevel="5">
      <c r="B678" s="110" t="str">
        <f>IF(Zakazka!$M$9492=0,"",Zakazka!$M$9492)</f>
        <v>04_4_1_3: Sklad</v>
      </c>
      <c r="C678" s="111" t="str">
        <f>IF(Zakazka!$T$9492=0,"",Zakazka!$T$9492)</f>
        <v/>
      </c>
    </row>
    <row r="679" spans="2:3" s="128" customFormat="1" ht="12" hidden="1" outlineLevel="5">
      <c r="B679" s="110" t="str">
        <f>IF(Zakazka!$M$9500=0,"",Zakazka!$M$9500)</f>
        <v>04_4_1_4: Sklad odpadků</v>
      </c>
      <c r="C679" s="111" t="str">
        <f>IF(Zakazka!$T$9500=0,"",Zakazka!$T$9500)</f>
        <v/>
      </c>
    </row>
    <row r="680" spans="2:3" s="127" customFormat="1" hidden="1" outlineLevel="4" collapsed="1">
      <c r="B680" s="109" t="str">
        <f>IF(Zakazka!$M$9504=0,"",Zakazka!$M$9504)</f>
        <v>04_4_2: Technologická zařízení pro gastronomii 1.NP</v>
      </c>
      <c r="C680" s="112" t="str">
        <f>IF(Zakazka!$T$9504=0,"",Zakazka!$T$9504)</f>
        <v/>
      </c>
    </row>
    <row r="681" spans="2:3" s="128" customFormat="1" ht="12" hidden="1" outlineLevel="5">
      <c r="B681" s="110" t="str">
        <f>IF(Zakazka!$M$9505=0,"",Zakazka!$M$9505)</f>
        <v>04_4_2_1: Expedice</v>
      </c>
      <c r="C681" s="111" t="str">
        <f>IF(Zakazka!$T$9505=0,"",Zakazka!$T$9505)</f>
        <v/>
      </c>
    </row>
    <row r="682" spans="2:3" s="128" customFormat="1" ht="12" hidden="1" outlineLevel="5">
      <c r="B682" s="110" t="str">
        <f>IF(Zakazka!$M$9518=0,"",Zakazka!$M$9518)</f>
        <v>04_4_2_2: Zázemí</v>
      </c>
      <c r="C682" s="111" t="str">
        <f>IF(Zakazka!$T$9518=0,"",Zakazka!$T$9518)</f>
        <v/>
      </c>
    </row>
    <row r="683" spans="2:3" s="107" customFormat="1" ht="15" outlineLevel="3" collapsed="1">
      <c r="B683" s="108" t="str">
        <f>IF(Zakazka!$M$9538=0,"",Zakazka!$M$9538)</f>
        <v>SO_07_03: Výtahy_A.7.3</v>
      </c>
      <c r="C683" s="100" t="str">
        <f>IF(Zakazka!$T$9538=0,"",Zakazka!$T$9538)</f>
        <v/>
      </c>
    </row>
    <row r="684" spans="2:3" s="127" customFormat="1" hidden="1" outlineLevel="4" collapsed="1">
      <c r="B684" s="109" t="str">
        <f>IF(Zakazka!$M$9539=0,"",Zakazka!$M$9539)</f>
        <v>M.033: Výtahy</v>
      </c>
      <c r="C684" s="112" t="str">
        <f>IF(Zakazka!$T$9539=0,"",Zakazka!$T$9539)</f>
        <v/>
      </c>
    </row>
    <row r="685" spans="2:3" s="128" customFormat="1" ht="12" hidden="1" outlineLevel="5">
      <c r="B685" s="110" t="str">
        <f>IF(Zakazka!$M$9540=0,"",Zakazka!$M$9540)</f>
        <v>VYT.1: Osobní výtah s elektrickým pohonem</v>
      </c>
      <c r="C685" s="111" t="str">
        <f>IF(Zakazka!$T$9540=0,"",Zakazka!$T$9540)</f>
        <v/>
      </c>
    </row>
    <row r="686" spans="2:3" s="127" customFormat="1" hidden="1" outlineLevel="4" collapsed="1">
      <c r="B686" s="109" t="str">
        <f>IF(Zakazka!$M$9545=0,"",Zakazka!$M$9545)</f>
        <v>ZZ.OST_1.1: OSTATNÍ</v>
      </c>
      <c r="C686" s="112" t="str">
        <f>IF(Zakazka!$T$9545=0,"",Zakazka!$T$9545)</f>
        <v/>
      </c>
    </row>
    <row r="687" spans="2:3" s="128" customFormat="1" ht="12" hidden="1" outlineLevel="5">
      <c r="B687" s="110" t="str">
        <f>IF(Zakazka!$M$9546=0,"",Zakazka!$M$9546)</f>
        <v>F.1.4.e17: OSTATNÍ</v>
      </c>
      <c r="C687" s="111" t="str">
        <f>IF(Zakazka!$T$9546=0,"",Zakazka!$T$9546)</f>
        <v/>
      </c>
    </row>
    <row r="688" spans="2:3" s="105" customFormat="1" ht="15.75" outlineLevel="2">
      <c r="B688" s="106" t="str">
        <f>IF(Zakazka!$M$9552=0,"",Zakazka!$M$9552)</f>
        <v>SO_08: Komunikace_B.1</v>
      </c>
      <c r="C688" s="92" t="str">
        <f>IF(Zakazka!$T$9552=0,"",Zakazka!$T$9552)</f>
        <v/>
      </c>
    </row>
    <row r="689" spans="2:3" s="107" customFormat="1" ht="15" outlineLevel="3" collapsed="1">
      <c r="B689" s="108" t="str">
        <f>IF(Zakazka!$M$9553=0,"",Zakazka!$M$9553)</f>
        <v>SO_08_01: Dopravní řešení, dopravní značení</v>
      </c>
      <c r="C689" s="100" t="str">
        <f>IF(Zakazka!$T$9553=0,"",Zakazka!$T$9553)</f>
        <v/>
      </c>
    </row>
    <row r="690" spans="2:3" s="127" customFormat="1" hidden="1" outlineLevel="4" collapsed="1">
      <c r="B690" s="109" t="str">
        <f>IF(Zakazka!$M$9554=0,"",Zakazka!$M$9554)</f>
        <v>07_1_1: Dopravní řešení, dopravní značení</v>
      </c>
      <c r="C690" s="112" t="str">
        <f>IF(Zakazka!$T$9554=0,"",Zakazka!$T$9554)</f>
        <v/>
      </c>
    </row>
    <row r="691" spans="2:3" s="128" customFormat="1" ht="12" hidden="1" outlineLevel="5">
      <c r="B691" s="110" t="str">
        <f>IF(Zakazka!$M$9555=0,"",Zakazka!$M$9555)</f>
        <v>07_1_1_1: Dopravní řešení, dopravní značení</v>
      </c>
      <c r="C691" s="111" t="str">
        <f>IF(Zakazka!$T$9555=0,"",Zakazka!$T$9555)</f>
        <v/>
      </c>
    </row>
    <row r="692" spans="2:3" s="78" customFormat="1" ht="18" outlineLevel="1">
      <c r="B692" s="104" t="str">
        <f>IF(Zakazka!$M$9581=0,"",Zakazka!$M$9581)</f>
        <v>SSO_03: Vedlejší rozpočtové náklady</v>
      </c>
      <c r="C692" s="84" t="str">
        <f>IF(Zakazka!$T$9581=0,"",Zakazka!$T$9581)</f>
        <v/>
      </c>
    </row>
    <row r="693" spans="2:3" s="105" customFormat="1" ht="15.75" outlineLevel="2">
      <c r="B693" s="106" t="str">
        <f>IF(Zakazka!$M$9582=0,"",Zakazka!$M$9582)</f>
        <v>VRN.01: Vedlejší rozpočtové náklady</v>
      </c>
      <c r="C693" s="92" t="str">
        <f>IF(Zakazka!$T$9582=0,"",Zakazka!$T$9582)</f>
        <v/>
      </c>
    </row>
    <row r="694" spans="2:3" s="107" customFormat="1" ht="15.75" outlineLevel="3" collapsed="1" thickBot="1">
      <c r="B694" s="108" t="str">
        <f>IF(Zakazka!$M$9583=0,"",Zakazka!$M$9583)</f>
        <v>VRN.01: Vedlejší rozpočtové náklady</v>
      </c>
      <c r="C694" s="100" t="str">
        <f>IF(Zakazka!$T$9583=0,"",Zakazka!$T$9583)</f>
        <v/>
      </c>
    </row>
    <row r="695" spans="2:3" s="127" customFormat="1" hidden="1" outlineLevel="4" collapsed="1">
      <c r="B695" s="109" t="str">
        <f>IF(Zakazka!$M$9584=0,"",Zakazka!$M$9584)</f>
        <v>009: Ostatní konstrukce a práce</v>
      </c>
      <c r="C695" s="112" t="str">
        <f>IF(Zakazka!$T$9584=0,"",Zakazka!$T$9584)</f>
        <v/>
      </c>
    </row>
    <row r="696" spans="2:3" s="128" customFormat="1" ht="12" hidden="1" outlineLevel="5">
      <c r="B696" s="110" t="str">
        <f>IF(Zakazka!$M$9585=0,"",Zakazka!$M$9585)</f>
        <v>0098: Ostatní</v>
      </c>
      <c r="C696" s="111" t="str">
        <f>IF(Zakazka!$T$9585=0,"",Zakazka!$T$9585)</f>
        <v/>
      </c>
    </row>
    <row r="697" spans="2:3" s="127" customFormat="1" hidden="1" outlineLevel="4" collapsed="1">
      <c r="B697" s="109" t="str">
        <f>IF(Zakazka!$M$9591=0,"",Zakazka!$M$9591)</f>
        <v>990: VRN</v>
      </c>
      <c r="C697" s="112" t="str">
        <f>IF(Zakazka!$T$9591=0,"",Zakazka!$T$9591)</f>
        <v/>
      </c>
    </row>
    <row r="698" spans="2:3" s="128" customFormat="1" ht="12" hidden="1" outlineLevel="5">
      <c r="B698" s="110" t="str">
        <f>IF(Zakazka!$M$9592=0,"",Zakazka!$M$9592)</f>
        <v>99001: Projektová dokumentace</v>
      </c>
      <c r="C698" s="111" t="str">
        <f>IF(Zakazka!$T$9592=0,"",Zakazka!$T$9592)</f>
        <v/>
      </c>
    </row>
    <row r="699" spans="2:3" s="128" customFormat="1" ht="12" hidden="1" outlineLevel="5">
      <c r="B699" s="110" t="str">
        <f>IF(Zakazka!$M$9596=0,"",Zakazka!$M$9596)</f>
        <v>99002: Geodetické práce</v>
      </c>
      <c r="C699" s="111" t="str">
        <f>IF(Zakazka!$T$9596=0,"",Zakazka!$T$9596)</f>
        <v/>
      </c>
    </row>
    <row r="700" spans="2:3" s="128" customFormat="1" ht="12" hidden="1" outlineLevel="5">
      <c r="B700" s="110" t="str">
        <f>IF(Zakazka!$M$9599=0,"",Zakazka!$M$9599)</f>
        <v>99003: Zřízení a provoz zařízení staveniště</v>
      </c>
      <c r="C700" s="111" t="str">
        <f>IF(Zakazka!$T$9599=0,"",Zakazka!$T$9599)</f>
        <v/>
      </c>
    </row>
    <row r="701" spans="2:3" s="128" customFormat="1" ht="12" hidden="1" outlineLevel="5">
      <c r="B701" s="110" t="str">
        <f>IF(Zakazka!$M$9612=0,"",Zakazka!$M$9612)</f>
        <v>99005: Všeobecné práce</v>
      </c>
      <c r="C701" s="111" t="str">
        <f>IF(Zakazka!$T$9612=0,"",Zakazka!$T$9612)</f>
        <v/>
      </c>
    </row>
    <row r="702" spans="2:3" s="128" customFormat="1" ht="12" hidden="1" outlineLevel="5">
      <c r="B702" s="110" t="str">
        <f>IF(Zakazka!$M$9619=0,"",Zakazka!$M$9619)</f>
        <v>99006: Požadavky hygieny</v>
      </c>
      <c r="C702" s="111" t="str">
        <f>IF(Zakazka!$T$9619=0,"",Zakazka!$T$9619)</f>
        <v/>
      </c>
    </row>
    <row r="703" spans="2:3" s="127" customFormat="1" ht="13.5" hidden="1" outlineLevel="4" collapsed="1" thickBot="1">
      <c r="B703" s="109" t="str">
        <f>IF(Zakazka!$M$9625=0,"",Zakazka!$M$9625)</f>
        <v>VRN002: Zařízení, nástroje a vozidla</v>
      </c>
      <c r="C703" s="112" t="str">
        <f>IF(Zakazka!$T$9625=0,"",Zakazka!$T$9625)</f>
        <v/>
      </c>
    </row>
    <row r="704" spans="2:3" s="128" customFormat="1" ht="12" hidden="1" outlineLevel="5">
      <c r="B704" s="110" t="str">
        <f>IF(Zakazka!$M$9626=0,"",Zakazka!$M$9626)</f>
        <v>VRN002.1: Jeřáb, výtah</v>
      </c>
      <c r="C704" s="111" t="str">
        <f>IF(Zakazka!$T$9626=0,"",Zakazka!$T$9626)</f>
        <v/>
      </c>
    </row>
    <row r="705" spans="2:3" ht="13.5" hidden="1" outlineLevel="5" thickBot="1">
      <c r="B705" s="47"/>
    </row>
    <row r="706" spans="2:3" s="48" customFormat="1" ht="15">
      <c r="B706" s="49" t="s">
        <v>4923</v>
      </c>
      <c r="C706" s="50">
        <f>SUBTOTAL(9,C5:C705)/6</f>
        <v>0</v>
      </c>
    </row>
    <row r="707" spans="2:3" s="48" customFormat="1" ht="15.75" thickBot="1">
      <c r="B707" s="51" t="s">
        <v>28</v>
      </c>
      <c r="C707" s="52">
        <f>C706/100*21</f>
        <v>0</v>
      </c>
    </row>
    <row r="708" spans="2:3" s="48" customFormat="1" ht="15">
      <c r="B708" s="49" t="s">
        <v>6424</v>
      </c>
      <c r="C708" s="50">
        <f>SUM(C706:C707)</f>
        <v>0</v>
      </c>
    </row>
  </sheetData>
  <phoneticPr fontId="0" type="noConversion"/>
  <pageMargins left="0.78740157480314965" right="0.78740157480314965" top="1.3779527559055118" bottom="0.78740157480314965" header="0.39370078740157483" footer="0.39370078740157483"/>
  <pageSetup paperSize="9" scale="90" orientation="landscape" horizontalDpi="300" verticalDpi="300" r:id="rId1"/>
  <headerFooter>
    <oddHeader>&amp;L&amp;G&amp;C&amp;8&amp;F&amp;R&amp;8&amp;D</oddHeader>
    <oddFooter>&amp;L&amp;8Project Management Service s.r.o.&amp;C&amp;8&amp;P z &amp;N&amp;R&amp;8Rekapitulace</oddFooter>
  </headerFooter>
  <legacyDrawingHF r:id="rId2"/>
</worksheet>
</file>

<file path=xl/worksheets/sheet3.xml><?xml version="1.0" encoding="utf-8"?>
<worksheet xmlns="http://schemas.openxmlformats.org/spreadsheetml/2006/main" xmlns:r="http://schemas.openxmlformats.org/officeDocument/2006/relationships">
  <sheetPr>
    <outlinePr summaryBelow="0"/>
  </sheetPr>
  <dimension ref="A1:T9635"/>
  <sheetViews>
    <sheetView tabSelected="1" view="pageBreakPreview" topLeftCell="F1" zoomScaleNormal="100" zoomScaleSheetLayoutView="100" workbookViewId="0">
      <pane ySplit="5" topLeftCell="A9598" activePane="bottomLeft" state="frozen"/>
      <selection activeCell="F1" sqref="F1"/>
      <selection pane="bottomLeft" activeCell="J9502" sqref="J9502"/>
    </sheetView>
  </sheetViews>
  <sheetFormatPr defaultRowHeight="12.75" outlineLevelRow="7"/>
  <cols>
    <col min="1" max="5" width="0" hidden="1" customWidth="1"/>
    <col min="6" max="6" width="7.140625" style="1" customWidth="1"/>
    <col min="7" max="7" width="4.28515625" style="5" customWidth="1"/>
    <col min="8" max="9" width="4.28515625" style="5" hidden="1" customWidth="1"/>
    <col min="10" max="10" width="14.28515625" style="3" customWidth="1"/>
    <col min="11" max="11" width="10" style="3" customWidth="1"/>
    <col min="12" max="12" width="10" style="3" hidden="1" customWidth="1"/>
    <col min="13" max="13" width="57.140625" style="6" customWidth="1"/>
    <col min="14" max="14" width="25.7109375" style="9" customWidth="1"/>
    <col min="15" max="15" width="4.28515625" style="5" customWidth="1"/>
    <col min="16" max="16" width="13.7109375" style="8" customWidth="1"/>
    <col min="17" max="17" width="6.85546875" style="9" hidden="1" customWidth="1"/>
    <col min="18" max="18" width="13.42578125" style="8" hidden="1" customWidth="1"/>
    <col min="19" max="19" width="12.42578125" style="9" customWidth="1"/>
    <col min="20" max="20" width="23" style="10" customWidth="1"/>
    <col min="21" max="21" width="9.42578125" customWidth="1"/>
  </cols>
  <sheetData>
    <row r="1" spans="1:20" ht="16.5" customHeight="1">
      <c r="F1" s="12"/>
      <c r="G1" s="13"/>
      <c r="H1" s="13"/>
      <c r="I1" s="13"/>
      <c r="J1" s="13"/>
      <c r="K1" s="130"/>
      <c r="L1" s="13"/>
      <c r="M1" s="37" t="s">
        <v>9942</v>
      </c>
      <c r="N1" s="15"/>
      <c r="O1" s="13"/>
      <c r="P1" s="14"/>
      <c r="Q1" s="15"/>
      <c r="R1" s="14"/>
      <c r="S1" s="15"/>
      <c r="T1" s="16"/>
    </row>
    <row r="2" spans="1:20" ht="15" customHeight="1">
      <c r="F2" s="12"/>
      <c r="G2" s="13"/>
      <c r="H2" s="13"/>
      <c r="I2" s="13"/>
      <c r="J2" s="13"/>
      <c r="K2" s="131"/>
      <c r="L2" s="13"/>
      <c r="M2" s="37" t="s">
        <v>9943</v>
      </c>
      <c r="N2" s="15"/>
      <c r="O2" s="13"/>
      <c r="P2" s="14"/>
      <c r="Q2" s="15"/>
      <c r="R2" s="14"/>
      <c r="S2" s="15"/>
      <c r="T2" s="16"/>
    </row>
    <row r="3" spans="1:20" ht="12.75" customHeight="1">
      <c r="F3" s="12"/>
      <c r="G3" s="13"/>
      <c r="H3" s="13"/>
      <c r="I3" s="13"/>
      <c r="J3" s="13"/>
      <c r="K3" s="132"/>
      <c r="L3" s="13"/>
      <c r="M3" s="133" t="s">
        <v>9944</v>
      </c>
      <c r="N3" s="15"/>
      <c r="O3" s="13"/>
      <c r="P3" s="14"/>
      <c r="Q3" s="15"/>
      <c r="R3" s="14"/>
      <c r="S3" s="15"/>
      <c r="T3" s="16"/>
    </row>
    <row r="4" spans="1:20" s="28" customFormat="1" ht="13.5" thickBot="1">
      <c r="F4" s="29" t="s">
        <v>396</v>
      </c>
      <c r="G4" s="30" t="s">
        <v>45</v>
      </c>
      <c r="H4" s="67" t="s">
        <v>4279</v>
      </c>
      <c r="I4" s="67" t="s">
        <v>3166</v>
      </c>
      <c r="J4" s="31" t="s">
        <v>44</v>
      </c>
      <c r="K4" s="31" t="s">
        <v>3041</v>
      </c>
      <c r="L4" s="19" t="s">
        <v>4280</v>
      </c>
      <c r="M4" s="32" t="s">
        <v>176</v>
      </c>
      <c r="N4" s="32" t="s">
        <v>4823</v>
      </c>
      <c r="O4" s="30" t="s">
        <v>16</v>
      </c>
      <c r="P4" s="29" t="s">
        <v>6030</v>
      </c>
      <c r="Q4" s="29" t="s">
        <v>390</v>
      </c>
      <c r="R4" s="29" t="s">
        <v>3782</v>
      </c>
      <c r="S4" s="11" t="s">
        <v>3167</v>
      </c>
      <c r="T4" s="29" t="s">
        <v>90</v>
      </c>
    </row>
    <row r="5" spans="1:20" ht="11.25" customHeight="1">
      <c r="F5" s="2"/>
      <c r="G5" s="7"/>
      <c r="H5" s="7"/>
      <c r="I5" s="7"/>
      <c r="J5" s="33"/>
      <c r="K5" s="33"/>
      <c r="L5" s="33"/>
      <c r="M5" s="34"/>
      <c r="N5" s="35"/>
      <c r="O5" s="7"/>
      <c r="P5" s="2"/>
      <c r="Q5" s="2"/>
      <c r="R5" s="2"/>
      <c r="S5" s="2"/>
      <c r="T5" s="2"/>
    </row>
    <row r="6" spans="1:20" s="69" customFormat="1" ht="20.25" customHeight="1">
      <c r="F6" s="70"/>
      <c r="G6" s="71"/>
      <c r="H6" s="71"/>
      <c r="I6" s="71"/>
      <c r="J6" s="72"/>
      <c r="K6" s="72"/>
      <c r="L6" s="72"/>
      <c r="M6" s="72" t="s">
        <v>2451</v>
      </c>
      <c r="N6" s="76"/>
      <c r="O6" s="71"/>
      <c r="P6" s="73"/>
      <c r="Q6" s="74"/>
      <c r="R6" s="73"/>
      <c r="S6" s="74"/>
      <c r="T6" s="75">
        <f>SUBTOTAL(9,T7:T9635)</f>
        <v>0</v>
      </c>
    </row>
    <row r="7" spans="1:20" s="78" customFormat="1" ht="19.5" customHeight="1" outlineLevel="1">
      <c r="F7" s="79"/>
      <c r="G7" s="80"/>
      <c r="H7" s="80"/>
      <c r="I7" s="80"/>
      <c r="J7" s="81"/>
      <c r="K7" s="81"/>
      <c r="L7" s="81"/>
      <c r="M7" s="81" t="s">
        <v>4765</v>
      </c>
      <c r="N7" s="85"/>
      <c r="O7" s="80"/>
      <c r="P7" s="82"/>
      <c r="Q7" s="83"/>
      <c r="R7" s="82"/>
      <c r="S7" s="83"/>
      <c r="T7" s="84">
        <f>SUBTOTAL(9,T8:T9580)</f>
        <v>0</v>
      </c>
    </row>
    <row r="8" spans="1:20" s="86" customFormat="1" ht="18.75" customHeight="1" outlineLevel="2">
      <c r="F8" s="87"/>
      <c r="G8" s="88"/>
      <c r="H8" s="88"/>
      <c r="I8" s="88"/>
      <c r="J8" s="89"/>
      <c r="K8" s="89"/>
      <c r="L8" s="89"/>
      <c r="M8" s="89" t="s">
        <v>5439</v>
      </c>
      <c r="N8" s="93"/>
      <c r="O8" s="88"/>
      <c r="P8" s="90"/>
      <c r="Q8" s="91"/>
      <c r="R8" s="90"/>
      <c r="S8" s="91"/>
      <c r="T8" s="92">
        <f>SUBTOTAL(9,T9:T16)</f>
        <v>0</v>
      </c>
    </row>
    <row r="9" spans="1:20" s="94" customFormat="1" ht="16.5" customHeight="1" outlineLevel="3">
      <c r="F9" s="95"/>
      <c r="G9" s="96"/>
      <c r="H9" s="96"/>
      <c r="I9" s="96"/>
      <c r="J9" s="97"/>
      <c r="K9" s="97"/>
      <c r="L9" s="97"/>
      <c r="M9" s="97" t="s">
        <v>5704</v>
      </c>
      <c r="N9" s="101"/>
      <c r="O9" s="96"/>
      <c r="P9" s="98"/>
      <c r="Q9" s="99"/>
      <c r="R9" s="98"/>
      <c r="S9" s="99"/>
      <c r="T9" s="100">
        <f>SUBTOTAL(9,T10:T15)</f>
        <v>0</v>
      </c>
    </row>
    <row r="10" spans="1:20" s="113" customFormat="1" ht="16.5" customHeight="1" outlineLevel="4">
      <c r="F10" s="114"/>
      <c r="G10" s="115"/>
      <c r="H10" s="115"/>
      <c r="I10" s="115"/>
      <c r="J10" s="116"/>
      <c r="K10" s="116"/>
      <c r="L10" s="116"/>
      <c r="M10" s="116" t="s">
        <v>5255</v>
      </c>
      <c r="N10" s="119"/>
      <c r="O10" s="115"/>
      <c r="P10" s="117"/>
      <c r="Q10" s="118"/>
      <c r="R10" s="117"/>
      <c r="S10" s="118"/>
      <c r="T10" s="112">
        <f>SUBTOTAL(9,T11:T14)</f>
        <v>0</v>
      </c>
    </row>
    <row r="11" spans="1:20" s="120" customFormat="1" ht="16.5" customHeight="1" outlineLevel="5">
      <c r="F11" s="121"/>
      <c r="G11" s="122"/>
      <c r="H11" s="122"/>
      <c r="I11" s="122"/>
      <c r="J11" s="123"/>
      <c r="K11" s="123"/>
      <c r="L11" s="123"/>
      <c r="M11" s="123" t="s">
        <v>5417</v>
      </c>
      <c r="N11" s="126"/>
      <c r="O11" s="122"/>
      <c r="P11" s="124"/>
      <c r="Q11" s="125"/>
      <c r="R11" s="124"/>
      <c r="S11" s="125"/>
      <c r="T11" s="111">
        <f>SUBTOTAL(9,T12:T13)</f>
        <v>0</v>
      </c>
    </row>
    <row r="12" spans="1:20" s="102" customFormat="1" ht="60" outlineLevel="6">
      <c r="A12" s="102" t="s">
        <v>5483</v>
      </c>
      <c r="B12" s="102" t="s">
        <v>5309</v>
      </c>
      <c r="C12" s="102" t="s">
        <v>5409</v>
      </c>
      <c r="D12" s="102" t="s">
        <v>5410</v>
      </c>
      <c r="E12" s="102" t="s">
        <v>5411</v>
      </c>
      <c r="F12" s="21">
        <v>1</v>
      </c>
      <c r="G12" s="22" t="s">
        <v>19</v>
      </c>
      <c r="H12" s="68">
        <v>6</v>
      </c>
      <c r="I12" s="22"/>
      <c r="J12" s="36" t="s">
        <v>2125</v>
      </c>
      <c r="K12" s="36"/>
      <c r="L12" s="36"/>
      <c r="M12" s="37" t="s">
        <v>9814</v>
      </c>
      <c r="N12" s="37"/>
      <c r="O12" s="22" t="s">
        <v>0</v>
      </c>
      <c r="P12" s="38"/>
      <c r="Q12" s="25">
        <v>0</v>
      </c>
      <c r="R12" s="38">
        <f>P12*(1+Q12/100)</f>
        <v>0</v>
      </c>
      <c r="S12" s="25"/>
      <c r="T12" s="26">
        <f>IF(I12="T",0,R12*S12)</f>
        <v>0</v>
      </c>
    </row>
    <row r="13" spans="1:20" outlineLevel="6"/>
    <row r="14" spans="1:20" outlineLevel="5"/>
    <row r="15" spans="1:20" outlineLevel="4"/>
    <row r="16" spans="1:20" outlineLevel="3"/>
    <row r="17" spans="6:20" s="86" customFormat="1" ht="18.75" customHeight="1" outlineLevel="2">
      <c r="F17" s="87"/>
      <c r="G17" s="88"/>
      <c r="H17" s="88"/>
      <c r="I17" s="88"/>
      <c r="J17" s="89"/>
      <c r="K17" s="89"/>
      <c r="L17" s="89"/>
      <c r="M17" s="89" t="s">
        <v>5342</v>
      </c>
      <c r="N17" s="93"/>
      <c r="O17" s="88"/>
      <c r="P17" s="90"/>
      <c r="Q17" s="91"/>
      <c r="R17" s="90"/>
      <c r="S17" s="91"/>
      <c r="T17" s="92">
        <f>SUBTOTAL(9,T18:T547)</f>
        <v>0</v>
      </c>
    </row>
    <row r="18" spans="6:20" s="94" customFormat="1" ht="16.5" customHeight="1" outlineLevel="3">
      <c r="F18" s="95"/>
      <c r="G18" s="96"/>
      <c r="H18" s="96"/>
      <c r="I18" s="96"/>
      <c r="J18" s="97"/>
      <c r="K18" s="97"/>
      <c r="L18" s="97"/>
      <c r="M18" s="97" t="s">
        <v>5839</v>
      </c>
      <c r="N18" s="101"/>
      <c r="O18" s="96"/>
      <c r="P18" s="98"/>
      <c r="Q18" s="99"/>
      <c r="R18" s="98"/>
      <c r="S18" s="99"/>
      <c r="T18" s="100">
        <f>SUBTOTAL(9,T19:T25)</f>
        <v>0</v>
      </c>
    </row>
    <row r="19" spans="6:20" s="113" customFormat="1" ht="16.5" customHeight="1" outlineLevel="4">
      <c r="F19" s="114"/>
      <c r="G19" s="115"/>
      <c r="H19" s="115"/>
      <c r="I19" s="115"/>
      <c r="J19" s="116"/>
      <c r="K19" s="116"/>
      <c r="L19" s="116"/>
      <c r="M19" s="116" t="s">
        <v>6105</v>
      </c>
      <c r="N19" s="119"/>
      <c r="O19" s="115"/>
      <c r="P19" s="117"/>
      <c r="Q19" s="118"/>
      <c r="R19" s="117"/>
      <c r="S19" s="118"/>
      <c r="T19" s="112">
        <f>SUBTOTAL(9,T20:T24)</f>
        <v>0</v>
      </c>
    </row>
    <row r="20" spans="6:20" s="120" customFormat="1" ht="16.5" customHeight="1" outlineLevel="5">
      <c r="F20" s="121"/>
      <c r="G20" s="122"/>
      <c r="H20" s="122"/>
      <c r="I20" s="122"/>
      <c r="J20" s="123"/>
      <c r="K20" s="123"/>
      <c r="L20" s="123"/>
      <c r="M20" s="123" t="s">
        <v>6147</v>
      </c>
      <c r="N20" s="126"/>
      <c r="O20" s="122"/>
      <c r="P20" s="124"/>
      <c r="Q20" s="125"/>
      <c r="R20" s="124"/>
      <c r="S20" s="125"/>
      <c r="T20" s="111">
        <f>SUBTOTAL(9,T21:T23)</f>
        <v>0</v>
      </c>
    </row>
    <row r="21" spans="6:20" s="102" customFormat="1" ht="24" outlineLevel="6">
      <c r="F21" s="21">
        <v>2</v>
      </c>
      <c r="G21" s="22" t="s">
        <v>19</v>
      </c>
      <c r="H21" s="68">
        <v>6</v>
      </c>
      <c r="I21" s="22"/>
      <c r="J21" s="36" t="s">
        <v>196</v>
      </c>
      <c r="K21" s="36"/>
      <c r="L21" s="36"/>
      <c r="M21" s="37" t="s">
        <v>8334</v>
      </c>
      <c r="N21" s="37"/>
      <c r="O21" s="22"/>
      <c r="P21" s="38">
        <v>0</v>
      </c>
      <c r="Q21" s="25">
        <v>0</v>
      </c>
      <c r="R21" s="38">
        <f>P21*(1+Q21/100)</f>
        <v>0</v>
      </c>
      <c r="S21" s="25"/>
      <c r="T21" s="26">
        <f>IF(I21="T",0,R21*S21)</f>
        <v>0</v>
      </c>
    </row>
    <row r="22" spans="6:20" s="102" customFormat="1" ht="24" outlineLevel="6">
      <c r="F22" s="21">
        <v>3</v>
      </c>
      <c r="G22" s="22" t="s">
        <v>19</v>
      </c>
      <c r="H22" s="68">
        <v>6</v>
      </c>
      <c r="I22" s="22"/>
      <c r="J22" s="36" t="s">
        <v>197</v>
      </c>
      <c r="K22" s="36"/>
      <c r="L22" s="36"/>
      <c r="M22" s="37" t="s">
        <v>8029</v>
      </c>
      <c r="N22" s="37"/>
      <c r="O22" s="22"/>
      <c r="P22" s="38">
        <v>0</v>
      </c>
      <c r="Q22" s="25">
        <v>0</v>
      </c>
      <c r="R22" s="38">
        <f>P22*(1+Q22/100)</f>
        <v>0</v>
      </c>
      <c r="S22" s="25"/>
      <c r="T22" s="26">
        <f>IF(I22="T",0,R22*S22)</f>
        <v>0</v>
      </c>
    </row>
    <row r="23" spans="6:20" outlineLevel="6"/>
    <row r="24" spans="6:20" outlineLevel="5"/>
    <row r="25" spans="6:20" outlineLevel="4"/>
    <row r="26" spans="6:20" s="94" customFormat="1" ht="16.5" customHeight="1" outlineLevel="3">
      <c r="F26" s="95"/>
      <c r="G26" s="96"/>
      <c r="H26" s="96"/>
      <c r="I26" s="96"/>
      <c r="J26" s="97"/>
      <c r="K26" s="97"/>
      <c r="L26" s="97"/>
      <c r="M26" s="97" t="s">
        <v>7178</v>
      </c>
      <c r="N26" s="101"/>
      <c r="O26" s="96"/>
      <c r="P26" s="98"/>
      <c r="Q26" s="99"/>
      <c r="R26" s="98"/>
      <c r="S26" s="99"/>
      <c r="T26" s="100">
        <f>SUBTOTAL(9,T27:T44)</f>
        <v>0</v>
      </c>
    </row>
    <row r="27" spans="6:20" s="113" customFormat="1" ht="16.5" customHeight="1" outlineLevel="4">
      <c r="F27" s="114"/>
      <c r="G27" s="115"/>
      <c r="H27" s="115"/>
      <c r="I27" s="115"/>
      <c r="J27" s="116"/>
      <c r="K27" s="116"/>
      <c r="L27" s="116"/>
      <c r="M27" s="116" t="s">
        <v>6105</v>
      </c>
      <c r="N27" s="119"/>
      <c r="O27" s="115"/>
      <c r="P27" s="117"/>
      <c r="Q27" s="118"/>
      <c r="R27" s="117"/>
      <c r="S27" s="118"/>
      <c r="T27" s="112">
        <f>SUBTOTAL(9,T28:T38)</f>
        <v>0</v>
      </c>
    </row>
    <row r="28" spans="6:20" s="120" customFormat="1" ht="16.5" customHeight="1" outlineLevel="5">
      <c r="F28" s="121"/>
      <c r="G28" s="122"/>
      <c r="H28" s="122"/>
      <c r="I28" s="122"/>
      <c r="J28" s="123"/>
      <c r="K28" s="123"/>
      <c r="L28" s="123"/>
      <c r="M28" s="123" t="s">
        <v>4102</v>
      </c>
      <c r="N28" s="126"/>
      <c r="O28" s="122"/>
      <c r="P28" s="124"/>
      <c r="Q28" s="125"/>
      <c r="R28" s="124"/>
      <c r="S28" s="125"/>
      <c r="T28" s="111">
        <f>SUBTOTAL(9,T29:T37)</f>
        <v>0</v>
      </c>
    </row>
    <row r="29" spans="6:20" s="102" customFormat="1" ht="48" outlineLevel="6">
      <c r="F29" s="21">
        <v>4</v>
      </c>
      <c r="G29" s="22" t="s">
        <v>19</v>
      </c>
      <c r="H29" s="68">
        <v>6</v>
      </c>
      <c r="I29" s="22"/>
      <c r="J29" s="36" t="s">
        <v>4545</v>
      </c>
      <c r="K29" s="36" t="s">
        <v>2428</v>
      </c>
      <c r="L29" s="36"/>
      <c r="M29" s="37" t="s">
        <v>9305</v>
      </c>
      <c r="N29" s="37"/>
      <c r="O29" s="22" t="s">
        <v>24</v>
      </c>
      <c r="P29" s="38">
        <v>3724</v>
      </c>
      <c r="Q29" s="25">
        <v>0</v>
      </c>
      <c r="R29" s="38">
        <f>P29*(1+Q29/100)</f>
        <v>3724</v>
      </c>
      <c r="S29" s="25"/>
      <c r="T29" s="26">
        <f>IF(I29="T",0,R29*S29)</f>
        <v>0</v>
      </c>
    </row>
    <row r="30" spans="6:20" s="39" customFormat="1" ht="11.25" outlineLevel="7">
      <c r="F30" s="40"/>
      <c r="G30" s="41"/>
      <c r="H30" s="41"/>
      <c r="I30" s="41"/>
      <c r="J30" s="41"/>
      <c r="K30" s="41"/>
      <c r="L30" s="41"/>
      <c r="M30" s="42" t="s">
        <v>439</v>
      </c>
      <c r="N30" s="42"/>
      <c r="O30" s="41"/>
      <c r="P30" s="43">
        <v>3724</v>
      </c>
      <c r="Q30" s="44"/>
      <c r="R30" s="45"/>
      <c r="S30" s="44"/>
      <c r="T30" s="46"/>
    </row>
    <row r="31" spans="6:20" s="102" customFormat="1" ht="24" outlineLevel="6">
      <c r="F31" s="21">
        <v>5</v>
      </c>
      <c r="G31" s="22" t="s">
        <v>19</v>
      </c>
      <c r="H31" s="68">
        <v>6</v>
      </c>
      <c r="I31" s="22"/>
      <c r="J31" s="36" t="s">
        <v>202</v>
      </c>
      <c r="K31" s="36"/>
      <c r="L31" s="36"/>
      <c r="M31" s="37" t="s">
        <v>8377</v>
      </c>
      <c r="N31" s="37"/>
      <c r="O31" s="22" t="s">
        <v>23</v>
      </c>
      <c r="P31" s="38">
        <v>784</v>
      </c>
      <c r="Q31" s="25">
        <v>0</v>
      </c>
      <c r="R31" s="38">
        <f t="shared" ref="R31:R36" si="0">P31*(1+Q31/100)</f>
        <v>784</v>
      </c>
      <c r="S31" s="25"/>
      <c r="T31" s="26">
        <f t="shared" ref="T31:T36" si="1">IF(I31="T",0,R31*S31)</f>
        <v>0</v>
      </c>
    </row>
    <row r="32" spans="6:20" s="102" customFormat="1" ht="24" outlineLevel="6">
      <c r="F32" s="21">
        <v>6</v>
      </c>
      <c r="G32" s="22" t="s">
        <v>19</v>
      </c>
      <c r="H32" s="68">
        <v>6</v>
      </c>
      <c r="I32" s="22"/>
      <c r="J32" s="36" t="s">
        <v>4127</v>
      </c>
      <c r="K32" s="36" t="s">
        <v>2425</v>
      </c>
      <c r="L32" s="36"/>
      <c r="M32" s="37" t="s">
        <v>7980</v>
      </c>
      <c r="N32" s="37"/>
      <c r="O32" s="22" t="s">
        <v>10</v>
      </c>
      <c r="P32" s="38">
        <v>2457.84</v>
      </c>
      <c r="Q32" s="25">
        <v>0</v>
      </c>
      <c r="R32" s="38">
        <f t="shared" si="0"/>
        <v>2457.84</v>
      </c>
      <c r="S32" s="25"/>
      <c r="T32" s="26">
        <f t="shared" si="1"/>
        <v>0</v>
      </c>
    </row>
    <row r="33" spans="6:20" s="102" customFormat="1" ht="36" outlineLevel="6">
      <c r="F33" s="21">
        <v>7</v>
      </c>
      <c r="G33" s="22" t="s">
        <v>19</v>
      </c>
      <c r="H33" s="68">
        <v>6</v>
      </c>
      <c r="I33" s="22"/>
      <c r="J33" s="36" t="s">
        <v>4556</v>
      </c>
      <c r="K33" s="36" t="s">
        <v>2426</v>
      </c>
      <c r="L33" s="36"/>
      <c r="M33" s="37" t="s">
        <v>8678</v>
      </c>
      <c r="N33" s="37"/>
      <c r="O33" s="22" t="s">
        <v>10</v>
      </c>
      <c r="P33" s="38">
        <v>2457.84</v>
      </c>
      <c r="Q33" s="25">
        <v>0</v>
      </c>
      <c r="R33" s="38">
        <f t="shared" si="0"/>
        <v>2457.84</v>
      </c>
      <c r="S33" s="25"/>
      <c r="T33" s="26">
        <f t="shared" si="1"/>
        <v>0</v>
      </c>
    </row>
    <row r="34" spans="6:20" s="102" customFormat="1" ht="12" outlineLevel="6">
      <c r="F34" s="21">
        <v>8</v>
      </c>
      <c r="G34" s="22" t="s">
        <v>19</v>
      </c>
      <c r="H34" s="68">
        <v>6</v>
      </c>
      <c r="I34" s="22"/>
      <c r="J34" s="36" t="s">
        <v>4128</v>
      </c>
      <c r="K34" s="36" t="s">
        <v>2423</v>
      </c>
      <c r="L34" s="36"/>
      <c r="M34" s="37" t="s">
        <v>7006</v>
      </c>
      <c r="N34" s="37"/>
      <c r="O34" s="22" t="s">
        <v>10</v>
      </c>
      <c r="P34" s="38">
        <v>2457.84</v>
      </c>
      <c r="Q34" s="25">
        <v>0</v>
      </c>
      <c r="R34" s="38">
        <f t="shared" si="0"/>
        <v>2457.84</v>
      </c>
      <c r="S34" s="25"/>
      <c r="T34" s="26">
        <f t="shared" si="1"/>
        <v>0</v>
      </c>
    </row>
    <row r="35" spans="6:20" s="102" customFormat="1" ht="24" outlineLevel="6">
      <c r="F35" s="21">
        <v>9</v>
      </c>
      <c r="G35" s="22" t="s">
        <v>19</v>
      </c>
      <c r="H35" s="68">
        <v>6</v>
      </c>
      <c r="I35" s="22"/>
      <c r="J35" s="36" t="s">
        <v>4557</v>
      </c>
      <c r="K35" s="36" t="s">
        <v>2424</v>
      </c>
      <c r="L35" s="36"/>
      <c r="M35" s="37" t="s">
        <v>8593</v>
      </c>
      <c r="N35" s="37"/>
      <c r="O35" s="22" t="s">
        <v>10</v>
      </c>
      <c r="P35" s="38">
        <v>2457.84</v>
      </c>
      <c r="Q35" s="25">
        <v>0</v>
      </c>
      <c r="R35" s="38">
        <f t="shared" si="0"/>
        <v>2457.84</v>
      </c>
      <c r="S35" s="25"/>
      <c r="T35" s="26">
        <f t="shared" si="1"/>
        <v>0</v>
      </c>
    </row>
    <row r="36" spans="6:20" s="102" customFormat="1" ht="12" outlineLevel="6">
      <c r="F36" s="21">
        <v>10</v>
      </c>
      <c r="G36" s="22" t="s">
        <v>19</v>
      </c>
      <c r="H36" s="68">
        <v>6</v>
      </c>
      <c r="I36" s="22"/>
      <c r="J36" s="36" t="s">
        <v>4546</v>
      </c>
      <c r="K36" s="36" t="s">
        <v>2427</v>
      </c>
      <c r="L36" s="36"/>
      <c r="M36" s="37" t="s">
        <v>5836</v>
      </c>
      <c r="N36" s="37"/>
      <c r="O36" s="22" t="s">
        <v>10</v>
      </c>
      <c r="P36" s="38">
        <v>2457.84</v>
      </c>
      <c r="Q36" s="25">
        <v>0</v>
      </c>
      <c r="R36" s="38">
        <f t="shared" si="0"/>
        <v>2457.84</v>
      </c>
      <c r="S36" s="25"/>
      <c r="T36" s="26">
        <f t="shared" si="1"/>
        <v>0</v>
      </c>
    </row>
    <row r="37" spans="6:20" outlineLevel="6"/>
    <row r="38" spans="6:20" outlineLevel="5"/>
    <row r="39" spans="6:20" s="113" customFormat="1" ht="16.5" customHeight="1" outlineLevel="4">
      <c r="F39" s="114"/>
      <c r="G39" s="115"/>
      <c r="H39" s="115"/>
      <c r="I39" s="115"/>
      <c r="J39" s="116"/>
      <c r="K39" s="116"/>
      <c r="L39" s="116"/>
      <c r="M39" s="116" t="s">
        <v>6493</v>
      </c>
      <c r="N39" s="119"/>
      <c r="O39" s="115"/>
      <c r="P39" s="117"/>
      <c r="Q39" s="118"/>
      <c r="R39" s="117"/>
      <c r="S39" s="118"/>
      <c r="T39" s="112">
        <f>SUBTOTAL(9,T40:T43)</f>
        <v>0</v>
      </c>
    </row>
    <row r="40" spans="6:20" s="120" customFormat="1" ht="16.5" customHeight="1" outlineLevel="5">
      <c r="F40" s="121"/>
      <c r="G40" s="122"/>
      <c r="H40" s="122"/>
      <c r="I40" s="122"/>
      <c r="J40" s="123"/>
      <c r="K40" s="123"/>
      <c r="L40" s="123"/>
      <c r="M40" s="123" t="s">
        <v>6558</v>
      </c>
      <c r="N40" s="126"/>
      <c r="O40" s="122"/>
      <c r="P40" s="124"/>
      <c r="Q40" s="125"/>
      <c r="R40" s="124"/>
      <c r="S40" s="125"/>
      <c r="T40" s="111">
        <f>SUBTOTAL(9,T41:T42)</f>
        <v>0</v>
      </c>
    </row>
    <row r="41" spans="6:20" s="102" customFormat="1" ht="36" outlineLevel="6">
      <c r="F41" s="21">
        <v>11</v>
      </c>
      <c r="G41" s="22" t="s">
        <v>19</v>
      </c>
      <c r="H41" s="68">
        <v>6</v>
      </c>
      <c r="I41" s="22"/>
      <c r="J41" s="36" t="s">
        <v>4111</v>
      </c>
      <c r="K41" s="36" t="s">
        <v>2430</v>
      </c>
      <c r="L41" s="36"/>
      <c r="M41" s="37" t="s">
        <v>8779</v>
      </c>
      <c r="N41" s="37"/>
      <c r="O41" s="22" t="s">
        <v>10</v>
      </c>
      <c r="P41" s="38">
        <v>2.9047199999999997</v>
      </c>
      <c r="Q41" s="25">
        <v>0</v>
      </c>
      <c r="R41" s="38">
        <f>P41*(1+Q41/100)</f>
        <v>2.9047199999999997</v>
      </c>
      <c r="S41" s="25"/>
      <c r="T41" s="26">
        <f>IF(I41="T",0,R41*S41)</f>
        <v>0</v>
      </c>
    </row>
    <row r="42" spans="6:20" outlineLevel="6"/>
    <row r="43" spans="6:20" outlineLevel="5"/>
    <row r="44" spans="6:20" outlineLevel="4"/>
    <row r="45" spans="6:20" s="94" customFormat="1" ht="16.5" customHeight="1" outlineLevel="3">
      <c r="F45" s="95"/>
      <c r="G45" s="96"/>
      <c r="H45" s="96"/>
      <c r="I45" s="96"/>
      <c r="J45" s="97"/>
      <c r="K45" s="97"/>
      <c r="L45" s="97"/>
      <c r="M45" s="97" t="s">
        <v>4481</v>
      </c>
      <c r="N45" s="101"/>
      <c r="O45" s="96"/>
      <c r="P45" s="98"/>
      <c r="Q45" s="99"/>
      <c r="R45" s="98"/>
      <c r="S45" s="99"/>
      <c r="T45" s="100">
        <f>SUBTOTAL(9,T46:T101)</f>
        <v>0</v>
      </c>
    </row>
    <row r="46" spans="6:20" s="113" customFormat="1" ht="16.5" customHeight="1" outlineLevel="4">
      <c r="F46" s="114"/>
      <c r="G46" s="115"/>
      <c r="H46" s="115"/>
      <c r="I46" s="115"/>
      <c r="J46" s="116"/>
      <c r="K46" s="116"/>
      <c r="L46" s="116"/>
      <c r="M46" s="116" t="s">
        <v>6105</v>
      </c>
      <c r="N46" s="119"/>
      <c r="O46" s="115"/>
      <c r="P46" s="117"/>
      <c r="Q46" s="118"/>
      <c r="R46" s="117"/>
      <c r="S46" s="118"/>
      <c r="T46" s="112">
        <f>SUBTOTAL(9,T47:T100)</f>
        <v>0</v>
      </c>
    </row>
    <row r="47" spans="6:20" s="120" customFormat="1" ht="16.5" customHeight="1" outlineLevel="5">
      <c r="F47" s="121"/>
      <c r="G47" s="122"/>
      <c r="H47" s="122"/>
      <c r="I47" s="122"/>
      <c r="J47" s="123"/>
      <c r="K47" s="123"/>
      <c r="L47" s="123"/>
      <c r="M47" s="123" t="s">
        <v>5615</v>
      </c>
      <c r="N47" s="126"/>
      <c r="O47" s="122"/>
      <c r="P47" s="124"/>
      <c r="Q47" s="125"/>
      <c r="R47" s="124"/>
      <c r="S47" s="125"/>
      <c r="T47" s="111">
        <f>SUBTOTAL(9,T48:T92)</f>
        <v>0</v>
      </c>
    </row>
    <row r="48" spans="6:20" s="102" customFormat="1" ht="24" outlineLevel="6">
      <c r="F48" s="21">
        <v>12</v>
      </c>
      <c r="G48" s="22" t="s">
        <v>19</v>
      </c>
      <c r="H48" s="68">
        <v>6</v>
      </c>
      <c r="I48" s="22"/>
      <c r="J48" s="36" t="s">
        <v>4861</v>
      </c>
      <c r="K48" s="36" t="s">
        <v>2409</v>
      </c>
      <c r="L48" s="36"/>
      <c r="M48" s="37" t="s">
        <v>8150</v>
      </c>
      <c r="N48" s="37"/>
      <c r="O48" s="22" t="s">
        <v>23</v>
      </c>
      <c r="P48" s="38">
        <v>2147.0400000000004</v>
      </c>
      <c r="Q48" s="25">
        <v>0</v>
      </c>
      <c r="R48" s="38">
        <f>P48*(1+Q48/100)</f>
        <v>2147.0400000000004</v>
      </c>
      <c r="S48" s="25"/>
      <c r="T48" s="26">
        <f>IF(I48="T",0,R48*S48)</f>
        <v>0</v>
      </c>
    </row>
    <row r="49" spans="6:20" s="39" customFormat="1" ht="11.25" outlineLevel="7">
      <c r="F49" s="40"/>
      <c r="G49" s="41"/>
      <c r="H49" s="41"/>
      <c r="I49" s="41"/>
      <c r="J49" s="41"/>
      <c r="K49" s="41"/>
      <c r="L49" s="41"/>
      <c r="M49" s="42" t="s">
        <v>5887</v>
      </c>
      <c r="N49" s="42"/>
      <c r="O49" s="41"/>
      <c r="P49" s="43">
        <v>3047.0400000000004</v>
      </c>
      <c r="Q49" s="44"/>
      <c r="R49" s="45"/>
      <c r="S49" s="44"/>
      <c r="T49" s="46"/>
    </row>
    <row r="50" spans="6:20" s="39" customFormat="1" ht="11.25" outlineLevel="7">
      <c r="F50" s="40"/>
      <c r="G50" s="41"/>
      <c r="H50" s="41"/>
      <c r="I50" s="41"/>
      <c r="J50" s="41"/>
      <c r="K50" s="41"/>
      <c r="L50" s="41"/>
      <c r="M50" s="42" t="s">
        <v>6971</v>
      </c>
      <c r="N50" s="42"/>
      <c r="O50" s="41"/>
      <c r="P50" s="43">
        <v>-900</v>
      </c>
      <c r="Q50" s="44"/>
      <c r="R50" s="45"/>
      <c r="S50" s="44"/>
      <c r="T50" s="46"/>
    </row>
    <row r="51" spans="6:20" s="102" customFormat="1" ht="36" outlineLevel="6">
      <c r="F51" s="21">
        <v>13</v>
      </c>
      <c r="G51" s="22" t="s">
        <v>19</v>
      </c>
      <c r="H51" s="68">
        <v>6</v>
      </c>
      <c r="I51" s="22"/>
      <c r="J51" s="36" t="s">
        <v>4862</v>
      </c>
      <c r="K51" s="36" t="s">
        <v>2409</v>
      </c>
      <c r="L51" s="36"/>
      <c r="M51" s="37" t="s">
        <v>8818</v>
      </c>
      <c r="N51" s="37"/>
      <c r="O51" s="22" t="s">
        <v>24</v>
      </c>
      <c r="P51" s="38">
        <v>298.0458799999999</v>
      </c>
      <c r="Q51" s="25">
        <v>0</v>
      </c>
      <c r="R51" s="38">
        <f>P51*(1+Q51/100)</f>
        <v>298.0458799999999</v>
      </c>
      <c r="S51" s="25"/>
      <c r="T51" s="26">
        <f>IF(I51="T",0,R51*S51)</f>
        <v>0</v>
      </c>
    </row>
    <row r="52" spans="6:20" s="39" customFormat="1" ht="11.25" outlineLevel="7">
      <c r="F52" s="40"/>
      <c r="G52" s="41"/>
      <c r="H52" s="41"/>
      <c r="I52" s="41"/>
      <c r="J52" s="41"/>
      <c r="K52" s="41"/>
      <c r="L52" s="41"/>
      <c r="M52" s="42" t="s">
        <v>5985</v>
      </c>
      <c r="N52" s="42"/>
      <c r="O52" s="41"/>
      <c r="P52" s="43">
        <v>0</v>
      </c>
      <c r="Q52" s="44"/>
      <c r="R52" s="45"/>
      <c r="S52" s="44"/>
      <c r="T52" s="46"/>
    </row>
    <row r="53" spans="6:20" s="39" customFormat="1" ht="11.25" outlineLevel="7">
      <c r="F53" s="40"/>
      <c r="G53" s="41"/>
      <c r="H53" s="41"/>
      <c r="I53" s="41"/>
      <c r="J53" s="41"/>
      <c r="K53" s="41"/>
      <c r="L53" s="41"/>
      <c r="M53" s="42" t="s">
        <v>6505</v>
      </c>
      <c r="N53" s="42"/>
      <c r="O53" s="41"/>
      <c r="P53" s="43">
        <v>299.31637999999992</v>
      </c>
      <c r="Q53" s="44"/>
      <c r="R53" s="45"/>
      <c r="S53" s="44"/>
      <c r="T53" s="46"/>
    </row>
    <row r="54" spans="6:20" s="39" customFormat="1" ht="11.25" outlineLevel="7">
      <c r="F54" s="40"/>
      <c r="G54" s="41"/>
      <c r="H54" s="41"/>
      <c r="I54" s="41"/>
      <c r="J54" s="41"/>
      <c r="K54" s="41"/>
      <c r="L54" s="41"/>
      <c r="M54" s="42" t="s">
        <v>7054</v>
      </c>
      <c r="N54" s="42"/>
      <c r="O54" s="41"/>
      <c r="P54" s="43">
        <v>-1.2705000000000002</v>
      </c>
      <c r="Q54" s="44"/>
      <c r="R54" s="45"/>
      <c r="S54" s="44"/>
      <c r="T54" s="46"/>
    </row>
    <row r="55" spans="6:20" s="102" customFormat="1" ht="24" outlineLevel="6">
      <c r="F55" s="21">
        <v>14</v>
      </c>
      <c r="G55" s="22" t="s">
        <v>19</v>
      </c>
      <c r="H55" s="68">
        <v>6</v>
      </c>
      <c r="I55" s="22"/>
      <c r="J55" s="36" t="s">
        <v>4863</v>
      </c>
      <c r="K55" s="36" t="s">
        <v>2409</v>
      </c>
      <c r="L55" s="36"/>
      <c r="M55" s="37" t="s">
        <v>8030</v>
      </c>
      <c r="N55" s="37"/>
      <c r="O55" s="22" t="s">
        <v>24</v>
      </c>
      <c r="P55" s="38">
        <v>21.657239999999998</v>
      </c>
      <c r="Q55" s="25">
        <v>0</v>
      </c>
      <c r="R55" s="38">
        <f>P55*(1+Q55/100)</f>
        <v>21.657239999999998</v>
      </c>
      <c r="S55" s="25"/>
      <c r="T55" s="26">
        <f>IF(I55="T",0,R55*S55)</f>
        <v>0</v>
      </c>
    </row>
    <row r="56" spans="6:20" s="39" customFormat="1" ht="11.25" outlineLevel="7">
      <c r="F56" s="40"/>
      <c r="G56" s="41"/>
      <c r="H56" s="41"/>
      <c r="I56" s="41"/>
      <c r="J56" s="41"/>
      <c r="K56" s="41"/>
      <c r="L56" s="41"/>
      <c r="M56" s="42" t="s">
        <v>5677</v>
      </c>
      <c r="N56" s="42"/>
      <c r="O56" s="41"/>
      <c r="P56" s="43">
        <v>21.657239999999998</v>
      </c>
      <c r="Q56" s="44"/>
      <c r="R56" s="45"/>
      <c r="S56" s="44"/>
      <c r="T56" s="46"/>
    </row>
    <row r="57" spans="6:20" s="102" customFormat="1" ht="12" outlineLevel="6">
      <c r="F57" s="21">
        <v>15</v>
      </c>
      <c r="G57" s="22" t="s">
        <v>19</v>
      </c>
      <c r="H57" s="68">
        <v>6</v>
      </c>
      <c r="I57" s="22"/>
      <c r="J57" s="36" t="s">
        <v>4642</v>
      </c>
      <c r="K57" s="36" t="s">
        <v>2406</v>
      </c>
      <c r="L57" s="36"/>
      <c r="M57" s="37" t="s">
        <v>7634</v>
      </c>
      <c r="N57" s="37"/>
      <c r="O57" s="22" t="s">
        <v>24</v>
      </c>
      <c r="P57" s="38">
        <v>5.4086362573042805</v>
      </c>
      <c r="Q57" s="25">
        <v>0</v>
      </c>
      <c r="R57" s="38">
        <f>P57*(1+Q57/100)</f>
        <v>5.4086362573042805</v>
      </c>
      <c r="S57" s="25"/>
      <c r="T57" s="26">
        <f>IF(I57="T",0,R57*S57)</f>
        <v>0</v>
      </c>
    </row>
    <row r="58" spans="6:20" s="39" customFormat="1" ht="11.25" outlineLevel="7">
      <c r="F58" s="40"/>
      <c r="G58" s="41"/>
      <c r="H58" s="41"/>
      <c r="I58" s="41"/>
      <c r="J58" s="41"/>
      <c r="K58" s="41"/>
      <c r="L58" s="41"/>
      <c r="M58" s="42" t="s">
        <v>6622</v>
      </c>
      <c r="N58" s="42"/>
      <c r="O58" s="41"/>
      <c r="P58" s="43">
        <v>0</v>
      </c>
      <c r="Q58" s="44"/>
      <c r="R58" s="45"/>
      <c r="S58" s="44"/>
      <c r="T58" s="46"/>
    </row>
    <row r="59" spans="6:20" s="39" customFormat="1" ht="11.25" outlineLevel="7">
      <c r="F59" s="40"/>
      <c r="G59" s="41"/>
      <c r="H59" s="41"/>
      <c r="I59" s="41"/>
      <c r="J59" s="41"/>
      <c r="K59" s="41"/>
      <c r="L59" s="41"/>
      <c r="M59" s="42" t="s">
        <v>6503</v>
      </c>
      <c r="N59" s="42"/>
      <c r="O59" s="41"/>
      <c r="P59" s="43">
        <v>0</v>
      </c>
      <c r="Q59" s="44"/>
      <c r="R59" s="45"/>
      <c r="S59" s="44"/>
      <c r="T59" s="46"/>
    </row>
    <row r="60" spans="6:20" s="39" customFormat="1" ht="11.25" outlineLevel="7">
      <c r="F60" s="40"/>
      <c r="G60" s="41"/>
      <c r="H60" s="41"/>
      <c r="I60" s="41"/>
      <c r="J60" s="41"/>
      <c r="K60" s="41"/>
      <c r="L60" s="41"/>
      <c r="M60" s="42" t="s">
        <v>5416</v>
      </c>
      <c r="N60" s="42"/>
      <c r="O60" s="41"/>
      <c r="P60" s="43">
        <v>5.4086362573042805</v>
      </c>
      <c r="Q60" s="44"/>
      <c r="R60" s="45"/>
      <c r="S60" s="44"/>
      <c r="T60" s="46"/>
    </row>
    <row r="61" spans="6:20" s="102" customFormat="1" ht="12" outlineLevel="6">
      <c r="F61" s="21">
        <v>16</v>
      </c>
      <c r="G61" s="22" t="s">
        <v>19</v>
      </c>
      <c r="H61" s="68">
        <v>6</v>
      </c>
      <c r="I61" s="22"/>
      <c r="J61" s="36" t="s">
        <v>4655</v>
      </c>
      <c r="K61" s="36" t="s">
        <v>2413</v>
      </c>
      <c r="L61" s="36"/>
      <c r="M61" s="37" t="s">
        <v>7515</v>
      </c>
      <c r="N61" s="37"/>
      <c r="O61" s="22" t="s">
        <v>23</v>
      </c>
      <c r="P61" s="38">
        <v>2828.2329999999997</v>
      </c>
      <c r="Q61" s="25">
        <v>0</v>
      </c>
      <c r="R61" s="38">
        <f>P61*(1+Q61/100)</f>
        <v>2828.2329999999997</v>
      </c>
      <c r="S61" s="25"/>
      <c r="T61" s="26">
        <f>IF(I61="T",0,R61*S61)</f>
        <v>0</v>
      </c>
    </row>
    <row r="62" spans="6:20" s="39" customFormat="1" ht="11.25" outlineLevel="7">
      <c r="F62" s="40"/>
      <c r="G62" s="41"/>
      <c r="H62" s="41"/>
      <c r="I62" s="41"/>
      <c r="J62" s="41"/>
      <c r="K62" s="41"/>
      <c r="L62" s="41"/>
      <c r="M62" s="42" t="s">
        <v>5985</v>
      </c>
      <c r="N62" s="42"/>
      <c r="O62" s="41"/>
      <c r="P62" s="43">
        <v>0</v>
      </c>
      <c r="Q62" s="44"/>
      <c r="R62" s="45"/>
      <c r="S62" s="44"/>
      <c r="T62" s="46"/>
    </row>
    <row r="63" spans="6:20" s="39" customFormat="1" ht="11.25" outlineLevel="7">
      <c r="F63" s="40"/>
      <c r="G63" s="41"/>
      <c r="H63" s="41"/>
      <c r="I63" s="41"/>
      <c r="J63" s="41"/>
      <c r="K63" s="41"/>
      <c r="L63" s="41"/>
      <c r="M63" s="42" t="s">
        <v>2237</v>
      </c>
      <c r="N63" s="42"/>
      <c r="O63" s="41"/>
      <c r="P63" s="43">
        <v>2948.49</v>
      </c>
      <c r="Q63" s="44"/>
      <c r="R63" s="45"/>
      <c r="S63" s="44"/>
      <c r="T63" s="46"/>
    </row>
    <row r="64" spans="6:20" s="39" customFormat="1" ht="11.25" outlineLevel="7">
      <c r="F64" s="40"/>
      <c r="G64" s="41"/>
      <c r="H64" s="41"/>
      <c r="I64" s="41"/>
      <c r="J64" s="41"/>
      <c r="K64" s="41"/>
      <c r="L64" s="41"/>
      <c r="M64" s="42" t="s">
        <v>4282</v>
      </c>
      <c r="N64" s="42"/>
      <c r="O64" s="41"/>
      <c r="P64" s="43">
        <v>0</v>
      </c>
      <c r="Q64" s="44"/>
      <c r="R64" s="45"/>
      <c r="S64" s="44"/>
      <c r="T64" s="46"/>
    </row>
    <row r="65" spans="6:20" s="39" customFormat="1" ht="11.25" outlineLevel="7">
      <c r="F65" s="40"/>
      <c r="G65" s="41"/>
      <c r="H65" s="41"/>
      <c r="I65" s="41"/>
      <c r="J65" s="41"/>
      <c r="K65" s="41"/>
      <c r="L65" s="41"/>
      <c r="M65" s="42" t="s">
        <v>6911</v>
      </c>
      <c r="N65" s="42"/>
      <c r="O65" s="41"/>
      <c r="P65" s="43">
        <v>-93.215000000000003</v>
      </c>
      <c r="Q65" s="44"/>
      <c r="R65" s="45"/>
      <c r="S65" s="44"/>
      <c r="T65" s="46"/>
    </row>
    <row r="66" spans="6:20" s="39" customFormat="1" ht="11.25" outlineLevel="7">
      <c r="F66" s="40"/>
      <c r="G66" s="41"/>
      <c r="H66" s="41"/>
      <c r="I66" s="41"/>
      <c r="J66" s="41"/>
      <c r="K66" s="41"/>
      <c r="L66" s="41"/>
      <c r="M66" s="42" t="s">
        <v>5937</v>
      </c>
      <c r="N66" s="42"/>
      <c r="O66" s="41"/>
      <c r="P66" s="43">
        <v>-19.23</v>
      </c>
      <c r="Q66" s="44"/>
      <c r="R66" s="45"/>
      <c r="S66" s="44"/>
      <c r="T66" s="46"/>
    </row>
    <row r="67" spans="6:20" s="39" customFormat="1" ht="11.25" outlineLevel="7">
      <c r="F67" s="40"/>
      <c r="G67" s="41"/>
      <c r="H67" s="41"/>
      <c r="I67" s="41"/>
      <c r="J67" s="41"/>
      <c r="K67" s="41"/>
      <c r="L67" s="41"/>
      <c r="M67" s="42" t="s">
        <v>5130</v>
      </c>
      <c r="N67" s="42"/>
      <c r="O67" s="41"/>
      <c r="P67" s="43">
        <v>-7.8120000000000003</v>
      </c>
      <c r="Q67" s="44"/>
      <c r="R67" s="45"/>
      <c r="S67" s="44"/>
      <c r="T67" s="46"/>
    </row>
    <row r="68" spans="6:20" s="102" customFormat="1" ht="24" outlineLevel="6">
      <c r="F68" s="21">
        <v>17</v>
      </c>
      <c r="G68" s="22" t="s">
        <v>19</v>
      </c>
      <c r="H68" s="68">
        <v>6</v>
      </c>
      <c r="I68" s="22"/>
      <c r="J68" s="36" t="s">
        <v>4568</v>
      </c>
      <c r="K68" s="36" t="s">
        <v>2403</v>
      </c>
      <c r="L68" s="36"/>
      <c r="M68" s="37" t="s">
        <v>8405</v>
      </c>
      <c r="N68" s="37"/>
      <c r="O68" s="22" t="s">
        <v>24</v>
      </c>
      <c r="P68" s="38">
        <v>281.35794780000003</v>
      </c>
      <c r="Q68" s="25">
        <v>0</v>
      </c>
      <c r="R68" s="38">
        <f>P68*(1+Q68/100)</f>
        <v>281.35794780000003</v>
      </c>
      <c r="S68" s="25"/>
      <c r="T68" s="26">
        <f>IF(I68="T",0,R68*S68)</f>
        <v>0</v>
      </c>
    </row>
    <row r="69" spans="6:20" s="39" customFormat="1" ht="33.75" outlineLevel="7">
      <c r="F69" s="40"/>
      <c r="G69" s="41"/>
      <c r="H69" s="41"/>
      <c r="I69" s="41"/>
      <c r="J69" s="41"/>
      <c r="K69" s="41"/>
      <c r="L69" s="41"/>
      <c r="M69" s="42" t="s">
        <v>8830</v>
      </c>
      <c r="N69" s="42"/>
      <c r="O69" s="41"/>
      <c r="P69" s="43">
        <v>0</v>
      </c>
      <c r="Q69" s="44"/>
      <c r="R69" s="45"/>
      <c r="S69" s="44"/>
      <c r="T69" s="46"/>
    </row>
    <row r="70" spans="6:20" s="39" customFormat="1" ht="11.25" outlineLevel="7">
      <c r="F70" s="40"/>
      <c r="G70" s="41"/>
      <c r="H70" s="41"/>
      <c r="I70" s="41"/>
      <c r="J70" s="41"/>
      <c r="K70" s="41"/>
      <c r="L70" s="41"/>
      <c r="M70" s="42" t="s">
        <v>6729</v>
      </c>
      <c r="N70" s="42"/>
      <c r="O70" s="41"/>
      <c r="P70" s="43">
        <v>0.46843240000000003</v>
      </c>
      <c r="Q70" s="44"/>
      <c r="R70" s="45"/>
      <c r="S70" s="44"/>
      <c r="T70" s="46"/>
    </row>
    <row r="71" spans="6:20" s="39" customFormat="1" ht="11.25" outlineLevel="7">
      <c r="F71" s="40"/>
      <c r="G71" s="41"/>
      <c r="H71" s="41"/>
      <c r="I71" s="41"/>
      <c r="J71" s="41"/>
      <c r="K71" s="41"/>
      <c r="L71" s="41"/>
      <c r="M71" s="42" t="s">
        <v>6438</v>
      </c>
      <c r="N71" s="42"/>
      <c r="O71" s="41"/>
      <c r="P71" s="43">
        <v>0.83113480000000006</v>
      </c>
      <c r="Q71" s="44"/>
      <c r="R71" s="45"/>
      <c r="S71" s="44"/>
      <c r="T71" s="46"/>
    </row>
    <row r="72" spans="6:20" s="39" customFormat="1" ht="11.25" outlineLevel="7">
      <c r="F72" s="40"/>
      <c r="G72" s="41"/>
      <c r="H72" s="41"/>
      <c r="I72" s="41"/>
      <c r="J72" s="41"/>
      <c r="K72" s="41"/>
      <c r="L72" s="41"/>
      <c r="M72" s="42" t="s">
        <v>5892</v>
      </c>
      <c r="N72" s="42"/>
      <c r="O72" s="41"/>
      <c r="P72" s="43">
        <v>1.1087099999999999</v>
      </c>
      <c r="Q72" s="44"/>
      <c r="R72" s="45"/>
      <c r="S72" s="44"/>
      <c r="T72" s="46"/>
    </row>
    <row r="73" spans="6:20" s="39" customFormat="1" ht="33.75" outlineLevel="7">
      <c r="F73" s="40"/>
      <c r="G73" s="41"/>
      <c r="H73" s="41"/>
      <c r="I73" s="41"/>
      <c r="J73" s="41"/>
      <c r="K73" s="41"/>
      <c r="L73" s="41"/>
      <c r="M73" s="42" t="s">
        <v>7446</v>
      </c>
      <c r="N73" s="42"/>
      <c r="O73" s="41"/>
      <c r="P73" s="43">
        <v>18.815672000000003</v>
      </c>
      <c r="Q73" s="44"/>
      <c r="R73" s="45"/>
      <c r="S73" s="44"/>
      <c r="T73" s="46"/>
    </row>
    <row r="74" spans="6:20" s="39" customFormat="1" ht="11.25" outlineLevel="7">
      <c r="F74" s="40"/>
      <c r="G74" s="41"/>
      <c r="H74" s="41"/>
      <c r="I74" s="41"/>
      <c r="J74" s="41"/>
      <c r="K74" s="41"/>
      <c r="L74" s="41"/>
      <c r="M74" s="42" t="s">
        <v>5893</v>
      </c>
      <c r="N74" s="42"/>
      <c r="O74" s="41"/>
      <c r="P74" s="43">
        <v>5.2275240000000007</v>
      </c>
      <c r="Q74" s="44"/>
      <c r="R74" s="45"/>
      <c r="S74" s="44"/>
      <c r="T74" s="46"/>
    </row>
    <row r="75" spans="6:20" s="39" customFormat="1" ht="67.5" outlineLevel="7">
      <c r="F75" s="40"/>
      <c r="G75" s="41"/>
      <c r="H75" s="41"/>
      <c r="I75" s="41"/>
      <c r="J75" s="41"/>
      <c r="K75" s="41"/>
      <c r="L75" s="41"/>
      <c r="M75" s="42" t="s">
        <v>8717</v>
      </c>
      <c r="N75" s="42"/>
      <c r="O75" s="41"/>
      <c r="P75" s="43">
        <v>207.979446</v>
      </c>
      <c r="Q75" s="44"/>
      <c r="R75" s="45"/>
      <c r="S75" s="44"/>
      <c r="T75" s="46"/>
    </row>
    <row r="76" spans="6:20" s="39" customFormat="1" ht="45" outlineLevel="7">
      <c r="F76" s="40"/>
      <c r="G76" s="41"/>
      <c r="H76" s="41"/>
      <c r="I76" s="41"/>
      <c r="J76" s="41"/>
      <c r="K76" s="41"/>
      <c r="L76" s="41"/>
      <c r="M76" s="42" t="s">
        <v>7956</v>
      </c>
      <c r="N76" s="42"/>
      <c r="O76" s="41"/>
      <c r="P76" s="43">
        <v>46.9270286</v>
      </c>
      <c r="Q76" s="44"/>
      <c r="R76" s="45"/>
      <c r="S76" s="44"/>
      <c r="T76" s="46"/>
    </row>
    <row r="77" spans="6:20" s="102" customFormat="1" ht="36" outlineLevel="6">
      <c r="F77" s="21">
        <v>18</v>
      </c>
      <c r="G77" s="22" t="s">
        <v>19</v>
      </c>
      <c r="H77" s="68">
        <v>6</v>
      </c>
      <c r="I77" s="22"/>
      <c r="J77" s="36" t="s">
        <v>4854</v>
      </c>
      <c r="K77" s="36" t="s">
        <v>2407</v>
      </c>
      <c r="L77" s="36"/>
      <c r="M77" s="37" t="s">
        <v>8832</v>
      </c>
      <c r="N77" s="37"/>
      <c r="O77" s="22" t="s">
        <v>23</v>
      </c>
      <c r="P77" s="38">
        <v>744.64184</v>
      </c>
      <c r="Q77" s="25">
        <v>0</v>
      </c>
      <c r="R77" s="38">
        <f>P77*(1+Q77/100)</f>
        <v>744.64184</v>
      </c>
      <c r="S77" s="25"/>
      <c r="T77" s="26">
        <f>IF(I77="T",0,R77*S77)</f>
        <v>0</v>
      </c>
    </row>
    <row r="78" spans="6:20" s="39" customFormat="1" ht="33.75" outlineLevel="7">
      <c r="F78" s="40"/>
      <c r="G78" s="41"/>
      <c r="H78" s="41"/>
      <c r="I78" s="41"/>
      <c r="J78" s="41"/>
      <c r="K78" s="41"/>
      <c r="L78" s="41"/>
      <c r="M78" s="42" t="s">
        <v>8830</v>
      </c>
      <c r="N78" s="42"/>
      <c r="O78" s="41"/>
      <c r="P78" s="43">
        <v>0</v>
      </c>
      <c r="Q78" s="44"/>
      <c r="R78" s="45"/>
      <c r="S78" s="44"/>
      <c r="T78" s="46"/>
    </row>
    <row r="79" spans="6:20" s="39" customFormat="1" ht="33.75" outlineLevel="7">
      <c r="F79" s="40"/>
      <c r="G79" s="41"/>
      <c r="H79" s="41"/>
      <c r="I79" s="41"/>
      <c r="J79" s="41"/>
      <c r="K79" s="41"/>
      <c r="L79" s="41"/>
      <c r="M79" s="42" t="s">
        <v>7370</v>
      </c>
      <c r="N79" s="42"/>
      <c r="O79" s="41"/>
      <c r="P79" s="43">
        <v>342.93768</v>
      </c>
      <c r="Q79" s="44"/>
      <c r="R79" s="45"/>
      <c r="S79" s="44"/>
      <c r="T79" s="46"/>
    </row>
    <row r="80" spans="6:20" s="39" customFormat="1" ht="56.25" outlineLevel="7">
      <c r="F80" s="40"/>
      <c r="G80" s="41"/>
      <c r="H80" s="41"/>
      <c r="I80" s="41"/>
      <c r="J80" s="41"/>
      <c r="K80" s="41"/>
      <c r="L80" s="41"/>
      <c r="M80" s="42" t="s">
        <v>8358</v>
      </c>
      <c r="N80" s="42"/>
      <c r="O80" s="41"/>
      <c r="P80" s="43">
        <v>401.70416000000006</v>
      </c>
      <c r="Q80" s="44"/>
      <c r="R80" s="45"/>
      <c r="S80" s="44"/>
      <c r="T80" s="46"/>
    </row>
    <row r="81" spans="6:20" s="102" customFormat="1" ht="12" outlineLevel="6">
      <c r="F81" s="21">
        <v>19</v>
      </c>
      <c r="G81" s="22" t="s">
        <v>19</v>
      </c>
      <c r="H81" s="68">
        <v>6</v>
      </c>
      <c r="I81" s="22" t="s">
        <v>6</v>
      </c>
      <c r="J81" s="36" t="s">
        <v>4712</v>
      </c>
      <c r="K81" s="36" t="s">
        <v>2367</v>
      </c>
      <c r="L81" s="36"/>
      <c r="M81" s="37" t="s">
        <v>7519</v>
      </c>
      <c r="N81" s="37"/>
      <c r="O81" s="22" t="s">
        <v>23</v>
      </c>
      <c r="P81" s="38">
        <v>170.70059999999998</v>
      </c>
      <c r="Q81" s="25">
        <v>0</v>
      </c>
      <c r="R81" s="38">
        <f>P81*(1+Q81/100)</f>
        <v>170.70059999999998</v>
      </c>
      <c r="S81" s="25"/>
      <c r="T81" s="26">
        <f>IF(I81="T",0,R81*S81)</f>
        <v>0</v>
      </c>
    </row>
    <row r="82" spans="6:20" s="39" customFormat="1" ht="11.25" outlineLevel="7">
      <c r="F82" s="40"/>
      <c r="G82" s="41"/>
      <c r="H82" s="41"/>
      <c r="I82" s="41"/>
      <c r="J82" s="41"/>
      <c r="K82" s="41"/>
      <c r="L82" s="41"/>
      <c r="M82" s="42" t="s">
        <v>5487</v>
      </c>
      <c r="N82" s="42"/>
      <c r="O82" s="41"/>
      <c r="P82" s="43">
        <v>170.70059999999998</v>
      </c>
      <c r="Q82" s="44"/>
      <c r="R82" s="45"/>
      <c r="S82" s="44"/>
      <c r="T82" s="46"/>
    </row>
    <row r="83" spans="6:20" s="39" customFormat="1" ht="22.5" outlineLevel="7">
      <c r="F83" s="40"/>
      <c r="G83" s="41"/>
      <c r="H83" s="41"/>
      <c r="I83" s="41"/>
      <c r="J83" s="41"/>
      <c r="K83" s="41"/>
      <c r="L83" s="41"/>
      <c r="M83" s="42" t="s">
        <v>7932</v>
      </c>
      <c r="N83" s="42"/>
      <c r="O83" s="41"/>
      <c r="P83" s="43">
        <v>0</v>
      </c>
      <c r="Q83" s="44"/>
      <c r="R83" s="45"/>
      <c r="S83" s="44"/>
      <c r="T83" s="46"/>
    </row>
    <row r="84" spans="6:20" s="102" customFormat="1" ht="12" outlineLevel="6">
      <c r="F84" s="21">
        <v>20</v>
      </c>
      <c r="G84" s="22" t="s">
        <v>19</v>
      </c>
      <c r="H84" s="68">
        <v>6</v>
      </c>
      <c r="I84" s="22"/>
      <c r="J84" s="36" t="s">
        <v>4635</v>
      </c>
      <c r="K84" s="36" t="s">
        <v>2408</v>
      </c>
      <c r="L84" s="36"/>
      <c r="M84" s="37" t="s">
        <v>7595</v>
      </c>
      <c r="N84" s="37"/>
      <c r="O84" s="22" t="s">
        <v>9</v>
      </c>
      <c r="P84" s="38">
        <v>214.94499999999999</v>
      </c>
      <c r="Q84" s="25">
        <v>0</v>
      </c>
      <c r="R84" s="38">
        <f>P84*(1+Q84/100)</f>
        <v>214.94499999999999</v>
      </c>
      <c r="S84" s="25"/>
      <c r="T84" s="26">
        <f>IF(I84="T",0,R84*S84)</f>
        <v>0</v>
      </c>
    </row>
    <row r="85" spans="6:20" s="39" customFormat="1" ht="11.25" outlineLevel="7">
      <c r="F85" s="40"/>
      <c r="G85" s="41"/>
      <c r="H85" s="41"/>
      <c r="I85" s="41"/>
      <c r="J85" s="41"/>
      <c r="K85" s="41"/>
      <c r="L85" s="41"/>
      <c r="M85" s="42" t="s">
        <v>6507</v>
      </c>
      <c r="N85" s="42"/>
      <c r="O85" s="41"/>
      <c r="P85" s="43">
        <v>214.94499999999999</v>
      </c>
      <c r="Q85" s="44"/>
      <c r="R85" s="45"/>
      <c r="S85" s="44"/>
      <c r="T85" s="46"/>
    </row>
    <row r="86" spans="6:20" s="102" customFormat="1" ht="24" outlineLevel="6">
      <c r="F86" s="21">
        <v>21</v>
      </c>
      <c r="G86" s="22" t="s">
        <v>19</v>
      </c>
      <c r="H86" s="68">
        <v>6</v>
      </c>
      <c r="I86" s="22"/>
      <c r="J86" s="36" t="s">
        <v>4579</v>
      </c>
      <c r="K86" s="36" t="s">
        <v>2405</v>
      </c>
      <c r="L86" s="36"/>
      <c r="M86" s="37" t="s">
        <v>8406</v>
      </c>
      <c r="N86" s="37"/>
      <c r="O86" s="22" t="s">
        <v>24</v>
      </c>
      <c r="P86" s="38">
        <v>52.106880000000004</v>
      </c>
      <c r="Q86" s="25">
        <v>0</v>
      </c>
      <c r="R86" s="38">
        <f>P86*(1+Q86/100)</f>
        <v>52.106880000000004</v>
      </c>
      <c r="S86" s="25"/>
      <c r="T86" s="26">
        <f>IF(I86="T",0,R86*S86)</f>
        <v>0</v>
      </c>
    </row>
    <row r="87" spans="6:20" s="39" customFormat="1" ht="11.25" outlineLevel="7">
      <c r="F87" s="40"/>
      <c r="G87" s="41"/>
      <c r="H87" s="41"/>
      <c r="I87" s="41"/>
      <c r="J87" s="41"/>
      <c r="K87" s="41"/>
      <c r="L87" s="41"/>
      <c r="M87" s="42" t="s">
        <v>7291</v>
      </c>
      <c r="N87" s="42"/>
      <c r="O87" s="41"/>
      <c r="P87" s="43">
        <v>30.996000000000002</v>
      </c>
      <c r="Q87" s="44"/>
      <c r="R87" s="45"/>
      <c r="S87" s="44"/>
      <c r="T87" s="46"/>
    </row>
    <row r="88" spans="6:20" s="39" customFormat="1" ht="11.25" outlineLevel="7">
      <c r="F88" s="40"/>
      <c r="G88" s="41"/>
      <c r="H88" s="41"/>
      <c r="I88" s="41"/>
      <c r="J88" s="41"/>
      <c r="K88" s="41"/>
      <c r="L88" s="41"/>
      <c r="M88" s="42" t="s">
        <v>7029</v>
      </c>
      <c r="N88" s="42"/>
      <c r="O88" s="41"/>
      <c r="P88" s="43">
        <v>21.110880000000005</v>
      </c>
      <c r="Q88" s="44"/>
      <c r="R88" s="45"/>
      <c r="S88" s="44"/>
      <c r="T88" s="46"/>
    </row>
    <row r="89" spans="6:20" s="102" customFormat="1" ht="12" outlineLevel="6">
      <c r="F89" s="21">
        <v>22</v>
      </c>
      <c r="G89" s="22" t="s">
        <v>19</v>
      </c>
      <c r="H89" s="68">
        <v>6</v>
      </c>
      <c r="I89" s="22"/>
      <c r="J89" s="36" t="s">
        <v>4676</v>
      </c>
      <c r="K89" s="36" t="s">
        <v>2340</v>
      </c>
      <c r="L89" s="36"/>
      <c r="M89" s="37" t="s">
        <v>7498</v>
      </c>
      <c r="N89" s="37"/>
      <c r="O89" s="22" t="s">
        <v>23</v>
      </c>
      <c r="P89" s="38">
        <v>3025</v>
      </c>
      <c r="Q89" s="25">
        <v>0</v>
      </c>
      <c r="R89" s="38">
        <f>P89*(1+Q89/100)</f>
        <v>3025</v>
      </c>
      <c r="S89" s="25"/>
      <c r="T89" s="26">
        <f>IF(I89="T",0,R89*S89)</f>
        <v>0</v>
      </c>
    </row>
    <row r="90" spans="6:20" s="39" customFormat="1" ht="11.25" outlineLevel="7">
      <c r="F90" s="40"/>
      <c r="G90" s="41"/>
      <c r="H90" s="41"/>
      <c r="I90" s="41"/>
      <c r="J90" s="41"/>
      <c r="K90" s="41"/>
      <c r="L90" s="41"/>
      <c r="M90" s="42" t="s">
        <v>155</v>
      </c>
      <c r="N90" s="42"/>
      <c r="O90" s="41"/>
      <c r="P90" s="43">
        <v>3025</v>
      </c>
      <c r="Q90" s="44"/>
      <c r="R90" s="45"/>
      <c r="S90" s="44"/>
      <c r="T90" s="46"/>
    </row>
    <row r="91" spans="6:20" s="102" customFormat="1" ht="48" outlineLevel="6">
      <c r="F91" s="21">
        <v>23</v>
      </c>
      <c r="G91" s="22" t="s">
        <v>19</v>
      </c>
      <c r="H91" s="68">
        <v>6</v>
      </c>
      <c r="I91" s="22"/>
      <c r="J91" s="36" t="s">
        <v>198</v>
      </c>
      <c r="K91" s="36"/>
      <c r="L91" s="36"/>
      <c r="M91" s="37" t="s">
        <v>9597</v>
      </c>
      <c r="N91" s="37"/>
      <c r="O91" s="22" t="s">
        <v>23</v>
      </c>
      <c r="P91" s="38">
        <v>3025</v>
      </c>
      <c r="Q91" s="25">
        <v>0</v>
      </c>
      <c r="R91" s="38">
        <f>P91*(1+Q91/100)</f>
        <v>3025</v>
      </c>
      <c r="S91" s="25"/>
      <c r="T91" s="26">
        <f>IF(I91="T",0,R91*S91)</f>
        <v>0</v>
      </c>
    </row>
    <row r="92" spans="6:20" outlineLevel="6"/>
    <row r="93" spans="6:20" s="120" customFormat="1" ht="16.5" customHeight="1" outlineLevel="5">
      <c r="F93" s="121"/>
      <c r="G93" s="122"/>
      <c r="H93" s="122"/>
      <c r="I93" s="122"/>
      <c r="J93" s="123"/>
      <c r="K93" s="123"/>
      <c r="L93" s="123"/>
      <c r="M93" s="123" t="s">
        <v>7448</v>
      </c>
      <c r="N93" s="126"/>
      <c r="O93" s="122"/>
      <c r="P93" s="124"/>
      <c r="Q93" s="125"/>
      <c r="R93" s="124"/>
      <c r="S93" s="125"/>
      <c r="T93" s="111">
        <f>SUBTOTAL(9,T94:T99)</f>
        <v>0</v>
      </c>
    </row>
    <row r="94" spans="6:20" s="102" customFormat="1" ht="24" outlineLevel="6">
      <c r="F94" s="21">
        <v>24</v>
      </c>
      <c r="G94" s="22" t="s">
        <v>19</v>
      </c>
      <c r="H94" s="68">
        <v>6</v>
      </c>
      <c r="I94" s="22"/>
      <c r="J94" s="36" t="s">
        <v>4127</v>
      </c>
      <c r="K94" s="36" t="s">
        <v>2425</v>
      </c>
      <c r="L94" s="36"/>
      <c r="M94" s="37" t="s">
        <v>7980</v>
      </c>
      <c r="N94" s="37"/>
      <c r="O94" s="22" t="s">
        <v>10</v>
      </c>
      <c r="P94" s="38">
        <v>3725.8539228176428</v>
      </c>
      <c r="Q94" s="25">
        <v>0</v>
      </c>
      <c r="R94" s="38">
        <f>P94*(1+Q94/100)</f>
        <v>3725.8539228176428</v>
      </c>
      <c r="S94" s="25"/>
      <c r="T94" s="26">
        <f>IF(I94="T",0,R94*S94)</f>
        <v>0</v>
      </c>
    </row>
    <row r="95" spans="6:20" s="102" customFormat="1" ht="36" outlineLevel="6">
      <c r="F95" s="21">
        <v>25</v>
      </c>
      <c r="G95" s="22" t="s">
        <v>19</v>
      </c>
      <c r="H95" s="68">
        <v>6</v>
      </c>
      <c r="I95" s="22"/>
      <c r="J95" s="36" t="s">
        <v>4556</v>
      </c>
      <c r="K95" s="36" t="s">
        <v>2426</v>
      </c>
      <c r="L95" s="36"/>
      <c r="M95" s="37" t="s">
        <v>8678</v>
      </c>
      <c r="N95" s="37"/>
      <c r="O95" s="22" t="s">
        <v>10</v>
      </c>
      <c r="P95" s="38">
        <v>3725.8539228176428</v>
      </c>
      <c r="Q95" s="25">
        <v>0</v>
      </c>
      <c r="R95" s="38">
        <f>P95*(1+Q95/100)</f>
        <v>3725.8539228176428</v>
      </c>
      <c r="S95" s="25"/>
      <c r="T95" s="26">
        <f>IF(I95="T",0,R95*S95)</f>
        <v>0</v>
      </c>
    </row>
    <row r="96" spans="6:20" s="102" customFormat="1" ht="12" outlineLevel="6">
      <c r="F96" s="21">
        <v>26</v>
      </c>
      <c r="G96" s="22" t="s">
        <v>19</v>
      </c>
      <c r="H96" s="68">
        <v>6</v>
      </c>
      <c r="I96" s="22"/>
      <c r="J96" s="36" t="s">
        <v>4128</v>
      </c>
      <c r="K96" s="36" t="s">
        <v>2423</v>
      </c>
      <c r="L96" s="36"/>
      <c r="M96" s="37" t="s">
        <v>7006</v>
      </c>
      <c r="N96" s="37"/>
      <c r="O96" s="22" t="s">
        <v>10</v>
      </c>
      <c r="P96" s="38">
        <v>3725.8539228176428</v>
      </c>
      <c r="Q96" s="25">
        <v>0</v>
      </c>
      <c r="R96" s="38">
        <f>P96*(1+Q96/100)</f>
        <v>3725.8539228176428</v>
      </c>
      <c r="S96" s="25"/>
      <c r="T96" s="26">
        <f>IF(I96="T",0,R96*S96)</f>
        <v>0</v>
      </c>
    </row>
    <row r="97" spans="6:20" s="102" customFormat="1" ht="24" outlineLevel="6">
      <c r="F97" s="21">
        <v>27</v>
      </c>
      <c r="G97" s="22" t="s">
        <v>19</v>
      </c>
      <c r="H97" s="68">
        <v>6</v>
      </c>
      <c r="I97" s="22"/>
      <c r="J97" s="36" t="s">
        <v>4557</v>
      </c>
      <c r="K97" s="36" t="s">
        <v>2424</v>
      </c>
      <c r="L97" s="36"/>
      <c r="M97" s="37" t="s">
        <v>8593</v>
      </c>
      <c r="N97" s="37"/>
      <c r="O97" s="22" t="s">
        <v>10</v>
      </c>
      <c r="P97" s="38">
        <v>3725.8539228176428</v>
      </c>
      <c r="Q97" s="25">
        <v>0</v>
      </c>
      <c r="R97" s="38">
        <f>P97*(1+Q97/100)</f>
        <v>3725.8539228176428</v>
      </c>
      <c r="S97" s="25"/>
      <c r="T97" s="26">
        <f>IF(I97="T",0,R97*S97)</f>
        <v>0</v>
      </c>
    </row>
    <row r="98" spans="6:20" s="102" customFormat="1" ht="12" outlineLevel="6">
      <c r="F98" s="21">
        <v>28</v>
      </c>
      <c r="G98" s="22" t="s">
        <v>19</v>
      </c>
      <c r="H98" s="68">
        <v>6</v>
      </c>
      <c r="I98" s="22"/>
      <c r="J98" s="36" t="s">
        <v>4546</v>
      </c>
      <c r="K98" s="36" t="s">
        <v>2427</v>
      </c>
      <c r="L98" s="36"/>
      <c r="M98" s="37" t="s">
        <v>5836</v>
      </c>
      <c r="N98" s="37"/>
      <c r="O98" s="22" t="s">
        <v>10</v>
      </c>
      <c r="P98" s="38">
        <v>3725.8539228176428</v>
      </c>
      <c r="Q98" s="25">
        <v>0</v>
      </c>
      <c r="R98" s="38">
        <f>P98*(1+Q98/100)</f>
        <v>3725.8539228176428</v>
      </c>
      <c r="S98" s="25"/>
      <c r="T98" s="26">
        <f>IF(I98="T",0,R98*S98)</f>
        <v>0</v>
      </c>
    </row>
    <row r="99" spans="6:20" outlineLevel="6"/>
    <row r="100" spans="6:20" outlineLevel="5"/>
    <row r="101" spans="6:20" outlineLevel="4"/>
    <row r="102" spans="6:20" s="94" customFormat="1" ht="16.5" customHeight="1" outlineLevel="3">
      <c r="F102" s="95"/>
      <c r="G102" s="96"/>
      <c r="H102" s="96"/>
      <c r="I102" s="96"/>
      <c r="J102" s="97"/>
      <c r="K102" s="97"/>
      <c r="L102" s="97"/>
      <c r="M102" s="97" t="s">
        <v>4482</v>
      </c>
      <c r="N102" s="101"/>
      <c r="O102" s="96"/>
      <c r="P102" s="98"/>
      <c r="Q102" s="99"/>
      <c r="R102" s="98"/>
      <c r="S102" s="99"/>
      <c r="T102" s="100">
        <f>SUBTOTAL(9,T103:T157)</f>
        <v>0</v>
      </c>
    </row>
    <row r="103" spans="6:20" s="113" customFormat="1" ht="16.5" customHeight="1" outlineLevel="4">
      <c r="F103" s="114"/>
      <c r="G103" s="115"/>
      <c r="H103" s="115"/>
      <c r="I103" s="115"/>
      <c r="J103" s="116"/>
      <c r="K103" s="116"/>
      <c r="L103" s="116"/>
      <c r="M103" s="116" t="s">
        <v>6105</v>
      </c>
      <c r="N103" s="119"/>
      <c r="O103" s="115"/>
      <c r="P103" s="117"/>
      <c r="Q103" s="118"/>
      <c r="R103" s="117"/>
      <c r="S103" s="118"/>
      <c r="T103" s="112">
        <f>SUBTOTAL(9,T104:T156)</f>
        <v>0</v>
      </c>
    </row>
    <row r="104" spans="6:20" s="120" customFormat="1" ht="16.5" customHeight="1" outlineLevel="5">
      <c r="F104" s="121"/>
      <c r="G104" s="122"/>
      <c r="H104" s="122"/>
      <c r="I104" s="122"/>
      <c r="J104" s="123"/>
      <c r="K104" s="123"/>
      <c r="L104" s="123"/>
      <c r="M104" s="123" t="s">
        <v>5615</v>
      </c>
      <c r="N104" s="126"/>
      <c r="O104" s="122"/>
      <c r="P104" s="124"/>
      <c r="Q104" s="125"/>
      <c r="R104" s="124"/>
      <c r="S104" s="125"/>
      <c r="T104" s="111">
        <f>SUBTOTAL(9,T105:T148)</f>
        <v>0</v>
      </c>
    </row>
    <row r="105" spans="6:20" s="102" customFormat="1" ht="24" outlineLevel="6">
      <c r="F105" s="21">
        <v>29</v>
      </c>
      <c r="G105" s="22" t="s">
        <v>19</v>
      </c>
      <c r="H105" s="68">
        <v>6</v>
      </c>
      <c r="I105" s="22"/>
      <c r="J105" s="36" t="s">
        <v>4862</v>
      </c>
      <c r="K105" s="36" t="s">
        <v>2409</v>
      </c>
      <c r="L105" s="36"/>
      <c r="M105" s="37" t="s">
        <v>8728</v>
      </c>
      <c r="N105" s="37"/>
      <c r="O105" s="22" t="s">
        <v>24</v>
      </c>
      <c r="P105" s="38">
        <v>276.90057999999999</v>
      </c>
      <c r="Q105" s="25">
        <v>0</v>
      </c>
      <c r="R105" s="38">
        <f>P105*(1+Q105/100)</f>
        <v>276.90057999999999</v>
      </c>
      <c r="S105" s="25"/>
      <c r="T105" s="26">
        <f>IF(I105="T",0,R105*S105)</f>
        <v>0</v>
      </c>
    </row>
    <row r="106" spans="6:20" s="39" customFormat="1" ht="11.25" outlineLevel="7">
      <c r="F106" s="40"/>
      <c r="G106" s="41"/>
      <c r="H106" s="41"/>
      <c r="I106" s="41"/>
      <c r="J106" s="41"/>
      <c r="K106" s="41"/>
      <c r="L106" s="41"/>
      <c r="M106" s="42" t="s">
        <v>5985</v>
      </c>
      <c r="N106" s="42"/>
      <c r="O106" s="41"/>
      <c r="P106" s="43">
        <v>0</v>
      </c>
      <c r="Q106" s="44"/>
      <c r="R106" s="45"/>
      <c r="S106" s="44"/>
      <c r="T106" s="46"/>
    </row>
    <row r="107" spans="6:20" s="39" customFormat="1" ht="11.25" outlineLevel="7">
      <c r="F107" s="40"/>
      <c r="G107" s="41"/>
      <c r="H107" s="41"/>
      <c r="I107" s="41"/>
      <c r="J107" s="41"/>
      <c r="K107" s="41"/>
      <c r="L107" s="41"/>
      <c r="M107" s="42" t="s">
        <v>6504</v>
      </c>
      <c r="N107" s="42"/>
      <c r="O107" s="41"/>
      <c r="P107" s="43">
        <v>296.61478</v>
      </c>
      <c r="Q107" s="44"/>
      <c r="R107" s="45"/>
      <c r="S107" s="44"/>
      <c r="T107" s="46"/>
    </row>
    <row r="108" spans="6:20" s="39" customFormat="1" ht="11.25" outlineLevel="7">
      <c r="F108" s="40"/>
      <c r="G108" s="41"/>
      <c r="H108" s="41"/>
      <c r="I108" s="41"/>
      <c r="J108" s="41"/>
      <c r="K108" s="41"/>
      <c r="L108" s="41"/>
      <c r="M108" s="42" t="s">
        <v>7399</v>
      </c>
      <c r="N108" s="42"/>
      <c r="O108" s="41"/>
      <c r="P108" s="43">
        <v>-4.0810000000000004</v>
      </c>
      <c r="Q108" s="44"/>
      <c r="R108" s="45"/>
      <c r="S108" s="44"/>
      <c r="T108" s="46"/>
    </row>
    <row r="109" spans="6:20" s="39" customFormat="1" ht="11.25" outlineLevel="7">
      <c r="F109" s="40"/>
      <c r="G109" s="41"/>
      <c r="H109" s="41"/>
      <c r="I109" s="41"/>
      <c r="J109" s="41"/>
      <c r="K109" s="41"/>
      <c r="L109" s="41"/>
      <c r="M109" s="42" t="s">
        <v>7398</v>
      </c>
      <c r="N109" s="42"/>
      <c r="O109" s="41"/>
      <c r="P109" s="43">
        <v>-15.6332</v>
      </c>
      <c r="Q109" s="44"/>
      <c r="R109" s="45"/>
      <c r="S109" s="44"/>
      <c r="T109" s="46"/>
    </row>
    <row r="110" spans="6:20" s="102" customFormat="1" ht="24" outlineLevel="6">
      <c r="F110" s="21">
        <v>30</v>
      </c>
      <c r="G110" s="22" t="s">
        <v>19</v>
      </c>
      <c r="H110" s="68">
        <v>6</v>
      </c>
      <c r="I110" s="22"/>
      <c r="J110" s="36" t="s">
        <v>4636</v>
      </c>
      <c r="K110" s="36" t="s">
        <v>2412</v>
      </c>
      <c r="L110" s="36"/>
      <c r="M110" s="37" t="s">
        <v>8300</v>
      </c>
      <c r="N110" s="37"/>
      <c r="O110" s="22" t="s">
        <v>9</v>
      </c>
      <c r="P110" s="38">
        <v>98.6</v>
      </c>
      <c r="Q110" s="25">
        <v>0</v>
      </c>
      <c r="R110" s="38">
        <f>P110*(1+Q110/100)</f>
        <v>98.6</v>
      </c>
      <c r="S110" s="25"/>
      <c r="T110" s="26">
        <f>IF(I110="T",0,R110*S110)</f>
        <v>0</v>
      </c>
    </row>
    <row r="111" spans="6:20" s="39" customFormat="1" ht="22.5" outlineLevel="7">
      <c r="F111" s="40"/>
      <c r="G111" s="41"/>
      <c r="H111" s="41"/>
      <c r="I111" s="41"/>
      <c r="J111" s="41"/>
      <c r="K111" s="41"/>
      <c r="L111" s="41"/>
      <c r="M111" s="42" t="s">
        <v>7005</v>
      </c>
      <c r="N111" s="42"/>
      <c r="O111" s="41"/>
      <c r="P111" s="43">
        <v>95.2</v>
      </c>
      <c r="Q111" s="44"/>
      <c r="R111" s="45"/>
      <c r="S111" s="44"/>
      <c r="T111" s="46"/>
    </row>
    <row r="112" spans="6:20" s="39" customFormat="1" ht="11.25" outlineLevel="7">
      <c r="F112" s="40"/>
      <c r="G112" s="41"/>
      <c r="H112" s="41"/>
      <c r="I112" s="41"/>
      <c r="J112" s="41"/>
      <c r="K112" s="41"/>
      <c r="L112" s="41"/>
      <c r="M112" s="42" t="s">
        <v>5402</v>
      </c>
      <c r="N112" s="42"/>
      <c r="O112" s="41"/>
      <c r="P112" s="43">
        <v>3.4</v>
      </c>
      <c r="Q112" s="44"/>
      <c r="R112" s="45"/>
      <c r="S112" s="44"/>
      <c r="T112" s="46"/>
    </row>
    <row r="113" spans="6:20" s="102" customFormat="1" ht="12" outlineLevel="6">
      <c r="F113" s="21">
        <v>31</v>
      </c>
      <c r="G113" s="22" t="s">
        <v>19</v>
      </c>
      <c r="H113" s="68">
        <v>6</v>
      </c>
      <c r="I113" s="22"/>
      <c r="J113" s="36" t="s">
        <v>4642</v>
      </c>
      <c r="K113" s="36" t="s">
        <v>2406</v>
      </c>
      <c r="L113" s="36"/>
      <c r="M113" s="37" t="s">
        <v>7634</v>
      </c>
      <c r="N113" s="37"/>
      <c r="O113" s="22" t="s">
        <v>24</v>
      </c>
      <c r="P113" s="38">
        <v>5.4086362573042805</v>
      </c>
      <c r="Q113" s="25">
        <v>0</v>
      </c>
      <c r="R113" s="38">
        <f>P113*(1+Q113/100)</f>
        <v>5.4086362573042805</v>
      </c>
      <c r="S113" s="25"/>
      <c r="T113" s="26">
        <f>IF(I113="T",0,R113*S113)</f>
        <v>0</v>
      </c>
    </row>
    <row r="114" spans="6:20" s="39" customFormat="1" ht="11.25" outlineLevel="7">
      <c r="F114" s="40"/>
      <c r="G114" s="41"/>
      <c r="H114" s="41"/>
      <c r="I114" s="41"/>
      <c r="J114" s="41"/>
      <c r="K114" s="41"/>
      <c r="L114" s="41"/>
      <c r="M114" s="42" t="s">
        <v>6622</v>
      </c>
      <c r="N114" s="42"/>
      <c r="O114" s="41"/>
      <c r="P114" s="43">
        <v>0</v>
      </c>
      <c r="Q114" s="44"/>
      <c r="R114" s="45"/>
      <c r="S114" s="44"/>
      <c r="T114" s="46"/>
    </row>
    <row r="115" spans="6:20" s="39" customFormat="1" ht="11.25" outlineLevel="7">
      <c r="F115" s="40"/>
      <c r="G115" s="41"/>
      <c r="H115" s="41"/>
      <c r="I115" s="41"/>
      <c r="J115" s="41"/>
      <c r="K115" s="41"/>
      <c r="L115" s="41"/>
      <c r="M115" s="42" t="s">
        <v>6503</v>
      </c>
      <c r="N115" s="42"/>
      <c r="O115" s="41"/>
      <c r="P115" s="43">
        <v>0</v>
      </c>
      <c r="Q115" s="44"/>
      <c r="R115" s="45"/>
      <c r="S115" s="44"/>
      <c r="T115" s="46"/>
    </row>
    <row r="116" spans="6:20" s="39" customFormat="1" ht="11.25" outlineLevel="7">
      <c r="F116" s="40"/>
      <c r="G116" s="41"/>
      <c r="H116" s="41"/>
      <c r="I116" s="41"/>
      <c r="J116" s="41"/>
      <c r="K116" s="41"/>
      <c r="L116" s="41"/>
      <c r="M116" s="42" t="s">
        <v>5416</v>
      </c>
      <c r="N116" s="42"/>
      <c r="O116" s="41"/>
      <c r="P116" s="43">
        <v>5.4086362573042805</v>
      </c>
      <c r="Q116" s="44"/>
      <c r="R116" s="45"/>
      <c r="S116" s="44"/>
      <c r="T116" s="46"/>
    </row>
    <row r="117" spans="6:20" s="102" customFormat="1" ht="12" outlineLevel="6">
      <c r="F117" s="21">
        <v>32</v>
      </c>
      <c r="G117" s="22" t="s">
        <v>19</v>
      </c>
      <c r="H117" s="68">
        <v>6</v>
      </c>
      <c r="I117" s="22"/>
      <c r="J117" s="36" t="s">
        <v>4655</v>
      </c>
      <c r="K117" s="36" t="s">
        <v>2413</v>
      </c>
      <c r="L117" s="36"/>
      <c r="M117" s="37" t="s">
        <v>7515</v>
      </c>
      <c r="N117" s="37"/>
      <c r="O117" s="22" t="s">
        <v>23</v>
      </c>
      <c r="P117" s="38">
        <v>2900.2469999999998</v>
      </c>
      <c r="Q117" s="25">
        <v>0</v>
      </c>
      <c r="R117" s="38">
        <f>P117*(1+Q117/100)</f>
        <v>2900.2469999999998</v>
      </c>
      <c r="S117" s="25"/>
      <c r="T117" s="26">
        <f>IF(I117="T",0,R117*S117)</f>
        <v>0</v>
      </c>
    </row>
    <row r="118" spans="6:20" s="39" customFormat="1" ht="11.25" outlineLevel="7">
      <c r="F118" s="40"/>
      <c r="G118" s="41"/>
      <c r="H118" s="41"/>
      <c r="I118" s="41"/>
      <c r="J118" s="41"/>
      <c r="K118" s="41"/>
      <c r="L118" s="41"/>
      <c r="M118" s="42" t="s">
        <v>2237</v>
      </c>
      <c r="N118" s="42"/>
      <c r="O118" s="41"/>
      <c r="P118" s="43">
        <v>2948.49</v>
      </c>
      <c r="Q118" s="44"/>
      <c r="R118" s="45"/>
      <c r="S118" s="44"/>
      <c r="T118" s="46"/>
    </row>
    <row r="119" spans="6:20" s="39" customFormat="1" ht="11.25" outlineLevel="7">
      <c r="F119" s="40"/>
      <c r="G119" s="41"/>
      <c r="H119" s="41"/>
      <c r="I119" s="41"/>
      <c r="J119" s="41"/>
      <c r="K119" s="41"/>
      <c r="L119" s="41"/>
      <c r="M119" s="42" t="s">
        <v>4282</v>
      </c>
      <c r="N119" s="42"/>
      <c r="O119" s="41"/>
      <c r="P119" s="43">
        <v>0</v>
      </c>
      <c r="Q119" s="44"/>
      <c r="R119" s="45"/>
      <c r="S119" s="44"/>
      <c r="T119" s="46"/>
    </row>
    <row r="120" spans="6:20" s="39" customFormat="1" ht="11.25" outlineLevel="7">
      <c r="F120" s="40"/>
      <c r="G120" s="41"/>
      <c r="H120" s="41"/>
      <c r="I120" s="41"/>
      <c r="J120" s="41"/>
      <c r="K120" s="41"/>
      <c r="L120" s="41"/>
      <c r="M120" s="42" t="s">
        <v>6858</v>
      </c>
      <c r="N120" s="42"/>
      <c r="O120" s="41"/>
      <c r="P120" s="43">
        <v>-21.881</v>
      </c>
      <c r="Q120" s="44"/>
      <c r="R120" s="45"/>
      <c r="S120" s="44"/>
      <c r="T120" s="46"/>
    </row>
    <row r="121" spans="6:20" s="39" customFormat="1" ht="11.25" outlineLevel="7">
      <c r="F121" s="40"/>
      <c r="G121" s="41"/>
      <c r="H121" s="41"/>
      <c r="I121" s="41"/>
      <c r="J121" s="41"/>
      <c r="K121" s="41"/>
      <c r="L121" s="41"/>
      <c r="M121" s="42" t="s">
        <v>6026</v>
      </c>
      <c r="N121" s="42"/>
      <c r="O121" s="41"/>
      <c r="P121" s="43">
        <v>-18.55</v>
      </c>
      <c r="Q121" s="44"/>
      <c r="R121" s="45"/>
      <c r="S121" s="44"/>
      <c r="T121" s="46"/>
    </row>
    <row r="122" spans="6:20" s="39" customFormat="1" ht="11.25" outlineLevel="7">
      <c r="F122" s="40"/>
      <c r="G122" s="41"/>
      <c r="H122" s="41"/>
      <c r="I122" s="41"/>
      <c r="J122" s="41"/>
      <c r="K122" s="41"/>
      <c r="L122" s="41"/>
      <c r="M122" s="42" t="s">
        <v>5130</v>
      </c>
      <c r="N122" s="42"/>
      <c r="O122" s="41"/>
      <c r="P122" s="43">
        <v>-7.8120000000000003</v>
      </c>
      <c r="Q122" s="44"/>
      <c r="R122" s="45"/>
      <c r="S122" s="44"/>
      <c r="T122" s="46"/>
    </row>
    <row r="123" spans="6:20" s="102" customFormat="1" ht="24" outlineLevel="6">
      <c r="F123" s="21">
        <v>33</v>
      </c>
      <c r="G123" s="22" t="s">
        <v>19</v>
      </c>
      <c r="H123" s="68">
        <v>6</v>
      </c>
      <c r="I123" s="22"/>
      <c r="J123" s="36" t="s">
        <v>4568</v>
      </c>
      <c r="K123" s="36" t="s">
        <v>2403</v>
      </c>
      <c r="L123" s="36"/>
      <c r="M123" s="37" t="s">
        <v>8405</v>
      </c>
      <c r="N123" s="37"/>
      <c r="O123" s="22" t="s">
        <v>24</v>
      </c>
      <c r="P123" s="38">
        <v>209.19881359999999</v>
      </c>
      <c r="Q123" s="25">
        <v>0</v>
      </c>
      <c r="R123" s="38">
        <f>P123*(1+Q123/100)</f>
        <v>209.19881359999999</v>
      </c>
      <c r="S123" s="25"/>
      <c r="T123" s="26">
        <f>IF(I123="T",0,R123*S123)</f>
        <v>0</v>
      </c>
    </row>
    <row r="124" spans="6:20" s="39" customFormat="1" ht="33.75" outlineLevel="7">
      <c r="F124" s="40"/>
      <c r="G124" s="41"/>
      <c r="H124" s="41"/>
      <c r="I124" s="41"/>
      <c r="J124" s="41"/>
      <c r="K124" s="41"/>
      <c r="L124" s="41"/>
      <c r="M124" s="42" t="s">
        <v>8830</v>
      </c>
      <c r="N124" s="42"/>
      <c r="O124" s="41"/>
      <c r="P124" s="43">
        <v>0</v>
      </c>
      <c r="Q124" s="44"/>
      <c r="R124" s="45"/>
      <c r="S124" s="44"/>
      <c r="T124" s="46"/>
    </row>
    <row r="125" spans="6:20" s="39" customFormat="1" ht="11.25" outlineLevel="7">
      <c r="F125" s="40"/>
      <c r="G125" s="41"/>
      <c r="H125" s="41"/>
      <c r="I125" s="41"/>
      <c r="J125" s="41"/>
      <c r="K125" s="41"/>
      <c r="L125" s="41"/>
      <c r="M125" s="42" t="s">
        <v>5891</v>
      </c>
      <c r="N125" s="42"/>
      <c r="O125" s="41"/>
      <c r="P125" s="43">
        <v>0.30155359999999998</v>
      </c>
      <c r="Q125" s="44"/>
      <c r="R125" s="45"/>
      <c r="S125" s="44"/>
      <c r="T125" s="46"/>
    </row>
    <row r="126" spans="6:20" s="39" customFormat="1" ht="33.75" outlineLevel="7">
      <c r="F126" s="40"/>
      <c r="G126" s="41"/>
      <c r="H126" s="41"/>
      <c r="I126" s="41"/>
      <c r="J126" s="41"/>
      <c r="K126" s="41"/>
      <c r="L126" s="41"/>
      <c r="M126" s="42" t="s">
        <v>7090</v>
      </c>
      <c r="N126" s="42"/>
      <c r="O126" s="41"/>
      <c r="P126" s="43">
        <v>17.7898</v>
      </c>
      <c r="Q126" s="44"/>
      <c r="R126" s="45"/>
      <c r="S126" s="44"/>
      <c r="T126" s="46"/>
    </row>
    <row r="127" spans="6:20" s="39" customFormat="1" ht="33.75" outlineLevel="7">
      <c r="F127" s="40"/>
      <c r="G127" s="41"/>
      <c r="H127" s="41"/>
      <c r="I127" s="41"/>
      <c r="J127" s="41"/>
      <c r="K127" s="41"/>
      <c r="L127" s="41"/>
      <c r="M127" s="42" t="s">
        <v>7493</v>
      </c>
      <c r="N127" s="42"/>
      <c r="O127" s="41"/>
      <c r="P127" s="43">
        <v>38.881868000000004</v>
      </c>
      <c r="Q127" s="44"/>
      <c r="R127" s="45"/>
      <c r="S127" s="44"/>
      <c r="T127" s="46"/>
    </row>
    <row r="128" spans="6:20" s="39" customFormat="1" ht="56.25" outlineLevel="7">
      <c r="F128" s="40"/>
      <c r="G128" s="41"/>
      <c r="H128" s="41"/>
      <c r="I128" s="41"/>
      <c r="J128" s="41"/>
      <c r="K128" s="41"/>
      <c r="L128" s="41"/>
      <c r="M128" s="42" t="s">
        <v>8337</v>
      </c>
      <c r="N128" s="42"/>
      <c r="O128" s="41"/>
      <c r="P128" s="43">
        <v>114.58765200000001</v>
      </c>
      <c r="Q128" s="44"/>
      <c r="R128" s="45"/>
      <c r="S128" s="44"/>
      <c r="T128" s="46"/>
    </row>
    <row r="129" spans="6:20" s="39" customFormat="1" ht="11.25" outlineLevel="7">
      <c r="F129" s="40"/>
      <c r="G129" s="41"/>
      <c r="H129" s="41"/>
      <c r="I129" s="41"/>
      <c r="J129" s="41"/>
      <c r="K129" s="41"/>
      <c r="L129" s="41"/>
      <c r="M129" s="42" t="s">
        <v>6576</v>
      </c>
      <c r="N129" s="42"/>
      <c r="O129" s="41"/>
      <c r="P129" s="43">
        <v>31.825312</v>
      </c>
      <c r="Q129" s="44"/>
      <c r="R129" s="45"/>
      <c r="S129" s="44"/>
      <c r="T129" s="46"/>
    </row>
    <row r="130" spans="6:20" s="39" customFormat="1" ht="11.25" outlineLevel="7">
      <c r="F130" s="40"/>
      <c r="G130" s="41"/>
      <c r="H130" s="41"/>
      <c r="I130" s="41"/>
      <c r="J130" s="41"/>
      <c r="K130" s="41"/>
      <c r="L130" s="41"/>
      <c r="M130" s="42" t="s">
        <v>6342</v>
      </c>
      <c r="N130" s="42"/>
      <c r="O130" s="41"/>
      <c r="P130" s="43">
        <v>5.8126280000000001</v>
      </c>
      <c r="Q130" s="44"/>
      <c r="R130" s="45"/>
      <c r="S130" s="44"/>
      <c r="T130" s="46"/>
    </row>
    <row r="131" spans="6:20" s="102" customFormat="1" ht="36" outlineLevel="6">
      <c r="F131" s="21">
        <v>34</v>
      </c>
      <c r="G131" s="22" t="s">
        <v>19</v>
      </c>
      <c r="H131" s="68">
        <v>6</v>
      </c>
      <c r="I131" s="22"/>
      <c r="J131" s="36" t="s">
        <v>4854</v>
      </c>
      <c r="K131" s="36" t="s">
        <v>2407</v>
      </c>
      <c r="L131" s="36"/>
      <c r="M131" s="37" t="s">
        <v>8832</v>
      </c>
      <c r="N131" s="37"/>
      <c r="O131" s="22" t="s">
        <v>23</v>
      </c>
      <c r="P131" s="38">
        <v>1640.92572</v>
      </c>
      <c r="Q131" s="25">
        <v>0</v>
      </c>
      <c r="R131" s="38">
        <f>P131*(1+Q131/100)</f>
        <v>1640.92572</v>
      </c>
      <c r="S131" s="25"/>
      <c r="T131" s="26">
        <f>IF(I131="T",0,R131*S131)</f>
        <v>0</v>
      </c>
    </row>
    <row r="132" spans="6:20" s="39" customFormat="1" ht="33.75" outlineLevel="7">
      <c r="F132" s="40"/>
      <c r="G132" s="41"/>
      <c r="H132" s="41"/>
      <c r="I132" s="41"/>
      <c r="J132" s="41"/>
      <c r="K132" s="41"/>
      <c r="L132" s="41"/>
      <c r="M132" s="42" t="s">
        <v>8830</v>
      </c>
      <c r="N132" s="42"/>
      <c r="O132" s="41"/>
      <c r="P132" s="43">
        <v>0</v>
      </c>
      <c r="Q132" s="44"/>
      <c r="R132" s="45"/>
      <c r="S132" s="44"/>
      <c r="T132" s="46"/>
    </row>
    <row r="133" spans="6:20" s="39" customFormat="1" ht="45" outlineLevel="7">
      <c r="F133" s="40"/>
      <c r="G133" s="41"/>
      <c r="H133" s="41"/>
      <c r="I133" s="41"/>
      <c r="J133" s="41"/>
      <c r="K133" s="41"/>
      <c r="L133" s="41"/>
      <c r="M133" s="42" t="s">
        <v>8097</v>
      </c>
      <c r="N133" s="42"/>
      <c r="O133" s="41"/>
      <c r="P133" s="43">
        <v>1531.13724</v>
      </c>
      <c r="Q133" s="44"/>
      <c r="R133" s="45"/>
      <c r="S133" s="44"/>
      <c r="T133" s="46"/>
    </row>
    <row r="134" spans="6:20" s="39" customFormat="1" ht="11.25" outlineLevel="7">
      <c r="F134" s="40"/>
      <c r="G134" s="41"/>
      <c r="H134" s="41"/>
      <c r="I134" s="41"/>
      <c r="J134" s="41"/>
      <c r="K134" s="41"/>
      <c r="L134" s="41"/>
      <c r="M134" s="42" t="s">
        <v>6862</v>
      </c>
      <c r="N134" s="42"/>
      <c r="O134" s="41"/>
      <c r="P134" s="43">
        <v>109.78847999999999</v>
      </c>
      <c r="Q134" s="44"/>
      <c r="R134" s="45"/>
      <c r="S134" s="44"/>
      <c r="T134" s="46"/>
    </row>
    <row r="135" spans="6:20" s="102" customFormat="1" ht="12" outlineLevel="6">
      <c r="F135" s="21">
        <v>35</v>
      </c>
      <c r="G135" s="22" t="s">
        <v>19</v>
      </c>
      <c r="H135" s="68">
        <v>6</v>
      </c>
      <c r="I135" s="22"/>
      <c r="J135" s="36" t="s">
        <v>4712</v>
      </c>
      <c r="K135" s="36" t="s">
        <v>2367</v>
      </c>
      <c r="L135" s="36"/>
      <c r="M135" s="37" t="s">
        <v>7519</v>
      </c>
      <c r="N135" s="37"/>
      <c r="O135" s="22" t="s">
        <v>23</v>
      </c>
      <c r="P135" s="38">
        <v>195.08639999999997</v>
      </c>
      <c r="Q135" s="25">
        <v>0</v>
      </c>
      <c r="R135" s="38">
        <f>P135*(1+Q135/100)</f>
        <v>195.08639999999997</v>
      </c>
      <c r="S135" s="25"/>
      <c r="T135" s="26">
        <f>IF(I135="T",0,R135*S135)</f>
        <v>0</v>
      </c>
    </row>
    <row r="136" spans="6:20" s="39" customFormat="1" ht="11.25" outlineLevel="7">
      <c r="F136" s="40"/>
      <c r="G136" s="41"/>
      <c r="H136" s="41"/>
      <c r="I136" s="41"/>
      <c r="J136" s="41"/>
      <c r="K136" s="41"/>
      <c r="L136" s="41"/>
      <c r="M136" s="42" t="s">
        <v>5488</v>
      </c>
      <c r="N136" s="42"/>
      <c r="O136" s="41"/>
      <c r="P136" s="43">
        <v>195.08639999999997</v>
      </c>
      <c r="Q136" s="44"/>
      <c r="R136" s="45"/>
      <c r="S136" s="44"/>
      <c r="T136" s="46"/>
    </row>
    <row r="137" spans="6:20" s="39" customFormat="1" ht="22.5" outlineLevel="7">
      <c r="F137" s="40"/>
      <c r="G137" s="41"/>
      <c r="H137" s="41"/>
      <c r="I137" s="41"/>
      <c r="J137" s="41"/>
      <c r="K137" s="41"/>
      <c r="L137" s="41"/>
      <c r="M137" s="42" t="s">
        <v>7932</v>
      </c>
      <c r="N137" s="42"/>
      <c r="O137" s="41"/>
      <c r="P137" s="43">
        <v>0</v>
      </c>
      <c r="Q137" s="44"/>
      <c r="R137" s="45"/>
      <c r="S137" s="44"/>
      <c r="T137" s="46"/>
    </row>
    <row r="138" spans="6:20" s="102" customFormat="1" ht="12" outlineLevel="6">
      <c r="F138" s="21">
        <v>36</v>
      </c>
      <c r="G138" s="22" t="s">
        <v>19</v>
      </c>
      <c r="H138" s="68">
        <v>6</v>
      </c>
      <c r="I138" s="22"/>
      <c r="J138" s="36" t="s">
        <v>4635</v>
      </c>
      <c r="K138" s="36" t="s">
        <v>2408</v>
      </c>
      <c r="L138" s="36"/>
      <c r="M138" s="37" t="s">
        <v>7595</v>
      </c>
      <c r="N138" s="37"/>
      <c r="O138" s="22" t="s">
        <v>9</v>
      </c>
      <c r="P138" s="38">
        <v>201.86</v>
      </c>
      <c r="Q138" s="25">
        <v>0</v>
      </c>
      <c r="R138" s="38">
        <f>P138*(1+Q138/100)</f>
        <v>201.86</v>
      </c>
      <c r="S138" s="25"/>
      <c r="T138" s="26">
        <f>IF(I138="T",0,R138*S138)</f>
        <v>0</v>
      </c>
    </row>
    <row r="139" spans="6:20" s="39" customFormat="1" ht="11.25" outlineLevel="7">
      <c r="F139" s="40"/>
      <c r="G139" s="41"/>
      <c r="H139" s="41"/>
      <c r="I139" s="41"/>
      <c r="J139" s="41"/>
      <c r="K139" s="41"/>
      <c r="L139" s="41"/>
      <c r="M139" s="42" t="s">
        <v>6860</v>
      </c>
      <c r="N139" s="42"/>
      <c r="O139" s="41"/>
      <c r="P139" s="43">
        <v>201.86</v>
      </c>
      <c r="Q139" s="44"/>
      <c r="R139" s="45"/>
      <c r="S139" s="44"/>
      <c r="T139" s="46"/>
    </row>
    <row r="140" spans="6:20" s="102" customFormat="1" ht="24" outlineLevel="6">
      <c r="F140" s="21">
        <v>37</v>
      </c>
      <c r="G140" s="22" t="s">
        <v>19</v>
      </c>
      <c r="H140" s="68">
        <v>6</v>
      </c>
      <c r="I140" s="22"/>
      <c r="J140" s="36" t="s">
        <v>4579</v>
      </c>
      <c r="K140" s="36" t="s">
        <v>2405</v>
      </c>
      <c r="L140" s="36"/>
      <c r="M140" s="37" t="s">
        <v>8406</v>
      </c>
      <c r="N140" s="37"/>
      <c r="O140" s="22" t="s">
        <v>24</v>
      </c>
      <c r="P140" s="38">
        <v>55.248480000000001</v>
      </c>
      <c r="Q140" s="25">
        <v>0</v>
      </c>
      <c r="R140" s="38">
        <f>P140*(1+Q140/100)</f>
        <v>55.248480000000001</v>
      </c>
      <c r="S140" s="25"/>
      <c r="T140" s="26">
        <f>IF(I140="T",0,R140*S140)</f>
        <v>0</v>
      </c>
    </row>
    <row r="141" spans="6:20" s="39" customFormat="1" ht="11.25" outlineLevel="7">
      <c r="F141" s="40"/>
      <c r="G141" s="41"/>
      <c r="H141" s="41"/>
      <c r="I141" s="41"/>
      <c r="J141" s="41"/>
      <c r="K141" s="41"/>
      <c r="L141" s="41"/>
      <c r="M141" s="42" t="s">
        <v>7055</v>
      </c>
      <c r="N141" s="42"/>
      <c r="O141" s="41"/>
      <c r="P141" s="43">
        <v>29.907360000000001</v>
      </c>
      <c r="Q141" s="44"/>
      <c r="R141" s="45"/>
      <c r="S141" s="44"/>
      <c r="T141" s="46"/>
    </row>
    <row r="142" spans="6:20" s="39" customFormat="1" ht="11.25" outlineLevel="7">
      <c r="F142" s="40"/>
      <c r="G142" s="41"/>
      <c r="H142" s="41"/>
      <c r="I142" s="41"/>
      <c r="J142" s="41"/>
      <c r="K142" s="41"/>
      <c r="L142" s="41"/>
      <c r="M142" s="42" t="s">
        <v>7030</v>
      </c>
      <c r="N142" s="42"/>
      <c r="O142" s="41"/>
      <c r="P142" s="43">
        <v>25.341120000000004</v>
      </c>
      <c r="Q142" s="44"/>
      <c r="R142" s="45"/>
      <c r="S142" s="44"/>
      <c r="T142" s="46"/>
    </row>
    <row r="143" spans="6:20" s="102" customFormat="1" ht="12" outlineLevel="6">
      <c r="F143" s="21">
        <v>38</v>
      </c>
      <c r="G143" s="22" t="s">
        <v>19</v>
      </c>
      <c r="H143" s="68">
        <v>6</v>
      </c>
      <c r="I143" s="22"/>
      <c r="J143" s="36" t="s">
        <v>4676</v>
      </c>
      <c r="K143" s="36" t="s">
        <v>2340</v>
      </c>
      <c r="L143" s="36"/>
      <c r="M143" s="37" t="s">
        <v>7498</v>
      </c>
      <c r="N143" s="37"/>
      <c r="O143" s="22" t="s">
        <v>23</v>
      </c>
      <c r="P143" s="38">
        <v>3025</v>
      </c>
      <c r="Q143" s="25">
        <v>0</v>
      </c>
      <c r="R143" s="38">
        <f>P143*(1+Q143/100)</f>
        <v>3025</v>
      </c>
      <c r="S143" s="25"/>
      <c r="T143" s="26">
        <f>IF(I143="T",0,R143*S143)</f>
        <v>0</v>
      </c>
    </row>
    <row r="144" spans="6:20" s="39" customFormat="1" ht="11.25" outlineLevel="7">
      <c r="F144" s="40"/>
      <c r="G144" s="41"/>
      <c r="H144" s="41"/>
      <c r="I144" s="41"/>
      <c r="J144" s="41"/>
      <c r="K144" s="41"/>
      <c r="L144" s="41"/>
      <c r="M144" s="42" t="s">
        <v>155</v>
      </c>
      <c r="N144" s="42"/>
      <c r="O144" s="41"/>
      <c r="P144" s="43">
        <v>3025</v>
      </c>
      <c r="Q144" s="44"/>
      <c r="R144" s="45"/>
      <c r="S144" s="44"/>
      <c r="T144" s="46"/>
    </row>
    <row r="145" spans="6:20" s="102" customFormat="1" ht="48" outlineLevel="6">
      <c r="F145" s="21">
        <v>39</v>
      </c>
      <c r="G145" s="22" t="s">
        <v>19</v>
      </c>
      <c r="H145" s="68">
        <v>6</v>
      </c>
      <c r="I145" s="22"/>
      <c r="J145" s="36" t="s">
        <v>198</v>
      </c>
      <c r="K145" s="36"/>
      <c r="L145" s="36"/>
      <c r="M145" s="37" t="s">
        <v>9597</v>
      </c>
      <c r="N145" s="37"/>
      <c r="O145" s="22" t="s">
        <v>23</v>
      </c>
      <c r="P145" s="38">
        <v>3025</v>
      </c>
      <c r="Q145" s="25">
        <v>0</v>
      </c>
      <c r="R145" s="38">
        <f>P145*(1+Q145/100)</f>
        <v>3025</v>
      </c>
      <c r="S145" s="25"/>
      <c r="T145" s="26">
        <f>IF(I145="T",0,R145*S145)</f>
        <v>0</v>
      </c>
    </row>
    <row r="146" spans="6:20" s="102" customFormat="1" ht="24" outlineLevel="6">
      <c r="F146" s="21">
        <v>40</v>
      </c>
      <c r="G146" s="22" t="s">
        <v>19</v>
      </c>
      <c r="H146" s="68">
        <v>6</v>
      </c>
      <c r="I146" s="22"/>
      <c r="J146" s="36" t="s">
        <v>199</v>
      </c>
      <c r="K146" s="36"/>
      <c r="L146" s="36"/>
      <c r="M146" s="37" t="s">
        <v>8134</v>
      </c>
      <c r="N146" s="37"/>
      <c r="O146" s="22" t="s">
        <v>47</v>
      </c>
      <c r="P146" s="38">
        <v>1</v>
      </c>
      <c r="Q146" s="25">
        <v>0</v>
      </c>
      <c r="R146" s="38">
        <f>P146*(1+Q146/100)</f>
        <v>1</v>
      </c>
      <c r="S146" s="25"/>
      <c r="T146" s="26">
        <f>IF(I146="T",0,R146*S146)</f>
        <v>0</v>
      </c>
    </row>
    <row r="147" spans="6:20" s="102" customFormat="1" ht="24" outlineLevel="6">
      <c r="F147" s="21">
        <v>41</v>
      </c>
      <c r="G147" s="22" t="s">
        <v>19</v>
      </c>
      <c r="H147" s="68">
        <v>6</v>
      </c>
      <c r="I147" s="22"/>
      <c r="J147" s="36" t="s">
        <v>200</v>
      </c>
      <c r="K147" s="36"/>
      <c r="L147" s="36"/>
      <c r="M147" s="37" t="s">
        <v>7966</v>
      </c>
      <c r="N147" s="37"/>
      <c r="O147" s="22" t="s">
        <v>47</v>
      </c>
      <c r="P147" s="38">
        <v>1</v>
      </c>
      <c r="Q147" s="25">
        <v>0</v>
      </c>
      <c r="R147" s="38">
        <f>P147*(1+Q147/100)</f>
        <v>1</v>
      </c>
      <c r="S147" s="25"/>
      <c r="T147" s="26">
        <f>IF(I147="T",0,R147*S147)</f>
        <v>0</v>
      </c>
    </row>
    <row r="148" spans="6:20" outlineLevel="6"/>
    <row r="149" spans="6:20" s="120" customFormat="1" ht="16.5" customHeight="1" outlineLevel="5">
      <c r="F149" s="121"/>
      <c r="G149" s="122"/>
      <c r="H149" s="122"/>
      <c r="I149" s="122"/>
      <c r="J149" s="123"/>
      <c r="K149" s="123"/>
      <c r="L149" s="123"/>
      <c r="M149" s="123" t="s">
        <v>7448</v>
      </c>
      <c r="N149" s="126"/>
      <c r="O149" s="122"/>
      <c r="P149" s="124"/>
      <c r="Q149" s="125"/>
      <c r="R149" s="124"/>
      <c r="S149" s="125"/>
      <c r="T149" s="111">
        <f>SUBTOTAL(9,T150:T155)</f>
        <v>0</v>
      </c>
    </row>
    <row r="150" spans="6:20" s="102" customFormat="1" ht="24" outlineLevel="6">
      <c r="F150" s="21">
        <v>42</v>
      </c>
      <c r="G150" s="22" t="s">
        <v>19</v>
      </c>
      <c r="H150" s="68">
        <v>6</v>
      </c>
      <c r="I150" s="22"/>
      <c r="J150" s="36" t="s">
        <v>4127</v>
      </c>
      <c r="K150" s="36" t="s">
        <v>2425</v>
      </c>
      <c r="L150" s="36"/>
      <c r="M150" s="37" t="s">
        <v>7980</v>
      </c>
      <c r="N150" s="37"/>
      <c r="O150" s="22" t="s">
        <v>10</v>
      </c>
      <c r="P150" s="38">
        <v>1946.5310728076433</v>
      </c>
      <c r="Q150" s="25">
        <v>0</v>
      </c>
      <c r="R150" s="38">
        <f>P150*(1+Q150/100)</f>
        <v>1946.5310728076433</v>
      </c>
      <c r="S150" s="25"/>
      <c r="T150" s="26">
        <f>IF(I150="T",0,R150*S150)</f>
        <v>0</v>
      </c>
    </row>
    <row r="151" spans="6:20" s="102" customFormat="1" ht="36" outlineLevel="6">
      <c r="F151" s="21">
        <v>43</v>
      </c>
      <c r="G151" s="22" t="s">
        <v>19</v>
      </c>
      <c r="H151" s="68">
        <v>6</v>
      </c>
      <c r="I151" s="22"/>
      <c r="J151" s="36" t="s">
        <v>4556</v>
      </c>
      <c r="K151" s="36" t="s">
        <v>2426</v>
      </c>
      <c r="L151" s="36"/>
      <c r="M151" s="37" t="s">
        <v>8678</v>
      </c>
      <c r="N151" s="37"/>
      <c r="O151" s="22" t="s">
        <v>10</v>
      </c>
      <c r="P151" s="38">
        <v>1946.5310728076433</v>
      </c>
      <c r="Q151" s="25">
        <v>0</v>
      </c>
      <c r="R151" s="38">
        <f>P151*(1+Q151/100)</f>
        <v>1946.5310728076433</v>
      </c>
      <c r="S151" s="25"/>
      <c r="T151" s="26">
        <f>IF(I151="T",0,R151*S151)</f>
        <v>0</v>
      </c>
    </row>
    <row r="152" spans="6:20" s="102" customFormat="1" ht="12" outlineLevel="6">
      <c r="F152" s="21">
        <v>44</v>
      </c>
      <c r="G152" s="22" t="s">
        <v>19</v>
      </c>
      <c r="H152" s="68">
        <v>6</v>
      </c>
      <c r="I152" s="22"/>
      <c r="J152" s="36" t="s">
        <v>4128</v>
      </c>
      <c r="K152" s="36" t="s">
        <v>2423</v>
      </c>
      <c r="L152" s="36"/>
      <c r="M152" s="37" t="s">
        <v>7006</v>
      </c>
      <c r="N152" s="37"/>
      <c r="O152" s="22" t="s">
        <v>10</v>
      </c>
      <c r="P152" s="38">
        <v>1946.5310728076433</v>
      </c>
      <c r="Q152" s="25">
        <v>0</v>
      </c>
      <c r="R152" s="38">
        <f>P152*(1+Q152/100)</f>
        <v>1946.5310728076433</v>
      </c>
      <c r="S152" s="25"/>
      <c r="T152" s="26">
        <f>IF(I152="T",0,R152*S152)</f>
        <v>0</v>
      </c>
    </row>
    <row r="153" spans="6:20" s="102" customFormat="1" ht="24" outlineLevel="6">
      <c r="F153" s="21">
        <v>45</v>
      </c>
      <c r="G153" s="22" t="s">
        <v>19</v>
      </c>
      <c r="H153" s="68">
        <v>6</v>
      </c>
      <c r="I153" s="22"/>
      <c r="J153" s="36" t="s">
        <v>4557</v>
      </c>
      <c r="K153" s="36" t="s">
        <v>2424</v>
      </c>
      <c r="L153" s="36"/>
      <c r="M153" s="37" t="s">
        <v>8593</v>
      </c>
      <c r="N153" s="37"/>
      <c r="O153" s="22" t="s">
        <v>10</v>
      </c>
      <c r="P153" s="38">
        <v>1946.5310728076433</v>
      </c>
      <c r="Q153" s="25">
        <v>0</v>
      </c>
      <c r="R153" s="38">
        <f>P153*(1+Q153/100)</f>
        <v>1946.5310728076433</v>
      </c>
      <c r="S153" s="25"/>
      <c r="T153" s="26">
        <f>IF(I153="T",0,R153*S153)</f>
        <v>0</v>
      </c>
    </row>
    <row r="154" spans="6:20" s="102" customFormat="1" ht="12" outlineLevel="6">
      <c r="F154" s="21">
        <v>46</v>
      </c>
      <c r="G154" s="22" t="s">
        <v>19</v>
      </c>
      <c r="H154" s="68">
        <v>6</v>
      </c>
      <c r="I154" s="22"/>
      <c r="J154" s="36" t="s">
        <v>4546</v>
      </c>
      <c r="K154" s="36" t="s">
        <v>2427</v>
      </c>
      <c r="L154" s="36"/>
      <c r="M154" s="37" t="s">
        <v>5836</v>
      </c>
      <c r="N154" s="37"/>
      <c r="O154" s="22" t="s">
        <v>10</v>
      </c>
      <c r="P154" s="38">
        <v>1946.5310728076433</v>
      </c>
      <c r="Q154" s="25">
        <v>0</v>
      </c>
      <c r="R154" s="38">
        <f>P154*(1+Q154/100)</f>
        <v>1946.5310728076433</v>
      </c>
      <c r="S154" s="25"/>
      <c r="T154" s="26">
        <f>IF(I154="T",0,R154*S154)</f>
        <v>0</v>
      </c>
    </row>
    <row r="155" spans="6:20" outlineLevel="6"/>
    <row r="156" spans="6:20" outlineLevel="5"/>
    <row r="157" spans="6:20" outlineLevel="4"/>
    <row r="158" spans="6:20" s="94" customFormat="1" ht="16.5" customHeight="1" outlineLevel="3">
      <c r="F158" s="95"/>
      <c r="G158" s="96"/>
      <c r="H158" s="96"/>
      <c r="I158" s="96"/>
      <c r="J158" s="97"/>
      <c r="K158" s="97"/>
      <c r="L158" s="97"/>
      <c r="M158" s="97" t="s">
        <v>4483</v>
      </c>
      <c r="N158" s="101"/>
      <c r="O158" s="96"/>
      <c r="P158" s="98"/>
      <c r="Q158" s="99"/>
      <c r="R158" s="98"/>
      <c r="S158" s="99"/>
      <c r="T158" s="100">
        <f>SUBTOTAL(9,T159:T288)</f>
        <v>0</v>
      </c>
    </row>
    <row r="159" spans="6:20" s="113" customFormat="1" ht="16.5" customHeight="1" outlineLevel="4">
      <c r="F159" s="114"/>
      <c r="G159" s="115"/>
      <c r="H159" s="115"/>
      <c r="I159" s="115"/>
      <c r="J159" s="116"/>
      <c r="K159" s="116"/>
      <c r="L159" s="116"/>
      <c r="M159" s="116" t="s">
        <v>4826</v>
      </c>
      <c r="N159" s="119"/>
      <c r="O159" s="115"/>
      <c r="P159" s="117"/>
      <c r="Q159" s="118"/>
      <c r="R159" s="117"/>
      <c r="S159" s="118"/>
      <c r="T159" s="112">
        <f>SUBTOTAL(9,T160:T176)</f>
        <v>0</v>
      </c>
    </row>
    <row r="160" spans="6:20" s="120" customFormat="1" ht="16.5" customHeight="1" outlineLevel="5">
      <c r="F160" s="121"/>
      <c r="G160" s="122"/>
      <c r="H160" s="122"/>
      <c r="I160" s="122"/>
      <c r="J160" s="123"/>
      <c r="K160" s="123"/>
      <c r="L160" s="123"/>
      <c r="M160" s="123" t="s">
        <v>5020</v>
      </c>
      <c r="N160" s="126"/>
      <c r="O160" s="122"/>
      <c r="P160" s="124"/>
      <c r="Q160" s="125"/>
      <c r="R160" s="124"/>
      <c r="S160" s="125"/>
      <c r="T160" s="111">
        <f>SUBTOTAL(9,T161:T175)</f>
        <v>0</v>
      </c>
    </row>
    <row r="161" spans="6:20" s="102" customFormat="1" ht="24" outlineLevel="6">
      <c r="F161" s="21">
        <v>47</v>
      </c>
      <c r="G161" s="22" t="s">
        <v>19</v>
      </c>
      <c r="H161" s="68">
        <v>6</v>
      </c>
      <c r="I161" s="22"/>
      <c r="J161" s="36" t="s">
        <v>4113</v>
      </c>
      <c r="K161" s="36" t="s">
        <v>2136</v>
      </c>
      <c r="L161" s="36"/>
      <c r="M161" s="37" t="s">
        <v>8298</v>
      </c>
      <c r="N161" s="37"/>
      <c r="O161" s="22" t="s">
        <v>24</v>
      </c>
      <c r="P161" s="38">
        <v>251.112345</v>
      </c>
      <c r="Q161" s="25">
        <v>0</v>
      </c>
      <c r="R161" s="38">
        <f>P161*(1+Q161/100)</f>
        <v>251.112345</v>
      </c>
      <c r="S161" s="25"/>
      <c r="T161" s="26">
        <f>IF(I161="T",0,R161*S161)</f>
        <v>0</v>
      </c>
    </row>
    <row r="162" spans="6:20" s="39" customFormat="1" ht="11.25" outlineLevel="7">
      <c r="F162" s="40"/>
      <c r="G162" s="41"/>
      <c r="H162" s="41"/>
      <c r="I162" s="41"/>
      <c r="J162" s="41"/>
      <c r="K162" s="41"/>
      <c r="L162" s="41"/>
      <c r="M162" s="42" t="s">
        <v>6241</v>
      </c>
      <c r="N162" s="42"/>
      <c r="O162" s="41"/>
      <c r="P162" s="43">
        <v>52.220000000000006</v>
      </c>
      <c r="Q162" s="44"/>
      <c r="R162" s="45"/>
      <c r="S162" s="44"/>
      <c r="T162" s="46"/>
    </row>
    <row r="163" spans="6:20" s="39" customFormat="1" ht="11.25" outlineLevel="7">
      <c r="F163" s="40"/>
      <c r="G163" s="41"/>
      <c r="H163" s="41"/>
      <c r="I163" s="41"/>
      <c r="J163" s="41"/>
      <c r="K163" s="41"/>
      <c r="L163" s="41"/>
      <c r="M163" s="42" t="s">
        <v>6919</v>
      </c>
      <c r="N163" s="42"/>
      <c r="O163" s="41"/>
      <c r="P163" s="43">
        <v>69.70702</v>
      </c>
      <c r="Q163" s="44"/>
      <c r="R163" s="45"/>
      <c r="S163" s="44"/>
      <c r="T163" s="46"/>
    </row>
    <row r="164" spans="6:20" s="39" customFormat="1" ht="11.25" outlineLevel="7">
      <c r="F164" s="40"/>
      <c r="G164" s="41"/>
      <c r="H164" s="41"/>
      <c r="I164" s="41"/>
      <c r="J164" s="41"/>
      <c r="K164" s="41"/>
      <c r="L164" s="41"/>
      <c r="M164" s="42" t="s">
        <v>6022</v>
      </c>
      <c r="N164" s="42"/>
      <c r="O164" s="41"/>
      <c r="P164" s="43">
        <v>96.281324999999995</v>
      </c>
      <c r="Q164" s="44"/>
      <c r="R164" s="45"/>
      <c r="S164" s="44"/>
      <c r="T164" s="46"/>
    </row>
    <row r="165" spans="6:20" s="39" customFormat="1" ht="11.25" outlineLevel="7">
      <c r="F165" s="40"/>
      <c r="G165" s="41"/>
      <c r="H165" s="41"/>
      <c r="I165" s="41"/>
      <c r="J165" s="41"/>
      <c r="K165" s="41"/>
      <c r="L165" s="41"/>
      <c r="M165" s="42" t="s">
        <v>5980</v>
      </c>
      <c r="N165" s="42"/>
      <c r="O165" s="41"/>
      <c r="P165" s="43">
        <v>4.7039999999999997</v>
      </c>
      <c r="Q165" s="44"/>
      <c r="R165" s="45"/>
      <c r="S165" s="44"/>
      <c r="T165" s="46"/>
    </row>
    <row r="166" spans="6:20" s="39" customFormat="1" ht="11.25" outlineLevel="7">
      <c r="F166" s="40"/>
      <c r="G166" s="41"/>
      <c r="H166" s="41"/>
      <c r="I166" s="41"/>
      <c r="J166" s="41"/>
      <c r="K166" s="41"/>
      <c r="L166" s="41"/>
      <c r="M166" s="42" t="s">
        <v>6532</v>
      </c>
      <c r="N166" s="42"/>
      <c r="O166" s="41"/>
      <c r="P166" s="43">
        <v>7.8260000000000005</v>
      </c>
      <c r="Q166" s="44"/>
      <c r="R166" s="45"/>
      <c r="S166" s="44"/>
      <c r="T166" s="46"/>
    </row>
    <row r="167" spans="6:20" s="39" customFormat="1" ht="11.25" outlineLevel="7">
      <c r="F167" s="40"/>
      <c r="G167" s="41"/>
      <c r="H167" s="41"/>
      <c r="I167" s="41"/>
      <c r="J167" s="41"/>
      <c r="K167" s="41"/>
      <c r="L167" s="41"/>
      <c r="M167" s="42" t="s">
        <v>6643</v>
      </c>
      <c r="N167" s="42"/>
      <c r="O167" s="41"/>
      <c r="P167" s="43">
        <v>18.546000000000003</v>
      </c>
      <c r="Q167" s="44"/>
      <c r="R167" s="45"/>
      <c r="S167" s="44"/>
      <c r="T167" s="46"/>
    </row>
    <row r="168" spans="6:20" s="39" customFormat="1" ht="11.25" outlineLevel="7">
      <c r="F168" s="40"/>
      <c r="G168" s="41"/>
      <c r="H168" s="41"/>
      <c r="I168" s="41"/>
      <c r="J168" s="41"/>
      <c r="K168" s="41"/>
      <c r="L168" s="41"/>
      <c r="M168" s="42" t="s">
        <v>5885</v>
      </c>
      <c r="N168" s="42"/>
      <c r="O168" s="41"/>
      <c r="P168" s="43">
        <v>1.8280000000000003</v>
      </c>
      <c r="Q168" s="44"/>
      <c r="R168" s="45"/>
      <c r="S168" s="44"/>
      <c r="T168" s="46"/>
    </row>
    <row r="169" spans="6:20" s="102" customFormat="1" ht="24" outlineLevel="6">
      <c r="F169" s="21">
        <v>48</v>
      </c>
      <c r="G169" s="22" t="s">
        <v>19</v>
      </c>
      <c r="H169" s="68">
        <v>6</v>
      </c>
      <c r="I169" s="22"/>
      <c r="J169" s="36" t="s">
        <v>4114</v>
      </c>
      <c r="K169" s="36" t="s">
        <v>2137</v>
      </c>
      <c r="L169" s="36"/>
      <c r="M169" s="37" t="s">
        <v>8052</v>
      </c>
      <c r="N169" s="37"/>
      <c r="O169" s="22" t="s">
        <v>24</v>
      </c>
      <c r="P169" s="38">
        <v>251.112345</v>
      </c>
      <c r="Q169" s="25">
        <v>0</v>
      </c>
      <c r="R169" s="38">
        <f t="shared" ref="R169:R174" si="2">P169*(1+Q169/100)</f>
        <v>251.112345</v>
      </c>
      <c r="S169" s="25"/>
      <c r="T169" s="26">
        <f t="shared" ref="T169:T174" si="3">IF(I169="T",0,R169*S169)</f>
        <v>0</v>
      </c>
    </row>
    <row r="170" spans="6:20" s="102" customFormat="1" ht="24" outlineLevel="6">
      <c r="F170" s="21">
        <v>49</v>
      </c>
      <c r="G170" s="22" t="s">
        <v>19</v>
      </c>
      <c r="H170" s="68">
        <v>6</v>
      </c>
      <c r="I170" s="22"/>
      <c r="J170" s="36" t="s">
        <v>4117</v>
      </c>
      <c r="K170" s="36" t="s">
        <v>2147</v>
      </c>
      <c r="L170" s="36"/>
      <c r="M170" s="37" t="s">
        <v>8188</v>
      </c>
      <c r="N170" s="37"/>
      <c r="O170" s="22" t="s">
        <v>24</v>
      </c>
      <c r="P170" s="38">
        <v>251.112345</v>
      </c>
      <c r="Q170" s="25">
        <v>0</v>
      </c>
      <c r="R170" s="38">
        <f t="shared" si="2"/>
        <v>251.112345</v>
      </c>
      <c r="S170" s="25"/>
      <c r="T170" s="26">
        <f t="shared" si="3"/>
        <v>0</v>
      </c>
    </row>
    <row r="171" spans="6:20" s="102" customFormat="1" ht="12" outlineLevel="6">
      <c r="F171" s="21">
        <v>50</v>
      </c>
      <c r="G171" s="22" t="s">
        <v>19</v>
      </c>
      <c r="H171" s="68">
        <v>6</v>
      </c>
      <c r="I171" s="22"/>
      <c r="J171" s="36" t="s">
        <v>4119</v>
      </c>
      <c r="K171" s="36" t="s">
        <v>2149</v>
      </c>
      <c r="L171" s="36"/>
      <c r="M171" s="37" t="s">
        <v>7630</v>
      </c>
      <c r="N171" s="37"/>
      <c r="O171" s="22" t="s">
        <v>24</v>
      </c>
      <c r="P171" s="38">
        <v>251.112345</v>
      </c>
      <c r="Q171" s="25">
        <v>0</v>
      </c>
      <c r="R171" s="38">
        <f t="shared" si="2"/>
        <v>251.112345</v>
      </c>
      <c r="S171" s="25"/>
      <c r="T171" s="26">
        <f t="shared" si="3"/>
        <v>0</v>
      </c>
    </row>
    <row r="172" spans="6:20" s="102" customFormat="1" ht="24" outlineLevel="6">
      <c r="F172" s="21">
        <v>51</v>
      </c>
      <c r="G172" s="22" t="s">
        <v>19</v>
      </c>
      <c r="H172" s="68">
        <v>6</v>
      </c>
      <c r="I172" s="22"/>
      <c r="J172" s="36" t="s">
        <v>4118</v>
      </c>
      <c r="K172" s="36" t="s">
        <v>2148</v>
      </c>
      <c r="L172" s="36"/>
      <c r="M172" s="37" t="s">
        <v>8563</v>
      </c>
      <c r="N172" s="37"/>
      <c r="O172" s="22" t="s">
        <v>24</v>
      </c>
      <c r="P172" s="38">
        <v>251.112345</v>
      </c>
      <c r="Q172" s="25">
        <v>0</v>
      </c>
      <c r="R172" s="38">
        <f t="shared" si="2"/>
        <v>251.112345</v>
      </c>
      <c r="S172" s="25"/>
      <c r="T172" s="26">
        <f t="shared" si="3"/>
        <v>0</v>
      </c>
    </row>
    <row r="173" spans="6:20" s="102" customFormat="1" ht="24" outlineLevel="6">
      <c r="F173" s="21">
        <v>52</v>
      </c>
      <c r="G173" s="22" t="s">
        <v>19</v>
      </c>
      <c r="H173" s="68">
        <v>6</v>
      </c>
      <c r="I173" s="22"/>
      <c r="J173" s="36" t="s">
        <v>4117</v>
      </c>
      <c r="K173" s="36" t="s">
        <v>2147</v>
      </c>
      <c r="L173" s="36"/>
      <c r="M173" s="37" t="s">
        <v>8379</v>
      </c>
      <c r="N173" s="37"/>
      <c r="O173" s="22" t="s">
        <v>24</v>
      </c>
      <c r="P173" s="38">
        <v>251.112345</v>
      </c>
      <c r="Q173" s="25">
        <v>0</v>
      </c>
      <c r="R173" s="38">
        <f t="shared" si="2"/>
        <v>251.112345</v>
      </c>
      <c r="S173" s="25"/>
      <c r="T173" s="26">
        <f t="shared" si="3"/>
        <v>0</v>
      </c>
    </row>
    <row r="174" spans="6:20" s="102" customFormat="1" ht="24" outlineLevel="6">
      <c r="F174" s="21">
        <v>53</v>
      </c>
      <c r="G174" s="22" t="s">
        <v>19</v>
      </c>
      <c r="H174" s="68">
        <v>6</v>
      </c>
      <c r="I174" s="22"/>
      <c r="J174" s="36" t="s">
        <v>4120</v>
      </c>
      <c r="K174" s="36" t="s">
        <v>2150</v>
      </c>
      <c r="L174" s="36"/>
      <c r="M174" s="37" t="s">
        <v>7967</v>
      </c>
      <c r="N174" s="37"/>
      <c r="O174" s="22" t="s">
        <v>24</v>
      </c>
      <c r="P174" s="38">
        <v>251.112345</v>
      </c>
      <c r="Q174" s="25">
        <v>0</v>
      </c>
      <c r="R174" s="38">
        <f t="shared" si="2"/>
        <v>251.112345</v>
      </c>
      <c r="S174" s="25"/>
      <c r="T174" s="26">
        <f t="shared" si="3"/>
        <v>0</v>
      </c>
    </row>
    <row r="175" spans="6:20" outlineLevel="6"/>
    <row r="176" spans="6:20" outlineLevel="5"/>
    <row r="177" spans="6:20" s="113" customFormat="1" ht="16.5" customHeight="1" outlineLevel="4">
      <c r="F177" s="114"/>
      <c r="G177" s="115"/>
      <c r="H177" s="115"/>
      <c r="I177" s="115"/>
      <c r="J177" s="116"/>
      <c r="K177" s="116"/>
      <c r="L177" s="116"/>
      <c r="M177" s="116" t="s">
        <v>6105</v>
      </c>
      <c r="N177" s="119"/>
      <c r="O177" s="115"/>
      <c r="P177" s="117"/>
      <c r="Q177" s="118"/>
      <c r="R177" s="117"/>
      <c r="S177" s="118"/>
      <c r="T177" s="112">
        <f>SUBTOTAL(9,T178:T252)</f>
        <v>0</v>
      </c>
    </row>
    <row r="178" spans="6:20" s="120" customFormat="1" ht="16.5" customHeight="1" outlineLevel="5">
      <c r="F178" s="121"/>
      <c r="G178" s="122"/>
      <c r="H178" s="122"/>
      <c r="I178" s="122"/>
      <c r="J178" s="123"/>
      <c r="K178" s="123"/>
      <c r="L178" s="123"/>
      <c r="M178" s="123" t="s">
        <v>5615</v>
      </c>
      <c r="N178" s="126"/>
      <c r="O178" s="122"/>
      <c r="P178" s="124"/>
      <c r="Q178" s="125"/>
      <c r="R178" s="124"/>
      <c r="S178" s="125"/>
      <c r="T178" s="111">
        <f>SUBTOTAL(9,T179:T244)</f>
        <v>0</v>
      </c>
    </row>
    <row r="179" spans="6:20" s="102" customFormat="1" ht="24" outlineLevel="6">
      <c r="F179" s="21">
        <v>54</v>
      </c>
      <c r="G179" s="22" t="s">
        <v>19</v>
      </c>
      <c r="H179" s="68">
        <v>6</v>
      </c>
      <c r="I179" s="22"/>
      <c r="J179" s="36" t="s">
        <v>4862</v>
      </c>
      <c r="K179" s="36" t="s">
        <v>2409</v>
      </c>
      <c r="L179" s="36"/>
      <c r="M179" s="37" t="s">
        <v>8728</v>
      </c>
      <c r="N179" s="37"/>
      <c r="O179" s="22" t="s">
        <v>24</v>
      </c>
      <c r="P179" s="38">
        <v>312.40857999999997</v>
      </c>
      <c r="Q179" s="25">
        <v>0</v>
      </c>
      <c r="R179" s="38">
        <f>P179*(1+Q179/100)</f>
        <v>312.40857999999997</v>
      </c>
      <c r="S179" s="25"/>
      <c r="T179" s="26">
        <f>IF(I179="T",0,R179*S179)</f>
        <v>0</v>
      </c>
    </row>
    <row r="180" spans="6:20" s="39" customFormat="1" ht="11.25" outlineLevel="7">
      <c r="F180" s="40"/>
      <c r="G180" s="41"/>
      <c r="H180" s="41"/>
      <c r="I180" s="41"/>
      <c r="J180" s="41"/>
      <c r="K180" s="41"/>
      <c r="L180" s="41"/>
      <c r="M180" s="42" t="s">
        <v>5985</v>
      </c>
      <c r="N180" s="42"/>
      <c r="O180" s="41"/>
      <c r="P180" s="43">
        <v>0</v>
      </c>
      <c r="Q180" s="44"/>
      <c r="R180" s="45"/>
      <c r="S180" s="44"/>
      <c r="T180" s="46"/>
    </row>
    <row r="181" spans="6:20" s="39" customFormat="1" ht="11.25" outlineLevel="7">
      <c r="F181" s="40"/>
      <c r="G181" s="41"/>
      <c r="H181" s="41"/>
      <c r="I181" s="41"/>
      <c r="J181" s="41"/>
      <c r="K181" s="41"/>
      <c r="L181" s="41"/>
      <c r="M181" s="42" t="s">
        <v>6145</v>
      </c>
      <c r="N181" s="42"/>
      <c r="O181" s="41"/>
      <c r="P181" s="43">
        <v>320.26390000000004</v>
      </c>
      <c r="Q181" s="44"/>
      <c r="R181" s="45"/>
      <c r="S181" s="44"/>
      <c r="T181" s="46"/>
    </row>
    <row r="182" spans="6:20" s="39" customFormat="1" ht="11.25" outlineLevel="7">
      <c r="F182" s="40"/>
      <c r="G182" s="41"/>
      <c r="H182" s="41"/>
      <c r="I182" s="41"/>
      <c r="J182" s="41"/>
      <c r="K182" s="41"/>
      <c r="L182" s="41"/>
      <c r="M182" s="42" t="s">
        <v>7399</v>
      </c>
      <c r="N182" s="42"/>
      <c r="O182" s="41"/>
      <c r="P182" s="43">
        <v>-4.0810000000000004</v>
      </c>
      <c r="Q182" s="44"/>
      <c r="R182" s="45"/>
      <c r="S182" s="44"/>
      <c r="T182" s="46"/>
    </row>
    <row r="183" spans="6:20" s="39" customFormat="1" ht="11.25" outlineLevel="7">
      <c r="F183" s="40"/>
      <c r="G183" s="41"/>
      <c r="H183" s="41"/>
      <c r="I183" s="41"/>
      <c r="J183" s="41"/>
      <c r="K183" s="41"/>
      <c r="L183" s="41"/>
      <c r="M183" s="42" t="s">
        <v>7335</v>
      </c>
      <c r="N183" s="42"/>
      <c r="O183" s="41"/>
      <c r="P183" s="43">
        <v>-4.8138199999999998</v>
      </c>
      <c r="Q183" s="44"/>
      <c r="R183" s="45"/>
      <c r="S183" s="44"/>
      <c r="T183" s="46"/>
    </row>
    <row r="184" spans="6:20" s="39" customFormat="1" ht="11.25" outlineLevel="7">
      <c r="F184" s="40"/>
      <c r="G184" s="41"/>
      <c r="H184" s="41"/>
      <c r="I184" s="41"/>
      <c r="J184" s="41"/>
      <c r="K184" s="41"/>
      <c r="L184" s="41"/>
      <c r="M184" s="42" t="s">
        <v>2114</v>
      </c>
      <c r="N184" s="42"/>
      <c r="O184" s="41"/>
      <c r="P184" s="43">
        <v>0</v>
      </c>
      <c r="Q184" s="44"/>
      <c r="R184" s="45"/>
      <c r="S184" s="44"/>
      <c r="T184" s="46"/>
    </row>
    <row r="185" spans="6:20" s="39" customFormat="1" ht="11.25" outlineLevel="7">
      <c r="F185" s="40"/>
      <c r="G185" s="41"/>
      <c r="H185" s="41"/>
      <c r="I185" s="41"/>
      <c r="J185" s="41"/>
      <c r="K185" s="41"/>
      <c r="L185" s="41"/>
      <c r="M185" s="42" t="s">
        <v>7052</v>
      </c>
      <c r="N185" s="42"/>
      <c r="O185" s="41"/>
      <c r="P185" s="43">
        <v>1.0394999999999999</v>
      </c>
      <c r="Q185" s="44"/>
      <c r="R185" s="45"/>
      <c r="S185" s="44"/>
      <c r="T185" s="46"/>
    </row>
    <row r="186" spans="6:20" s="102" customFormat="1" ht="12" outlineLevel="6">
      <c r="F186" s="21">
        <v>55</v>
      </c>
      <c r="G186" s="22" t="s">
        <v>19</v>
      </c>
      <c r="H186" s="68">
        <v>6</v>
      </c>
      <c r="I186" s="22"/>
      <c r="J186" s="36" t="s">
        <v>4642</v>
      </c>
      <c r="K186" s="36" t="s">
        <v>2406</v>
      </c>
      <c r="L186" s="36"/>
      <c r="M186" s="37" t="s">
        <v>7634</v>
      </c>
      <c r="N186" s="37"/>
      <c r="O186" s="22" t="s">
        <v>24</v>
      </c>
      <c r="P186" s="38">
        <v>7.0973717121011246</v>
      </c>
      <c r="Q186" s="25">
        <v>0</v>
      </c>
      <c r="R186" s="38">
        <f>P186*(1+Q186/100)</f>
        <v>7.0973717121011246</v>
      </c>
      <c r="S186" s="25"/>
      <c r="T186" s="26">
        <f>IF(I186="T",0,R186*S186)</f>
        <v>0</v>
      </c>
    </row>
    <row r="187" spans="6:20" s="39" customFormat="1" ht="11.25" outlineLevel="7">
      <c r="F187" s="40"/>
      <c r="G187" s="41"/>
      <c r="H187" s="41"/>
      <c r="I187" s="41"/>
      <c r="J187" s="41"/>
      <c r="K187" s="41"/>
      <c r="L187" s="41"/>
      <c r="M187" s="42" t="s">
        <v>6670</v>
      </c>
      <c r="N187" s="42"/>
      <c r="O187" s="41"/>
      <c r="P187" s="43">
        <v>0</v>
      </c>
      <c r="Q187" s="44"/>
      <c r="R187" s="45"/>
      <c r="S187" s="44"/>
      <c r="T187" s="46"/>
    </row>
    <row r="188" spans="6:20" s="39" customFormat="1" ht="11.25" outlineLevel="7">
      <c r="F188" s="40"/>
      <c r="G188" s="41"/>
      <c r="H188" s="41"/>
      <c r="I188" s="41"/>
      <c r="J188" s="41"/>
      <c r="K188" s="41"/>
      <c r="L188" s="41"/>
      <c r="M188" s="42" t="s">
        <v>6503</v>
      </c>
      <c r="N188" s="42"/>
      <c r="O188" s="41"/>
      <c r="P188" s="43">
        <v>0</v>
      </c>
      <c r="Q188" s="44"/>
      <c r="R188" s="45"/>
      <c r="S188" s="44"/>
      <c r="T188" s="46"/>
    </row>
    <row r="189" spans="6:20" s="39" customFormat="1" ht="11.25" outlineLevel="7">
      <c r="F189" s="40"/>
      <c r="G189" s="41"/>
      <c r="H189" s="41"/>
      <c r="I189" s="41"/>
      <c r="J189" s="41"/>
      <c r="K189" s="41"/>
      <c r="L189" s="41"/>
      <c r="M189" s="42" t="s">
        <v>5490</v>
      </c>
      <c r="N189" s="42"/>
      <c r="O189" s="41"/>
      <c r="P189" s="43">
        <v>7.0973717121011246</v>
      </c>
      <c r="Q189" s="44"/>
      <c r="R189" s="45"/>
      <c r="S189" s="44"/>
      <c r="T189" s="46"/>
    </row>
    <row r="190" spans="6:20" s="102" customFormat="1" ht="12" outlineLevel="6">
      <c r="F190" s="21">
        <v>56</v>
      </c>
      <c r="G190" s="22" t="s">
        <v>19</v>
      </c>
      <c r="H190" s="68">
        <v>6</v>
      </c>
      <c r="I190" s="22"/>
      <c r="J190" s="36" t="s">
        <v>4655</v>
      </c>
      <c r="K190" s="36" t="s">
        <v>2413</v>
      </c>
      <c r="L190" s="36"/>
      <c r="M190" s="37" t="s">
        <v>7515</v>
      </c>
      <c r="N190" s="37"/>
      <c r="O190" s="22" t="s">
        <v>23</v>
      </c>
      <c r="P190" s="38">
        <v>4174.0910249999997</v>
      </c>
      <c r="Q190" s="25">
        <v>0</v>
      </c>
      <c r="R190" s="38">
        <f>P190*(1+Q190/100)</f>
        <v>4174.0910249999997</v>
      </c>
      <c r="S190" s="25"/>
      <c r="T190" s="26">
        <f>IF(I190="T",0,R190*S190)</f>
        <v>0</v>
      </c>
    </row>
    <row r="191" spans="6:20" s="39" customFormat="1" ht="11.25" outlineLevel="7">
      <c r="F191" s="40"/>
      <c r="G191" s="41"/>
      <c r="H191" s="41"/>
      <c r="I191" s="41"/>
      <c r="J191" s="41"/>
      <c r="K191" s="41"/>
      <c r="L191" s="41"/>
      <c r="M191" s="42" t="s">
        <v>2116</v>
      </c>
      <c r="N191" s="42"/>
      <c r="O191" s="41"/>
      <c r="P191" s="43">
        <v>0</v>
      </c>
      <c r="Q191" s="44"/>
      <c r="R191" s="45"/>
      <c r="S191" s="44"/>
      <c r="T191" s="46"/>
    </row>
    <row r="192" spans="6:20" s="39" customFormat="1" ht="11.25" outlineLevel="7">
      <c r="F192" s="40"/>
      <c r="G192" s="41"/>
      <c r="H192" s="41"/>
      <c r="I192" s="41"/>
      <c r="J192" s="41"/>
      <c r="K192" s="41"/>
      <c r="L192" s="41"/>
      <c r="M192" s="42" t="s">
        <v>5321</v>
      </c>
      <c r="N192" s="42"/>
      <c r="O192" s="41"/>
      <c r="P192" s="43">
        <v>4242.0410999999995</v>
      </c>
      <c r="Q192" s="44"/>
      <c r="R192" s="45"/>
      <c r="S192" s="44"/>
      <c r="T192" s="46"/>
    </row>
    <row r="193" spans="6:20" s="39" customFormat="1" ht="11.25" outlineLevel="7">
      <c r="F193" s="40"/>
      <c r="G193" s="41"/>
      <c r="H193" s="41"/>
      <c r="I193" s="41"/>
      <c r="J193" s="41"/>
      <c r="K193" s="41"/>
      <c r="L193" s="41"/>
      <c r="M193" s="42" t="s">
        <v>4282</v>
      </c>
      <c r="N193" s="42"/>
      <c r="O193" s="41"/>
      <c r="P193" s="43">
        <v>0</v>
      </c>
      <c r="Q193" s="44"/>
      <c r="R193" s="45"/>
      <c r="S193" s="44"/>
      <c r="T193" s="46"/>
    </row>
    <row r="194" spans="6:20" s="39" customFormat="1" ht="11.25" outlineLevel="7">
      <c r="F194" s="40"/>
      <c r="G194" s="41"/>
      <c r="H194" s="41"/>
      <c r="I194" s="41"/>
      <c r="J194" s="41"/>
      <c r="K194" s="41"/>
      <c r="L194" s="41"/>
      <c r="M194" s="42" t="s">
        <v>6785</v>
      </c>
      <c r="N194" s="42"/>
      <c r="O194" s="41"/>
      <c r="P194" s="43">
        <v>-27.635000000000002</v>
      </c>
      <c r="Q194" s="44"/>
      <c r="R194" s="45"/>
      <c r="S194" s="44"/>
      <c r="T194" s="46"/>
    </row>
    <row r="195" spans="6:20" s="39" customFormat="1" ht="11.25" outlineLevel="7">
      <c r="F195" s="40"/>
      <c r="G195" s="41"/>
      <c r="H195" s="41"/>
      <c r="I195" s="41"/>
      <c r="J195" s="41"/>
      <c r="K195" s="41"/>
      <c r="L195" s="41"/>
      <c r="M195" s="42" t="s">
        <v>6654</v>
      </c>
      <c r="N195" s="42"/>
      <c r="O195" s="41"/>
      <c r="P195" s="43">
        <v>-34.093000000000004</v>
      </c>
      <c r="Q195" s="44"/>
      <c r="R195" s="45"/>
      <c r="S195" s="44"/>
      <c r="T195" s="46"/>
    </row>
    <row r="196" spans="6:20" s="39" customFormat="1" ht="11.25" outlineLevel="7">
      <c r="F196" s="40"/>
      <c r="G196" s="41"/>
      <c r="H196" s="41"/>
      <c r="I196" s="41"/>
      <c r="J196" s="41"/>
      <c r="K196" s="41"/>
      <c r="L196" s="41"/>
      <c r="M196" s="42" t="s">
        <v>5132</v>
      </c>
      <c r="N196" s="42"/>
      <c r="O196" s="41"/>
      <c r="P196" s="43">
        <v>-10.08</v>
      </c>
      <c r="Q196" s="44"/>
      <c r="R196" s="45"/>
      <c r="S196" s="44"/>
      <c r="T196" s="46"/>
    </row>
    <row r="197" spans="6:20" s="39" customFormat="1" ht="11.25" outlineLevel="7">
      <c r="F197" s="40"/>
      <c r="G197" s="41"/>
      <c r="H197" s="41"/>
      <c r="I197" s="41"/>
      <c r="J197" s="41"/>
      <c r="K197" s="41"/>
      <c r="L197" s="41"/>
      <c r="M197" s="42" t="s">
        <v>2115</v>
      </c>
      <c r="N197" s="42"/>
      <c r="O197" s="41"/>
      <c r="P197" s="43">
        <v>0</v>
      </c>
      <c r="Q197" s="44"/>
      <c r="R197" s="45"/>
      <c r="S197" s="44"/>
      <c r="T197" s="46"/>
    </row>
    <row r="198" spans="6:20" s="39" customFormat="1" ht="11.25" outlineLevel="7">
      <c r="F198" s="40"/>
      <c r="G198" s="41"/>
      <c r="H198" s="41"/>
      <c r="I198" s="41"/>
      <c r="J198" s="41"/>
      <c r="K198" s="41"/>
      <c r="L198" s="41"/>
      <c r="M198" s="42" t="s">
        <v>3456</v>
      </c>
      <c r="N198" s="42"/>
      <c r="O198" s="41"/>
      <c r="P198" s="43">
        <v>1.8979249999999999</v>
      </c>
      <c r="Q198" s="44"/>
      <c r="R198" s="45"/>
      <c r="S198" s="44"/>
      <c r="T198" s="46"/>
    </row>
    <row r="199" spans="6:20" s="39" customFormat="1" ht="11.25" outlineLevel="7">
      <c r="F199" s="40"/>
      <c r="G199" s="41"/>
      <c r="H199" s="41"/>
      <c r="I199" s="41"/>
      <c r="J199" s="41"/>
      <c r="K199" s="41"/>
      <c r="L199" s="41"/>
      <c r="M199" s="42" t="s">
        <v>2114</v>
      </c>
      <c r="N199" s="42"/>
      <c r="O199" s="41"/>
      <c r="P199" s="43">
        <v>0</v>
      </c>
      <c r="Q199" s="44"/>
      <c r="R199" s="45"/>
      <c r="S199" s="44"/>
      <c r="T199" s="46"/>
    </row>
    <row r="200" spans="6:20" s="39" customFormat="1" ht="11.25" outlineLevel="7">
      <c r="F200" s="40"/>
      <c r="G200" s="41"/>
      <c r="H200" s="41"/>
      <c r="I200" s="41"/>
      <c r="J200" s="41"/>
      <c r="K200" s="41"/>
      <c r="L200" s="41"/>
      <c r="M200" s="42" t="s">
        <v>5019</v>
      </c>
      <c r="N200" s="42"/>
      <c r="O200" s="41"/>
      <c r="P200" s="43">
        <v>1.96</v>
      </c>
      <c r="Q200" s="44"/>
      <c r="R200" s="45"/>
      <c r="S200" s="44"/>
      <c r="T200" s="46"/>
    </row>
    <row r="201" spans="6:20" s="102" customFormat="1" ht="24" outlineLevel="6">
      <c r="F201" s="21">
        <v>57</v>
      </c>
      <c r="G201" s="22" t="s">
        <v>19</v>
      </c>
      <c r="H201" s="68">
        <v>6</v>
      </c>
      <c r="I201" s="22"/>
      <c r="J201" s="36" t="s">
        <v>4568</v>
      </c>
      <c r="K201" s="36" t="s">
        <v>2403</v>
      </c>
      <c r="L201" s="36"/>
      <c r="M201" s="37" t="s">
        <v>8405</v>
      </c>
      <c r="N201" s="37"/>
      <c r="O201" s="22" t="s">
        <v>24</v>
      </c>
      <c r="P201" s="38">
        <v>1389.0655630499998</v>
      </c>
      <c r="Q201" s="25">
        <v>0</v>
      </c>
      <c r="R201" s="38">
        <f>P201*(1+Q201/100)</f>
        <v>1389.0655630499998</v>
      </c>
      <c r="S201" s="25"/>
      <c r="T201" s="26">
        <f>IF(I201="T",0,R201*S201)</f>
        <v>0</v>
      </c>
    </row>
    <row r="202" spans="6:20" s="39" customFormat="1" ht="33.75" outlineLevel="7">
      <c r="F202" s="40"/>
      <c r="G202" s="41"/>
      <c r="H202" s="41"/>
      <c r="I202" s="41"/>
      <c r="J202" s="41"/>
      <c r="K202" s="41"/>
      <c r="L202" s="41"/>
      <c r="M202" s="42" t="s">
        <v>8834</v>
      </c>
      <c r="N202" s="42"/>
      <c r="O202" s="41"/>
      <c r="P202" s="43">
        <v>0</v>
      </c>
      <c r="Q202" s="44"/>
      <c r="R202" s="45"/>
      <c r="S202" s="44"/>
      <c r="T202" s="46"/>
    </row>
    <row r="203" spans="6:20" s="39" customFormat="1" ht="33.75" outlineLevel="7">
      <c r="F203" s="40"/>
      <c r="G203" s="41"/>
      <c r="H203" s="41"/>
      <c r="I203" s="41"/>
      <c r="J203" s="41"/>
      <c r="K203" s="41"/>
      <c r="L203" s="41"/>
      <c r="M203" s="42" t="s">
        <v>7161</v>
      </c>
      <c r="N203" s="42"/>
      <c r="O203" s="41"/>
      <c r="P203" s="43">
        <v>10.527267000000002</v>
      </c>
      <c r="Q203" s="44"/>
      <c r="R203" s="45"/>
      <c r="S203" s="44"/>
      <c r="T203" s="46"/>
    </row>
    <row r="204" spans="6:20" s="39" customFormat="1" ht="123.75" outlineLevel="7">
      <c r="F204" s="40"/>
      <c r="G204" s="41"/>
      <c r="H204" s="41"/>
      <c r="I204" s="41"/>
      <c r="J204" s="41"/>
      <c r="K204" s="41"/>
      <c r="L204" s="41"/>
      <c r="M204" s="42" t="s">
        <v>9715</v>
      </c>
      <c r="N204" s="42"/>
      <c r="O204" s="41"/>
      <c r="P204" s="43">
        <v>483.35620949999986</v>
      </c>
      <c r="Q204" s="44"/>
      <c r="R204" s="45"/>
      <c r="S204" s="44"/>
      <c r="T204" s="46"/>
    </row>
    <row r="205" spans="6:20" s="39" customFormat="1" ht="11.25" outlineLevel="7">
      <c r="F205" s="40"/>
      <c r="G205" s="41"/>
      <c r="H205" s="41"/>
      <c r="I205" s="41"/>
      <c r="J205" s="41"/>
      <c r="K205" s="41"/>
      <c r="L205" s="41"/>
      <c r="M205" s="42" t="s">
        <v>6631</v>
      </c>
      <c r="N205" s="42"/>
      <c r="O205" s="41"/>
      <c r="P205" s="43">
        <v>40.053535199999999</v>
      </c>
      <c r="Q205" s="44"/>
      <c r="R205" s="45"/>
      <c r="S205" s="44"/>
      <c r="T205" s="46"/>
    </row>
    <row r="206" spans="6:20" s="39" customFormat="1" ht="45" outlineLevel="7">
      <c r="F206" s="40"/>
      <c r="G206" s="41"/>
      <c r="H206" s="41"/>
      <c r="I206" s="41"/>
      <c r="J206" s="41"/>
      <c r="K206" s="41"/>
      <c r="L206" s="41"/>
      <c r="M206" s="42" t="s">
        <v>8176</v>
      </c>
      <c r="N206" s="42"/>
      <c r="O206" s="41"/>
      <c r="P206" s="43">
        <v>200.52588599999999</v>
      </c>
      <c r="Q206" s="44"/>
      <c r="R206" s="45"/>
      <c r="S206" s="44"/>
      <c r="T206" s="46"/>
    </row>
    <row r="207" spans="6:20" s="39" customFormat="1" ht="56.25" outlineLevel="7">
      <c r="F207" s="40"/>
      <c r="G207" s="41"/>
      <c r="H207" s="41"/>
      <c r="I207" s="41"/>
      <c r="J207" s="41"/>
      <c r="K207" s="41"/>
      <c r="L207" s="41"/>
      <c r="M207" s="42" t="s">
        <v>8418</v>
      </c>
      <c r="N207" s="42"/>
      <c r="O207" s="41"/>
      <c r="P207" s="43">
        <v>161.91952725000002</v>
      </c>
      <c r="Q207" s="44"/>
      <c r="R207" s="45"/>
      <c r="S207" s="44"/>
      <c r="T207" s="46"/>
    </row>
    <row r="208" spans="6:20" s="39" customFormat="1" ht="90" outlineLevel="7">
      <c r="F208" s="40"/>
      <c r="G208" s="41"/>
      <c r="H208" s="41"/>
      <c r="I208" s="41"/>
      <c r="J208" s="41"/>
      <c r="K208" s="41"/>
      <c r="L208" s="41"/>
      <c r="M208" s="42" t="s">
        <v>8983</v>
      </c>
      <c r="N208" s="42"/>
      <c r="O208" s="41"/>
      <c r="P208" s="43">
        <v>226.41830145000003</v>
      </c>
      <c r="Q208" s="44"/>
      <c r="R208" s="45"/>
      <c r="S208" s="44"/>
      <c r="T208" s="46"/>
    </row>
    <row r="209" spans="6:20" s="39" customFormat="1" ht="78.75" outlineLevel="7">
      <c r="F209" s="40"/>
      <c r="G209" s="41"/>
      <c r="H209" s="41"/>
      <c r="I209" s="41"/>
      <c r="J209" s="41"/>
      <c r="K209" s="41"/>
      <c r="L209" s="41"/>
      <c r="M209" s="42" t="s">
        <v>8918</v>
      </c>
      <c r="N209" s="42"/>
      <c r="O209" s="41"/>
      <c r="P209" s="43">
        <v>262.30097505000003</v>
      </c>
      <c r="Q209" s="44"/>
      <c r="R209" s="45"/>
      <c r="S209" s="44"/>
      <c r="T209" s="46"/>
    </row>
    <row r="210" spans="6:20" s="39" customFormat="1" ht="11.25" outlineLevel="7">
      <c r="F210" s="40"/>
      <c r="G210" s="41"/>
      <c r="H210" s="41"/>
      <c r="I210" s="41"/>
      <c r="J210" s="41"/>
      <c r="K210" s="41"/>
      <c r="L210" s="41"/>
      <c r="M210" s="42" t="s">
        <v>5945</v>
      </c>
      <c r="N210" s="42"/>
      <c r="O210" s="41"/>
      <c r="P210" s="43">
        <v>2.0601743999999997</v>
      </c>
      <c r="Q210" s="44"/>
      <c r="R210" s="45"/>
      <c r="S210" s="44"/>
      <c r="T210" s="46"/>
    </row>
    <row r="211" spans="6:20" s="39" customFormat="1" ht="22.5" outlineLevel="7">
      <c r="F211" s="40"/>
      <c r="G211" s="41"/>
      <c r="H211" s="41"/>
      <c r="I211" s="41"/>
      <c r="J211" s="41"/>
      <c r="K211" s="41"/>
      <c r="L211" s="41"/>
      <c r="M211" s="42" t="s">
        <v>6927</v>
      </c>
      <c r="N211" s="42"/>
      <c r="O211" s="41"/>
      <c r="P211" s="43">
        <v>1.9036871999999998</v>
      </c>
      <c r="Q211" s="44"/>
      <c r="R211" s="45"/>
      <c r="S211" s="44"/>
      <c r="T211" s="46"/>
    </row>
    <row r="212" spans="6:20" s="102" customFormat="1" ht="36" outlineLevel="6">
      <c r="F212" s="21">
        <v>58</v>
      </c>
      <c r="G212" s="22" t="s">
        <v>19</v>
      </c>
      <c r="H212" s="68">
        <v>6</v>
      </c>
      <c r="I212" s="22"/>
      <c r="J212" s="36" t="s">
        <v>4854</v>
      </c>
      <c r="K212" s="36" t="s">
        <v>2407</v>
      </c>
      <c r="L212" s="36"/>
      <c r="M212" s="37" t="s">
        <v>8832</v>
      </c>
      <c r="N212" s="37"/>
      <c r="O212" s="22" t="s">
        <v>23</v>
      </c>
      <c r="P212" s="38">
        <v>124.90569000000001</v>
      </c>
      <c r="Q212" s="25">
        <v>0</v>
      </c>
      <c r="R212" s="38">
        <f>P212*(1+Q212/100)</f>
        <v>124.90569000000001</v>
      </c>
      <c r="S212" s="25"/>
      <c r="T212" s="26">
        <f>IF(I212="T",0,R212*S212)</f>
        <v>0</v>
      </c>
    </row>
    <row r="213" spans="6:20" s="39" customFormat="1" ht="33.75" outlineLevel="7">
      <c r="F213" s="40"/>
      <c r="G213" s="41"/>
      <c r="H213" s="41"/>
      <c r="I213" s="41"/>
      <c r="J213" s="41"/>
      <c r="K213" s="41"/>
      <c r="L213" s="41"/>
      <c r="M213" s="42" t="s">
        <v>8834</v>
      </c>
      <c r="N213" s="42"/>
      <c r="O213" s="41"/>
      <c r="P213" s="43">
        <v>0</v>
      </c>
      <c r="Q213" s="44"/>
      <c r="R213" s="45"/>
      <c r="S213" s="44"/>
      <c r="T213" s="46"/>
    </row>
    <row r="214" spans="6:20" s="39" customFormat="1" ht="11.25" outlineLevel="7">
      <c r="F214" s="40"/>
      <c r="G214" s="41"/>
      <c r="H214" s="41"/>
      <c r="I214" s="41"/>
      <c r="J214" s="41"/>
      <c r="K214" s="41"/>
      <c r="L214" s="41"/>
      <c r="M214" s="42" t="s">
        <v>6370</v>
      </c>
      <c r="N214" s="42"/>
      <c r="O214" s="41"/>
      <c r="P214" s="43">
        <v>124.90569000000001</v>
      </c>
      <c r="Q214" s="44"/>
      <c r="R214" s="45"/>
      <c r="S214" s="44"/>
      <c r="T214" s="46"/>
    </row>
    <row r="215" spans="6:20" s="102" customFormat="1" ht="12" outlineLevel="6">
      <c r="F215" s="21">
        <v>59</v>
      </c>
      <c r="G215" s="22" t="s">
        <v>19</v>
      </c>
      <c r="H215" s="68">
        <v>6</v>
      </c>
      <c r="I215" s="22"/>
      <c r="J215" s="36" t="s">
        <v>4712</v>
      </c>
      <c r="K215" s="36" t="s">
        <v>2367</v>
      </c>
      <c r="L215" s="36"/>
      <c r="M215" s="37" t="s">
        <v>7519</v>
      </c>
      <c r="N215" s="37"/>
      <c r="O215" s="22" t="s">
        <v>23</v>
      </c>
      <c r="P215" s="38">
        <v>136.33488</v>
      </c>
      <c r="Q215" s="25">
        <v>0</v>
      </c>
      <c r="R215" s="38">
        <f>P215*(1+Q215/100)</f>
        <v>136.33488</v>
      </c>
      <c r="S215" s="25"/>
      <c r="T215" s="26">
        <f>IF(I215="T",0,R215*S215)</f>
        <v>0</v>
      </c>
    </row>
    <row r="216" spans="6:20" s="39" customFormat="1" ht="11.25" outlineLevel="7">
      <c r="F216" s="40"/>
      <c r="G216" s="41"/>
      <c r="H216" s="41"/>
      <c r="I216" s="41"/>
      <c r="J216" s="41"/>
      <c r="K216" s="41"/>
      <c r="L216" s="41"/>
      <c r="M216" s="42" t="s">
        <v>5614</v>
      </c>
      <c r="N216" s="42"/>
      <c r="O216" s="41"/>
      <c r="P216" s="43">
        <v>136.33488</v>
      </c>
      <c r="Q216" s="44"/>
      <c r="R216" s="45"/>
      <c r="S216" s="44"/>
      <c r="T216" s="46"/>
    </row>
    <row r="217" spans="6:20" s="39" customFormat="1" ht="22.5" outlineLevel="7">
      <c r="F217" s="40"/>
      <c r="G217" s="41"/>
      <c r="H217" s="41"/>
      <c r="I217" s="41"/>
      <c r="J217" s="41"/>
      <c r="K217" s="41"/>
      <c r="L217" s="41"/>
      <c r="M217" s="42" t="s">
        <v>8349</v>
      </c>
      <c r="N217" s="42"/>
      <c r="O217" s="41"/>
      <c r="P217" s="43">
        <v>0</v>
      </c>
      <c r="Q217" s="44"/>
      <c r="R217" s="45"/>
      <c r="S217" s="44"/>
      <c r="T217" s="46"/>
    </row>
    <row r="218" spans="6:20" s="102" customFormat="1" ht="24" outlineLevel="6">
      <c r="F218" s="21">
        <v>60</v>
      </c>
      <c r="G218" s="22" t="s">
        <v>19</v>
      </c>
      <c r="H218" s="68">
        <v>6</v>
      </c>
      <c r="I218" s="22"/>
      <c r="J218" s="36" t="s">
        <v>4579</v>
      </c>
      <c r="K218" s="36" t="s">
        <v>2405</v>
      </c>
      <c r="L218" s="36"/>
      <c r="M218" s="37" t="s">
        <v>8406</v>
      </c>
      <c r="N218" s="37"/>
      <c r="O218" s="22" t="s">
        <v>24</v>
      </c>
      <c r="P218" s="38">
        <v>16.873635</v>
      </c>
      <c r="Q218" s="25">
        <v>0</v>
      </c>
      <c r="R218" s="38">
        <f>P218*(1+Q218/100)</f>
        <v>16.873635</v>
      </c>
      <c r="S218" s="25"/>
      <c r="T218" s="26">
        <f>IF(I218="T",0,R218*S218)</f>
        <v>0</v>
      </c>
    </row>
    <row r="219" spans="6:20" s="39" customFormat="1" ht="11.25" outlineLevel="7">
      <c r="F219" s="40"/>
      <c r="G219" s="41"/>
      <c r="H219" s="41"/>
      <c r="I219" s="41"/>
      <c r="J219" s="41"/>
      <c r="K219" s="41"/>
      <c r="L219" s="41"/>
      <c r="M219" s="42" t="s">
        <v>7028</v>
      </c>
      <c r="N219" s="42"/>
      <c r="O219" s="41"/>
      <c r="P219" s="43">
        <v>9.5578949999999985</v>
      </c>
      <c r="Q219" s="44"/>
      <c r="R219" s="45"/>
      <c r="S219" s="44"/>
      <c r="T219" s="46"/>
    </row>
    <row r="220" spans="6:20" s="39" customFormat="1" ht="11.25" outlineLevel="7">
      <c r="F220" s="40"/>
      <c r="G220" s="41"/>
      <c r="H220" s="41"/>
      <c r="I220" s="41"/>
      <c r="J220" s="41"/>
      <c r="K220" s="41"/>
      <c r="L220" s="41"/>
      <c r="M220" s="42" t="s">
        <v>6998</v>
      </c>
      <c r="N220" s="42"/>
      <c r="O220" s="41"/>
      <c r="P220" s="43">
        <v>7.3157399999999999</v>
      </c>
      <c r="Q220" s="44"/>
      <c r="R220" s="45"/>
      <c r="S220" s="44"/>
      <c r="T220" s="46"/>
    </row>
    <row r="221" spans="6:20" s="102" customFormat="1" ht="24" outlineLevel="6">
      <c r="F221" s="21">
        <v>61</v>
      </c>
      <c r="G221" s="22" t="s">
        <v>19</v>
      </c>
      <c r="H221" s="68">
        <v>6</v>
      </c>
      <c r="I221" s="22"/>
      <c r="J221" s="36" t="s">
        <v>4847</v>
      </c>
      <c r="K221" s="36" t="s">
        <v>2405</v>
      </c>
      <c r="L221" s="36"/>
      <c r="M221" s="37" t="s">
        <v>8362</v>
      </c>
      <c r="N221" s="37"/>
      <c r="O221" s="22" t="s">
        <v>24</v>
      </c>
      <c r="P221" s="38">
        <v>40.676062600000002</v>
      </c>
      <c r="Q221" s="25">
        <v>0</v>
      </c>
      <c r="R221" s="38">
        <f>P221*(1+Q221/100)</f>
        <v>40.676062600000002</v>
      </c>
      <c r="S221" s="25"/>
      <c r="T221" s="26">
        <f>IF(I221="T",0,R221*S221)</f>
        <v>0</v>
      </c>
    </row>
    <row r="222" spans="6:20" s="39" customFormat="1" ht="11.25" outlineLevel="7">
      <c r="F222" s="40"/>
      <c r="G222" s="41"/>
      <c r="H222" s="41"/>
      <c r="I222" s="41"/>
      <c r="J222" s="41"/>
      <c r="K222" s="41"/>
      <c r="L222" s="41"/>
      <c r="M222" s="42" t="s">
        <v>6786</v>
      </c>
      <c r="N222" s="42"/>
      <c r="O222" s="41"/>
      <c r="P222" s="43">
        <v>0</v>
      </c>
      <c r="Q222" s="44"/>
      <c r="R222" s="45"/>
      <c r="S222" s="44"/>
      <c r="T222" s="46"/>
    </row>
    <row r="223" spans="6:20" s="39" customFormat="1" ht="11.25" outlineLevel="7">
      <c r="F223" s="40"/>
      <c r="G223" s="41"/>
      <c r="H223" s="41"/>
      <c r="I223" s="41"/>
      <c r="J223" s="41"/>
      <c r="K223" s="41"/>
      <c r="L223" s="41"/>
      <c r="M223" s="42" t="s">
        <v>6602</v>
      </c>
      <c r="N223" s="42"/>
      <c r="O223" s="41"/>
      <c r="P223" s="43">
        <v>2.4468795000000005</v>
      </c>
      <c r="Q223" s="44"/>
      <c r="R223" s="45"/>
      <c r="S223" s="44"/>
      <c r="T223" s="46"/>
    </row>
    <row r="224" spans="6:20" s="39" customFormat="1" ht="11.25" outlineLevel="7">
      <c r="F224" s="40"/>
      <c r="G224" s="41"/>
      <c r="H224" s="41"/>
      <c r="I224" s="41"/>
      <c r="J224" s="41"/>
      <c r="K224" s="41"/>
      <c r="L224" s="41"/>
      <c r="M224" s="42" t="s">
        <v>6570</v>
      </c>
      <c r="N224" s="42"/>
      <c r="O224" s="41"/>
      <c r="P224" s="43">
        <v>2</v>
      </c>
      <c r="Q224" s="44"/>
      <c r="R224" s="45"/>
      <c r="S224" s="44"/>
      <c r="T224" s="46"/>
    </row>
    <row r="225" spans="6:20" s="39" customFormat="1" ht="11.25" outlineLevel="7">
      <c r="F225" s="40"/>
      <c r="G225" s="41"/>
      <c r="H225" s="41"/>
      <c r="I225" s="41"/>
      <c r="J225" s="41"/>
      <c r="K225" s="41"/>
      <c r="L225" s="41"/>
      <c r="M225" s="42" t="s">
        <v>7228</v>
      </c>
      <c r="N225" s="42"/>
      <c r="O225" s="41"/>
      <c r="P225" s="43">
        <v>2.52</v>
      </c>
      <c r="Q225" s="44"/>
      <c r="R225" s="45"/>
      <c r="S225" s="44"/>
      <c r="T225" s="46"/>
    </row>
    <row r="226" spans="6:20" s="39" customFormat="1" ht="33.75" outlineLevel="7">
      <c r="F226" s="40"/>
      <c r="G226" s="41"/>
      <c r="H226" s="41"/>
      <c r="I226" s="41"/>
      <c r="J226" s="41"/>
      <c r="K226" s="41"/>
      <c r="L226" s="41"/>
      <c r="M226" s="42" t="s">
        <v>7538</v>
      </c>
      <c r="N226" s="42"/>
      <c r="O226" s="41"/>
      <c r="P226" s="43">
        <v>32.309183099999998</v>
      </c>
      <c r="Q226" s="44"/>
      <c r="R226" s="45"/>
      <c r="S226" s="44"/>
      <c r="T226" s="46"/>
    </row>
    <row r="227" spans="6:20" s="39" customFormat="1" ht="11.25" outlineLevel="7">
      <c r="F227" s="40"/>
      <c r="G227" s="41"/>
      <c r="H227" s="41"/>
      <c r="I227" s="41"/>
      <c r="J227" s="41"/>
      <c r="K227" s="41"/>
      <c r="L227" s="41"/>
      <c r="M227" s="42" t="s">
        <v>4534</v>
      </c>
      <c r="N227" s="42"/>
      <c r="O227" s="41"/>
      <c r="P227" s="43">
        <v>0</v>
      </c>
      <c r="Q227" s="44"/>
      <c r="R227" s="45"/>
      <c r="S227" s="44"/>
      <c r="T227" s="46"/>
    </row>
    <row r="228" spans="6:20" s="39" customFormat="1" ht="11.25" outlineLevel="7">
      <c r="F228" s="40"/>
      <c r="G228" s="41"/>
      <c r="H228" s="41"/>
      <c r="I228" s="41"/>
      <c r="J228" s="41"/>
      <c r="K228" s="41"/>
      <c r="L228" s="41"/>
      <c r="M228" s="42" t="s">
        <v>403</v>
      </c>
      <c r="N228" s="42"/>
      <c r="O228" s="41"/>
      <c r="P228" s="43">
        <v>1.4</v>
      </c>
      <c r="Q228" s="44"/>
      <c r="R228" s="45"/>
      <c r="S228" s="44"/>
      <c r="T228" s="46"/>
    </row>
    <row r="229" spans="6:20" s="102" customFormat="1" ht="12" outlineLevel="6">
      <c r="F229" s="21">
        <v>62</v>
      </c>
      <c r="G229" s="22" t="s">
        <v>19</v>
      </c>
      <c r="H229" s="68">
        <v>6</v>
      </c>
      <c r="I229" s="22"/>
      <c r="J229" s="36" t="s">
        <v>4676</v>
      </c>
      <c r="K229" s="36" t="s">
        <v>2340</v>
      </c>
      <c r="L229" s="36"/>
      <c r="M229" s="37" t="s">
        <v>7498</v>
      </c>
      <c r="N229" s="37"/>
      <c r="O229" s="22" t="s">
        <v>23</v>
      </c>
      <c r="P229" s="38">
        <v>4242.0410999999995</v>
      </c>
      <c r="Q229" s="25">
        <v>0</v>
      </c>
      <c r="R229" s="38">
        <f>P229*(1+Q229/100)</f>
        <v>4242.0410999999995</v>
      </c>
      <c r="S229" s="25"/>
      <c r="T229" s="26">
        <f>IF(I229="T",0,R229*S229)</f>
        <v>0</v>
      </c>
    </row>
    <row r="230" spans="6:20" s="39" customFormat="1" ht="11.25" outlineLevel="7">
      <c r="F230" s="40"/>
      <c r="G230" s="41"/>
      <c r="H230" s="41"/>
      <c r="I230" s="41"/>
      <c r="J230" s="41"/>
      <c r="K230" s="41"/>
      <c r="L230" s="41"/>
      <c r="M230" s="42" t="s">
        <v>5321</v>
      </c>
      <c r="N230" s="42"/>
      <c r="O230" s="41"/>
      <c r="P230" s="43">
        <v>4242.0410999999995</v>
      </c>
      <c r="Q230" s="44"/>
      <c r="R230" s="45"/>
      <c r="S230" s="44"/>
      <c r="T230" s="46"/>
    </row>
    <row r="231" spans="6:20" s="102" customFormat="1" ht="24" outlineLevel="6">
      <c r="F231" s="21">
        <v>63</v>
      </c>
      <c r="G231" s="22" t="s">
        <v>19</v>
      </c>
      <c r="H231" s="68">
        <v>6</v>
      </c>
      <c r="I231" s="22"/>
      <c r="J231" s="36" t="s">
        <v>4654</v>
      </c>
      <c r="K231" s="36" t="s">
        <v>2415</v>
      </c>
      <c r="L231" s="36"/>
      <c r="M231" s="37" t="s">
        <v>8310</v>
      </c>
      <c r="N231" s="37"/>
      <c r="O231" s="22" t="s">
        <v>23</v>
      </c>
      <c r="P231" s="38">
        <v>49</v>
      </c>
      <c r="Q231" s="25">
        <v>0</v>
      </c>
      <c r="R231" s="38">
        <f>P231*(1+Q231/100)</f>
        <v>49</v>
      </c>
      <c r="S231" s="25"/>
      <c r="T231" s="26">
        <f>IF(I231="T",0,R231*S231)</f>
        <v>0</v>
      </c>
    </row>
    <row r="232" spans="6:20" s="39" customFormat="1" ht="11.25" outlineLevel="7">
      <c r="F232" s="40"/>
      <c r="G232" s="41"/>
      <c r="H232" s="41"/>
      <c r="I232" s="41"/>
      <c r="J232" s="41"/>
      <c r="K232" s="41"/>
      <c r="L232" s="41"/>
      <c r="M232" s="42" t="s">
        <v>281</v>
      </c>
      <c r="N232" s="42"/>
      <c r="O232" s="41"/>
      <c r="P232" s="43">
        <v>9.9</v>
      </c>
      <c r="Q232" s="44"/>
      <c r="R232" s="45"/>
      <c r="S232" s="44"/>
      <c r="T232" s="46"/>
    </row>
    <row r="233" spans="6:20" s="39" customFormat="1" ht="11.25" outlineLevel="7">
      <c r="F233" s="40"/>
      <c r="G233" s="41"/>
      <c r="H233" s="41"/>
      <c r="I233" s="41"/>
      <c r="J233" s="41"/>
      <c r="K233" s="41"/>
      <c r="L233" s="41"/>
      <c r="M233" s="42" t="s">
        <v>407</v>
      </c>
      <c r="N233" s="42"/>
      <c r="O233" s="41"/>
      <c r="P233" s="43">
        <v>6.2</v>
      </c>
      <c r="Q233" s="44"/>
      <c r="R233" s="45"/>
      <c r="S233" s="44"/>
      <c r="T233" s="46"/>
    </row>
    <row r="234" spans="6:20" s="39" customFormat="1" ht="11.25" outlineLevel="7">
      <c r="F234" s="40"/>
      <c r="G234" s="41"/>
      <c r="H234" s="41"/>
      <c r="I234" s="41"/>
      <c r="J234" s="41"/>
      <c r="K234" s="41"/>
      <c r="L234" s="41"/>
      <c r="M234" s="42" t="s">
        <v>269</v>
      </c>
      <c r="N234" s="42"/>
      <c r="O234" s="41"/>
      <c r="P234" s="43">
        <v>11</v>
      </c>
      <c r="Q234" s="44"/>
      <c r="R234" s="45"/>
      <c r="S234" s="44"/>
      <c r="T234" s="46"/>
    </row>
    <row r="235" spans="6:20" s="39" customFormat="1" ht="11.25" outlineLevel="7">
      <c r="F235" s="40"/>
      <c r="G235" s="41"/>
      <c r="H235" s="41"/>
      <c r="I235" s="41"/>
      <c r="J235" s="41"/>
      <c r="K235" s="41"/>
      <c r="L235" s="41"/>
      <c r="M235" s="42" t="s">
        <v>142</v>
      </c>
      <c r="N235" s="42"/>
      <c r="O235" s="41"/>
      <c r="P235" s="43">
        <v>2.7</v>
      </c>
      <c r="Q235" s="44"/>
      <c r="R235" s="45"/>
      <c r="S235" s="44"/>
      <c r="T235" s="46"/>
    </row>
    <row r="236" spans="6:20" s="39" customFormat="1" ht="11.25" outlineLevel="7">
      <c r="F236" s="40"/>
      <c r="G236" s="41"/>
      <c r="H236" s="41"/>
      <c r="I236" s="41"/>
      <c r="J236" s="41"/>
      <c r="K236" s="41"/>
      <c r="L236" s="41"/>
      <c r="M236" s="42" t="s">
        <v>266</v>
      </c>
      <c r="N236" s="42"/>
      <c r="O236" s="41"/>
      <c r="P236" s="43">
        <v>12.8</v>
      </c>
      <c r="Q236" s="44"/>
      <c r="R236" s="45"/>
      <c r="S236" s="44"/>
      <c r="T236" s="46"/>
    </row>
    <row r="237" spans="6:20" s="39" customFormat="1" ht="11.25" outlineLevel="7">
      <c r="F237" s="40"/>
      <c r="G237" s="41"/>
      <c r="H237" s="41"/>
      <c r="I237" s="41"/>
      <c r="J237" s="41"/>
      <c r="K237" s="41"/>
      <c r="L237" s="41"/>
      <c r="M237" s="42" t="s">
        <v>270</v>
      </c>
      <c r="N237" s="42"/>
      <c r="O237" s="41"/>
      <c r="P237" s="43">
        <v>6.4</v>
      </c>
      <c r="Q237" s="44"/>
      <c r="R237" s="45"/>
      <c r="S237" s="44"/>
      <c r="T237" s="46"/>
    </row>
    <row r="238" spans="6:20" s="102" customFormat="1" ht="12" outlineLevel="6">
      <c r="F238" s="21">
        <v>64</v>
      </c>
      <c r="G238" s="22" t="s">
        <v>19</v>
      </c>
      <c r="H238" s="68">
        <v>6</v>
      </c>
      <c r="I238" s="22"/>
      <c r="J238" s="36" t="s">
        <v>4653</v>
      </c>
      <c r="K238" s="36" t="s">
        <v>2416</v>
      </c>
      <c r="L238" s="36"/>
      <c r="M238" s="37" t="s">
        <v>7762</v>
      </c>
      <c r="N238" s="37"/>
      <c r="O238" s="22" t="s">
        <v>23</v>
      </c>
      <c r="P238" s="38">
        <v>41.910350000000008</v>
      </c>
      <c r="Q238" s="25">
        <v>0</v>
      </c>
      <c r="R238" s="38">
        <f>P238*(1+Q238/100)</f>
        <v>41.910350000000008</v>
      </c>
      <c r="S238" s="25"/>
      <c r="T238" s="26">
        <f>IF(I238="T",0,R238*S238)</f>
        <v>0</v>
      </c>
    </row>
    <row r="239" spans="6:20" s="39" customFormat="1" ht="11.25" outlineLevel="7">
      <c r="F239" s="40"/>
      <c r="G239" s="41"/>
      <c r="H239" s="41"/>
      <c r="I239" s="41"/>
      <c r="J239" s="41"/>
      <c r="K239" s="41"/>
      <c r="L239" s="41"/>
      <c r="M239" s="42" t="s">
        <v>6500</v>
      </c>
      <c r="N239" s="42"/>
      <c r="O239" s="41"/>
      <c r="P239" s="43">
        <v>0</v>
      </c>
      <c r="Q239" s="44"/>
      <c r="R239" s="45"/>
      <c r="S239" s="44"/>
      <c r="T239" s="46"/>
    </row>
    <row r="240" spans="6:20" s="39" customFormat="1" ht="11.25" outlineLevel="7">
      <c r="F240" s="40"/>
      <c r="G240" s="41"/>
      <c r="H240" s="41"/>
      <c r="I240" s="41"/>
      <c r="J240" s="41"/>
      <c r="K240" s="41"/>
      <c r="L240" s="41"/>
      <c r="M240" s="42" t="s">
        <v>5665</v>
      </c>
      <c r="N240" s="42"/>
      <c r="O240" s="41"/>
      <c r="P240" s="43">
        <v>17.662400000000002</v>
      </c>
      <c r="Q240" s="44"/>
      <c r="R240" s="45"/>
      <c r="S240" s="44"/>
      <c r="T240" s="46"/>
    </row>
    <row r="241" spans="6:20" s="39" customFormat="1" ht="11.25" outlineLevel="7">
      <c r="F241" s="40"/>
      <c r="G241" s="41"/>
      <c r="H241" s="41"/>
      <c r="I241" s="41"/>
      <c r="J241" s="41"/>
      <c r="K241" s="41"/>
      <c r="L241" s="41"/>
      <c r="M241" s="42" t="s">
        <v>6711</v>
      </c>
      <c r="N241" s="42"/>
      <c r="O241" s="41"/>
      <c r="P241" s="43">
        <v>24.247950000000003</v>
      </c>
      <c r="Q241" s="44"/>
      <c r="R241" s="45"/>
      <c r="S241" s="44"/>
      <c r="T241" s="46"/>
    </row>
    <row r="242" spans="6:20" s="102" customFormat="1" ht="48" outlineLevel="6">
      <c r="F242" s="21">
        <v>65</v>
      </c>
      <c r="G242" s="22" t="s">
        <v>19</v>
      </c>
      <c r="H242" s="68">
        <v>6</v>
      </c>
      <c r="I242" s="22"/>
      <c r="J242" s="36" t="s">
        <v>198</v>
      </c>
      <c r="K242" s="36"/>
      <c r="L242" s="36"/>
      <c r="M242" s="37" t="s">
        <v>9597</v>
      </c>
      <c r="N242" s="37"/>
      <c r="O242" s="22" t="s">
        <v>23</v>
      </c>
      <c r="P242" s="38">
        <v>4242.0410000000002</v>
      </c>
      <c r="Q242" s="25">
        <v>0</v>
      </c>
      <c r="R242" s="38">
        <f>P242*(1+Q242/100)</f>
        <v>4242.0410000000002</v>
      </c>
      <c r="S242" s="25"/>
      <c r="T242" s="26">
        <f>IF(I242="T",0,R242*S242)</f>
        <v>0</v>
      </c>
    </row>
    <row r="243" spans="6:20" s="102" customFormat="1" ht="24" outlineLevel="6">
      <c r="F243" s="21">
        <v>66</v>
      </c>
      <c r="G243" s="22" t="s">
        <v>19</v>
      </c>
      <c r="H243" s="68">
        <v>6</v>
      </c>
      <c r="I243" s="22"/>
      <c r="J243" s="36" t="s">
        <v>201</v>
      </c>
      <c r="K243" s="36"/>
      <c r="L243" s="36"/>
      <c r="M243" s="37" t="s">
        <v>8532</v>
      </c>
      <c r="N243" s="37"/>
      <c r="O243" s="22" t="s">
        <v>47</v>
      </c>
      <c r="P243" s="38">
        <v>1</v>
      </c>
      <c r="Q243" s="25">
        <v>0</v>
      </c>
      <c r="R243" s="38">
        <f>P243*(1+Q243/100)</f>
        <v>1</v>
      </c>
      <c r="S243" s="25"/>
      <c r="T243" s="26">
        <f>IF(I243="T",0,R243*S243)</f>
        <v>0</v>
      </c>
    </row>
    <row r="244" spans="6:20" outlineLevel="6"/>
    <row r="245" spans="6:20" s="120" customFormat="1" ht="16.5" customHeight="1" outlineLevel="5">
      <c r="F245" s="121"/>
      <c r="G245" s="122"/>
      <c r="H245" s="122"/>
      <c r="I245" s="122"/>
      <c r="J245" s="123"/>
      <c r="K245" s="123"/>
      <c r="L245" s="123"/>
      <c r="M245" s="123" t="s">
        <v>7448</v>
      </c>
      <c r="N245" s="126"/>
      <c r="O245" s="122"/>
      <c r="P245" s="124"/>
      <c r="Q245" s="125"/>
      <c r="R245" s="124"/>
      <c r="S245" s="125"/>
      <c r="T245" s="111">
        <f>SUBTOTAL(9,T246:T251)</f>
        <v>0</v>
      </c>
    </row>
    <row r="246" spans="6:20" s="102" customFormat="1" ht="24" outlineLevel="6">
      <c r="F246" s="21">
        <v>67</v>
      </c>
      <c r="G246" s="22" t="s">
        <v>19</v>
      </c>
      <c r="H246" s="68">
        <v>6</v>
      </c>
      <c r="I246" s="22"/>
      <c r="J246" s="36" t="s">
        <v>4127</v>
      </c>
      <c r="K246" s="36" t="s">
        <v>2425</v>
      </c>
      <c r="L246" s="36"/>
      <c r="M246" s="37" t="s">
        <v>7980</v>
      </c>
      <c r="N246" s="37"/>
      <c r="O246" s="22" t="s">
        <v>10</v>
      </c>
      <c r="P246" s="38">
        <v>4399.5912496367628</v>
      </c>
      <c r="Q246" s="25">
        <v>0</v>
      </c>
      <c r="R246" s="38">
        <f>P246*(1+Q246/100)</f>
        <v>4399.5912496367628</v>
      </c>
      <c r="S246" s="25"/>
      <c r="T246" s="26">
        <f>IF(I246="T",0,R246*S246)</f>
        <v>0</v>
      </c>
    </row>
    <row r="247" spans="6:20" s="102" customFormat="1" ht="36" outlineLevel="6">
      <c r="F247" s="21">
        <v>68</v>
      </c>
      <c r="G247" s="22" t="s">
        <v>19</v>
      </c>
      <c r="H247" s="68">
        <v>6</v>
      </c>
      <c r="I247" s="22"/>
      <c r="J247" s="36" t="s">
        <v>4556</v>
      </c>
      <c r="K247" s="36" t="s">
        <v>2426</v>
      </c>
      <c r="L247" s="36"/>
      <c r="M247" s="37" t="s">
        <v>8678</v>
      </c>
      <c r="N247" s="37"/>
      <c r="O247" s="22" t="s">
        <v>10</v>
      </c>
      <c r="P247" s="38">
        <v>4399.5912496367628</v>
      </c>
      <c r="Q247" s="25">
        <v>0</v>
      </c>
      <c r="R247" s="38">
        <f>P247*(1+Q247/100)</f>
        <v>4399.5912496367628</v>
      </c>
      <c r="S247" s="25"/>
      <c r="T247" s="26">
        <f>IF(I247="T",0,R247*S247)</f>
        <v>0</v>
      </c>
    </row>
    <row r="248" spans="6:20" s="102" customFormat="1" ht="12" outlineLevel="6">
      <c r="F248" s="21">
        <v>69</v>
      </c>
      <c r="G248" s="22" t="s">
        <v>19</v>
      </c>
      <c r="H248" s="68">
        <v>6</v>
      </c>
      <c r="I248" s="22"/>
      <c r="J248" s="36" t="s">
        <v>4128</v>
      </c>
      <c r="K248" s="36" t="s">
        <v>2423</v>
      </c>
      <c r="L248" s="36"/>
      <c r="M248" s="37" t="s">
        <v>7006</v>
      </c>
      <c r="N248" s="37"/>
      <c r="O248" s="22" t="s">
        <v>10</v>
      </c>
      <c r="P248" s="38">
        <v>4399.5912496367628</v>
      </c>
      <c r="Q248" s="25">
        <v>0</v>
      </c>
      <c r="R248" s="38">
        <f>P248*(1+Q248/100)</f>
        <v>4399.5912496367628</v>
      </c>
      <c r="S248" s="25"/>
      <c r="T248" s="26">
        <f>IF(I248="T",0,R248*S248)</f>
        <v>0</v>
      </c>
    </row>
    <row r="249" spans="6:20" s="102" customFormat="1" ht="24" outlineLevel="6">
      <c r="F249" s="21">
        <v>70</v>
      </c>
      <c r="G249" s="22" t="s">
        <v>19</v>
      </c>
      <c r="H249" s="68">
        <v>6</v>
      </c>
      <c r="I249" s="22"/>
      <c r="J249" s="36" t="s">
        <v>4557</v>
      </c>
      <c r="K249" s="36" t="s">
        <v>2424</v>
      </c>
      <c r="L249" s="36"/>
      <c r="M249" s="37" t="s">
        <v>8593</v>
      </c>
      <c r="N249" s="37"/>
      <c r="O249" s="22" t="s">
        <v>10</v>
      </c>
      <c r="P249" s="38">
        <v>4399.5912496367628</v>
      </c>
      <c r="Q249" s="25">
        <v>0</v>
      </c>
      <c r="R249" s="38">
        <f>P249*(1+Q249/100)</f>
        <v>4399.5912496367628</v>
      </c>
      <c r="S249" s="25"/>
      <c r="T249" s="26">
        <f>IF(I249="T",0,R249*S249)</f>
        <v>0</v>
      </c>
    </row>
    <row r="250" spans="6:20" s="102" customFormat="1" ht="12" outlineLevel="6">
      <c r="F250" s="21">
        <v>71</v>
      </c>
      <c r="G250" s="22" t="s">
        <v>19</v>
      </c>
      <c r="H250" s="68">
        <v>6</v>
      </c>
      <c r="I250" s="22"/>
      <c r="J250" s="36" t="s">
        <v>4546</v>
      </c>
      <c r="K250" s="36" t="s">
        <v>2427</v>
      </c>
      <c r="L250" s="36"/>
      <c r="M250" s="37" t="s">
        <v>5836</v>
      </c>
      <c r="N250" s="37"/>
      <c r="O250" s="22" t="s">
        <v>10</v>
      </c>
      <c r="P250" s="38">
        <v>4399.5912496367628</v>
      </c>
      <c r="Q250" s="25">
        <v>0</v>
      </c>
      <c r="R250" s="38">
        <f>P250*(1+Q250/100)</f>
        <v>4399.5912496367628</v>
      </c>
      <c r="S250" s="25"/>
      <c r="T250" s="26">
        <f>IF(I250="T",0,R250*S250)</f>
        <v>0</v>
      </c>
    </row>
    <row r="251" spans="6:20" outlineLevel="6"/>
    <row r="252" spans="6:20" outlineLevel="5"/>
    <row r="253" spans="6:20" s="113" customFormat="1" ht="16.5" customHeight="1" outlineLevel="4">
      <c r="F253" s="114"/>
      <c r="G253" s="115"/>
      <c r="H253" s="115"/>
      <c r="I253" s="115"/>
      <c r="J253" s="116"/>
      <c r="K253" s="116"/>
      <c r="L253" s="116"/>
      <c r="M253" s="116" t="s">
        <v>5685</v>
      </c>
      <c r="N253" s="119"/>
      <c r="O253" s="115"/>
      <c r="P253" s="117"/>
      <c r="Q253" s="118"/>
      <c r="R253" s="117"/>
      <c r="S253" s="118"/>
      <c r="T253" s="112">
        <f>SUBTOTAL(9,T254:T267)</f>
        <v>0</v>
      </c>
    </row>
    <row r="254" spans="6:20" s="120" customFormat="1" ht="16.5" customHeight="1" outlineLevel="5">
      <c r="F254" s="121"/>
      <c r="G254" s="122"/>
      <c r="H254" s="122"/>
      <c r="I254" s="122"/>
      <c r="J254" s="123"/>
      <c r="K254" s="123"/>
      <c r="L254" s="123"/>
      <c r="M254" s="123" t="s">
        <v>5828</v>
      </c>
      <c r="N254" s="126"/>
      <c r="O254" s="122"/>
      <c r="P254" s="124"/>
      <c r="Q254" s="125"/>
      <c r="R254" s="124"/>
      <c r="S254" s="125"/>
      <c r="T254" s="111">
        <f>SUBTOTAL(9,T255:T266)</f>
        <v>0</v>
      </c>
    </row>
    <row r="255" spans="6:20" s="102" customFormat="1" ht="12" outlineLevel="6">
      <c r="F255" s="21">
        <v>72</v>
      </c>
      <c r="G255" s="22" t="s">
        <v>19</v>
      </c>
      <c r="H255" s="68">
        <v>6</v>
      </c>
      <c r="I255" s="22"/>
      <c r="J255" s="36" t="s">
        <v>4887</v>
      </c>
      <c r="K255" s="36" t="s">
        <v>2339</v>
      </c>
      <c r="L255" s="36"/>
      <c r="M255" s="37" t="s">
        <v>7475</v>
      </c>
      <c r="N255" s="37"/>
      <c r="O255" s="22" t="s">
        <v>23</v>
      </c>
      <c r="P255" s="38">
        <v>69.264999999999986</v>
      </c>
      <c r="Q255" s="25">
        <v>0</v>
      </c>
      <c r="R255" s="38">
        <f>P255*(1+Q255/100)</f>
        <v>69.264999999999986</v>
      </c>
      <c r="S255" s="25"/>
      <c r="T255" s="26">
        <f>IF(I255="T",0,R255*S255)</f>
        <v>0</v>
      </c>
    </row>
    <row r="256" spans="6:20" s="39" customFormat="1" ht="11.25" outlineLevel="7">
      <c r="F256" s="40"/>
      <c r="G256" s="41"/>
      <c r="H256" s="41"/>
      <c r="I256" s="41"/>
      <c r="J256" s="41"/>
      <c r="K256" s="41"/>
      <c r="L256" s="41"/>
      <c r="M256" s="42" t="s">
        <v>7559</v>
      </c>
      <c r="N256" s="42"/>
      <c r="O256" s="41"/>
      <c r="P256" s="43">
        <v>0</v>
      </c>
      <c r="Q256" s="44"/>
      <c r="R256" s="45"/>
      <c r="S256" s="44"/>
      <c r="T256" s="46"/>
    </row>
    <row r="257" spans="6:20" s="39" customFormat="1" ht="11.25" outlineLevel="7">
      <c r="F257" s="40"/>
      <c r="G257" s="41"/>
      <c r="H257" s="41"/>
      <c r="I257" s="41"/>
      <c r="J257" s="41"/>
      <c r="K257" s="41"/>
      <c r="L257" s="41"/>
      <c r="M257" s="42" t="s">
        <v>3042</v>
      </c>
      <c r="N257" s="42"/>
      <c r="O257" s="41"/>
      <c r="P257" s="43">
        <v>57.4</v>
      </c>
      <c r="Q257" s="44"/>
      <c r="R257" s="45"/>
      <c r="S257" s="44"/>
      <c r="T257" s="46"/>
    </row>
    <row r="258" spans="6:20" s="39" customFormat="1" ht="11.25" outlineLevel="7">
      <c r="F258" s="40"/>
      <c r="G258" s="41"/>
      <c r="H258" s="41"/>
      <c r="I258" s="41"/>
      <c r="J258" s="41"/>
      <c r="K258" s="41"/>
      <c r="L258" s="41"/>
      <c r="M258" s="42" t="s">
        <v>5136</v>
      </c>
      <c r="N258" s="42"/>
      <c r="O258" s="41"/>
      <c r="P258" s="43">
        <v>0</v>
      </c>
      <c r="Q258" s="44"/>
      <c r="R258" s="45"/>
      <c r="S258" s="44"/>
      <c r="T258" s="46"/>
    </row>
    <row r="259" spans="6:20" s="39" customFormat="1" ht="11.25" outlineLevel="7">
      <c r="F259" s="40"/>
      <c r="G259" s="41"/>
      <c r="H259" s="41"/>
      <c r="I259" s="41"/>
      <c r="J259" s="41"/>
      <c r="K259" s="41"/>
      <c r="L259" s="41"/>
      <c r="M259" s="42" t="s">
        <v>6912</v>
      </c>
      <c r="N259" s="42"/>
      <c r="O259" s="41"/>
      <c r="P259" s="43">
        <v>7.1399999999999988</v>
      </c>
      <c r="Q259" s="44"/>
      <c r="R259" s="45"/>
      <c r="S259" s="44"/>
      <c r="T259" s="46"/>
    </row>
    <row r="260" spans="6:20" s="39" customFormat="1" ht="11.25" outlineLevel="7">
      <c r="F260" s="40"/>
      <c r="G260" s="41"/>
      <c r="H260" s="41"/>
      <c r="I260" s="41"/>
      <c r="J260" s="41"/>
      <c r="K260" s="41"/>
      <c r="L260" s="41"/>
      <c r="M260" s="42" t="s">
        <v>6311</v>
      </c>
      <c r="N260" s="42"/>
      <c r="O260" s="41"/>
      <c r="P260" s="43">
        <v>4.7249999999999996</v>
      </c>
      <c r="Q260" s="44"/>
      <c r="R260" s="45"/>
      <c r="S260" s="44"/>
      <c r="T260" s="46"/>
    </row>
    <row r="261" spans="6:20" s="102" customFormat="1" ht="12" outlineLevel="6">
      <c r="F261" s="21">
        <v>73</v>
      </c>
      <c r="G261" s="22" t="s">
        <v>19</v>
      </c>
      <c r="H261" s="68">
        <v>6</v>
      </c>
      <c r="I261" s="22"/>
      <c r="J261" s="36" t="s">
        <v>4675</v>
      </c>
      <c r="K261" s="36" t="s">
        <v>2334</v>
      </c>
      <c r="L261" s="36"/>
      <c r="M261" s="37" t="s">
        <v>7302</v>
      </c>
      <c r="N261" s="37"/>
      <c r="O261" s="22" t="s">
        <v>23</v>
      </c>
      <c r="P261" s="38">
        <v>57.303300000000007</v>
      </c>
      <c r="Q261" s="25">
        <v>0</v>
      </c>
      <c r="R261" s="38">
        <f>P261*(1+Q261/100)</f>
        <v>57.303300000000007</v>
      </c>
      <c r="S261" s="25"/>
      <c r="T261" s="26">
        <f>IF(I261="T",0,R261*S261)</f>
        <v>0</v>
      </c>
    </row>
    <row r="262" spans="6:20" s="39" customFormat="1" ht="11.25" outlineLevel="7">
      <c r="F262" s="40"/>
      <c r="G262" s="41"/>
      <c r="H262" s="41"/>
      <c r="I262" s="41"/>
      <c r="J262" s="41"/>
      <c r="K262" s="41"/>
      <c r="L262" s="41"/>
      <c r="M262" s="42" t="s">
        <v>2290</v>
      </c>
      <c r="N262" s="42"/>
      <c r="O262" s="41"/>
      <c r="P262" s="43">
        <v>57.303300000000007</v>
      </c>
      <c r="Q262" s="44"/>
      <c r="R262" s="45"/>
      <c r="S262" s="44"/>
      <c r="T262" s="46"/>
    </row>
    <row r="263" spans="6:20" s="102" customFormat="1" ht="24" outlineLevel="6">
      <c r="F263" s="21">
        <v>74</v>
      </c>
      <c r="G263" s="22" t="s">
        <v>19</v>
      </c>
      <c r="H263" s="68">
        <v>6</v>
      </c>
      <c r="I263" s="22"/>
      <c r="J263" s="36" t="s">
        <v>4912</v>
      </c>
      <c r="K263" s="36" t="s">
        <v>2351</v>
      </c>
      <c r="L263" s="36"/>
      <c r="M263" s="37" t="s">
        <v>7986</v>
      </c>
      <c r="N263" s="37"/>
      <c r="O263" s="22" t="s">
        <v>23</v>
      </c>
      <c r="P263" s="38">
        <v>65.59</v>
      </c>
      <c r="Q263" s="25">
        <v>0</v>
      </c>
      <c r="R263" s="38">
        <f>P263*(1+Q263/100)</f>
        <v>65.59</v>
      </c>
      <c r="S263" s="25"/>
      <c r="T263" s="26">
        <f>IF(I263="T",0,R263*S263)</f>
        <v>0</v>
      </c>
    </row>
    <row r="264" spans="6:20" s="39" customFormat="1" ht="11.25" outlineLevel="7">
      <c r="F264" s="40"/>
      <c r="G264" s="41"/>
      <c r="H264" s="41"/>
      <c r="I264" s="41"/>
      <c r="J264" s="41"/>
      <c r="K264" s="41"/>
      <c r="L264" s="41"/>
      <c r="M264" s="42" t="s">
        <v>3682</v>
      </c>
      <c r="N264" s="42"/>
      <c r="O264" s="41"/>
      <c r="P264" s="43">
        <v>65.59</v>
      </c>
      <c r="Q264" s="44"/>
      <c r="R264" s="45"/>
      <c r="S264" s="44"/>
      <c r="T264" s="46"/>
    </row>
    <row r="265" spans="6:20" s="39" customFormat="1" ht="11.25" outlineLevel="7">
      <c r="F265" s="40"/>
      <c r="G265" s="41"/>
      <c r="H265" s="41"/>
      <c r="I265" s="41"/>
      <c r="J265" s="41"/>
      <c r="K265" s="41"/>
      <c r="L265" s="41"/>
      <c r="M265" s="42"/>
      <c r="N265" s="42"/>
      <c r="O265" s="41"/>
      <c r="P265" s="43">
        <v>0</v>
      </c>
      <c r="Q265" s="44"/>
      <c r="R265" s="45"/>
      <c r="S265" s="44"/>
      <c r="T265" s="46"/>
    </row>
    <row r="266" spans="6:20" outlineLevel="6"/>
    <row r="267" spans="6:20" outlineLevel="5"/>
    <row r="268" spans="6:20" s="113" customFormat="1" ht="16.5" customHeight="1" outlineLevel="4">
      <c r="F268" s="114"/>
      <c r="G268" s="115"/>
      <c r="H268" s="115"/>
      <c r="I268" s="115"/>
      <c r="J268" s="116"/>
      <c r="K268" s="116"/>
      <c r="L268" s="116"/>
      <c r="M268" s="116" t="s">
        <v>6825</v>
      </c>
      <c r="N268" s="119"/>
      <c r="O268" s="115"/>
      <c r="P268" s="117"/>
      <c r="Q268" s="118"/>
      <c r="R268" s="117"/>
      <c r="S268" s="118"/>
      <c r="T268" s="112">
        <f>SUBTOTAL(9,T269:T274)</f>
        <v>0</v>
      </c>
    </row>
    <row r="269" spans="6:20" s="120" customFormat="1" ht="16.5" customHeight="1" outlineLevel="5">
      <c r="F269" s="121"/>
      <c r="G269" s="122"/>
      <c r="H269" s="122"/>
      <c r="I269" s="122"/>
      <c r="J269" s="123"/>
      <c r="K269" s="123"/>
      <c r="L269" s="123"/>
      <c r="M269" s="123" t="s">
        <v>7494</v>
      </c>
      <c r="N269" s="126"/>
      <c r="O269" s="122"/>
      <c r="P269" s="124"/>
      <c r="Q269" s="125"/>
      <c r="R269" s="124"/>
      <c r="S269" s="125"/>
      <c r="T269" s="111">
        <f>SUBTOTAL(9,T270:T273)</f>
        <v>0</v>
      </c>
    </row>
    <row r="270" spans="6:20" s="102" customFormat="1" ht="12" outlineLevel="6">
      <c r="F270" s="21">
        <v>75</v>
      </c>
      <c r="G270" s="22" t="s">
        <v>19</v>
      </c>
      <c r="H270" s="68">
        <v>6</v>
      </c>
      <c r="I270" s="22"/>
      <c r="J270" s="36" t="s">
        <v>4214</v>
      </c>
      <c r="K270" s="36" t="s">
        <v>2351</v>
      </c>
      <c r="L270" s="36"/>
      <c r="M270" s="37" t="s">
        <v>7861</v>
      </c>
      <c r="N270" s="37"/>
      <c r="O270" s="22" t="s">
        <v>23</v>
      </c>
      <c r="P270" s="38">
        <v>51.31</v>
      </c>
      <c r="Q270" s="25">
        <v>0</v>
      </c>
      <c r="R270" s="38">
        <f>P270*(1+Q270/100)</f>
        <v>51.31</v>
      </c>
      <c r="S270" s="25"/>
      <c r="T270" s="26">
        <f>IF(I270="T",0,R270*S270)</f>
        <v>0</v>
      </c>
    </row>
    <row r="271" spans="6:20" s="39" customFormat="1" ht="11.25" outlineLevel="7">
      <c r="F271" s="40"/>
      <c r="G271" s="41"/>
      <c r="H271" s="41"/>
      <c r="I271" s="41"/>
      <c r="J271" s="41"/>
      <c r="K271" s="41"/>
      <c r="L271" s="41"/>
      <c r="M271" s="42" t="s">
        <v>3681</v>
      </c>
      <c r="N271" s="42"/>
      <c r="O271" s="41"/>
      <c r="P271" s="43">
        <v>51.31</v>
      </c>
      <c r="Q271" s="44"/>
      <c r="R271" s="45"/>
      <c r="S271" s="44"/>
      <c r="T271" s="46"/>
    </row>
    <row r="272" spans="6:20" s="39" customFormat="1" ht="11.25" outlineLevel="7">
      <c r="F272" s="40"/>
      <c r="G272" s="41"/>
      <c r="H272" s="41"/>
      <c r="I272" s="41"/>
      <c r="J272" s="41"/>
      <c r="K272" s="41"/>
      <c r="L272" s="41"/>
      <c r="M272" s="42"/>
      <c r="N272" s="42"/>
      <c r="O272" s="41"/>
      <c r="P272" s="43">
        <v>0</v>
      </c>
      <c r="Q272" s="44"/>
      <c r="R272" s="45"/>
      <c r="S272" s="44"/>
      <c r="T272" s="46"/>
    </row>
    <row r="273" spans="6:20" outlineLevel="6"/>
    <row r="274" spans="6:20" outlineLevel="5"/>
    <row r="275" spans="6:20" s="113" customFormat="1" ht="16.5" customHeight="1" outlineLevel="4">
      <c r="F275" s="114"/>
      <c r="G275" s="115"/>
      <c r="H275" s="115"/>
      <c r="I275" s="115"/>
      <c r="J275" s="116"/>
      <c r="K275" s="116"/>
      <c r="L275" s="116"/>
      <c r="M275" s="116" t="s">
        <v>5429</v>
      </c>
      <c r="N275" s="119"/>
      <c r="O275" s="115"/>
      <c r="P275" s="117"/>
      <c r="Q275" s="118"/>
      <c r="R275" s="117"/>
      <c r="S275" s="118"/>
      <c r="T275" s="112">
        <f>SUBTOTAL(9,T276:T281)</f>
        <v>0</v>
      </c>
    </row>
    <row r="276" spans="6:20" s="120" customFormat="1" ht="16.5" customHeight="1" outlineLevel="5">
      <c r="F276" s="121"/>
      <c r="G276" s="122"/>
      <c r="H276" s="122"/>
      <c r="I276" s="122"/>
      <c r="J276" s="123"/>
      <c r="K276" s="123"/>
      <c r="L276" s="123"/>
      <c r="M276" s="123" t="s">
        <v>5497</v>
      </c>
      <c r="N276" s="126"/>
      <c r="O276" s="122"/>
      <c r="P276" s="124"/>
      <c r="Q276" s="125"/>
      <c r="R276" s="124"/>
      <c r="S276" s="125"/>
      <c r="T276" s="111">
        <f>SUBTOTAL(9,T277:T280)</f>
        <v>0</v>
      </c>
    </row>
    <row r="277" spans="6:20" s="102" customFormat="1" ht="12" outlineLevel="6">
      <c r="F277" s="21">
        <v>76</v>
      </c>
      <c r="G277" s="22" t="s">
        <v>19</v>
      </c>
      <c r="H277" s="68">
        <v>6</v>
      </c>
      <c r="I277" s="22"/>
      <c r="J277" s="36" t="s">
        <v>4732</v>
      </c>
      <c r="K277" s="36" t="s">
        <v>2358</v>
      </c>
      <c r="L277" s="36"/>
      <c r="M277" s="37" t="s">
        <v>7276</v>
      </c>
      <c r="N277" s="37"/>
      <c r="O277" s="22" t="s">
        <v>23</v>
      </c>
      <c r="P277" s="38">
        <v>57.4</v>
      </c>
      <c r="Q277" s="25">
        <v>0</v>
      </c>
      <c r="R277" s="38">
        <f>P277*(1+Q277/100)</f>
        <v>57.4</v>
      </c>
      <c r="S277" s="25"/>
      <c r="T277" s="26">
        <f>IF(I277="T",0,R277*S277)</f>
        <v>0</v>
      </c>
    </row>
    <row r="278" spans="6:20" s="39" customFormat="1" ht="11.25" outlineLevel="7">
      <c r="F278" s="40"/>
      <c r="G278" s="41"/>
      <c r="H278" s="41"/>
      <c r="I278" s="41"/>
      <c r="J278" s="41"/>
      <c r="K278" s="41"/>
      <c r="L278" s="41"/>
      <c r="M278" s="42" t="s">
        <v>7559</v>
      </c>
      <c r="N278" s="42"/>
      <c r="O278" s="41"/>
      <c r="P278" s="43">
        <v>0</v>
      </c>
      <c r="Q278" s="44"/>
      <c r="R278" s="45"/>
      <c r="S278" s="44"/>
      <c r="T278" s="46"/>
    </row>
    <row r="279" spans="6:20" s="39" customFormat="1" ht="11.25" outlineLevel="7">
      <c r="F279" s="40"/>
      <c r="G279" s="41"/>
      <c r="H279" s="41"/>
      <c r="I279" s="41"/>
      <c r="J279" s="41"/>
      <c r="K279" s="41"/>
      <c r="L279" s="41"/>
      <c r="M279" s="42" t="s">
        <v>3042</v>
      </c>
      <c r="N279" s="42"/>
      <c r="O279" s="41"/>
      <c r="P279" s="43">
        <v>57.4</v>
      </c>
      <c r="Q279" s="44"/>
      <c r="R279" s="45"/>
      <c r="S279" s="44"/>
      <c r="T279" s="46"/>
    </row>
    <row r="280" spans="6:20" outlineLevel="6"/>
    <row r="281" spans="6:20" outlineLevel="5"/>
    <row r="282" spans="6:20" s="113" customFormat="1" ht="16.5" customHeight="1" outlineLevel="4">
      <c r="F282" s="114"/>
      <c r="G282" s="115"/>
      <c r="H282" s="115"/>
      <c r="I282" s="115"/>
      <c r="J282" s="116"/>
      <c r="K282" s="116"/>
      <c r="L282" s="116"/>
      <c r="M282" s="116" t="s">
        <v>5430</v>
      </c>
      <c r="N282" s="119"/>
      <c r="O282" s="115"/>
      <c r="P282" s="117"/>
      <c r="Q282" s="118"/>
      <c r="R282" s="117"/>
      <c r="S282" s="118"/>
      <c r="T282" s="112">
        <f>SUBTOTAL(9,T283:T287)</f>
        <v>0</v>
      </c>
    </row>
    <row r="283" spans="6:20" s="120" customFormat="1" ht="16.5" customHeight="1" outlineLevel="5">
      <c r="F283" s="121"/>
      <c r="G283" s="122"/>
      <c r="H283" s="122"/>
      <c r="I283" s="122"/>
      <c r="J283" s="123"/>
      <c r="K283" s="123"/>
      <c r="L283" s="123"/>
      <c r="M283" s="123" t="s">
        <v>5498</v>
      </c>
      <c r="N283" s="126"/>
      <c r="O283" s="122"/>
      <c r="P283" s="124"/>
      <c r="Q283" s="125"/>
      <c r="R283" s="124"/>
      <c r="S283" s="125"/>
      <c r="T283" s="111">
        <f>SUBTOTAL(9,T284:T286)</f>
        <v>0</v>
      </c>
    </row>
    <row r="284" spans="6:20" s="102" customFormat="1" ht="24" outlineLevel="6">
      <c r="F284" s="21">
        <v>77</v>
      </c>
      <c r="G284" s="22" t="s">
        <v>19</v>
      </c>
      <c r="H284" s="68">
        <v>6</v>
      </c>
      <c r="I284" s="22"/>
      <c r="J284" s="36" t="s">
        <v>4900</v>
      </c>
      <c r="K284" s="36" t="s">
        <v>2367</v>
      </c>
      <c r="L284" s="36"/>
      <c r="M284" s="37" t="s">
        <v>8159</v>
      </c>
      <c r="N284" s="37"/>
      <c r="O284" s="22" t="s">
        <v>23</v>
      </c>
      <c r="P284" s="38">
        <v>54.926250000000003</v>
      </c>
      <c r="Q284" s="25">
        <v>0</v>
      </c>
      <c r="R284" s="38">
        <f>P284*(1+Q284/100)</f>
        <v>54.926250000000003</v>
      </c>
      <c r="S284" s="25"/>
      <c r="T284" s="26">
        <f>IF(I284="T",0,R284*S284)</f>
        <v>0</v>
      </c>
    </row>
    <row r="285" spans="6:20" s="39" customFormat="1" ht="11.25" outlineLevel="7">
      <c r="F285" s="40"/>
      <c r="G285" s="41"/>
      <c r="H285" s="41"/>
      <c r="I285" s="41"/>
      <c r="J285" s="41"/>
      <c r="K285" s="41"/>
      <c r="L285" s="41"/>
      <c r="M285" s="42" t="s">
        <v>5414</v>
      </c>
      <c r="N285" s="42"/>
      <c r="O285" s="41"/>
      <c r="P285" s="43">
        <v>54.926250000000003</v>
      </c>
      <c r="Q285" s="44"/>
      <c r="R285" s="45"/>
      <c r="S285" s="44"/>
      <c r="T285" s="46"/>
    </row>
    <row r="286" spans="6:20" outlineLevel="6"/>
    <row r="287" spans="6:20" outlineLevel="5"/>
    <row r="288" spans="6:20" outlineLevel="4"/>
    <row r="289" spans="6:20" s="94" customFormat="1" ht="16.5" customHeight="1" outlineLevel="3">
      <c r="F289" s="95"/>
      <c r="G289" s="96"/>
      <c r="H289" s="96"/>
      <c r="I289" s="96"/>
      <c r="J289" s="97"/>
      <c r="K289" s="97"/>
      <c r="L289" s="97"/>
      <c r="M289" s="97" t="s">
        <v>4484</v>
      </c>
      <c r="N289" s="101"/>
      <c r="O289" s="96"/>
      <c r="P289" s="98"/>
      <c r="Q289" s="99"/>
      <c r="R289" s="98"/>
      <c r="S289" s="99"/>
      <c r="T289" s="100">
        <f>SUBTOTAL(9,T290:T367)</f>
        <v>0</v>
      </c>
    </row>
    <row r="290" spans="6:20" s="113" customFormat="1" ht="16.5" customHeight="1" outlineLevel="4">
      <c r="F290" s="114"/>
      <c r="G290" s="115"/>
      <c r="H290" s="115"/>
      <c r="I290" s="115"/>
      <c r="J290" s="116"/>
      <c r="K290" s="116"/>
      <c r="L290" s="116"/>
      <c r="M290" s="116" t="s">
        <v>4826</v>
      </c>
      <c r="N290" s="119"/>
      <c r="O290" s="115"/>
      <c r="P290" s="117"/>
      <c r="Q290" s="118"/>
      <c r="R290" s="117"/>
      <c r="S290" s="118"/>
      <c r="T290" s="112">
        <f>SUBTOTAL(9,T291:T305)</f>
        <v>0</v>
      </c>
    </row>
    <row r="291" spans="6:20" s="120" customFormat="1" ht="16.5" customHeight="1" outlineLevel="5">
      <c r="F291" s="121"/>
      <c r="G291" s="122"/>
      <c r="H291" s="122"/>
      <c r="I291" s="122"/>
      <c r="J291" s="123"/>
      <c r="K291" s="123"/>
      <c r="L291" s="123"/>
      <c r="M291" s="123" t="s">
        <v>5020</v>
      </c>
      <c r="N291" s="126"/>
      <c r="O291" s="122"/>
      <c r="P291" s="124"/>
      <c r="Q291" s="125"/>
      <c r="R291" s="124"/>
      <c r="S291" s="125"/>
      <c r="T291" s="111">
        <f>SUBTOTAL(9,T292:T304)</f>
        <v>0</v>
      </c>
    </row>
    <row r="292" spans="6:20" s="102" customFormat="1" ht="24" outlineLevel="6">
      <c r="F292" s="21">
        <v>78</v>
      </c>
      <c r="G292" s="22" t="s">
        <v>19</v>
      </c>
      <c r="H292" s="68">
        <v>6</v>
      </c>
      <c r="I292" s="22"/>
      <c r="J292" s="36" t="s">
        <v>4112</v>
      </c>
      <c r="K292" s="36" t="s">
        <v>2135</v>
      </c>
      <c r="L292" s="36"/>
      <c r="M292" s="37" t="s">
        <v>8161</v>
      </c>
      <c r="N292" s="37"/>
      <c r="O292" s="22" t="s">
        <v>24</v>
      </c>
      <c r="P292" s="38">
        <v>90.034050000000008</v>
      </c>
      <c r="Q292" s="25">
        <v>0</v>
      </c>
      <c r="R292" s="38">
        <f>P292*(1+Q292/100)</f>
        <v>90.034050000000008</v>
      </c>
      <c r="S292" s="25"/>
      <c r="T292" s="26">
        <f>IF(I292="T",0,R292*S292)</f>
        <v>0</v>
      </c>
    </row>
    <row r="293" spans="6:20" s="39" customFormat="1" ht="22.5" outlineLevel="7">
      <c r="F293" s="40"/>
      <c r="G293" s="41"/>
      <c r="H293" s="41"/>
      <c r="I293" s="41"/>
      <c r="J293" s="41"/>
      <c r="K293" s="41"/>
      <c r="L293" s="41"/>
      <c r="M293" s="42" t="s">
        <v>7492</v>
      </c>
      <c r="N293" s="42"/>
      <c r="O293" s="41"/>
      <c r="P293" s="43">
        <v>90.034050000000008</v>
      </c>
      <c r="Q293" s="44"/>
      <c r="R293" s="45"/>
      <c r="S293" s="44"/>
      <c r="T293" s="46"/>
    </row>
    <row r="294" spans="6:20" s="102" customFormat="1" ht="24" outlineLevel="6">
      <c r="F294" s="21">
        <v>79</v>
      </c>
      <c r="G294" s="22" t="s">
        <v>19</v>
      </c>
      <c r="H294" s="68">
        <v>6</v>
      </c>
      <c r="I294" s="22"/>
      <c r="J294" s="36" t="s">
        <v>4114</v>
      </c>
      <c r="K294" s="36" t="s">
        <v>2137</v>
      </c>
      <c r="L294" s="36"/>
      <c r="M294" s="37" t="s">
        <v>8052</v>
      </c>
      <c r="N294" s="37"/>
      <c r="O294" s="22" t="s">
        <v>24</v>
      </c>
      <c r="P294" s="38">
        <v>90.034050000000008</v>
      </c>
      <c r="Q294" s="25">
        <v>0</v>
      </c>
      <c r="R294" s="38">
        <f>P294*(1+Q294/100)</f>
        <v>90.034050000000008</v>
      </c>
      <c r="S294" s="25"/>
      <c r="T294" s="26">
        <f>IF(I294="T",0,R294*S294)</f>
        <v>0</v>
      </c>
    </row>
    <row r="295" spans="6:20" s="102" customFormat="1" ht="24" outlineLevel="6">
      <c r="F295" s="21">
        <v>80</v>
      </c>
      <c r="G295" s="22" t="s">
        <v>19</v>
      </c>
      <c r="H295" s="68">
        <v>6</v>
      </c>
      <c r="I295" s="22"/>
      <c r="J295" s="36" t="s">
        <v>4115</v>
      </c>
      <c r="K295" s="36" t="s">
        <v>2138</v>
      </c>
      <c r="L295" s="36"/>
      <c r="M295" s="37" t="s">
        <v>8141</v>
      </c>
      <c r="N295" s="37"/>
      <c r="O295" s="22" t="s">
        <v>24</v>
      </c>
      <c r="P295" s="38">
        <v>58.1952</v>
      </c>
      <c r="Q295" s="25">
        <v>0</v>
      </c>
      <c r="R295" s="38">
        <f>P295*(1+Q295/100)</f>
        <v>58.1952</v>
      </c>
      <c r="S295" s="25"/>
      <c r="T295" s="26">
        <f>IF(I295="T",0,R295*S295)</f>
        <v>0</v>
      </c>
    </row>
    <row r="296" spans="6:20" s="39" customFormat="1" ht="11.25" outlineLevel="7">
      <c r="F296" s="40"/>
      <c r="G296" s="41"/>
      <c r="H296" s="41"/>
      <c r="I296" s="41"/>
      <c r="J296" s="41"/>
      <c r="K296" s="41"/>
      <c r="L296" s="41"/>
      <c r="M296" s="42" t="s">
        <v>7560</v>
      </c>
      <c r="N296" s="42"/>
      <c r="O296" s="41"/>
      <c r="P296" s="43">
        <v>58.1952</v>
      </c>
      <c r="Q296" s="44"/>
      <c r="R296" s="45"/>
      <c r="S296" s="44"/>
      <c r="T296" s="46"/>
    </row>
    <row r="297" spans="6:20" s="102" customFormat="1" ht="24" outlineLevel="6">
      <c r="F297" s="21">
        <v>81</v>
      </c>
      <c r="G297" s="22" t="s">
        <v>19</v>
      </c>
      <c r="H297" s="68">
        <v>6</v>
      </c>
      <c r="I297" s="22"/>
      <c r="J297" s="36" t="s">
        <v>4116</v>
      </c>
      <c r="K297" s="36" t="s">
        <v>2139</v>
      </c>
      <c r="L297" s="36"/>
      <c r="M297" s="37" t="s">
        <v>8032</v>
      </c>
      <c r="N297" s="37"/>
      <c r="O297" s="22" t="s">
        <v>24</v>
      </c>
      <c r="P297" s="38">
        <v>58.1952</v>
      </c>
      <c r="Q297" s="25">
        <v>0</v>
      </c>
      <c r="R297" s="38">
        <f>P297*(1+Q297/100)</f>
        <v>58.1952</v>
      </c>
      <c r="S297" s="25"/>
      <c r="T297" s="26">
        <f>IF(I297="T",0,R297*S297)</f>
        <v>0</v>
      </c>
    </row>
    <row r="298" spans="6:20" s="102" customFormat="1" ht="24" outlineLevel="6">
      <c r="F298" s="21">
        <v>82</v>
      </c>
      <c r="G298" s="22" t="s">
        <v>19</v>
      </c>
      <c r="H298" s="68">
        <v>6</v>
      </c>
      <c r="I298" s="22"/>
      <c r="J298" s="36" t="s">
        <v>4117</v>
      </c>
      <c r="K298" s="36" t="s">
        <v>2147</v>
      </c>
      <c r="L298" s="36"/>
      <c r="M298" s="37" t="s">
        <v>8188</v>
      </c>
      <c r="N298" s="37"/>
      <c r="O298" s="22" t="s">
        <v>24</v>
      </c>
      <c r="P298" s="38">
        <v>148.22900000000001</v>
      </c>
      <c r="Q298" s="25">
        <v>0</v>
      </c>
      <c r="R298" s="38">
        <f>P298*(1+Q298/100)</f>
        <v>148.22900000000001</v>
      </c>
      <c r="S298" s="25"/>
      <c r="T298" s="26">
        <f>IF(I298="T",0,R298*S298)</f>
        <v>0</v>
      </c>
    </row>
    <row r="299" spans="6:20" s="39" customFormat="1" ht="11.25" outlineLevel="7">
      <c r="F299" s="40"/>
      <c r="G299" s="41"/>
      <c r="H299" s="41"/>
      <c r="I299" s="41"/>
      <c r="J299" s="41"/>
      <c r="K299" s="41"/>
      <c r="L299" s="41"/>
      <c r="M299" s="42" t="s">
        <v>4230</v>
      </c>
      <c r="N299" s="42"/>
      <c r="O299" s="41"/>
      <c r="P299" s="43">
        <v>148.22900000000001</v>
      </c>
      <c r="Q299" s="44"/>
      <c r="R299" s="45"/>
      <c r="S299" s="44"/>
      <c r="T299" s="46"/>
    </row>
    <row r="300" spans="6:20" s="102" customFormat="1" ht="12" outlineLevel="6">
      <c r="F300" s="21">
        <v>83</v>
      </c>
      <c r="G300" s="22" t="s">
        <v>19</v>
      </c>
      <c r="H300" s="68">
        <v>6</v>
      </c>
      <c r="I300" s="22"/>
      <c r="J300" s="36" t="s">
        <v>4119</v>
      </c>
      <c r="K300" s="36" t="s">
        <v>2149</v>
      </c>
      <c r="L300" s="36"/>
      <c r="M300" s="37" t="s">
        <v>7630</v>
      </c>
      <c r="N300" s="37"/>
      <c r="O300" s="22" t="s">
        <v>24</v>
      </c>
      <c r="P300" s="38">
        <v>148.22900000000001</v>
      </c>
      <c r="Q300" s="25">
        <v>0</v>
      </c>
      <c r="R300" s="38">
        <f>P300*(1+Q300/100)</f>
        <v>148.22900000000001</v>
      </c>
      <c r="S300" s="25"/>
      <c r="T300" s="26">
        <f>IF(I300="T",0,R300*S300)</f>
        <v>0</v>
      </c>
    </row>
    <row r="301" spans="6:20" s="102" customFormat="1" ht="24" outlineLevel="6">
      <c r="F301" s="21">
        <v>84</v>
      </c>
      <c r="G301" s="22" t="s">
        <v>19</v>
      </c>
      <c r="H301" s="68">
        <v>6</v>
      </c>
      <c r="I301" s="22"/>
      <c r="J301" s="36" t="s">
        <v>4118</v>
      </c>
      <c r="K301" s="36" t="s">
        <v>2148</v>
      </c>
      <c r="L301" s="36"/>
      <c r="M301" s="37" t="s">
        <v>8563</v>
      </c>
      <c r="N301" s="37"/>
      <c r="O301" s="22" t="s">
        <v>24</v>
      </c>
      <c r="P301" s="38">
        <v>148.22900000000001</v>
      </c>
      <c r="Q301" s="25">
        <v>0</v>
      </c>
      <c r="R301" s="38">
        <f>P301*(1+Q301/100)</f>
        <v>148.22900000000001</v>
      </c>
      <c r="S301" s="25"/>
      <c r="T301" s="26">
        <f>IF(I301="T",0,R301*S301)</f>
        <v>0</v>
      </c>
    </row>
    <row r="302" spans="6:20" s="102" customFormat="1" ht="24" outlineLevel="6">
      <c r="F302" s="21">
        <v>85</v>
      </c>
      <c r="G302" s="22" t="s">
        <v>19</v>
      </c>
      <c r="H302" s="68">
        <v>6</v>
      </c>
      <c r="I302" s="22"/>
      <c r="J302" s="36" t="s">
        <v>4117</v>
      </c>
      <c r="K302" s="36" t="s">
        <v>2147</v>
      </c>
      <c r="L302" s="36"/>
      <c r="M302" s="37" t="s">
        <v>8379</v>
      </c>
      <c r="N302" s="37"/>
      <c r="O302" s="22" t="s">
        <v>24</v>
      </c>
      <c r="P302" s="38">
        <v>148.22900000000001</v>
      </c>
      <c r="Q302" s="25">
        <v>0</v>
      </c>
      <c r="R302" s="38">
        <f>P302*(1+Q302/100)</f>
        <v>148.22900000000001</v>
      </c>
      <c r="S302" s="25"/>
      <c r="T302" s="26">
        <f>IF(I302="T",0,R302*S302)</f>
        <v>0</v>
      </c>
    </row>
    <row r="303" spans="6:20" s="102" customFormat="1" ht="24" outlineLevel="6">
      <c r="F303" s="21">
        <v>86</v>
      </c>
      <c r="G303" s="22" t="s">
        <v>19</v>
      </c>
      <c r="H303" s="68">
        <v>6</v>
      </c>
      <c r="I303" s="22"/>
      <c r="J303" s="36" t="s">
        <v>4120</v>
      </c>
      <c r="K303" s="36" t="s">
        <v>2150</v>
      </c>
      <c r="L303" s="36"/>
      <c r="M303" s="37" t="s">
        <v>7967</v>
      </c>
      <c r="N303" s="37"/>
      <c r="O303" s="22" t="s">
        <v>24</v>
      </c>
      <c r="P303" s="38">
        <v>148.22900000000001</v>
      </c>
      <c r="Q303" s="25">
        <v>0</v>
      </c>
      <c r="R303" s="38">
        <f>P303*(1+Q303/100)</f>
        <v>148.22900000000001</v>
      </c>
      <c r="S303" s="25"/>
      <c r="T303" s="26">
        <f>IF(I303="T",0,R303*S303)</f>
        <v>0</v>
      </c>
    </row>
    <row r="304" spans="6:20" outlineLevel="6"/>
    <row r="305" spans="6:20" outlineLevel="5"/>
    <row r="306" spans="6:20" s="113" customFormat="1" ht="16.5" customHeight="1" outlineLevel="4">
      <c r="F306" s="114"/>
      <c r="G306" s="115"/>
      <c r="H306" s="115"/>
      <c r="I306" s="115"/>
      <c r="J306" s="116"/>
      <c r="K306" s="116"/>
      <c r="L306" s="116"/>
      <c r="M306" s="116" t="s">
        <v>6105</v>
      </c>
      <c r="N306" s="119"/>
      <c r="O306" s="115"/>
      <c r="P306" s="117"/>
      <c r="Q306" s="118"/>
      <c r="R306" s="117"/>
      <c r="S306" s="118"/>
      <c r="T306" s="112">
        <f>SUBTOTAL(9,T307:T366)</f>
        <v>0</v>
      </c>
    </row>
    <row r="307" spans="6:20" s="120" customFormat="1" ht="16.5" customHeight="1" outlineLevel="5">
      <c r="F307" s="121"/>
      <c r="G307" s="122"/>
      <c r="H307" s="122"/>
      <c r="I307" s="122"/>
      <c r="J307" s="123"/>
      <c r="K307" s="123"/>
      <c r="L307" s="123"/>
      <c r="M307" s="123" t="s">
        <v>5615</v>
      </c>
      <c r="N307" s="126"/>
      <c r="O307" s="122"/>
      <c r="P307" s="124"/>
      <c r="Q307" s="125"/>
      <c r="R307" s="124"/>
      <c r="S307" s="125"/>
      <c r="T307" s="111">
        <f>SUBTOTAL(9,T308:T358)</f>
        <v>0</v>
      </c>
    </row>
    <row r="308" spans="6:20" s="102" customFormat="1" ht="24" outlineLevel="6">
      <c r="F308" s="21">
        <v>87</v>
      </c>
      <c r="G308" s="22" t="s">
        <v>19</v>
      </c>
      <c r="H308" s="68">
        <v>6</v>
      </c>
      <c r="I308" s="22"/>
      <c r="J308" s="36" t="s">
        <v>4862</v>
      </c>
      <c r="K308" s="36" t="s">
        <v>2409</v>
      </c>
      <c r="L308" s="36"/>
      <c r="M308" s="37" t="s">
        <v>8728</v>
      </c>
      <c r="N308" s="37"/>
      <c r="O308" s="22" t="s">
        <v>24</v>
      </c>
      <c r="P308" s="38">
        <v>304.97364363999998</v>
      </c>
      <c r="Q308" s="25">
        <v>0</v>
      </c>
      <c r="R308" s="38">
        <f>P308*(1+Q308/100)</f>
        <v>304.97364363999998</v>
      </c>
      <c r="S308" s="25"/>
      <c r="T308" s="26">
        <f>IF(I308="T",0,R308*S308)</f>
        <v>0</v>
      </c>
    </row>
    <row r="309" spans="6:20" s="39" customFormat="1" ht="11.25" outlineLevel="7">
      <c r="F309" s="40"/>
      <c r="G309" s="41"/>
      <c r="H309" s="41"/>
      <c r="I309" s="41"/>
      <c r="J309" s="41"/>
      <c r="K309" s="41"/>
      <c r="L309" s="41"/>
      <c r="M309" s="42" t="s">
        <v>5985</v>
      </c>
      <c r="N309" s="42"/>
      <c r="O309" s="41"/>
      <c r="P309" s="43">
        <v>0</v>
      </c>
      <c r="Q309" s="44"/>
      <c r="R309" s="45"/>
      <c r="S309" s="44"/>
      <c r="T309" s="46"/>
    </row>
    <row r="310" spans="6:20" s="39" customFormat="1" ht="22.5" outlineLevel="7">
      <c r="F310" s="40"/>
      <c r="G310" s="41"/>
      <c r="H310" s="41"/>
      <c r="I310" s="41"/>
      <c r="J310" s="41"/>
      <c r="K310" s="41"/>
      <c r="L310" s="41"/>
      <c r="M310" s="42" t="s">
        <v>7263</v>
      </c>
      <c r="N310" s="42"/>
      <c r="O310" s="41"/>
      <c r="P310" s="43">
        <v>301.73420529999999</v>
      </c>
      <c r="Q310" s="44"/>
      <c r="R310" s="45"/>
      <c r="S310" s="44"/>
      <c r="T310" s="46"/>
    </row>
    <row r="311" spans="6:20" s="39" customFormat="1" ht="11.25" outlineLevel="7">
      <c r="F311" s="40"/>
      <c r="G311" s="41"/>
      <c r="H311" s="41"/>
      <c r="I311" s="41"/>
      <c r="J311" s="41"/>
      <c r="K311" s="41"/>
      <c r="L311" s="41"/>
      <c r="M311" s="42" t="s">
        <v>7582</v>
      </c>
      <c r="N311" s="42"/>
      <c r="O311" s="41"/>
      <c r="P311" s="43">
        <v>-3.9775999999999998</v>
      </c>
      <c r="Q311" s="44"/>
      <c r="R311" s="45"/>
      <c r="S311" s="44"/>
      <c r="T311" s="46"/>
    </row>
    <row r="312" spans="6:20" s="39" customFormat="1" ht="11.25" outlineLevel="7">
      <c r="F312" s="40"/>
      <c r="G312" s="41"/>
      <c r="H312" s="41"/>
      <c r="I312" s="41"/>
      <c r="J312" s="41"/>
      <c r="K312" s="41"/>
      <c r="L312" s="41"/>
      <c r="M312" s="42" t="s">
        <v>7335</v>
      </c>
      <c r="N312" s="42"/>
      <c r="O312" s="41"/>
      <c r="P312" s="43">
        <v>-4.8138199999999998</v>
      </c>
      <c r="Q312" s="44"/>
      <c r="R312" s="45"/>
      <c r="S312" s="44"/>
      <c r="T312" s="46"/>
    </row>
    <row r="313" spans="6:20" s="39" customFormat="1" ht="11.25" outlineLevel="7">
      <c r="F313" s="40"/>
      <c r="G313" s="41"/>
      <c r="H313" s="41"/>
      <c r="I313" s="41"/>
      <c r="J313" s="41"/>
      <c r="K313" s="41"/>
      <c r="L313" s="41"/>
      <c r="M313" s="42" t="s">
        <v>5403</v>
      </c>
      <c r="N313" s="42"/>
      <c r="O313" s="41"/>
      <c r="P313" s="43">
        <v>0</v>
      </c>
      <c r="Q313" s="44"/>
      <c r="R313" s="45"/>
      <c r="S313" s="44"/>
      <c r="T313" s="46"/>
    </row>
    <row r="314" spans="6:20" s="39" customFormat="1" ht="11.25" outlineLevel="7">
      <c r="F314" s="40"/>
      <c r="G314" s="41"/>
      <c r="H314" s="41"/>
      <c r="I314" s="41"/>
      <c r="J314" s="41"/>
      <c r="K314" s="41"/>
      <c r="L314" s="41"/>
      <c r="M314" s="42" t="s">
        <v>6035</v>
      </c>
      <c r="N314" s="42"/>
      <c r="O314" s="41"/>
      <c r="P314" s="43">
        <v>8.9668583400000017</v>
      </c>
      <c r="Q314" s="44"/>
      <c r="R314" s="45"/>
      <c r="S314" s="44"/>
      <c r="T314" s="46"/>
    </row>
    <row r="315" spans="6:20" s="39" customFormat="1" ht="11.25" outlineLevel="7">
      <c r="F315" s="40"/>
      <c r="G315" s="41"/>
      <c r="H315" s="41"/>
      <c r="I315" s="41"/>
      <c r="J315" s="41"/>
      <c r="K315" s="41"/>
      <c r="L315" s="41"/>
      <c r="M315" s="42" t="s">
        <v>7048</v>
      </c>
      <c r="N315" s="42"/>
      <c r="O315" s="41"/>
      <c r="P315" s="43">
        <v>0</v>
      </c>
      <c r="Q315" s="44"/>
      <c r="R315" s="45"/>
      <c r="S315" s="44"/>
      <c r="T315" s="46"/>
    </row>
    <row r="316" spans="6:20" s="39" customFormat="1" ht="11.25" outlineLevel="7">
      <c r="F316" s="40"/>
      <c r="G316" s="41"/>
      <c r="H316" s="41"/>
      <c r="I316" s="41"/>
      <c r="J316" s="41"/>
      <c r="K316" s="41"/>
      <c r="L316" s="41"/>
      <c r="M316" s="42" t="s">
        <v>5353</v>
      </c>
      <c r="N316" s="42"/>
      <c r="O316" s="41"/>
      <c r="P316" s="43">
        <v>0.56399999999999995</v>
      </c>
      <c r="Q316" s="44"/>
      <c r="R316" s="45"/>
      <c r="S316" s="44"/>
      <c r="T316" s="46"/>
    </row>
    <row r="317" spans="6:20" s="39" customFormat="1" ht="11.25" outlineLevel="7">
      <c r="F317" s="40"/>
      <c r="G317" s="41"/>
      <c r="H317" s="41"/>
      <c r="I317" s="41"/>
      <c r="J317" s="41"/>
      <c r="K317" s="41"/>
      <c r="L317" s="41"/>
      <c r="M317" s="42" t="s">
        <v>5308</v>
      </c>
      <c r="N317" s="42"/>
      <c r="O317" s="41"/>
      <c r="P317" s="43">
        <v>2.5</v>
      </c>
      <c r="Q317" s="44"/>
      <c r="R317" s="45"/>
      <c r="S317" s="44"/>
      <c r="T317" s="46"/>
    </row>
    <row r="318" spans="6:20" s="102" customFormat="1" ht="12" outlineLevel="6">
      <c r="F318" s="21">
        <v>88</v>
      </c>
      <c r="G318" s="22" t="s">
        <v>19</v>
      </c>
      <c r="H318" s="68">
        <v>6</v>
      </c>
      <c r="I318" s="22"/>
      <c r="J318" s="36" t="s">
        <v>4642</v>
      </c>
      <c r="K318" s="36" t="s">
        <v>2406</v>
      </c>
      <c r="L318" s="36"/>
      <c r="M318" s="37" t="s">
        <v>7634</v>
      </c>
      <c r="N318" s="37"/>
      <c r="O318" s="22" t="s">
        <v>24</v>
      </c>
      <c r="P318" s="38">
        <v>5.4086362573042805</v>
      </c>
      <c r="Q318" s="25">
        <v>0</v>
      </c>
      <c r="R318" s="38">
        <f>P318*(1+Q318/100)</f>
        <v>5.4086362573042805</v>
      </c>
      <c r="S318" s="25"/>
      <c r="T318" s="26">
        <f>IF(I318="T",0,R318*S318)</f>
        <v>0</v>
      </c>
    </row>
    <row r="319" spans="6:20" s="39" customFormat="1" ht="11.25" outlineLevel="7">
      <c r="F319" s="40"/>
      <c r="G319" s="41"/>
      <c r="H319" s="41"/>
      <c r="I319" s="41"/>
      <c r="J319" s="41"/>
      <c r="K319" s="41"/>
      <c r="L319" s="41"/>
      <c r="M319" s="42" t="s">
        <v>6621</v>
      </c>
      <c r="N319" s="42"/>
      <c r="O319" s="41"/>
      <c r="P319" s="43">
        <v>0</v>
      </c>
      <c r="Q319" s="44"/>
      <c r="R319" s="45"/>
      <c r="S319" s="44"/>
      <c r="T319" s="46"/>
    </row>
    <row r="320" spans="6:20" s="39" customFormat="1" ht="11.25" outlineLevel="7">
      <c r="F320" s="40"/>
      <c r="G320" s="41"/>
      <c r="H320" s="41"/>
      <c r="I320" s="41"/>
      <c r="J320" s="41"/>
      <c r="K320" s="41"/>
      <c r="L320" s="41"/>
      <c r="M320" s="42" t="s">
        <v>6503</v>
      </c>
      <c r="N320" s="42"/>
      <c r="O320" s="41"/>
      <c r="P320" s="43">
        <v>0</v>
      </c>
      <c r="Q320" s="44"/>
      <c r="R320" s="45"/>
      <c r="S320" s="44"/>
      <c r="T320" s="46"/>
    </row>
    <row r="321" spans="6:20" s="39" customFormat="1" ht="11.25" outlineLevel="7">
      <c r="F321" s="40"/>
      <c r="G321" s="41"/>
      <c r="H321" s="41"/>
      <c r="I321" s="41"/>
      <c r="J321" s="41"/>
      <c r="K321" s="41"/>
      <c r="L321" s="41"/>
      <c r="M321" s="42" t="s">
        <v>5415</v>
      </c>
      <c r="N321" s="42"/>
      <c r="O321" s="41"/>
      <c r="P321" s="43">
        <v>5.4086362573042805</v>
      </c>
      <c r="Q321" s="44"/>
      <c r="R321" s="45"/>
      <c r="S321" s="44"/>
      <c r="T321" s="46"/>
    </row>
    <row r="322" spans="6:20" s="102" customFormat="1" ht="12" outlineLevel="6">
      <c r="F322" s="21">
        <v>89</v>
      </c>
      <c r="G322" s="22" t="s">
        <v>19</v>
      </c>
      <c r="H322" s="68">
        <v>6</v>
      </c>
      <c r="I322" s="22"/>
      <c r="J322" s="36" t="s">
        <v>4655</v>
      </c>
      <c r="K322" s="36" t="s">
        <v>2413</v>
      </c>
      <c r="L322" s="36"/>
      <c r="M322" s="37" t="s">
        <v>7515</v>
      </c>
      <c r="N322" s="37"/>
      <c r="O322" s="22" t="s">
        <v>23</v>
      </c>
      <c r="P322" s="38">
        <v>3328.18</v>
      </c>
      <c r="Q322" s="25">
        <v>0</v>
      </c>
      <c r="R322" s="38">
        <f>P322*(1+Q322/100)</f>
        <v>3328.18</v>
      </c>
      <c r="S322" s="25"/>
      <c r="T322" s="26">
        <f>IF(I322="T",0,R322*S322)</f>
        <v>0</v>
      </c>
    </row>
    <row r="323" spans="6:20" s="39" customFormat="1" ht="11.25" outlineLevel="7">
      <c r="F323" s="40"/>
      <c r="G323" s="41"/>
      <c r="H323" s="41"/>
      <c r="I323" s="41"/>
      <c r="J323" s="41"/>
      <c r="K323" s="41"/>
      <c r="L323" s="41"/>
      <c r="M323" s="42" t="s">
        <v>4916</v>
      </c>
      <c r="N323" s="42"/>
      <c r="O323" s="41"/>
      <c r="P323" s="43">
        <v>3337</v>
      </c>
      <c r="Q323" s="44"/>
      <c r="R323" s="45"/>
      <c r="S323" s="44"/>
      <c r="T323" s="46"/>
    </row>
    <row r="324" spans="6:20" s="39" customFormat="1" ht="11.25" outlineLevel="7">
      <c r="F324" s="40"/>
      <c r="G324" s="41"/>
      <c r="H324" s="41"/>
      <c r="I324" s="41"/>
      <c r="J324" s="41"/>
      <c r="K324" s="41"/>
      <c r="L324" s="41"/>
      <c r="M324" s="42" t="s">
        <v>4282</v>
      </c>
      <c r="N324" s="42"/>
      <c r="O324" s="41"/>
      <c r="P324" s="43">
        <v>0</v>
      </c>
      <c r="Q324" s="44"/>
      <c r="R324" s="45"/>
      <c r="S324" s="44"/>
      <c r="T324" s="46"/>
    </row>
    <row r="325" spans="6:20" s="39" customFormat="1" ht="11.25" outlineLevel="7">
      <c r="F325" s="40"/>
      <c r="G325" s="41"/>
      <c r="H325" s="41"/>
      <c r="I325" s="41"/>
      <c r="J325" s="41"/>
      <c r="K325" s="41"/>
      <c r="L325" s="41"/>
      <c r="M325" s="42" t="s">
        <v>5131</v>
      </c>
      <c r="N325" s="42"/>
      <c r="O325" s="41"/>
      <c r="P325" s="43">
        <v>-8.82</v>
      </c>
      <c r="Q325" s="44"/>
      <c r="R325" s="45"/>
      <c r="S325" s="44"/>
      <c r="T325" s="46"/>
    </row>
    <row r="326" spans="6:20" s="102" customFormat="1" ht="24" outlineLevel="6">
      <c r="F326" s="21">
        <v>90</v>
      </c>
      <c r="G326" s="22" t="s">
        <v>19</v>
      </c>
      <c r="H326" s="68">
        <v>6</v>
      </c>
      <c r="I326" s="22"/>
      <c r="J326" s="36" t="s">
        <v>4145</v>
      </c>
      <c r="K326" s="36" t="s">
        <v>2405</v>
      </c>
      <c r="L326" s="36"/>
      <c r="M326" s="37" t="s">
        <v>8151</v>
      </c>
      <c r="N326" s="37"/>
      <c r="O326" s="22" t="s">
        <v>24</v>
      </c>
      <c r="P326" s="38">
        <v>24.387716000000001</v>
      </c>
      <c r="Q326" s="25">
        <v>0</v>
      </c>
      <c r="R326" s="38">
        <f>P326*(1+Q326/100)</f>
        <v>24.387716000000001</v>
      </c>
      <c r="S326" s="25"/>
      <c r="T326" s="26">
        <f>IF(I326="T",0,R326*S326)</f>
        <v>0</v>
      </c>
    </row>
    <row r="327" spans="6:20" s="39" customFormat="1" ht="11.25" outlineLevel="7">
      <c r="F327" s="40"/>
      <c r="G327" s="41"/>
      <c r="H327" s="41"/>
      <c r="I327" s="41"/>
      <c r="J327" s="41"/>
      <c r="K327" s="41"/>
      <c r="L327" s="41"/>
      <c r="M327" s="42" t="s">
        <v>5666</v>
      </c>
      <c r="N327" s="42"/>
      <c r="O327" s="41"/>
      <c r="P327" s="43">
        <v>2.1898799999999996</v>
      </c>
      <c r="Q327" s="44"/>
      <c r="R327" s="45"/>
      <c r="S327" s="44"/>
      <c r="T327" s="46"/>
    </row>
    <row r="328" spans="6:20" s="39" customFormat="1" ht="11.25" outlineLevel="7">
      <c r="F328" s="40"/>
      <c r="G328" s="41"/>
      <c r="H328" s="41"/>
      <c r="I328" s="41"/>
      <c r="J328" s="41"/>
      <c r="K328" s="41"/>
      <c r="L328" s="41"/>
      <c r="M328" s="42" t="s">
        <v>6533</v>
      </c>
      <c r="N328" s="42"/>
      <c r="O328" s="41"/>
      <c r="P328" s="43">
        <v>7.6883999999999988</v>
      </c>
      <c r="Q328" s="44"/>
      <c r="R328" s="45"/>
      <c r="S328" s="44"/>
      <c r="T328" s="46"/>
    </row>
    <row r="329" spans="6:20" s="39" customFormat="1" ht="11.25" outlineLevel="7">
      <c r="F329" s="40"/>
      <c r="G329" s="41"/>
      <c r="H329" s="41"/>
      <c r="I329" s="41"/>
      <c r="J329" s="41"/>
      <c r="K329" s="41"/>
      <c r="L329" s="41"/>
      <c r="M329" s="42" t="s">
        <v>6692</v>
      </c>
      <c r="N329" s="42"/>
      <c r="O329" s="41"/>
      <c r="P329" s="43">
        <v>6.8354999999999997</v>
      </c>
      <c r="Q329" s="44"/>
      <c r="R329" s="45"/>
      <c r="S329" s="44"/>
      <c r="T329" s="46"/>
    </row>
    <row r="330" spans="6:20" s="39" customFormat="1" ht="11.25" outlineLevel="7">
      <c r="F330" s="40"/>
      <c r="G330" s="41"/>
      <c r="H330" s="41"/>
      <c r="I330" s="41"/>
      <c r="J330" s="41"/>
      <c r="K330" s="41"/>
      <c r="L330" s="41"/>
      <c r="M330" s="42" t="s">
        <v>5667</v>
      </c>
      <c r="N330" s="42"/>
      <c r="O330" s="41"/>
      <c r="P330" s="43">
        <v>0.87974999999999981</v>
      </c>
      <c r="Q330" s="44"/>
      <c r="R330" s="45"/>
      <c r="S330" s="44"/>
      <c r="T330" s="46"/>
    </row>
    <row r="331" spans="6:20" s="39" customFormat="1" ht="11.25" outlineLevel="7">
      <c r="F331" s="40"/>
      <c r="G331" s="41"/>
      <c r="H331" s="41"/>
      <c r="I331" s="41"/>
      <c r="J331" s="41"/>
      <c r="K331" s="41"/>
      <c r="L331" s="41"/>
      <c r="M331" s="42" t="s">
        <v>5807</v>
      </c>
      <c r="N331" s="42"/>
      <c r="O331" s="41"/>
      <c r="P331" s="43">
        <v>6.0934860000000004</v>
      </c>
      <c r="Q331" s="44"/>
      <c r="R331" s="45"/>
      <c r="S331" s="44"/>
      <c r="T331" s="46"/>
    </row>
    <row r="332" spans="6:20" s="39" customFormat="1" ht="22.5" outlineLevel="7">
      <c r="F332" s="40"/>
      <c r="G332" s="41"/>
      <c r="H332" s="41"/>
      <c r="I332" s="41"/>
      <c r="J332" s="41"/>
      <c r="K332" s="41"/>
      <c r="L332" s="41"/>
      <c r="M332" s="42" t="s">
        <v>7895</v>
      </c>
      <c r="N332" s="42"/>
      <c r="O332" s="41"/>
      <c r="P332" s="43">
        <v>0.70069999999999999</v>
      </c>
      <c r="Q332" s="44"/>
      <c r="R332" s="45"/>
      <c r="S332" s="44"/>
      <c r="T332" s="46"/>
    </row>
    <row r="333" spans="6:20" s="102" customFormat="1" ht="24" outlineLevel="6">
      <c r="F333" s="21">
        <v>91</v>
      </c>
      <c r="G333" s="22" t="s">
        <v>19</v>
      </c>
      <c r="H333" s="68">
        <v>6</v>
      </c>
      <c r="I333" s="22"/>
      <c r="J333" s="36" t="s">
        <v>4568</v>
      </c>
      <c r="K333" s="36" t="s">
        <v>2403</v>
      </c>
      <c r="L333" s="36"/>
      <c r="M333" s="37" t="s">
        <v>8405</v>
      </c>
      <c r="N333" s="37"/>
      <c r="O333" s="22" t="s">
        <v>24</v>
      </c>
      <c r="P333" s="38">
        <v>474.42084249999994</v>
      </c>
      <c r="Q333" s="25">
        <v>0</v>
      </c>
      <c r="R333" s="38">
        <f>P333*(1+Q333/100)</f>
        <v>474.42084249999994</v>
      </c>
      <c r="S333" s="25"/>
      <c r="T333" s="26">
        <f>IF(I333="T",0,R333*S333)</f>
        <v>0</v>
      </c>
    </row>
    <row r="334" spans="6:20" s="39" customFormat="1" ht="33.75" outlineLevel="7">
      <c r="F334" s="40"/>
      <c r="G334" s="41"/>
      <c r="H334" s="41"/>
      <c r="I334" s="41"/>
      <c r="J334" s="41"/>
      <c r="K334" s="41"/>
      <c r="L334" s="41"/>
      <c r="M334" s="42" t="s">
        <v>8829</v>
      </c>
      <c r="N334" s="42"/>
      <c r="O334" s="41"/>
      <c r="P334" s="43">
        <v>0</v>
      </c>
      <c r="Q334" s="44"/>
      <c r="R334" s="45"/>
      <c r="S334" s="44"/>
      <c r="T334" s="46"/>
    </row>
    <row r="335" spans="6:20" s="39" customFormat="1" ht="11.25" outlineLevel="7">
      <c r="F335" s="40"/>
      <c r="G335" s="41"/>
      <c r="H335" s="41"/>
      <c r="I335" s="41"/>
      <c r="J335" s="41"/>
      <c r="K335" s="41"/>
      <c r="L335" s="41"/>
      <c r="M335" s="42" t="s">
        <v>5485</v>
      </c>
      <c r="N335" s="42"/>
      <c r="O335" s="41"/>
      <c r="P335" s="43">
        <v>0.57811999999999997</v>
      </c>
      <c r="Q335" s="44"/>
      <c r="R335" s="45"/>
      <c r="S335" s="44"/>
      <c r="T335" s="46"/>
    </row>
    <row r="336" spans="6:20" s="39" customFormat="1" ht="45" outlineLevel="7">
      <c r="F336" s="40"/>
      <c r="G336" s="41"/>
      <c r="H336" s="41"/>
      <c r="I336" s="41"/>
      <c r="J336" s="41"/>
      <c r="K336" s="41"/>
      <c r="L336" s="41"/>
      <c r="M336" s="42" t="s">
        <v>7983</v>
      </c>
      <c r="N336" s="42"/>
      <c r="O336" s="41"/>
      <c r="P336" s="43">
        <v>91.18218899999998</v>
      </c>
      <c r="Q336" s="44"/>
      <c r="R336" s="45"/>
      <c r="S336" s="44"/>
      <c r="T336" s="46"/>
    </row>
    <row r="337" spans="6:20" s="39" customFormat="1" ht="11.25" outlineLevel="7">
      <c r="F337" s="40"/>
      <c r="G337" s="41"/>
      <c r="H337" s="41"/>
      <c r="I337" s="41"/>
      <c r="J337" s="41"/>
      <c r="K337" s="41"/>
      <c r="L337" s="41"/>
      <c r="M337" s="42" t="s">
        <v>6463</v>
      </c>
      <c r="N337" s="42"/>
      <c r="O337" s="41"/>
      <c r="P337" s="43">
        <v>26.906419999999997</v>
      </c>
      <c r="Q337" s="44"/>
      <c r="R337" s="45"/>
      <c r="S337" s="44"/>
      <c r="T337" s="46"/>
    </row>
    <row r="338" spans="6:20" s="39" customFormat="1" ht="33.75" outlineLevel="7">
      <c r="F338" s="40"/>
      <c r="G338" s="41"/>
      <c r="H338" s="41"/>
      <c r="I338" s="41"/>
      <c r="J338" s="41"/>
      <c r="K338" s="41"/>
      <c r="L338" s="41"/>
      <c r="M338" s="42" t="s">
        <v>7445</v>
      </c>
      <c r="N338" s="42"/>
      <c r="O338" s="41"/>
      <c r="P338" s="43">
        <v>181.95403199999998</v>
      </c>
      <c r="Q338" s="44"/>
      <c r="R338" s="45"/>
      <c r="S338" s="44"/>
      <c r="T338" s="46"/>
    </row>
    <row r="339" spans="6:20" s="39" customFormat="1" ht="67.5" outlineLevel="7">
      <c r="F339" s="40"/>
      <c r="G339" s="41"/>
      <c r="H339" s="41"/>
      <c r="I339" s="41"/>
      <c r="J339" s="41"/>
      <c r="K339" s="41"/>
      <c r="L339" s="41"/>
      <c r="M339" s="42" t="s">
        <v>8713</v>
      </c>
      <c r="N339" s="42"/>
      <c r="O339" s="41"/>
      <c r="P339" s="43">
        <v>173.80008149999995</v>
      </c>
      <c r="Q339" s="44"/>
      <c r="R339" s="45"/>
      <c r="S339" s="44"/>
      <c r="T339" s="46"/>
    </row>
    <row r="340" spans="6:20" s="102" customFormat="1" ht="36" outlineLevel="6">
      <c r="F340" s="21">
        <v>92</v>
      </c>
      <c r="G340" s="22" t="s">
        <v>19</v>
      </c>
      <c r="H340" s="68">
        <v>6</v>
      </c>
      <c r="I340" s="22"/>
      <c r="J340" s="36" t="s">
        <v>4854</v>
      </c>
      <c r="K340" s="36" t="s">
        <v>2407</v>
      </c>
      <c r="L340" s="36"/>
      <c r="M340" s="37" t="s">
        <v>8832</v>
      </c>
      <c r="N340" s="37"/>
      <c r="O340" s="22" t="s">
        <v>23</v>
      </c>
      <c r="P340" s="38">
        <v>419.13997999999998</v>
      </c>
      <c r="Q340" s="25">
        <v>0</v>
      </c>
      <c r="R340" s="38">
        <f>P340*(1+Q340/100)</f>
        <v>419.13997999999998</v>
      </c>
      <c r="S340" s="25"/>
      <c r="T340" s="26">
        <f>IF(I340="T",0,R340*S340)</f>
        <v>0</v>
      </c>
    </row>
    <row r="341" spans="6:20" s="39" customFormat="1" ht="33.75" outlineLevel="7">
      <c r="F341" s="40"/>
      <c r="G341" s="41"/>
      <c r="H341" s="41"/>
      <c r="I341" s="41"/>
      <c r="J341" s="41"/>
      <c r="K341" s="41"/>
      <c r="L341" s="41"/>
      <c r="M341" s="42" t="s">
        <v>8829</v>
      </c>
      <c r="N341" s="42"/>
      <c r="O341" s="41"/>
      <c r="P341" s="43">
        <v>0</v>
      </c>
      <c r="Q341" s="44"/>
      <c r="R341" s="45"/>
      <c r="S341" s="44"/>
      <c r="T341" s="46"/>
    </row>
    <row r="342" spans="6:20" s="39" customFormat="1" ht="33.75" outlineLevel="7">
      <c r="F342" s="40"/>
      <c r="G342" s="41"/>
      <c r="H342" s="41"/>
      <c r="I342" s="41"/>
      <c r="J342" s="41"/>
      <c r="K342" s="41"/>
      <c r="L342" s="41"/>
      <c r="M342" s="42" t="s">
        <v>7233</v>
      </c>
      <c r="N342" s="42"/>
      <c r="O342" s="41"/>
      <c r="P342" s="43">
        <v>419.13997999999998</v>
      </c>
      <c r="Q342" s="44"/>
      <c r="R342" s="45"/>
      <c r="S342" s="44"/>
      <c r="T342" s="46"/>
    </row>
    <row r="343" spans="6:20" s="102" customFormat="1" ht="12" outlineLevel="6">
      <c r="F343" s="21">
        <v>93</v>
      </c>
      <c r="G343" s="22" t="s">
        <v>19</v>
      </c>
      <c r="H343" s="68">
        <v>6</v>
      </c>
      <c r="I343" s="22"/>
      <c r="J343" s="36" t="s">
        <v>4712</v>
      </c>
      <c r="K343" s="36" t="s">
        <v>2367</v>
      </c>
      <c r="L343" s="36"/>
      <c r="M343" s="37" t="s">
        <v>7519</v>
      </c>
      <c r="N343" s="37"/>
      <c r="O343" s="22" t="s">
        <v>23</v>
      </c>
      <c r="P343" s="38">
        <v>85.949159999999992</v>
      </c>
      <c r="Q343" s="25">
        <v>0</v>
      </c>
      <c r="R343" s="38">
        <f>P343*(1+Q343/100)</f>
        <v>85.949159999999992</v>
      </c>
      <c r="S343" s="25"/>
      <c r="T343" s="26">
        <f>IF(I343="T",0,R343*S343)</f>
        <v>0</v>
      </c>
    </row>
    <row r="344" spans="6:20" s="39" customFormat="1" ht="11.25" outlineLevel="7">
      <c r="F344" s="40"/>
      <c r="G344" s="41"/>
      <c r="H344" s="41"/>
      <c r="I344" s="41"/>
      <c r="J344" s="41"/>
      <c r="K344" s="41"/>
      <c r="L344" s="41"/>
      <c r="M344" s="42" t="s">
        <v>5486</v>
      </c>
      <c r="N344" s="42"/>
      <c r="O344" s="41"/>
      <c r="P344" s="43">
        <v>85.949159999999992</v>
      </c>
      <c r="Q344" s="44"/>
      <c r="R344" s="45"/>
      <c r="S344" s="44"/>
      <c r="T344" s="46"/>
    </row>
    <row r="345" spans="6:20" s="39" customFormat="1" ht="22.5" outlineLevel="7">
      <c r="F345" s="40"/>
      <c r="G345" s="41"/>
      <c r="H345" s="41"/>
      <c r="I345" s="41"/>
      <c r="J345" s="41"/>
      <c r="K345" s="41"/>
      <c r="L345" s="41"/>
      <c r="M345" s="42" t="s">
        <v>8349</v>
      </c>
      <c r="N345" s="42"/>
      <c r="O345" s="41"/>
      <c r="P345" s="43">
        <v>0</v>
      </c>
      <c r="Q345" s="44"/>
      <c r="R345" s="45"/>
      <c r="S345" s="44"/>
      <c r="T345" s="46"/>
    </row>
    <row r="346" spans="6:20" s="102" customFormat="1" ht="24" outlineLevel="6">
      <c r="F346" s="21">
        <v>94</v>
      </c>
      <c r="G346" s="22" t="s">
        <v>19</v>
      </c>
      <c r="H346" s="68">
        <v>6</v>
      </c>
      <c r="I346" s="22"/>
      <c r="J346" s="36" t="s">
        <v>4579</v>
      </c>
      <c r="K346" s="36" t="s">
        <v>2405</v>
      </c>
      <c r="L346" s="36"/>
      <c r="M346" s="37" t="s">
        <v>8406</v>
      </c>
      <c r="N346" s="37"/>
      <c r="O346" s="22" t="s">
        <v>24</v>
      </c>
      <c r="P346" s="38">
        <v>11.181059999999999</v>
      </c>
      <c r="Q346" s="25">
        <v>0</v>
      </c>
      <c r="R346" s="38">
        <f>P346*(1+Q346/100)</f>
        <v>11.181059999999999</v>
      </c>
      <c r="S346" s="25"/>
      <c r="T346" s="26">
        <f>IF(I346="T",0,R346*S346)</f>
        <v>0</v>
      </c>
    </row>
    <row r="347" spans="6:20" s="39" customFormat="1" ht="11.25" outlineLevel="7">
      <c r="F347" s="40"/>
      <c r="G347" s="41"/>
      <c r="H347" s="41"/>
      <c r="I347" s="41"/>
      <c r="J347" s="41"/>
      <c r="K347" s="41"/>
      <c r="L347" s="41"/>
      <c r="M347" s="42" t="s">
        <v>6976</v>
      </c>
      <c r="N347" s="42"/>
      <c r="O347" s="41"/>
      <c r="P347" s="43">
        <v>7.0342799999999999</v>
      </c>
      <c r="Q347" s="44"/>
      <c r="R347" s="45"/>
      <c r="S347" s="44"/>
      <c r="T347" s="46"/>
    </row>
    <row r="348" spans="6:20" s="39" customFormat="1" ht="11.25" outlineLevel="7">
      <c r="F348" s="40"/>
      <c r="G348" s="41"/>
      <c r="H348" s="41"/>
      <c r="I348" s="41"/>
      <c r="J348" s="41"/>
      <c r="K348" s="41"/>
      <c r="L348" s="41"/>
      <c r="M348" s="42" t="s">
        <v>6977</v>
      </c>
      <c r="N348" s="42"/>
      <c r="O348" s="41"/>
      <c r="P348" s="43">
        <v>4.1467799999999997</v>
      </c>
      <c r="Q348" s="44"/>
      <c r="R348" s="45"/>
      <c r="S348" s="44"/>
      <c r="T348" s="46"/>
    </row>
    <row r="349" spans="6:20" s="102" customFormat="1" ht="12" outlineLevel="6">
      <c r="F349" s="21">
        <v>95</v>
      </c>
      <c r="G349" s="22" t="s">
        <v>19</v>
      </c>
      <c r="H349" s="68">
        <v>6</v>
      </c>
      <c r="I349" s="22"/>
      <c r="J349" s="36" t="s">
        <v>4705</v>
      </c>
      <c r="K349" s="36" t="s">
        <v>2422</v>
      </c>
      <c r="L349" s="36"/>
      <c r="M349" s="37" t="s">
        <v>7928</v>
      </c>
      <c r="N349" s="37"/>
      <c r="O349" s="22" t="s">
        <v>23</v>
      </c>
      <c r="P349" s="38">
        <v>706.8599999999999</v>
      </c>
      <c r="Q349" s="25">
        <v>0</v>
      </c>
      <c r="R349" s="38">
        <f>P349*(1+Q349/100)</f>
        <v>706.8599999999999</v>
      </c>
      <c r="S349" s="25"/>
      <c r="T349" s="26">
        <f>IF(I349="T",0,R349*S349)</f>
        <v>0</v>
      </c>
    </row>
    <row r="350" spans="6:20" s="39" customFormat="1" ht="11.25" outlineLevel="7">
      <c r="F350" s="40"/>
      <c r="G350" s="41"/>
      <c r="H350" s="41"/>
      <c r="I350" s="41"/>
      <c r="J350" s="41"/>
      <c r="K350" s="41"/>
      <c r="L350" s="41"/>
      <c r="M350" s="42" t="s">
        <v>4532</v>
      </c>
      <c r="N350" s="42"/>
      <c r="O350" s="41"/>
      <c r="P350" s="43">
        <v>169.23</v>
      </c>
      <c r="Q350" s="44"/>
      <c r="R350" s="45"/>
      <c r="S350" s="44"/>
      <c r="T350" s="46"/>
    </row>
    <row r="351" spans="6:20" s="39" customFormat="1" ht="11.25" outlineLevel="7">
      <c r="F351" s="40"/>
      <c r="G351" s="41"/>
      <c r="H351" s="41"/>
      <c r="I351" s="41"/>
      <c r="J351" s="41"/>
      <c r="K351" s="41"/>
      <c r="L351" s="41"/>
      <c r="M351" s="42" t="s">
        <v>4533</v>
      </c>
      <c r="N351" s="42"/>
      <c r="O351" s="41"/>
      <c r="P351" s="43">
        <v>190.83</v>
      </c>
      <c r="Q351" s="44"/>
      <c r="R351" s="45"/>
      <c r="S351" s="44"/>
      <c r="T351" s="46"/>
    </row>
    <row r="352" spans="6:20" s="39" customFormat="1" ht="11.25" outlineLevel="7">
      <c r="F352" s="40"/>
      <c r="G352" s="41"/>
      <c r="H352" s="41"/>
      <c r="I352" s="41"/>
      <c r="J352" s="41"/>
      <c r="K352" s="41"/>
      <c r="L352" s="41"/>
      <c r="M352" s="42" t="s">
        <v>4274</v>
      </c>
      <c r="N352" s="42"/>
      <c r="O352" s="41"/>
      <c r="P352" s="43">
        <v>162.60000000000002</v>
      </c>
      <c r="Q352" s="44"/>
      <c r="R352" s="45"/>
      <c r="S352" s="44"/>
      <c r="T352" s="46"/>
    </row>
    <row r="353" spans="6:20" s="39" customFormat="1" ht="11.25" outlineLevel="7">
      <c r="F353" s="40"/>
      <c r="G353" s="41"/>
      <c r="H353" s="41"/>
      <c r="I353" s="41"/>
      <c r="J353" s="41"/>
      <c r="K353" s="41"/>
      <c r="L353" s="41"/>
      <c r="M353" s="42" t="s">
        <v>4275</v>
      </c>
      <c r="N353" s="42"/>
      <c r="O353" s="41"/>
      <c r="P353" s="43">
        <v>184.2</v>
      </c>
      <c r="Q353" s="44"/>
      <c r="R353" s="45"/>
      <c r="S353" s="44"/>
      <c r="T353" s="46"/>
    </row>
    <row r="354" spans="6:20" s="102" customFormat="1" ht="12" outlineLevel="6">
      <c r="F354" s="21">
        <v>96</v>
      </c>
      <c r="G354" s="22" t="s">
        <v>19</v>
      </c>
      <c r="H354" s="68">
        <v>6</v>
      </c>
      <c r="I354" s="22"/>
      <c r="J354" s="36" t="s">
        <v>4676</v>
      </c>
      <c r="K354" s="36" t="s">
        <v>2340</v>
      </c>
      <c r="L354" s="36"/>
      <c r="M354" s="37" t="s">
        <v>7498</v>
      </c>
      <c r="N354" s="37"/>
      <c r="O354" s="22" t="s">
        <v>23</v>
      </c>
      <c r="P354" s="38">
        <v>3337</v>
      </c>
      <c r="Q354" s="25">
        <v>0</v>
      </c>
      <c r="R354" s="38">
        <f>P354*(1+Q354/100)</f>
        <v>3337</v>
      </c>
      <c r="S354" s="25"/>
      <c r="T354" s="26">
        <f>IF(I354="T",0,R354*S354)</f>
        <v>0</v>
      </c>
    </row>
    <row r="355" spans="6:20" s="39" customFormat="1" ht="11.25" outlineLevel="7">
      <c r="F355" s="40"/>
      <c r="G355" s="41"/>
      <c r="H355" s="41"/>
      <c r="I355" s="41"/>
      <c r="J355" s="41"/>
      <c r="K355" s="41"/>
      <c r="L355" s="41"/>
      <c r="M355" s="42" t="s">
        <v>4916</v>
      </c>
      <c r="N355" s="42"/>
      <c r="O355" s="41"/>
      <c r="P355" s="43">
        <v>3337</v>
      </c>
      <c r="Q355" s="44"/>
      <c r="R355" s="45"/>
      <c r="S355" s="44"/>
      <c r="T355" s="46"/>
    </row>
    <row r="356" spans="6:20" s="102" customFormat="1" ht="48" outlineLevel="6">
      <c r="F356" s="21">
        <v>97</v>
      </c>
      <c r="G356" s="22" t="s">
        <v>19</v>
      </c>
      <c r="H356" s="68">
        <v>6</v>
      </c>
      <c r="I356" s="22"/>
      <c r="J356" s="36" t="s">
        <v>198</v>
      </c>
      <c r="K356" s="36"/>
      <c r="L356" s="36"/>
      <c r="M356" s="37" t="s">
        <v>9597</v>
      </c>
      <c r="N356" s="37"/>
      <c r="O356" s="22" t="s">
        <v>23</v>
      </c>
      <c r="P356" s="38">
        <v>3337</v>
      </c>
      <c r="Q356" s="25">
        <v>0</v>
      </c>
      <c r="R356" s="38">
        <f>P356*(1+Q356/100)</f>
        <v>3337</v>
      </c>
      <c r="S356" s="25"/>
      <c r="T356" s="26">
        <f>IF(I356="T",0,R356*S356)</f>
        <v>0</v>
      </c>
    </row>
    <row r="357" spans="6:20" s="39" customFormat="1" ht="11.25" outlineLevel="7">
      <c r="F357" s="40"/>
      <c r="G357" s="41"/>
      <c r="H357" s="41"/>
      <c r="I357" s="41"/>
      <c r="J357" s="41"/>
      <c r="K357" s="41"/>
      <c r="L357" s="41"/>
      <c r="M357" s="42" t="s">
        <v>4916</v>
      </c>
      <c r="N357" s="42"/>
      <c r="O357" s="41"/>
      <c r="P357" s="43">
        <v>3337</v>
      </c>
      <c r="Q357" s="44"/>
      <c r="R357" s="45"/>
      <c r="S357" s="44"/>
      <c r="T357" s="46"/>
    </row>
    <row r="358" spans="6:20" outlineLevel="6"/>
    <row r="359" spans="6:20" s="120" customFormat="1" ht="16.5" customHeight="1" outlineLevel="5">
      <c r="F359" s="121"/>
      <c r="G359" s="122"/>
      <c r="H359" s="122"/>
      <c r="I359" s="122"/>
      <c r="J359" s="123"/>
      <c r="K359" s="123"/>
      <c r="L359" s="123"/>
      <c r="M359" s="123" t="s">
        <v>7448</v>
      </c>
      <c r="N359" s="126"/>
      <c r="O359" s="122"/>
      <c r="P359" s="124"/>
      <c r="Q359" s="125"/>
      <c r="R359" s="124"/>
      <c r="S359" s="125"/>
      <c r="T359" s="111">
        <f>SUBTOTAL(9,T360:T365)</f>
        <v>0</v>
      </c>
    </row>
    <row r="360" spans="6:20" s="102" customFormat="1" ht="24" outlineLevel="6">
      <c r="F360" s="21">
        <v>98</v>
      </c>
      <c r="G360" s="22" t="s">
        <v>19</v>
      </c>
      <c r="H360" s="68">
        <v>6</v>
      </c>
      <c r="I360" s="22"/>
      <c r="J360" s="36" t="s">
        <v>4127</v>
      </c>
      <c r="K360" s="36" t="s">
        <v>2425</v>
      </c>
      <c r="L360" s="36"/>
      <c r="M360" s="37" t="s">
        <v>7980</v>
      </c>
      <c r="N360" s="37"/>
      <c r="O360" s="22" t="s">
        <v>10</v>
      </c>
      <c r="P360" s="38">
        <v>2436.9521695486428</v>
      </c>
      <c r="Q360" s="25">
        <v>0</v>
      </c>
      <c r="R360" s="38">
        <f>P360*(1+Q360/100)</f>
        <v>2436.9521695486428</v>
      </c>
      <c r="S360" s="25"/>
      <c r="T360" s="26">
        <f>IF(I360="T",0,R360*S360)</f>
        <v>0</v>
      </c>
    </row>
    <row r="361" spans="6:20" s="102" customFormat="1" ht="36" outlineLevel="6">
      <c r="F361" s="21">
        <v>99</v>
      </c>
      <c r="G361" s="22" t="s">
        <v>19</v>
      </c>
      <c r="H361" s="68">
        <v>6</v>
      </c>
      <c r="I361" s="22"/>
      <c r="J361" s="36" t="s">
        <v>4556</v>
      </c>
      <c r="K361" s="36" t="s">
        <v>2426</v>
      </c>
      <c r="L361" s="36"/>
      <c r="M361" s="37" t="s">
        <v>8678</v>
      </c>
      <c r="N361" s="37"/>
      <c r="O361" s="22" t="s">
        <v>10</v>
      </c>
      <c r="P361" s="38">
        <v>2436.9521695486428</v>
      </c>
      <c r="Q361" s="25">
        <v>0</v>
      </c>
      <c r="R361" s="38">
        <f>P361*(1+Q361/100)</f>
        <v>2436.9521695486428</v>
      </c>
      <c r="S361" s="25"/>
      <c r="T361" s="26">
        <f>IF(I361="T",0,R361*S361)</f>
        <v>0</v>
      </c>
    </row>
    <row r="362" spans="6:20" s="102" customFormat="1" ht="12" outlineLevel="6">
      <c r="F362" s="21">
        <v>100</v>
      </c>
      <c r="G362" s="22" t="s">
        <v>19</v>
      </c>
      <c r="H362" s="68">
        <v>6</v>
      </c>
      <c r="I362" s="22"/>
      <c r="J362" s="36" t="s">
        <v>4128</v>
      </c>
      <c r="K362" s="36" t="s">
        <v>2423</v>
      </c>
      <c r="L362" s="36"/>
      <c r="M362" s="37" t="s">
        <v>7006</v>
      </c>
      <c r="N362" s="37"/>
      <c r="O362" s="22" t="s">
        <v>10</v>
      </c>
      <c r="P362" s="38">
        <v>2436.9521695486428</v>
      </c>
      <c r="Q362" s="25">
        <v>0</v>
      </c>
      <c r="R362" s="38">
        <f>P362*(1+Q362/100)</f>
        <v>2436.9521695486428</v>
      </c>
      <c r="S362" s="25"/>
      <c r="T362" s="26">
        <f>IF(I362="T",0,R362*S362)</f>
        <v>0</v>
      </c>
    </row>
    <row r="363" spans="6:20" s="102" customFormat="1" ht="24" outlineLevel="6">
      <c r="F363" s="21">
        <v>101</v>
      </c>
      <c r="G363" s="22" t="s">
        <v>19</v>
      </c>
      <c r="H363" s="68">
        <v>6</v>
      </c>
      <c r="I363" s="22"/>
      <c r="J363" s="36" t="s">
        <v>4557</v>
      </c>
      <c r="K363" s="36" t="s">
        <v>2424</v>
      </c>
      <c r="L363" s="36"/>
      <c r="M363" s="37" t="s">
        <v>8593</v>
      </c>
      <c r="N363" s="37"/>
      <c r="O363" s="22" t="s">
        <v>10</v>
      </c>
      <c r="P363" s="38">
        <v>2436.9521695486428</v>
      </c>
      <c r="Q363" s="25">
        <v>0</v>
      </c>
      <c r="R363" s="38">
        <f>P363*(1+Q363/100)</f>
        <v>2436.9521695486428</v>
      </c>
      <c r="S363" s="25"/>
      <c r="T363" s="26">
        <f>IF(I363="T",0,R363*S363)</f>
        <v>0</v>
      </c>
    </row>
    <row r="364" spans="6:20" s="102" customFormat="1" ht="12" outlineLevel="6">
      <c r="F364" s="21">
        <v>102</v>
      </c>
      <c r="G364" s="22" t="s">
        <v>19</v>
      </c>
      <c r="H364" s="68">
        <v>6</v>
      </c>
      <c r="I364" s="22"/>
      <c r="J364" s="36" t="s">
        <v>4546</v>
      </c>
      <c r="K364" s="36" t="s">
        <v>2427</v>
      </c>
      <c r="L364" s="36"/>
      <c r="M364" s="37" t="s">
        <v>5836</v>
      </c>
      <c r="N364" s="37"/>
      <c r="O364" s="22" t="s">
        <v>10</v>
      </c>
      <c r="P364" s="38">
        <v>2436.9521695486428</v>
      </c>
      <c r="Q364" s="25">
        <v>0</v>
      </c>
      <c r="R364" s="38">
        <f>P364*(1+Q364/100)</f>
        <v>2436.9521695486428</v>
      </c>
      <c r="S364" s="25"/>
      <c r="T364" s="26">
        <f>IF(I364="T",0,R364*S364)</f>
        <v>0</v>
      </c>
    </row>
    <row r="365" spans="6:20" outlineLevel="6"/>
    <row r="366" spans="6:20" outlineLevel="5"/>
    <row r="367" spans="6:20" outlineLevel="4"/>
    <row r="368" spans="6:20" s="94" customFormat="1" ht="16.5" customHeight="1" outlineLevel="3">
      <c r="F368" s="95"/>
      <c r="G368" s="96"/>
      <c r="H368" s="96"/>
      <c r="I368" s="96"/>
      <c r="J368" s="97"/>
      <c r="K368" s="97"/>
      <c r="L368" s="97"/>
      <c r="M368" s="97" t="s">
        <v>5705</v>
      </c>
      <c r="N368" s="101"/>
      <c r="O368" s="96"/>
      <c r="P368" s="98"/>
      <c r="Q368" s="99"/>
      <c r="R368" s="98"/>
      <c r="S368" s="99"/>
      <c r="T368" s="100">
        <f>SUBTOTAL(9,T369:T406)</f>
        <v>0</v>
      </c>
    </row>
    <row r="369" spans="6:20" s="113" customFormat="1" ht="16.5" customHeight="1" outlineLevel="4">
      <c r="F369" s="114"/>
      <c r="G369" s="115"/>
      <c r="H369" s="115"/>
      <c r="I369" s="115"/>
      <c r="J369" s="116"/>
      <c r="K369" s="116"/>
      <c r="L369" s="116"/>
      <c r="M369" s="116" t="s">
        <v>6105</v>
      </c>
      <c r="N369" s="119"/>
      <c r="O369" s="115"/>
      <c r="P369" s="117"/>
      <c r="Q369" s="118"/>
      <c r="R369" s="117"/>
      <c r="S369" s="118"/>
      <c r="T369" s="112">
        <f>SUBTOTAL(9,T370:T405)</f>
        <v>0</v>
      </c>
    </row>
    <row r="370" spans="6:20" s="120" customFormat="1" ht="16.5" customHeight="1" outlineLevel="5">
      <c r="F370" s="121"/>
      <c r="G370" s="122"/>
      <c r="H370" s="122"/>
      <c r="I370" s="122"/>
      <c r="J370" s="123"/>
      <c r="K370" s="123"/>
      <c r="L370" s="123"/>
      <c r="M370" s="123" t="s">
        <v>5615</v>
      </c>
      <c r="N370" s="126"/>
      <c r="O370" s="122"/>
      <c r="P370" s="124"/>
      <c r="Q370" s="125"/>
      <c r="R370" s="124"/>
      <c r="S370" s="125"/>
      <c r="T370" s="111">
        <f>SUBTOTAL(9,T371:T397)</f>
        <v>0</v>
      </c>
    </row>
    <row r="371" spans="6:20" s="102" customFormat="1" ht="12" outlineLevel="6">
      <c r="F371" s="21">
        <v>103</v>
      </c>
      <c r="G371" s="22" t="s">
        <v>19</v>
      </c>
      <c r="H371" s="68">
        <v>6</v>
      </c>
      <c r="I371" s="22"/>
      <c r="J371" s="36" t="s">
        <v>3517</v>
      </c>
      <c r="K371" s="36"/>
      <c r="L371" s="36"/>
      <c r="M371" s="37" t="s">
        <v>7274</v>
      </c>
      <c r="N371" s="37"/>
      <c r="O371" s="22" t="s">
        <v>9</v>
      </c>
      <c r="P371" s="38">
        <v>8.75</v>
      </c>
      <c r="Q371" s="25">
        <v>0</v>
      </c>
      <c r="R371" s="38">
        <f>P371*(1+Q371/100)</f>
        <v>8.75</v>
      </c>
      <c r="S371" s="25"/>
      <c r="T371" s="26">
        <f>IF(I371="T",0,R371*S371)</f>
        <v>0</v>
      </c>
    </row>
    <row r="372" spans="6:20" s="39" customFormat="1" ht="22.5" outlineLevel="7">
      <c r="F372" s="40"/>
      <c r="G372" s="41"/>
      <c r="H372" s="41"/>
      <c r="I372" s="41"/>
      <c r="J372" s="41"/>
      <c r="K372" s="41"/>
      <c r="L372" s="41"/>
      <c r="M372" s="42" t="s">
        <v>7062</v>
      </c>
      <c r="N372" s="42"/>
      <c r="O372" s="41"/>
      <c r="P372" s="43">
        <v>0</v>
      </c>
      <c r="Q372" s="44"/>
      <c r="R372" s="45"/>
      <c r="S372" s="44"/>
      <c r="T372" s="46"/>
    </row>
    <row r="373" spans="6:20" s="39" customFormat="1" ht="11.25" outlineLevel="7">
      <c r="F373" s="40"/>
      <c r="G373" s="41"/>
      <c r="H373" s="41"/>
      <c r="I373" s="41"/>
      <c r="J373" s="41"/>
      <c r="K373" s="41"/>
      <c r="L373" s="41"/>
      <c r="M373" s="42" t="s">
        <v>3785</v>
      </c>
      <c r="N373" s="42"/>
      <c r="O373" s="41"/>
      <c r="P373" s="43">
        <v>8.75</v>
      </c>
      <c r="Q373" s="44"/>
      <c r="R373" s="45"/>
      <c r="S373" s="44"/>
      <c r="T373" s="46"/>
    </row>
    <row r="374" spans="6:20" s="102" customFormat="1" ht="12" outlineLevel="6">
      <c r="F374" s="21">
        <v>104</v>
      </c>
      <c r="G374" s="22" t="s">
        <v>19</v>
      </c>
      <c r="H374" s="68">
        <v>6</v>
      </c>
      <c r="I374" s="22"/>
      <c r="J374" s="36" t="s">
        <v>4558</v>
      </c>
      <c r="K374" s="36" t="s">
        <v>2402</v>
      </c>
      <c r="L374" s="36"/>
      <c r="M374" s="37" t="s">
        <v>7914</v>
      </c>
      <c r="N374" s="37"/>
      <c r="O374" s="22" t="s">
        <v>24</v>
      </c>
      <c r="P374" s="38">
        <v>6.1124000000000009</v>
      </c>
      <c r="Q374" s="25">
        <v>0</v>
      </c>
      <c r="R374" s="38">
        <f>P374*(1+Q374/100)</f>
        <v>6.1124000000000009</v>
      </c>
      <c r="S374" s="25"/>
      <c r="T374" s="26">
        <f>IF(I374="T",0,R374*S374)</f>
        <v>0</v>
      </c>
    </row>
    <row r="375" spans="6:20" s="39" customFormat="1" ht="11.25" outlineLevel="7">
      <c r="F375" s="40"/>
      <c r="G375" s="41"/>
      <c r="H375" s="41"/>
      <c r="I375" s="41"/>
      <c r="J375" s="41"/>
      <c r="K375" s="41"/>
      <c r="L375" s="41"/>
      <c r="M375" s="42" t="s">
        <v>6357</v>
      </c>
      <c r="N375" s="42"/>
      <c r="O375" s="41"/>
      <c r="P375" s="43">
        <v>5.7924000000000007</v>
      </c>
      <c r="Q375" s="44"/>
      <c r="R375" s="45"/>
      <c r="S375" s="44"/>
      <c r="T375" s="46"/>
    </row>
    <row r="376" spans="6:20" s="39" customFormat="1" ht="11.25" outlineLevel="7">
      <c r="F376" s="40"/>
      <c r="G376" s="41"/>
      <c r="H376" s="41"/>
      <c r="I376" s="41"/>
      <c r="J376" s="41"/>
      <c r="K376" s="41"/>
      <c r="L376" s="41"/>
      <c r="M376" s="42" t="s">
        <v>4820</v>
      </c>
      <c r="N376" s="42"/>
      <c r="O376" s="41"/>
      <c r="P376" s="43">
        <v>0.32</v>
      </c>
      <c r="Q376" s="44"/>
      <c r="R376" s="45"/>
      <c r="S376" s="44"/>
      <c r="T376" s="46"/>
    </row>
    <row r="377" spans="6:20" s="102" customFormat="1" ht="24" outlineLevel="6">
      <c r="F377" s="21">
        <v>105</v>
      </c>
      <c r="G377" s="22" t="s">
        <v>19</v>
      </c>
      <c r="H377" s="68">
        <v>6</v>
      </c>
      <c r="I377" s="22"/>
      <c r="J377" s="36" t="s">
        <v>4831</v>
      </c>
      <c r="K377" s="36" t="s">
        <v>2402</v>
      </c>
      <c r="L377" s="36"/>
      <c r="M377" s="37" t="s">
        <v>8589</v>
      </c>
      <c r="N377" s="37"/>
      <c r="O377" s="22" t="s">
        <v>24</v>
      </c>
      <c r="P377" s="38">
        <v>16.236000000000001</v>
      </c>
      <c r="Q377" s="25">
        <v>0</v>
      </c>
      <c r="R377" s="38">
        <f>P377*(1+Q377/100)</f>
        <v>16.236000000000001</v>
      </c>
      <c r="S377" s="25"/>
      <c r="T377" s="26">
        <f>IF(I377="T",0,R377*S377)</f>
        <v>0</v>
      </c>
    </row>
    <row r="378" spans="6:20" s="39" customFormat="1" ht="11.25" outlineLevel="7">
      <c r="F378" s="40"/>
      <c r="G378" s="41"/>
      <c r="H378" s="41"/>
      <c r="I378" s="41"/>
      <c r="J378" s="41"/>
      <c r="K378" s="41"/>
      <c r="L378" s="41"/>
      <c r="M378" s="42" t="s">
        <v>4293</v>
      </c>
      <c r="N378" s="42"/>
      <c r="O378" s="41"/>
      <c r="P378" s="43">
        <v>16.236000000000001</v>
      </c>
      <c r="Q378" s="44"/>
      <c r="R378" s="45"/>
      <c r="S378" s="44"/>
      <c r="T378" s="46"/>
    </row>
    <row r="379" spans="6:20" s="102" customFormat="1" ht="36" outlineLevel="6">
      <c r="F379" s="21">
        <v>106</v>
      </c>
      <c r="G379" s="22" t="s">
        <v>19</v>
      </c>
      <c r="H379" s="68">
        <v>6</v>
      </c>
      <c r="I379" s="22"/>
      <c r="J379" s="36" t="s">
        <v>4832</v>
      </c>
      <c r="K379" s="36" t="s">
        <v>2402</v>
      </c>
      <c r="L379" s="36"/>
      <c r="M379" s="37" t="s">
        <v>9024</v>
      </c>
      <c r="N379" s="37"/>
      <c r="O379" s="22" t="s">
        <v>24</v>
      </c>
      <c r="P379" s="38">
        <v>92.042009999999991</v>
      </c>
      <c r="Q379" s="25">
        <v>0</v>
      </c>
      <c r="R379" s="38">
        <f>P379*(1+Q379/100)</f>
        <v>92.042009999999991</v>
      </c>
      <c r="S379" s="25"/>
      <c r="T379" s="26">
        <f>IF(I379="T",0,R379*S379)</f>
        <v>0</v>
      </c>
    </row>
    <row r="380" spans="6:20" s="39" customFormat="1" ht="11.25" outlineLevel="7">
      <c r="F380" s="40"/>
      <c r="G380" s="41"/>
      <c r="H380" s="41"/>
      <c r="I380" s="41"/>
      <c r="J380" s="41"/>
      <c r="K380" s="41"/>
      <c r="L380" s="41"/>
      <c r="M380" s="42" t="s">
        <v>3780</v>
      </c>
      <c r="N380" s="42"/>
      <c r="O380" s="41"/>
      <c r="P380" s="43">
        <v>0</v>
      </c>
      <c r="Q380" s="44"/>
      <c r="R380" s="45"/>
      <c r="S380" s="44"/>
      <c r="T380" s="46"/>
    </row>
    <row r="381" spans="6:20" s="39" customFormat="1" ht="11.25" outlineLevel="7">
      <c r="F381" s="40"/>
      <c r="G381" s="41"/>
      <c r="H381" s="41"/>
      <c r="I381" s="41"/>
      <c r="J381" s="41"/>
      <c r="K381" s="41"/>
      <c r="L381" s="41"/>
      <c r="M381" s="42" t="s">
        <v>6472</v>
      </c>
      <c r="N381" s="42"/>
      <c r="O381" s="41"/>
      <c r="P381" s="43">
        <v>27.424124999999997</v>
      </c>
      <c r="Q381" s="44"/>
      <c r="R381" s="45"/>
      <c r="S381" s="44"/>
      <c r="T381" s="46"/>
    </row>
    <row r="382" spans="6:20" s="39" customFormat="1" ht="11.25" outlineLevel="7">
      <c r="F382" s="40"/>
      <c r="G382" s="41"/>
      <c r="H382" s="41"/>
      <c r="I382" s="41"/>
      <c r="J382" s="41"/>
      <c r="K382" s="41"/>
      <c r="L382" s="41"/>
      <c r="M382" s="42" t="s">
        <v>6390</v>
      </c>
      <c r="N382" s="42"/>
      <c r="O382" s="41"/>
      <c r="P382" s="43">
        <v>14.661899999999997</v>
      </c>
      <c r="Q382" s="44"/>
      <c r="R382" s="45"/>
      <c r="S382" s="44"/>
      <c r="T382" s="46"/>
    </row>
    <row r="383" spans="6:20" s="39" customFormat="1" ht="11.25" outlineLevel="7">
      <c r="F383" s="40"/>
      <c r="G383" s="41"/>
      <c r="H383" s="41"/>
      <c r="I383" s="41"/>
      <c r="J383" s="41"/>
      <c r="K383" s="41"/>
      <c r="L383" s="41"/>
      <c r="M383" s="42" t="s">
        <v>3779</v>
      </c>
      <c r="N383" s="42"/>
      <c r="O383" s="41"/>
      <c r="P383" s="43">
        <v>0</v>
      </c>
      <c r="Q383" s="44"/>
      <c r="R383" s="45"/>
      <c r="S383" s="44"/>
      <c r="T383" s="46"/>
    </row>
    <row r="384" spans="6:20" s="39" customFormat="1" ht="11.25" outlineLevel="7">
      <c r="F384" s="40"/>
      <c r="G384" s="41"/>
      <c r="H384" s="41"/>
      <c r="I384" s="41"/>
      <c r="J384" s="41"/>
      <c r="K384" s="41"/>
      <c r="L384" s="41"/>
      <c r="M384" s="42" t="s">
        <v>6522</v>
      </c>
      <c r="N384" s="42"/>
      <c r="O384" s="41"/>
      <c r="P384" s="43">
        <v>28.571625000000001</v>
      </c>
      <c r="Q384" s="44"/>
      <c r="R384" s="45"/>
      <c r="S384" s="44"/>
      <c r="T384" s="46"/>
    </row>
    <row r="385" spans="6:20" s="39" customFormat="1" ht="11.25" outlineLevel="7">
      <c r="F385" s="40"/>
      <c r="G385" s="41"/>
      <c r="H385" s="41"/>
      <c r="I385" s="41"/>
      <c r="J385" s="41"/>
      <c r="K385" s="41"/>
      <c r="L385" s="41"/>
      <c r="M385" s="42" t="s">
        <v>6391</v>
      </c>
      <c r="N385" s="42"/>
      <c r="O385" s="41"/>
      <c r="P385" s="43">
        <v>14.661900000000001</v>
      </c>
      <c r="Q385" s="44"/>
      <c r="R385" s="45"/>
      <c r="S385" s="44"/>
      <c r="T385" s="46"/>
    </row>
    <row r="386" spans="6:20" s="39" customFormat="1" ht="11.25" outlineLevel="7">
      <c r="F386" s="40"/>
      <c r="G386" s="41"/>
      <c r="H386" s="41"/>
      <c r="I386" s="41"/>
      <c r="J386" s="41"/>
      <c r="K386" s="41"/>
      <c r="L386" s="41"/>
      <c r="M386" s="42" t="s">
        <v>6034</v>
      </c>
      <c r="N386" s="42"/>
      <c r="O386" s="41"/>
      <c r="P386" s="43">
        <v>0</v>
      </c>
      <c r="Q386" s="44"/>
      <c r="R386" s="45"/>
      <c r="S386" s="44"/>
      <c r="T386" s="46"/>
    </row>
    <row r="387" spans="6:20" s="39" customFormat="1" ht="11.25" outlineLevel="7">
      <c r="F387" s="40"/>
      <c r="G387" s="41"/>
      <c r="H387" s="41"/>
      <c r="I387" s="41"/>
      <c r="J387" s="41"/>
      <c r="K387" s="41"/>
      <c r="L387" s="41"/>
      <c r="M387" s="42" t="s">
        <v>5216</v>
      </c>
      <c r="N387" s="42"/>
      <c r="O387" s="41"/>
      <c r="P387" s="43">
        <v>3.1320000000000001</v>
      </c>
      <c r="Q387" s="44"/>
      <c r="R387" s="45"/>
      <c r="S387" s="44"/>
      <c r="T387" s="46"/>
    </row>
    <row r="388" spans="6:20" s="39" customFormat="1" ht="11.25" outlineLevel="7">
      <c r="F388" s="40"/>
      <c r="G388" s="41"/>
      <c r="H388" s="41"/>
      <c r="I388" s="41"/>
      <c r="J388" s="41"/>
      <c r="K388" s="41"/>
      <c r="L388" s="41"/>
      <c r="M388" s="42" t="s">
        <v>5246</v>
      </c>
      <c r="N388" s="42"/>
      <c r="O388" s="41"/>
      <c r="P388" s="43">
        <v>3.5904599999999998</v>
      </c>
      <c r="Q388" s="44"/>
      <c r="R388" s="45"/>
      <c r="S388" s="44"/>
      <c r="T388" s="46"/>
    </row>
    <row r="389" spans="6:20" s="102" customFormat="1" ht="24" outlineLevel="6">
      <c r="F389" s="21">
        <v>107</v>
      </c>
      <c r="G389" s="22" t="s">
        <v>19</v>
      </c>
      <c r="H389" s="68">
        <v>6</v>
      </c>
      <c r="I389" s="22"/>
      <c r="J389" s="36" t="s">
        <v>4197</v>
      </c>
      <c r="K389" s="36" t="s">
        <v>2414</v>
      </c>
      <c r="L389" s="36"/>
      <c r="M389" s="37" t="s">
        <v>8693</v>
      </c>
      <c r="N389" s="37"/>
      <c r="O389" s="22" t="s">
        <v>24</v>
      </c>
      <c r="P389" s="38">
        <v>1768.9179999999997</v>
      </c>
      <c r="Q389" s="25">
        <v>0</v>
      </c>
      <c r="R389" s="38">
        <f>P389*(1+Q389/100)</f>
        <v>1768.9179999999997</v>
      </c>
      <c r="S389" s="25"/>
      <c r="T389" s="26">
        <f>IF(I389="T",0,R389*S389)</f>
        <v>0</v>
      </c>
    </row>
    <row r="390" spans="6:20" s="39" customFormat="1" ht="22.5" outlineLevel="7">
      <c r="F390" s="40"/>
      <c r="G390" s="41"/>
      <c r="H390" s="41"/>
      <c r="I390" s="41"/>
      <c r="J390" s="41"/>
      <c r="K390" s="41"/>
      <c r="L390" s="41"/>
      <c r="M390" s="42" t="s">
        <v>7854</v>
      </c>
      <c r="N390" s="42"/>
      <c r="O390" s="41"/>
      <c r="P390" s="43">
        <v>1246.2299999999998</v>
      </c>
      <c r="Q390" s="44"/>
      <c r="R390" s="45"/>
      <c r="S390" s="44"/>
      <c r="T390" s="46"/>
    </row>
    <row r="391" spans="6:20" s="39" customFormat="1" ht="33.75" outlineLevel="7">
      <c r="F391" s="40"/>
      <c r="G391" s="41"/>
      <c r="H391" s="41"/>
      <c r="I391" s="41"/>
      <c r="J391" s="41"/>
      <c r="K391" s="41"/>
      <c r="L391" s="41"/>
      <c r="M391" s="42" t="s">
        <v>7365</v>
      </c>
      <c r="N391" s="42"/>
      <c r="O391" s="41"/>
      <c r="P391" s="43">
        <v>183.57900000000001</v>
      </c>
      <c r="Q391" s="44"/>
      <c r="R391" s="45"/>
      <c r="S391" s="44"/>
      <c r="T391" s="46"/>
    </row>
    <row r="392" spans="6:20" s="39" customFormat="1" ht="22.5" outlineLevel="7">
      <c r="F392" s="40"/>
      <c r="G392" s="41"/>
      <c r="H392" s="41"/>
      <c r="I392" s="41"/>
      <c r="J392" s="41"/>
      <c r="K392" s="41"/>
      <c r="L392" s="41"/>
      <c r="M392" s="42" t="s">
        <v>8083</v>
      </c>
      <c r="N392" s="42"/>
      <c r="O392" s="41"/>
      <c r="P392" s="43">
        <v>339.10900000000004</v>
      </c>
      <c r="Q392" s="44"/>
      <c r="R392" s="45"/>
      <c r="S392" s="44"/>
      <c r="T392" s="46"/>
    </row>
    <row r="393" spans="6:20" s="102" customFormat="1" ht="24" outlineLevel="6">
      <c r="F393" s="21">
        <v>108</v>
      </c>
      <c r="G393" s="22" t="s">
        <v>19</v>
      </c>
      <c r="H393" s="68">
        <v>6</v>
      </c>
      <c r="I393" s="22"/>
      <c r="J393" s="36" t="s">
        <v>4577</v>
      </c>
      <c r="K393" s="36" t="s">
        <v>2420</v>
      </c>
      <c r="L393" s="36"/>
      <c r="M393" s="37" t="s">
        <v>8364</v>
      </c>
      <c r="N393" s="37"/>
      <c r="O393" s="22" t="s">
        <v>9</v>
      </c>
      <c r="P393" s="38">
        <v>23.1</v>
      </c>
      <c r="Q393" s="25">
        <v>0</v>
      </c>
      <c r="R393" s="38">
        <f>P393*(1+Q393/100)</f>
        <v>23.1</v>
      </c>
      <c r="S393" s="25"/>
      <c r="T393" s="26">
        <f>IF(I393="T",0,R393*S393)</f>
        <v>0</v>
      </c>
    </row>
    <row r="394" spans="6:20" s="39" customFormat="1" ht="11.25" outlineLevel="7">
      <c r="F394" s="40"/>
      <c r="G394" s="41"/>
      <c r="H394" s="41"/>
      <c r="I394" s="41"/>
      <c r="J394" s="41"/>
      <c r="K394" s="41"/>
      <c r="L394" s="41"/>
      <c r="M394" s="42" t="s">
        <v>6432</v>
      </c>
      <c r="N394" s="42"/>
      <c r="O394" s="41"/>
      <c r="P394" s="43">
        <v>23.1</v>
      </c>
      <c r="Q394" s="44"/>
      <c r="R394" s="45"/>
      <c r="S394" s="44"/>
      <c r="T394" s="46"/>
    </row>
    <row r="395" spans="6:20" s="102" customFormat="1" ht="24" outlineLevel="6">
      <c r="F395" s="21">
        <v>109</v>
      </c>
      <c r="G395" s="22" t="s">
        <v>19</v>
      </c>
      <c r="H395" s="68">
        <v>6</v>
      </c>
      <c r="I395" s="22"/>
      <c r="J395" s="36" t="s">
        <v>4844</v>
      </c>
      <c r="K395" s="36" t="s">
        <v>2421</v>
      </c>
      <c r="L395" s="36"/>
      <c r="M395" s="37" t="s">
        <v>8383</v>
      </c>
      <c r="N395" s="37"/>
      <c r="O395" s="22" t="s">
        <v>9</v>
      </c>
      <c r="P395" s="38">
        <v>6.6</v>
      </c>
      <c r="Q395" s="25">
        <v>0</v>
      </c>
      <c r="R395" s="38">
        <f>P395*(1+Q395/100)</f>
        <v>6.6</v>
      </c>
      <c r="S395" s="25"/>
      <c r="T395" s="26">
        <f>IF(I395="T",0,R395*S395)</f>
        <v>0</v>
      </c>
    </row>
    <row r="396" spans="6:20" s="39" customFormat="1" ht="11.25" outlineLevel="7">
      <c r="F396" s="40"/>
      <c r="G396" s="41"/>
      <c r="H396" s="41"/>
      <c r="I396" s="41"/>
      <c r="J396" s="41"/>
      <c r="K396" s="41"/>
      <c r="L396" s="41"/>
      <c r="M396" s="42" t="s">
        <v>6573</v>
      </c>
      <c r="N396" s="42"/>
      <c r="O396" s="41"/>
      <c r="P396" s="43">
        <v>6.6</v>
      </c>
      <c r="Q396" s="44"/>
      <c r="R396" s="45"/>
      <c r="S396" s="44"/>
      <c r="T396" s="46"/>
    </row>
    <row r="397" spans="6:20" outlineLevel="6"/>
    <row r="398" spans="6:20" s="120" customFormat="1" ht="16.5" customHeight="1" outlineLevel="5">
      <c r="F398" s="121"/>
      <c r="G398" s="122"/>
      <c r="H398" s="122"/>
      <c r="I398" s="122"/>
      <c r="J398" s="123"/>
      <c r="K398" s="123"/>
      <c r="L398" s="123"/>
      <c r="M398" s="123" t="s">
        <v>7448</v>
      </c>
      <c r="N398" s="126"/>
      <c r="O398" s="122"/>
      <c r="P398" s="124"/>
      <c r="Q398" s="125"/>
      <c r="R398" s="124"/>
      <c r="S398" s="125"/>
      <c r="T398" s="111">
        <f>SUBTOTAL(9,T399:T404)</f>
        <v>0</v>
      </c>
    </row>
    <row r="399" spans="6:20" s="102" customFormat="1" ht="24" outlineLevel="6">
      <c r="F399" s="21">
        <v>110</v>
      </c>
      <c r="G399" s="22" t="s">
        <v>19</v>
      </c>
      <c r="H399" s="68">
        <v>6</v>
      </c>
      <c r="I399" s="22"/>
      <c r="J399" s="36" t="s">
        <v>4127</v>
      </c>
      <c r="K399" s="36" t="s">
        <v>2425</v>
      </c>
      <c r="L399" s="36"/>
      <c r="M399" s="37" t="s">
        <v>7980</v>
      </c>
      <c r="N399" s="37"/>
      <c r="O399" s="22" t="s">
        <v>10</v>
      </c>
      <c r="P399" s="38">
        <v>2766.904833999999</v>
      </c>
      <c r="Q399" s="25">
        <v>0</v>
      </c>
      <c r="R399" s="38">
        <f>P399*(1+Q399/100)</f>
        <v>2766.904833999999</v>
      </c>
      <c r="S399" s="25"/>
      <c r="T399" s="26">
        <f>IF(I399="T",0,R399*S399)</f>
        <v>0</v>
      </c>
    </row>
    <row r="400" spans="6:20" s="102" customFormat="1" ht="36" outlineLevel="6">
      <c r="F400" s="21">
        <v>111</v>
      </c>
      <c r="G400" s="22" t="s">
        <v>19</v>
      </c>
      <c r="H400" s="68">
        <v>6</v>
      </c>
      <c r="I400" s="22"/>
      <c r="J400" s="36" t="s">
        <v>4556</v>
      </c>
      <c r="K400" s="36" t="s">
        <v>2426</v>
      </c>
      <c r="L400" s="36"/>
      <c r="M400" s="37" t="s">
        <v>8678</v>
      </c>
      <c r="N400" s="37"/>
      <c r="O400" s="22" t="s">
        <v>10</v>
      </c>
      <c r="P400" s="38">
        <v>2766.904833999999</v>
      </c>
      <c r="Q400" s="25">
        <v>0</v>
      </c>
      <c r="R400" s="38">
        <f>P400*(1+Q400/100)</f>
        <v>2766.904833999999</v>
      </c>
      <c r="S400" s="25"/>
      <c r="T400" s="26">
        <f>IF(I400="T",0,R400*S400)</f>
        <v>0</v>
      </c>
    </row>
    <row r="401" spans="6:20" s="102" customFormat="1" ht="12" outlineLevel="6">
      <c r="F401" s="21">
        <v>112</v>
      </c>
      <c r="G401" s="22" t="s">
        <v>19</v>
      </c>
      <c r="H401" s="68">
        <v>6</v>
      </c>
      <c r="I401" s="22"/>
      <c r="J401" s="36" t="s">
        <v>4128</v>
      </c>
      <c r="K401" s="36" t="s">
        <v>2423</v>
      </c>
      <c r="L401" s="36"/>
      <c r="M401" s="37" t="s">
        <v>7006</v>
      </c>
      <c r="N401" s="37"/>
      <c r="O401" s="22" t="s">
        <v>10</v>
      </c>
      <c r="P401" s="38">
        <v>2766.904833999999</v>
      </c>
      <c r="Q401" s="25">
        <v>0</v>
      </c>
      <c r="R401" s="38">
        <f>P401*(1+Q401/100)</f>
        <v>2766.904833999999</v>
      </c>
      <c r="S401" s="25"/>
      <c r="T401" s="26">
        <f>IF(I401="T",0,R401*S401)</f>
        <v>0</v>
      </c>
    </row>
    <row r="402" spans="6:20" s="102" customFormat="1" ht="24" outlineLevel="6">
      <c r="F402" s="21">
        <v>113</v>
      </c>
      <c r="G402" s="22" t="s">
        <v>19</v>
      </c>
      <c r="H402" s="68">
        <v>6</v>
      </c>
      <c r="I402" s="22"/>
      <c r="J402" s="36" t="s">
        <v>4557</v>
      </c>
      <c r="K402" s="36" t="s">
        <v>2424</v>
      </c>
      <c r="L402" s="36"/>
      <c r="M402" s="37" t="s">
        <v>8593</v>
      </c>
      <c r="N402" s="37"/>
      <c r="O402" s="22" t="s">
        <v>10</v>
      </c>
      <c r="P402" s="38">
        <v>2766.904833999999</v>
      </c>
      <c r="Q402" s="25">
        <v>0</v>
      </c>
      <c r="R402" s="38">
        <f>P402*(1+Q402/100)</f>
        <v>2766.904833999999</v>
      </c>
      <c r="S402" s="25"/>
      <c r="T402" s="26">
        <f>IF(I402="T",0,R402*S402)</f>
        <v>0</v>
      </c>
    </row>
    <row r="403" spans="6:20" s="102" customFormat="1" ht="12" outlineLevel="6">
      <c r="F403" s="21">
        <v>114</v>
      </c>
      <c r="G403" s="22" t="s">
        <v>19</v>
      </c>
      <c r="H403" s="68">
        <v>6</v>
      </c>
      <c r="I403" s="22"/>
      <c r="J403" s="36" t="s">
        <v>4546</v>
      </c>
      <c r="K403" s="36" t="s">
        <v>2427</v>
      </c>
      <c r="L403" s="36"/>
      <c r="M403" s="37" t="s">
        <v>5836</v>
      </c>
      <c r="N403" s="37"/>
      <c r="O403" s="22" t="s">
        <v>10</v>
      </c>
      <c r="P403" s="38">
        <v>2766.904833999999</v>
      </c>
      <c r="Q403" s="25">
        <v>0</v>
      </c>
      <c r="R403" s="38">
        <f>P403*(1+Q403/100)</f>
        <v>2766.904833999999</v>
      </c>
      <c r="S403" s="25"/>
      <c r="T403" s="26">
        <f>IF(I403="T",0,R403*S403)</f>
        <v>0</v>
      </c>
    </row>
    <row r="404" spans="6:20" outlineLevel="6"/>
    <row r="405" spans="6:20" outlineLevel="5"/>
    <row r="406" spans="6:20" outlineLevel="4"/>
    <row r="407" spans="6:20" s="94" customFormat="1" ht="16.5" customHeight="1" outlineLevel="3">
      <c r="F407" s="95"/>
      <c r="G407" s="96"/>
      <c r="H407" s="96"/>
      <c r="I407" s="96"/>
      <c r="J407" s="97"/>
      <c r="K407" s="97"/>
      <c r="L407" s="97"/>
      <c r="M407" s="97" t="s">
        <v>6885</v>
      </c>
      <c r="N407" s="101"/>
      <c r="O407" s="96"/>
      <c r="P407" s="98"/>
      <c r="Q407" s="99"/>
      <c r="R407" s="98"/>
      <c r="S407" s="99"/>
      <c r="T407" s="100">
        <f>SUBTOTAL(9,T408:T453)</f>
        <v>0</v>
      </c>
    </row>
    <row r="408" spans="6:20" s="113" customFormat="1" ht="16.5" customHeight="1" outlineLevel="4">
      <c r="F408" s="114"/>
      <c r="G408" s="115"/>
      <c r="H408" s="115"/>
      <c r="I408" s="115"/>
      <c r="J408" s="116"/>
      <c r="K408" s="116"/>
      <c r="L408" s="116"/>
      <c r="M408" s="116" t="s">
        <v>6105</v>
      </c>
      <c r="N408" s="119"/>
      <c r="O408" s="115"/>
      <c r="P408" s="117"/>
      <c r="Q408" s="118"/>
      <c r="R408" s="117"/>
      <c r="S408" s="118"/>
      <c r="T408" s="112">
        <f>SUBTOTAL(9,T409:T446)</f>
        <v>0</v>
      </c>
    </row>
    <row r="409" spans="6:20" s="120" customFormat="1" ht="16.5" customHeight="1" outlineLevel="5">
      <c r="F409" s="121"/>
      <c r="G409" s="122"/>
      <c r="H409" s="122"/>
      <c r="I409" s="122"/>
      <c r="J409" s="123"/>
      <c r="K409" s="123"/>
      <c r="L409" s="123"/>
      <c r="M409" s="123" t="s">
        <v>5615</v>
      </c>
      <c r="N409" s="126"/>
      <c r="O409" s="122"/>
      <c r="P409" s="124"/>
      <c r="Q409" s="125"/>
      <c r="R409" s="124"/>
      <c r="S409" s="125"/>
      <c r="T409" s="111">
        <f>SUBTOTAL(9,T410:T438)</f>
        <v>0</v>
      </c>
    </row>
    <row r="410" spans="6:20" s="102" customFormat="1" ht="24" outlineLevel="6">
      <c r="F410" s="21">
        <v>115</v>
      </c>
      <c r="G410" s="22" t="s">
        <v>19</v>
      </c>
      <c r="H410" s="68">
        <v>6</v>
      </c>
      <c r="I410" s="22"/>
      <c r="J410" s="36" t="s">
        <v>4145</v>
      </c>
      <c r="K410" s="36" t="s">
        <v>2405</v>
      </c>
      <c r="L410" s="36"/>
      <c r="M410" s="37" t="s">
        <v>8727</v>
      </c>
      <c r="N410" s="37"/>
      <c r="O410" s="22" t="s">
        <v>24</v>
      </c>
      <c r="P410" s="38">
        <v>401.53641500000003</v>
      </c>
      <c r="Q410" s="25">
        <v>0</v>
      </c>
      <c r="R410" s="38">
        <f>P410*(1+Q410/100)</f>
        <v>401.53641500000003</v>
      </c>
      <c r="S410" s="25"/>
      <c r="T410" s="26">
        <f>IF(I410="T",0,R410*S410)</f>
        <v>0</v>
      </c>
    </row>
    <row r="411" spans="6:20" s="39" customFormat="1" ht="11.25" outlineLevel="7">
      <c r="F411" s="40"/>
      <c r="G411" s="41"/>
      <c r="H411" s="41"/>
      <c r="I411" s="41"/>
      <c r="J411" s="41"/>
      <c r="K411" s="41"/>
      <c r="L411" s="41"/>
      <c r="M411" s="42" t="s">
        <v>64</v>
      </c>
      <c r="N411" s="42"/>
      <c r="O411" s="41"/>
      <c r="P411" s="43">
        <v>0</v>
      </c>
      <c r="Q411" s="44"/>
      <c r="R411" s="45"/>
      <c r="S411" s="44"/>
      <c r="T411" s="46"/>
    </row>
    <row r="412" spans="6:20" s="39" customFormat="1" ht="11.25" outlineLevel="7">
      <c r="F412" s="40"/>
      <c r="G412" s="41"/>
      <c r="H412" s="41"/>
      <c r="I412" s="41"/>
      <c r="J412" s="41"/>
      <c r="K412" s="41"/>
      <c r="L412" s="41"/>
      <c r="M412" s="42" t="s">
        <v>6464</v>
      </c>
      <c r="N412" s="42"/>
      <c r="O412" s="41"/>
      <c r="P412" s="43">
        <v>22.081500000000002</v>
      </c>
      <c r="Q412" s="44"/>
      <c r="R412" s="45"/>
      <c r="S412" s="44"/>
      <c r="T412" s="46"/>
    </row>
    <row r="413" spans="6:20" s="39" customFormat="1" ht="11.25" outlineLevel="7">
      <c r="F413" s="40"/>
      <c r="G413" s="41"/>
      <c r="H413" s="41"/>
      <c r="I413" s="41"/>
      <c r="J413" s="41"/>
      <c r="K413" s="41"/>
      <c r="L413" s="41"/>
      <c r="M413" s="42" t="s">
        <v>3842</v>
      </c>
      <c r="N413" s="42"/>
      <c r="O413" s="41"/>
      <c r="P413" s="43">
        <v>12.012000000000002</v>
      </c>
      <c r="Q413" s="44"/>
      <c r="R413" s="45"/>
      <c r="S413" s="44"/>
      <c r="T413" s="46"/>
    </row>
    <row r="414" spans="6:20" s="39" customFormat="1" ht="11.25" outlineLevel="7">
      <c r="F414" s="40"/>
      <c r="G414" s="41"/>
      <c r="H414" s="41"/>
      <c r="I414" s="41"/>
      <c r="J414" s="41"/>
      <c r="K414" s="41"/>
      <c r="L414" s="41"/>
      <c r="M414" s="42" t="s">
        <v>3501</v>
      </c>
      <c r="N414" s="42"/>
      <c r="O414" s="41"/>
      <c r="P414" s="43">
        <v>6.5100000000000007</v>
      </c>
      <c r="Q414" s="44"/>
      <c r="R414" s="45"/>
      <c r="S414" s="44"/>
      <c r="T414" s="46"/>
    </row>
    <row r="415" spans="6:20" s="39" customFormat="1" ht="11.25" outlineLevel="7">
      <c r="F415" s="40"/>
      <c r="G415" s="41"/>
      <c r="H415" s="41"/>
      <c r="I415" s="41"/>
      <c r="J415" s="41"/>
      <c r="K415" s="41"/>
      <c r="L415" s="41"/>
      <c r="M415" s="42" t="s">
        <v>5619</v>
      </c>
      <c r="N415" s="42"/>
      <c r="O415" s="41"/>
      <c r="P415" s="43">
        <v>48.717900000000022</v>
      </c>
      <c r="Q415" s="44"/>
      <c r="R415" s="45"/>
      <c r="S415" s="44"/>
      <c r="T415" s="46"/>
    </row>
    <row r="416" spans="6:20" s="39" customFormat="1" ht="11.25" outlineLevel="7">
      <c r="F416" s="40"/>
      <c r="G416" s="41"/>
      <c r="H416" s="41"/>
      <c r="I416" s="41"/>
      <c r="J416" s="41"/>
      <c r="K416" s="41"/>
      <c r="L416" s="41"/>
      <c r="M416" s="42" t="s">
        <v>59</v>
      </c>
      <c r="N416" s="42"/>
      <c r="O416" s="41"/>
      <c r="P416" s="43">
        <v>0</v>
      </c>
      <c r="Q416" s="44"/>
      <c r="R416" s="45"/>
      <c r="S416" s="44"/>
      <c r="T416" s="46"/>
    </row>
    <row r="417" spans="6:20" s="39" customFormat="1" ht="11.25" outlineLevel="7">
      <c r="F417" s="40"/>
      <c r="G417" s="41"/>
      <c r="H417" s="41"/>
      <c r="I417" s="41"/>
      <c r="J417" s="41"/>
      <c r="K417" s="41"/>
      <c r="L417" s="41"/>
      <c r="M417" s="42" t="s">
        <v>4888</v>
      </c>
      <c r="N417" s="42"/>
      <c r="O417" s="41"/>
      <c r="P417" s="43">
        <v>4.1580000000000004</v>
      </c>
      <c r="Q417" s="44"/>
      <c r="R417" s="45"/>
      <c r="S417" s="44"/>
      <c r="T417" s="46"/>
    </row>
    <row r="418" spans="6:20" s="39" customFormat="1" ht="11.25" outlineLevel="7">
      <c r="F418" s="40"/>
      <c r="G418" s="41"/>
      <c r="H418" s="41"/>
      <c r="I418" s="41"/>
      <c r="J418" s="41"/>
      <c r="K418" s="41"/>
      <c r="L418" s="41"/>
      <c r="M418" s="42" t="s">
        <v>6247</v>
      </c>
      <c r="N418" s="42"/>
      <c r="O418" s="41"/>
      <c r="P418" s="43">
        <v>23.604000000000003</v>
      </c>
      <c r="Q418" s="44"/>
      <c r="R418" s="45"/>
      <c r="S418" s="44"/>
      <c r="T418" s="46"/>
    </row>
    <row r="419" spans="6:20" s="39" customFormat="1" ht="11.25" outlineLevel="7">
      <c r="F419" s="40"/>
      <c r="G419" s="41"/>
      <c r="H419" s="41"/>
      <c r="I419" s="41"/>
      <c r="J419" s="41"/>
      <c r="K419" s="41"/>
      <c r="L419" s="41"/>
      <c r="M419" s="42" t="s">
        <v>5265</v>
      </c>
      <c r="N419" s="42"/>
      <c r="O419" s="41"/>
      <c r="P419" s="43">
        <v>48.048000000000009</v>
      </c>
      <c r="Q419" s="44"/>
      <c r="R419" s="45"/>
      <c r="S419" s="44"/>
      <c r="T419" s="46"/>
    </row>
    <row r="420" spans="6:20" s="39" customFormat="1" ht="11.25" outlineLevel="7">
      <c r="F420" s="40"/>
      <c r="G420" s="41"/>
      <c r="H420" s="41"/>
      <c r="I420" s="41"/>
      <c r="J420" s="41"/>
      <c r="K420" s="41"/>
      <c r="L420" s="41"/>
      <c r="M420" s="42" t="s">
        <v>60</v>
      </c>
      <c r="N420" s="42"/>
      <c r="O420" s="41"/>
      <c r="P420" s="43">
        <v>0</v>
      </c>
      <c r="Q420" s="44"/>
      <c r="R420" s="45"/>
      <c r="S420" s="44"/>
      <c r="T420" s="46"/>
    </row>
    <row r="421" spans="6:20" s="39" customFormat="1" ht="11.25" outlineLevel="7">
      <c r="F421" s="40"/>
      <c r="G421" s="41"/>
      <c r="H421" s="41"/>
      <c r="I421" s="41"/>
      <c r="J421" s="41"/>
      <c r="K421" s="41"/>
      <c r="L421" s="41"/>
      <c r="M421" s="42" t="s">
        <v>5425</v>
      </c>
      <c r="N421" s="42"/>
      <c r="O421" s="41"/>
      <c r="P421" s="43">
        <v>10.767000000000001</v>
      </c>
      <c r="Q421" s="44"/>
      <c r="R421" s="45"/>
      <c r="S421" s="44"/>
      <c r="T421" s="46"/>
    </row>
    <row r="422" spans="6:20" s="39" customFormat="1" ht="11.25" outlineLevel="7">
      <c r="F422" s="40"/>
      <c r="G422" s="41"/>
      <c r="H422" s="41"/>
      <c r="I422" s="41"/>
      <c r="J422" s="41"/>
      <c r="K422" s="41"/>
      <c r="L422" s="41"/>
      <c r="M422" s="42" t="s">
        <v>5620</v>
      </c>
      <c r="N422" s="42"/>
      <c r="O422" s="41"/>
      <c r="P422" s="43">
        <v>31.062794999999998</v>
      </c>
      <c r="Q422" s="44"/>
      <c r="R422" s="45"/>
      <c r="S422" s="44"/>
      <c r="T422" s="46"/>
    </row>
    <row r="423" spans="6:20" s="39" customFormat="1" ht="11.25" outlineLevel="7">
      <c r="F423" s="40"/>
      <c r="G423" s="41"/>
      <c r="H423" s="41"/>
      <c r="I423" s="41"/>
      <c r="J423" s="41"/>
      <c r="K423" s="41"/>
      <c r="L423" s="41"/>
      <c r="M423" s="42" t="s">
        <v>5426</v>
      </c>
      <c r="N423" s="42"/>
      <c r="O423" s="41"/>
      <c r="P423" s="43">
        <v>106.69126999999999</v>
      </c>
      <c r="Q423" s="44"/>
      <c r="R423" s="45"/>
      <c r="S423" s="44"/>
      <c r="T423" s="46"/>
    </row>
    <row r="424" spans="6:20" s="39" customFormat="1" ht="11.25" outlineLevel="7">
      <c r="F424" s="40"/>
      <c r="G424" s="41"/>
      <c r="H424" s="41"/>
      <c r="I424" s="41"/>
      <c r="J424" s="41"/>
      <c r="K424" s="41"/>
      <c r="L424" s="41"/>
      <c r="M424" s="42" t="s">
        <v>65</v>
      </c>
      <c r="N424" s="42"/>
      <c r="O424" s="41"/>
      <c r="P424" s="43">
        <v>0</v>
      </c>
      <c r="Q424" s="44"/>
      <c r="R424" s="45"/>
      <c r="S424" s="44"/>
      <c r="T424" s="46"/>
    </row>
    <row r="425" spans="6:20" s="39" customFormat="1" ht="11.25" outlineLevel="7">
      <c r="F425" s="40"/>
      <c r="G425" s="41"/>
      <c r="H425" s="41"/>
      <c r="I425" s="41"/>
      <c r="J425" s="41"/>
      <c r="K425" s="41"/>
      <c r="L425" s="41"/>
      <c r="M425" s="42" t="s">
        <v>6577</v>
      </c>
      <c r="N425" s="42"/>
      <c r="O425" s="41"/>
      <c r="P425" s="43">
        <v>47.321999999999996</v>
      </c>
      <c r="Q425" s="44"/>
      <c r="R425" s="45"/>
      <c r="S425" s="44"/>
      <c r="T425" s="46"/>
    </row>
    <row r="426" spans="6:20" s="39" customFormat="1" ht="11.25" outlineLevel="7">
      <c r="F426" s="40"/>
      <c r="G426" s="41"/>
      <c r="H426" s="41"/>
      <c r="I426" s="41"/>
      <c r="J426" s="41"/>
      <c r="K426" s="41"/>
      <c r="L426" s="41"/>
      <c r="M426" s="42" t="s">
        <v>5424</v>
      </c>
      <c r="N426" s="42"/>
      <c r="O426" s="41"/>
      <c r="P426" s="43">
        <v>21.487949999999998</v>
      </c>
      <c r="Q426" s="44"/>
      <c r="R426" s="45"/>
      <c r="S426" s="44"/>
      <c r="T426" s="46"/>
    </row>
    <row r="427" spans="6:20" s="39" customFormat="1" ht="11.25" outlineLevel="7">
      <c r="F427" s="40"/>
      <c r="G427" s="41"/>
      <c r="H427" s="41"/>
      <c r="I427" s="41"/>
      <c r="J427" s="41"/>
      <c r="K427" s="41"/>
      <c r="L427" s="41"/>
      <c r="M427" s="42" t="s">
        <v>5683</v>
      </c>
      <c r="N427" s="42"/>
      <c r="O427" s="41"/>
      <c r="P427" s="43">
        <v>19.074000000000002</v>
      </c>
      <c r="Q427" s="44"/>
      <c r="R427" s="45"/>
      <c r="S427" s="44"/>
      <c r="T427" s="46"/>
    </row>
    <row r="428" spans="6:20" s="102" customFormat="1" ht="12" outlineLevel="6">
      <c r="F428" s="21">
        <v>116</v>
      </c>
      <c r="G428" s="22" t="s">
        <v>19</v>
      </c>
      <c r="H428" s="68">
        <v>6</v>
      </c>
      <c r="I428" s="22"/>
      <c r="J428" s="36" t="s">
        <v>4637</v>
      </c>
      <c r="K428" s="36" t="s">
        <v>2410</v>
      </c>
      <c r="L428" s="36"/>
      <c r="M428" s="37" t="s">
        <v>7427</v>
      </c>
      <c r="N428" s="37"/>
      <c r="O428" s="22" t="s">
        <v>9</v>
      </c>
      <c r="P428" s="38">
        <v>82.724999999999994</v>
      </c>
      <c r="Q428" s="25">
        <v>0</v>
      </c>
      <c r="R428" s="38">
        <f>P428*(1+Q428/100)</f>
        <v>82.724999999999994</v>
      </c>
      <c r="S428" s="25"/>
      <c r="T428" s="26">
        <f>IF(I428="T",0,R428*S428)</f>
        <v>0</v>
      </c>
    </row>
    <row r="429" spans="6:20" s="39" customFormat="1" ht="11.25" outlineLevel="7">
      <c r="F429" s="40"/>
      <c r="G429" s="41"/>
      <c r="H429" s="41"/>
      <c r="I429" s="41"/>
      <c r="J429" s="41"/>
      <c r="K429" s="41"/>
      <c r="L429" s="41"/>
      <c r="M429" s="42" t="s">
        <v>7491</v>
      </c>
      <c r="N429" s="42"/>
      <c r="O429" s="41"/>
      <c r="P429" s="43">
        <v>0</v>
      </c>
      <c r="Q429" s="44"/>
      <c r="R429" s="45"/>
      <c r="S429" s="44"/>
      <c r="T429" s="46"/>
    </row>
    <row r="430" spans="6:20" s="39" customFormat="1" ht="11.25" outlineLevel="7">
      <c r="F430" s="40"/>
      <c r="G430" s="41"/>
      <c r="H430" s="41"/>
      <c r="I430" s="41"/>
      <c r="J430" s="41"/>
      <c r="K430" s="41"/>
      <c r="L430" s="41"/>
      <c r="M430" s="42" t="s">
        <v>5044</v>
      </c>
      <c r="N430" s="42"/>
      <c r="O430" s="41"/>
      <c r="P430" s="43">
        <v>21.2</v>
      </c>
      <c r="Q430" s="44"/>
      <c r="R430" s="45"/>
      <c r="S430" s="44"/>
      <c r="T430" s="46"/>
    </row>
    <row r="431" spans="6:20" s="39" customFormat="1" ht="11.25" outlineLevel="7">
      <c r="F431" s="40"/>
      <c r="G431" s="41"/>
      <c r="H431" s="41"/>
      <c r="I431" s="41"/>
      <c r="J431" s="41"/>
      <c r="K431" s="41"/>
      <c r="L431" s="41"/>
      <c r="M431" s="42" t="s">
        <v>5022</v>
      </c>
      <c r="N431" s="42"/>
      <c r="O431" s="41"/>
      <c r="P431" s="43">
        <v>21.2</v>
      </c>
      <c r="Q431" s="44"/>
      <c r="R431" s="45"/>
      <c r="S431" s="44"/>
      <c r="T431" s="46"/>
    </row>
    <row r="432" spans="6:20" s="39" customFormat="1" ht="11.25" outlineLevel="7">
      <c r="F432" s="40"/>
      <c r="G432" s="41"/>
      <c r="H432" s="41"/>
      <c r="I432" s="41"/>
      <c r="J432" s="41"/>
      <c r="K432" s="41"/>
      <c r="L432" s="41"/>
      <c r="M432" s="42" t="s">
        <v>5023</v>
      </c>
      <c r="N432" s="42"/>
      <c r="O432" s="41"/>
      <c r="P432" s="43">
        <v>21.2</v>
      </c>
      <c r="Q432" s="44"/>
      <c r="R432" s="45"/>
      <c r="S432" s="44"/>
      <c r="T432" s="46"/>
    </row>
    <row r="433" spans="6:20" s="39" customFormat="1" ht="11.25" outlineLevel="7">
      <c r="F433" s="40"/>
      <c r="G433" s="41"/>
      <c r="H433" s="41"/>
      <c r="I433" s="41"/>
      <c r="J433" s="41"/>
      <c r="K433" s="41"/>
      <c r="L433" s="41"/>
      <c r="M433" s="42" t="s">
        <v>5045</v>
      </c>
      <c r="N433" s="42"/>
      <c r="O433" s="41"/>
      <c r="P433" s="43">
        <v>19.125</v>
      </c>
      <c r="Q433" s="44"/>
      <c r="R433" s="45"/>
      <c r="S433" s="44"/>
      <c r="T433" s="46"/>
    </row>
    <row r="434" spans="6:20" s="102" customFormat="1" ht="24" outlineLevel="6">
      <c r="F434" s="21">
        <v>117</v>
      </c>
      <c r="G434" s="22" t="s">
        <v>19</v>
      </c>
      <c r="H434" s="68">
        <v>6</v>
      </c>
      <c r="I434" s="22"/>
      <c r="J434" s="36" t="s">
        <v>4876</v>
      </c>
      <c r="K434" s="36" t="s">
        <v>2411</v>
      </c>
      <c r="L434" s="36"/>
      <c r="M434" s="37" t="s">
        <v>8044</v>
      </c>
      <c r="N434" s="37"/>
      <c r="O434" s="22" t="s">
        <v>9</v>
      </c>
      <c r="P434" s="38">
        <v>360.29999999999995</v>
      </c>
      <c r="Q434" s="25">
        <v>0</v>
      </c>
      <c r="R434" s="38">
        <f>P434*(1+Q434/100)</f>
        <v>360.29999999999995</v>
      </c>
      <c r="S434" s="25"/>
      <c r="T434" s="26">
        <f>IF(I434="T",0,R434*S434)</f>
        <v>0</v>
      </c>
    </row>
    <row r="435" spans="6:20" s="39" customFormat="1" ht="11.25" outlineLevel="7">
      <c r="F435" s="40"/>
      <c r="G435" s="41"/>
      <c r="H435" s="41"/>
      <c r="I435" s="41"/>
      <c r="J435" s="41"/>
      <c r="K435" s="41"/>
      <c r="L435" s="41"/>
      <c r="M435" s="42" t="s">
        <v>5313</v>
      </c>
      <c r="N435" s="42"/>
      <c r="O435" s="41"/>
      <c r="P435" s="43">
        <v>244.4</v>
      </c>
      <c r="Q435" s="44"/>
      <c r="R435" s="45"/>
      <c r="S435" s="44"/>
      <c r="T435" s="46"/>
    </row>
    <row r="436" spans="6:20" s="39" customFormat="1" ht="11.25" outlineLevel="7">
      <c r="F436" s="40"/>
      <c r="G436" s="41"/>
      <c r="H436" s="41"/>
      <c r="I436" s="41"/>
      <c r="J436" s="41"/>
      <c r="K436" s="41"/>
      <c r="L436" s="41"/>
      <c r="M436" s="42" t="s">
        <v>5145</v>
      </c>
      <c r="N436" s="42"/>
      <c r="O436" s="41"/>
      <c r="P436" s="43">
        <v>67.5</v>
      </c>
      <c r="Q436" s="44"/>
      <c r="R436" s="45"/>
      <c r="S436" s="44"/>
      <c r="T436" s="46"/>
    </row>
    <row r="437" spans="6:20" s="39" customFormat="1" ht="11.25" outlineLevel="7">
      <c r="F437" s="40"/>
      <c r="G437" s="41"/>
      <c r="H437" s="41"/>
      <c r="I437" s="41"/>
      <c r="J437" s="41"/>
      <c r="K437" s="41"/>
      <c r="L437" s="41"/>
      <c r="M437" s="42" t="s">
        <v>3828</v>
      </c>
      <c r="N437" s="42"/>
      <c r="O437" s="41"/>
      <c r="P437" s="43">
        <v>48.400000000000006</v>
      </c>
      <c r="Q437" s="44"/>
      <c r="R437" s="45"/>
      <c r="S437" s="44"/>
      <c r="T437" s="46"/>
    </row>
    <row r="438" spans="6:20" outlineLevel="6"/>
    <row r="439" spans="6:20" s="120" customFormat="1" ht="16.5" customHeight="1" outlineLevel="5">
      <c r="F439" s="121"/>
      <c r="G439" s="122"/>
      <c r="H439" s="122"/>
      <c r="I439" s="122"/>
      <c r="J439" s="123"/>
      <c r="K439" s="123"/>
      <c r="L439" s="123"/>
      <c r="M439" s="123" t="s">
        <v>7448</v>
      </c>
      <c r="N439" s="126"/>
      <c r="O439" s="122"/>
      <c r="P439" s="124"/>
      <c r="Q439" s="125"/>
      <c r="R439" s="124"/>
      <c r="S439" s="125"/>
      <c r="T439" s="111">
        <f>SUBTOTAL(9,T440:T445)</f>
        <v>0</v>
      </c>
    </row>
    <row r="440" spans="6:20" s="102" customFormat="1" ht="24" outlineLevel="6">
      <c r="F440" s="21">
        <v>118</v>
      </c>
      <c r="G440" s="22" t="s">
        <v>19</v>
      </c>
      <c r="H440" s="68">
        <v>6</v>
      </c>
      <c r="I440" s="22"/>
      <c r="J440" s="36" t="s">
        <v>4127</v>
      </c>
      <c r="K440" s="36" t="s">
        <v>2425</v>
      </c>
      <c r="L440" s="36"/>
      <c r="M440" s="37" t="s">
        <v>7980</v>
      </c>
      <c r="N440" s="37"/>
      <c r="O440" s="22" t="s">
        <v>10</v>
      </c>
      <c r="P440" s="38">
        <v>1050.1818960000001</v>
      </c>
      <c r="Q440" s="25">
        <v>0</v>
      </c>
      <c r="R440" s="38">
        <f>P440*(1+Q440/100)</f>
        <v>1050.1818960000001</v>
      </c>
      <c r="S440" s="25"/>
      <c r="T440" s="26">
        <f>IF(I440="T",0,R440*S440)</f>
        <v>0</v>
      </c>
    </row>
    <row r="441" spans="6:20" s="102" customFormat="1" ht="36" outlineLevel="6">
      <c r="F441" s="21">
        <v>119</v>
      </c>
      <c r="G441" s="22" t="s">
        <v>19</v>
      </c>
      <c r="H441" s="68">
        <v>6</v>
      </c>
      <c r="I441" s="22"/>
      <c r="J441" s="36" t="s">
        <v>4556</v>
      </c>
      <c r="K441" s="36" t="s">
        <v>2426</v>
      </c>
      <c r="L441" s="36"/>
      <c r="M441" s="37" t="s">
        <v>8678</v>
      </c>
      <c r="N441" s="37"/>
      <c r="O441" s="22" t="s">
        <v>10</v>
      </c>
      <c r="P441" s="38">
        <v>1050.1818960000001</v>
      </c>
      <c r="Q441" s="25">
        <v>0</v>
      </c>
      <c r="R441" s="38">
        <f>P441*(1+Q441/100)</f>
        <v>1050.1818960000001</v>
      </c>
      <c r="S441" s="25"/>
      <c r="T441" s="26">
        <f>IF(I441="T",0,R441*S441)</f>
        <v>0</v>
      </c>
    </row>
    <row r="442" spans="6:20" s="102" customFormat="1" ht="12" outlineLevel="6">
      <c r="F442" s="21">
        <v>120</v>
      </c>
      <c r="G442" s="22" t="s">
        <v>19</v>
      </c>
      <c r="H442" s="68">
        <v>6</v>
      </c>
      <c r="I442" s="22"/>
      <c r="J442" s="36" t="s">
        <v>4128</v>
      </c>
      <c r="K442" s="36" t="s">
        <v>2423</v>
      </c>
      <c r="L442" s="36"/>
      <c r="M442" s="37" t="s">
        <v>7006</v>
      </c>
      <c r="N442" s="37"/>
      <c r="O442" s="22" t="s">
        <v>10</v>
      </c>
      <c r="P442" s="38">
        <v>1050.1818960000001</v>
      </c>
      <c r="Q442" s="25">
        <v>0</v>
      </c>
      <c r="R442" s="38">
        <f>P442*(1+Q442/100)</f>
        <v>1050.1818960000001</v>
      </c>
      <c r="S442" s="25"/>
      <c r="T442" s="26">
        <f>IF(I442="T",0,R442*S442)</f>
        <v>0</v>
      </c>
    </row>
    <row r="443" spans="6:20" s="102" customFormat="1" ht="24" outlineLevel="6">
      <c r="F443" s="21">
        <v>121</v>
      </c>
      <c r="G443" s="22" t="s">
        <v>19</v>
      </c>
      <c r="H443" s="68">
        <v>6</v>
      </c>
      <c r="I443" s="22"/>
      <c r="J443" s="36" t="s">
        <v>4557</v>
      </c>
      <c r="K443" s="36" t="s">
        <v>2424</v>
      </c>
      <c r="L443" s="36"/>
      <c r="M443" s="37" t="s">
        <v>8593</v>
      </c>
      <c r="N443" s="37"/>
      <c r="O443" s="22" t="s">
        <v>10</v>
      </c>
      <c r="P443" s="38">
        <v>1050.1818960000001</v>
      </c>
      <c r="Q443" s="25">
        <v>0</v>
      </c>
      <c r="R443" s="38">
        <f>P443*(1+Q443/100)</f>
        <v>1050.1818960000001</v>
      </c>
      <c r="S443" s="25"/>
      <c r="T443" s="26">
        <f>IF(I443="T",0,R443*S443)</f>
        <v>0</v>
      </c>
    </row>
    <row r="444" spans="6:20" s="102" customFormat="1" ht="12" outlineLevel="6">
      <c r="F444" s="21">
        <v>122</v>
      </c>
      <c r="G444" s="22" t="s">
        <v>19</v>
      </c>
      <c r="H444" s="68">
        <v>6</v>
      </c>
      <c r="I444" s="22"/>
      <c r="J444" s="36" t="s">
        <v>4546</v>
      </c>
      <c r="K444" s="36" t="s">
        <v>2427</v>
      </c>
      <c r="L444" s="36"/>
      <c r="M444" s="37" t="s">
        <v>5836</v>
      </c>
      <c r="N444" s="37"/>
      <c r="O444" s="22" t="s">
        <v>10</v>
      </c>
      <c r="P444" s="38">
        <v>1050.1818960000001</v>
      </c>
      <c r="Q444" s="25">
        <v>0</v>
      </c>
      <c r="R444" s="38">
        <f>P444*(1+Q444/100)</f>
        <v>1050.1818960000001</v>
      </c>
      <c r="S444" s="25"/>
      <c r="T444" s="26">
        <f>IF(I444="T",0,R444*S444)</f>
        <v>0</v>
      </c>
    </row>
    <row r="445" spans="6:20" outlineLevel="6"/>
    <row r="446" spans="6:20" outlineLevel="5"/>
    <row r="447" spans="6:20" s="113" customFormat="1" ht="16.5" customHeight="1" outlineLevel="4">
      <c r="F447" s="114"/>
      <c r="G447" s="115"/>
      <c r="H447" s="115"/>
      <c r="I447" s="115"/>
      <c r="J447" s="116"/>
      <c r="K447" s="116"/>
      <c r="L447" s="116"/>
      <c r="M447" s="116" t="s">
        <v>6608</v>
      </c>
      <c r="N447" s="119"/>
      <c r="O447" s="115"/>
      <c r="P447" s="117"/>
      <c r="Q447" s="118"/>
      <c r="R447" s="117"/>
      <c r="S447" s="118"/>
      <c r="T447" s="112">
        <f>SUBTOTAL(9,T448:T452)</f>
        <v>0</v>
      </c>
    </row>
    <row r="448" spans="6:20" s="120" customFormat="1" ht="16.5" customHeight="1" outlineLevel="5">
      <c r="F448" s="121"/>
      <c r="G448" s="122"/>
      <c r="H448" s="122"/>
      <c r="I448" s="122"/>
      <c r="J448" s="123"/>
      <c r="K448" s="123"/>
      <c r="L448" s="123"/>
      <c r="M448" s="123" t="s">
        <v>6657</v>
      </c>
      <c r="N448" s="126"/>
      <c r="O448" s="122"/>
      <c r="P448" s="124"/>
      <c r="Q448" s="125"/>
      <c r="R448" s="124"/>
      <c r="S448" s="125"/>
      <c r="T448" s="111">
        <f>SUBTOTAL(9,T449:T451)</f>
        <v>0</v>
      </c>
    </row>
    <row r="449" spans="6:20" s="102" customFormat="1" ht="12" outlineLevel="6">
      <c r="F449" s="21">
        <v>123</v>
      </c>
      <c r="G449" s="22" t="s">
        <v>17</v>
      </c>
      <c r="H449" s="68">
        <v>6</v>
      </c>
      <c r="I449" s="22"/>
      <c r="J449" s="36" t="s">
        <v>3495</v>
      </c>
      <c r="K449" s="36"/>
      <c r="L449" s="36"/>
      <c r="M449" s="37" t="s">
        <v>7838</v>
      </c>
      <c r="N449" s="37"/>
      <c r="O449" s="22" t="s">
        <v>48</v>
      </c>
      <c r="P449" s="38">
        <v>6</v>
      </c>
      <c r="Q449" s="25">
        <v>0</v>
      </c>
      <c r="R449" s="38">
        <f>P449*(1+Q449/100)</f>
        <v>6</v>
      </c>
      <c r="S449" s="25"/>
      <c r="T449" s="26">
        <f>IF(I449="T",0,R449*S449)</f>
        <v>0</v>
      </c>
    </row>
    <row r="450" spans="6:20" s="102" customFormat="1" ht="12" outlineLevel="6">
      <c r="F450" s="21">
        <v>124</v>
      </c>
      <c r="G450" s="22" t="s">
        <v>17</v>
      </c>
      <c r="H450" s="68">
        <v>6</v>
      </c>
      <c r="I450" s="22"/>
      <c r="J450" s="36" t="s">
        <v>3496</v>
      </c>
      <c r="K450" s="36"/>
      <c r="L450" s="36"/>
      <c r="M450" s="37" t="s">
        <v>7839</v>
      </c>
      <c r="N450" s="37"/>
      <c r="O450" s="22" t="s">
        <v>48</v>
      </c>
      <c r="P450" s="38">
        <v>5</v>
      </c>
      <c r="Q450" s="25">
        <v>0</v>
      </c>
      <c r="R450" s="38">
        <f>P450*(1+Q450/100)</f>
        <v>5</v>
      </c>
      <c r="S450" s="25"/>
      <c r="T450" s="26">
        <f>IF(I450="T",0,R450*S450)</f>
        <v>0</v>
      </c>
    </row>
    <row r="451" spans="6:20" outlineLevel="6"/>
    <row r="452" spans="6:20" outlineLevel="5"/>
    <row r="453" spans="6:20" outlineLevel="4"/>
    <row r="454" spans="6:20" s="94" customFormat="1" ht="16.5" customHeight="1" outlineLevel="3">
      <c r="F454" s="95"/>
      <c r="G454" s="96"/>
      <c r="H454" s="96"/>
      <c r="I454" s="96"/>
      <c r="J454" s="97"/>
      <c r="K454" s="97"/>
      <c r="L454" s="97"/>
      <c r="M454" s="97" t="s">
        <v>4940</v>
      </c>
      <c r="N454" s="101"/>
      <c r="O454" s="96"/>
      <c r="P454" s="98"/>
      <c r="Q454" s="99"/>
      <c r="R454" s="98"/>
      <c r="S454" s="99"/>
      <c r="T454" s="100">
        <f>SUBTOTAL(9,T455:T486)</f>
        <v>0</v>
      </c>
    </row>
    <row r="455" spans="6:20" s="113" customFormat="1" ht="16.5" customHeight="1" outlineLevel="4">
      <c r="F455" s="114"/>
      <c r="G455" s="115"/>
      <c r="H455" s="115"/>
      <c r="I455" s="115"/>
      <c r="J455" s="116"/>
      <c r="K455" s="116"/>
      <c r="L455" s="116"/>
      <c r="M455" s="116" t="s">
        <v>6105</v>
      </c>
      <c r="N455" s="119"/>
      <c r="O455" s="115"/>
      <c r="P455" s="117"/>
      <c r="Q455" s="118"/>
      <c r="R455" s="117"/>
      <c r="S455" s="118"/>
      <c r="T455" s="112">
        <f>SUBTOTAL(9,T456:T468)</f>
        <v>0</v>
      </c>
    </row>
    <row r="456" spans="6:20" s="120" customFormat="1" ht="16.5" customHeight="1" outlineLevel="5">
      <c r="F456" s="121"/>
      <c r="G456" s="122"/>
      <c r="H456" s="122"/>
      <c r="I456" s="122"/>
      <c r="J456" s="123"/>
      <c r="K456" s="123"/>
      <c r="L456" s="123"/>
      <c r="M456" s="123" t="s">
        <v>5615</v>
      </c>
      <c r="N456" s="126"/>
      <c r="O456" s="122"/>
      <c r="P456" s="124"/>
      <c r="Q456" s="125"/>
      <c r="R456" s="124"/>
      <c r="S456" s="125"/>
      <c r="T456" s="111">
        <f>SUBTOTAL(9,T457:T460)</f>
        <v>0</v>
      </c>
    </row>
    <row r="457" spans="6:20" s="102" customFormat="1" ht="24" outlineLevel="6">
      <c r="F457" s="21">
        <v>125</v>
      </c>
      <c r="G457" s="22" t="s">
        <v>19</v>
      </c>
      <c r="H457" s="68">
        <v>6</v>
      </c>
      <c r="I457" s="22"/>
      <c r="J457" s="36" t="s">
        <v>4848</v>
      </c>
      <c r="K457" s="36" t="s">
        <v>2405</v>
      </c>
      <c r="L457" s="36"/>
      <c r="M457" s="37" t="s">
        <v>8084</v>
      </c>
      <c r="N457" s="37"/>
      <c r="O457" s="22" t="s">
        <v>24</v>
      </c>
      <c r="P457" s="38">
        <v>243.18842240000001</v>
      </c>
      <c r="Q457" s="25">
        <v>0</v>
      </c>
      <c r="R457" s="38">
        <f>P457*(1+Q457/100)</f>
        <v>243.18842240000001</v>
      </c>
      <c r="S457" s="25"/>
      <c r="T457" s="26">
        <f>IF(I457="T",0,R457*S457)</f>
        <v>0</v>
      </c>
    </row>
    <row r="458" spans="6:20" s="39" customFormat="1" ht="11.25" outlineLevel="7">
      <c r="F458" s="40"/>
      <c r="G458" s="41"/>
      <c r="H458" s="41"/>
      <c r="I458" s="41"/>
      <c r="J458" s="41"/>
      <c r="K458" s="41"/>
      <c r="L458" s="41"/>
      <c r="M458" s="42" t="s">
        <v>5599</v>
      </c>
      <c r="N458" s="42"/>
      <c r="O458" s="41"/>
      <c r="P458" s="43">
        <v>138.74280640000001</v>
      </c>
      <c r="Q458" s="44"/>
      <c r="R458" s="45"/>
      <c r="S458" s="44"/>
      <c r="T458" s="46"/>
    </row>
    <row r="459" spans="6:20" s="39" customFormat="1" ht="11.25" outlineLevel="7">
      <c r="F459" s="40"/>
      <c r="G459" s="41"/>
      <c r="H459" s="41"/>
      <c r="I459" s="41"/>
      <c r="J459" s="41"/>
      <c r="K459" s="41"/>
      <c r="L459" s="41"/>
      <c r="M459" s="42" t="s">
        <v>5602</v>
      </c>
      <c r="N459" s="42"/>
      <c r="O459" s="41"/>
      <c r="P459" s="43">
        <v>104.445616</v>
      </c>
      <c r="Q459" s="44"/>
      <c r="R459" s="45"/>
      <c r="S459" s="44"/>
      <c r="T459" s="46"/>
    </row>
    <row r="460" spans="6:20" outlineLevel="6"/>
    <row r="461" spans="6:20" s="120" customFormat="1" ht="16.5" customHeight="1" outlineLevel="5">
      <c r="F461" s="121"/>
      <c r="G461" s="122"/>
      <c r="H461" s="122"/>
      <c r="I461" s="122"/>
      <c r="J461" s="123"/>
      <c r="K461" s="123"/>
      <c r="L461" s="123"/>
      <c r="M461" s="123" t="s">
        <v>7448</v>
      </c>
      <c r="N461" s="126"/>
      <c r="O461" s="122"/>
      <c r="P461" s="124"/>
      <c r="Q461" s="125"/>
      <c r="R461" s="124"/>
      <c r="S461" s="125"/>
      <c r="T461" s="111">
        <f>SUBTOTAL(9,T462:T467)</f>
        <v>0</v>
      </c>
    </row>
    <row r="462" spans="6:20" s="102" customFormat="1" ht="24" outlineLevel="6">
      <c r="F462" s="21">
        <v>126</v>
      </c>
      <c r="G462" s="22" t="s">
        <v>19</v>
      </c>
      <c r="H462" s="68">
        <v>6</v>
      </c>
      <c r="I462" s="22"/>
      <c r="J462" s="36" t="s">
        <v>4127</v>
      </c>
      <c r="K462" s="36" t="s">
        <v>2425</v>
      </c>
      <c r="L462" s="36"/>
      <c r="M462" s="37" t="s">
        <v>7980</v>
      </c>
      <c r="N462" s="37"/>
      <c r="O462" s="22" t="s">
        <v>10</v>
      </c>
      <c r="P462" s="38">
        <v>649.38384664</v>
      </c>
      <c r="Q462" s="25">
        <v>0</v>
      </c>
      <c r="R462" s="38">
        <f>P462*(1+Q462/100)</f>
        <v>649.38384664</v>
      </c>
      <c r="S462" s="25"/>
      <c r="T462" s="26">
        <f>IF(I462="T",0,R462*S462)</f>
        <v>0</v>
      </c>
    </row>
    <row r="463" spans="6:20" s="102" customFormat="1" ht="36" outlineLevel="6">
      <c r="F463" s="21">
        <v>127</v>
      </c>
      <c r="G463" s="22" t="s">
        <v>19</v>
      </c>
      <c r="H463" s="68">
        <v>6</v>
      </c>
      <c r="I463" s="22"/>
      <c r="J463" s="36" t="s">
        <v>4556</v>
      </c>
      <c r="K463" s="36" t="s">
        <v>2426</v>
      </c>
      <c r="L463" s="36"/>
      <c r="M463" s="37" t="s">
        <v>8678</v>
      </c>
      <c r="N463" s="37"/>
      <c r="O463" s="22" t="s">
        <v>10</v>
      </c>
      <c r="P463" s="38">
        <v>649.38384664</v>
      </c>
      <c r="Q463" s="25">
        <v>0</v>
      </c>
      <c r="R463" s="38">
        <f>P463*(1+Q463/100)</f>
        <v>649.38384664</v>
      </c>
      <c r="S463" s="25"/>
      <c r="T463" s="26">
        <f>IF(I463="T",0,R463*S463)</f>
        <v>0</v>
      </c>
    </row>
    <row r="464" spans="6:20" s="102" customFormat="1" ht="12" outlineLevel="6">
      <c r="F464" s="21">
        <v>128</v>
      </c>
      <c r="G464" s="22" t="s">
        <v>19</v>
      </c>
      <c r="H464" s="68">
        <v>6</v>
      </c>
      <c r="I464" s="22"/>
      <c r="J464" s="36" t="s">
        <v>4128</v>
      </c>
      <c r="K464" s="36" t="s">
        <v>2423</v>
      </c>
      <c r="L464" s="36"/>
      <c r="M464" s="37" t="s">
        <v>7006</v>
      </c>
      <c r="N464" s="37"/>
      <c r="O464" s="22" t="s">
        <v>10</v>
      </c>
      <c r="P464" s="38">
        <v>649.38384664</v>
      </c>
      <c r="Q464" s="25">
        <v>0</v>
      </c>
      <c r="R464" s="38">
        <f>P464*(1+Q464/100)</f>
        <v>649.38384664</v>
      </c>
      <c r="S464" s="25"/>
      <c r="T464" s="26">
        <f>IF(I464="T",0,R464*S464)</f>
        <v>0</v>
      </c>
    </row>
    <row r="465" spans="6:20" s="102" customFormat="1" ht="24" outlineLevel="6">
      <c r="F465" s="21">
        <v>129</v>
      </c>
      <c r="G465" s="22" t="s">
        <v>19</v>
      </c>
      <c r="H465" s="68">
        <v>6</v>
      </c>
      <c r="I465" s="22"/>
      <c r="J465" s="36" t="s">
        <v>4557</v>
      </c>
      <c r="K465" s="36" t="s">
        <v>2424</v>
      </c>
      <c r="L465" s="36"/>
      <c r="M465" s="37" t="s">
        <v>8593</v>
      </c>
      <c r="N465" s="37"/>
      <c r="O465" s="22" t="s">
        <v>10</v>
      </c>
      <c r="P465" s="38">
        <v>649.38384664</v>
      </c>
      <c r="Q465" s="25">
        <v>0</v>
      </c>
      <c r="R465" s="38">
        <f>P465*(1+Q465/100)</f>
        <v>649.38384664</v>
      </c>
      <c r="S465" s="25"/>
      <c r="T465" s="26">
        <f>IF(I465="T",0,R465*S465)</f>
        <v>0</v>
      </c>
    </row>
    <row r="466" spans="6:20" s="102" customFormat="1" ht="12" outlineLevel="6">
      <c r="F466" s="21">
        <v>130</v>
      </c>
      <c r="G466" s="22" t="s">
        <v>19</v>
      </c>
      <c r="H466" s="68">
        <v>6</v>
      </c>
      <c r="I466" s="22"/>
      <c r="J466" s="36" t="s">
        <v>4546</v>
      </c>
      <c r="K466" s="36" t="s">
        <v>2427</v>
      </c>
      <c r="L466" s="36"/>
      <c r="M466" s="37" t="s">
        <v>5836</v>
      </c>
      <c r="N466" s="37"/>
      <c r="O466" s="22" t="s">
        <v>10</v>
      </c>
      <c r="P466" s="38">
        <v>649.38384664</v>
      </c>
      <c r="Q466" s="25">
        <v>0</v>
      </c>
      <c r="R466" s="38">
        <f>P466*(1+Q466/100)</f>
        <v>649.38384664</v>
      </c>
      <c r="S466" s="25"/>
      <c r="T466" s="26">
        <f>IF(I466="T",0,R466*S466)</f>
        <v>0</v>
      </c>
    </row>
    <row r="467" spans="6:20" outlineLevel="6"/>
    <row r="468" spans="6:20" outlineLevel="5"/>
    <row r="469" spans="6:20" s="113" customFormat="1" ht="16.5" customHeight="1" outlineLevel="4">
      <c r="F469" s="114"/>
      <c r="G469" s="115"/>
      <c r="H469" s="115"/>
      <c r="I469" s="115"/>
      <c r="J469" s="116"/>
      <c r="K469" s="116"/>
      <c r="L469" s="116"/>
      <c r="M469" s="116" t="s">
        <v>6825</v>
      </c>
      <c r="N469" s="119"/>
      <c r="O469" s="115"/>
      <c r="P469" s="117"/>
      <c r="Q469" s="118"/>
      <c r="R469" s="117"/>
      <c r="S469" s="118"/>
      <c r="T469" s="112">
        <f>SUBTOTAL(9,T470:T475)</f>
        <v>0</v>
      </c>
    </row>
    <row r="470" spans="6:20" s="120" customFormat="1" ht="16.5" customHeight="1" outlineLevel="5">
      <c r="F470" s="121"/>
      <c r="G470" s="122"/>
      <c r="H470" s="122"/>
      <c r="I470" s="122"/>
      <c r="J470" s="123"/>
      <c r="K470" s="123"/>
      <c r="L470" s="123"/>
      <c r="M470" s="123" t="s">
        <v>7211</v>
      </c>
      <c r="N470" s="126"/>
      <c r="O470" s="122"/>
      <c r="P470" s="124"/>
      <c r="Q470" s="125"/>
      <c r="R470" s="124"/>
      <c r="S470" s="125"/>
      <c r="T470" s="111">
        <f>SUBTOTAL(9,T471:T474)</f>
        <v>0</v>
      </c>
    </row>
    <row r="471" spans="6:20" s="102" customFormat="1" ht="12" outlineLevel="6">
      <c r="F471" s="21">
        <v>131</v>
      </c>
      <c r="G471" s="22" t="s">
        <v>19</v>
      </c>
      <c r="H471" s="68">
        <v>6</v>
      </c>
      <c r="I471" s="22"/>
      <c r="J471" s="36" t="s">
        <v>4652</v>
      </c>
      <c r="K471" s="36" t="s">
        <v>2354</v>
      </c>
      <c r="L471" s="36"/>
      <c r="M471" s="37" t="s">
        <v>7238</v>
      </c>
      <c r="N471" s="37"/>
      <c r="O471" s="22" t="s">
        <v>23</v>
      </c>
      <c r="P471" s="38">
        <v>1794.3119999999999</v>
      </c>
      <c r="Q471" s="25">
        <v>0</v>
      </c>
      <c r="R471" s="38">
        <f>P471*(1+Q471/100)</f>
        <v>1794.3119999999999</v>
      </c>
      <c r="S471" s="25"/>
      <c r="T471" s="26">
        <f>IF(I471="T",0,R471*S471)</f>
        <v>0</v>
      </c>
    </row>
    <row r="472" spans="6:20" s="39" customFormat="1" ht="11.25" outlineLevel="7">
      <c r="F472" s="40"/>
      <c r="G472" s="41"/>
      <c r="H472" s="41"/>
      <c r="I472" s="41"/>
      <c r="J472" s="41"/>
      <c r="K472" s="41"/>
      <c r="L472" s="41"/>
      <c r="M472" s="42" t="s">
        <v>3464</v>
      </c>
      <c r="N472" s="42"/>
      <c r="O472" s="41"/>
      <c r="P472" s="43">
        <v>0</v>
      </c>
      <c r="Q472" s="44"/>
      <c r="R472" s="45"/>
      <c r="S472" s="44"/>
      <c r="T472" s="46"/>
    </row>
    <row r="473" spans="6:20" s="39" customFormat="1" ht="11.25" outlineLevel="7">
      <c r="F473" s="40"/>
      <c r="G473" s="41"/>
      <c r="H473" s="41"/>
      <c r="I473" s="41"/>
      <c r="J473" s="41"/>
      <c r="K473" s="41"/>
      <c r="L473" s="41"/>
      <c r="M473" s="42" t="s">
        <v>5431</v>
      </c>
      <c r="N473" s="42"/>
      <c r="O473" s="41"/>
      <c r="P473" s="43">
        <v>1794.3119999999999</v>
      </c>
      <c r="Q473" s="44"/>
      <c r="R473" s="45"/>
      <c r="S473" s="44"/>
      <c r="T473" s="46"/>
    </row>
    <row r="474" spans="6:20" outlineLevel="6"/>
    <row r="475" spans="6:20" outlineLevel="5"/>
    <row r="476" spans="6:20" s="113" customFormat="1" ht="16.5" customHeight="1" outlineLevel="4">
      <c r="F476" s="114"/>
      <c r="G476" s="115"/>
      <c r="H476" s="115"/>
      <c r="I476" s="115"/>
      <c r="J476" s="116"/>
      <c r="K476" s="116"/>
      <c r="L476" s="116"/>
      <c r="M476" s="116" t="s">
        <v>5430</v>
      </c>
      <c r="N476" s="119"/>
      <c r="O476" s="115"/>
      <c r="P476" s="117"/>
      <c r="Q476" s="118"/>
      <c r="R476" s="117"/>
      <c r="S476" s="118"/>
      <c r="T476" s="112">
        <f>SUBTOTAL(9,T477:T485)</f>
        <v>0</v>
      </c>
    </row>
    <row r="477" spans="6:20" s="120" customFormat="1" ht="16.5" customHeight="1" outlineLevel="5">
      <c r="F477" s="121"/>
      <c r="G477" s="122"/>
      <c r="H477" s="122"/>
      <c r="I477" s="122"/>
      <c r="J477" s="123"/>
      <c r="K477" s="123"/>
      <c r="L477" s="123"/>
      <c r="M477" s="123" t="s">
        <v>5498</v>
      </c>
      <c r="N477" s="126"/>
      <c r="O477" s="122"/>
      <c r="P477" s="124"/>
      <c r="Q477" s="125"/>
      <c r="R477" s="124"/>
      <c r="S477" s="125"/>
      <c r="T477" s="111">
        <f>SUBTOTAL(9,T478:T484)</f>
        <v>0</v>
      </c>
    </row>
    <row r="478" spans="6:20" s="102" customFormat="1" ht="12" outlineLevel="6">
      <c r="F478" s="21">
        <v>132</v>
      </c>
      <c r="G478" s="22" t="s">
        <v>19</v>
      </c>
      <c r="H478" s="68">
        <v>6</v>
      </c>
      <c r="I478" s="22"/>
      <c r="J478" s="36" t="s">
        <v>4713</v>
      </c>
      <c r="K478" s="36" t="s">
        <v>2370</v>
      </c>
      <c r="L478" s="36"/>
      <c r="M478" s="37" t="s">
        <v>7237</v>
      </c>
      <c r="N478" s="37"/>
      <c r="O478" s="22" t="s">
        <v>23</v>
      </c>
      <c r="P478" s="38">
        <v>2063.8328000000001</v>
      </c>
      <c r="Q478" s="25">
        <v>0</v>
      </c>
      <c r="R478" s="38">
        <f>P478*(1+Q478/100)</f>
        <v>2063.8328000000001</v>
      </c>
      <c r="S478" s="25"/>
      <c r="T478" s="26">
        <f>IF(I478="T",0,R478*S478)</f>
        <v>0</v>
      </c>
    </row>
    <row r="479" spans="6:20" s="39" customFormat="1" ht="11.25" outlineLevel="7">
      <c r="F479" s="40"/>
      <c r="G479" s="41"/>
      <c r="H479" s="41"/>
      <c r="I479" s="41"/>
      <c r="J479" s="41"/>
      <c r="K479" s="41"/>
      <c r="L479" s="41"/>
      <c r="M479" s="42" t="s">
        <v>6984</v>
      </c>
      <c r="N479" s="42"/>
      <c r="O479" s="41"/>
      <c r="P479" s="43">
        <v>0</v>
      </c>
      <c r="Q479" s="44"/>
      <c r="R479" s="45"/>
      <c r="S479" s="44"/>
      <c r="T479" s="46"/>
    </row>
    <row r="480" spans="6:20" s="39" customFormat="1" ht="11.25" outlineLevel="7">
      <c r="F480" s="40"/>
      <c r="G480" s="41"/>
      <c r="H480" s="41"/>
      <c r="I480" s="41"/>
      <c r="J480" s="41"/>
      <c r="K480" s="41"/>
      <c r="L480" s="41"/>
      <c r="M480" s="42" t="s">
        <v>6388</v>
      </c>
      <c r="N480" s="42"/>
      <c r="O480" s="41"/>
      <c r="P480" s="43">
        <v>858.54119999999989</v>
      </c>
      <c r="Q480" s="44"/>
      <c r="R480" s="45"/>
      <c r="S480" s="44"/>
      <c r="T480" s="46"/>
    </row>
    <row r="481" spans="6:20" s="39" customFormat="1" ht="11.25" outlineLevel="7">
      <c r="F481" s="40"/>
      <c r="G481" s="41"/>
      <c r="H481" s="41"/>
      <c r="I481" s="41"/>
      <c r="J481" s="41"/>
      <c r="K481" s="41"/>
      <c r="L481" s="41"/>
      <c r="M481" s="42" t="s">
        <v>6355</v>
      </c>
      <c r="N481" s="42"/>
      <c r="O481" s="41"/>
      <c r="P481" s="43">
        <v>410.50160000000005</v>
      </c>
      <c r="Q481" s="44"/>
      <c r="R481" s="45"/>
      <c r="S481" s="44"/>
      <c r="T481" s="46"/>
    </row>
    <row r="482" spans="6:20" s="39" customFormat="1" ht="11.25" outlineLevel="7">
      <c r="F482" s="40"/>
      <c r="G482" s="41"/>
      <c r="H482" s="41"/>
      <c r="I482" s="41"/>
      <c r="J482" s="41"/>
      <c r="K482" s="41"/>
      <c r="L482" s="41"/>
      <c r="M482" s="42" t="s">
        <v>5401</v>
      </c>
      <c r="N482" s="42"/>
      <c r="O482" s="41"/>
      <c r="P482" s="43">
        <v>252.7</v>
      </c>
      <c r="Q482" s="44"/>
      <c r="R482" s="45"/>
      <c r="S482" s="44"/>
      <c r="T482" s="46"/>
    </row>
    <row r="483" spans="6:20" s="39" customFormat="1" ht="11.25" outlineLevel="7">
      <c r="F483" s="40"/>
      <c r="G483" s="41"/>
      <c r="H483" s="41"/>
      <c r="I483" s="41"/>
      <c r="J483" s="41"/>
      <c r="K483" s="41"/>
      <c r="L483" s="41"/>
      <c r="M483" s="42" t="s">
        <v>6867</v>
      </c>
      <c r="N483" s="42"/>
      <c r="O483" s="41"/>
      <c r="P483" s="43">
        <v>542.09</v>
      </c>
      <c r="Q483" s="44"/>
      <c r="R483" s="45"/>
      <c r="S483" s="44"/>
      <c r="T483" s="46"/>
    </row>
    <row r="484" spans="6:20" outlineLevel="6"/>
    <row r="485" spans="6:20" outlineLevel="5"/>
    <row r="486" spans="6:20" outlineLevel="4"/>
    <row r="487" spans="6:20" s="94" customFormat="1" ht="16.5" customHeight="1" outlineLevel="3">
      <c r="F487" s="95"/>
      <c r="G487" s="96"/>
      <c r="H487" s="96"/>
      <c r="I487" s="96"/>
      <c r="J487" s="97"/>
      <c r="K487" s="97"/>
      <c r="L487" s="97"/>
      <c r="M487" s="97" t="s">
        <v>6402</v>
      </c>
      <c r="N487" s="101"/>
      <c r="O487" s="96"/>
      <c r="P487" s="98"/>
      <c r="Q487" s="99"/>
      <c r="R487" s="98"/>
      <c r="S487" s="99"/>
      <c r="T487" s="100">
        <f>SUBTOTAL(9,T488:T546)</f>
        <v>0</v>
      </c>
    </row>
    <row r="488" spans="6:20" s="113" customFormat="1" ht="16.5" customHeight="1" outlineLevel="4">
      <c r="F488" s="114"/>
      <c r="G488" s="115"/>
      <c r="H488" s="115"/>
      <c r="I488" s="115"/>
      <c r="J488" s="116"/>
      <c r="K488" s="116"/>
      <c r="L488" s="116"/>
      <c r="M488" s="116" t="s">
        <v>6105</v>
      </c>
      <c r="N488" s="119"/>
      <c r="O488" s="115"/>
      <c r="P488" s="117"/>
      <c r="Q488" s="118"/>
      <c r="R488" s="117"/>
      <c r="S488" s="118"/>
      <c r="T488" s="112">
        <f>SUBTOTAL(9,T489:T545)</f>
        <v>0</v>
      </c>
    </row>
    <row r="489" spans="6:20" s="120" customFormat="1" ht="16.5" customHeight="1" outlineLevel="5">
      <c r="F489" s="121"/>
      <c r="G489" s="122"/>
      <c r="H489" s="122"/>
      <c r="I489" s="122"/>
      <c r="J489" s="123"/>
      <c r="K489" s="123"/>
      <c r="L489" s="123"/>
      <c r="M489" s="123" t="s">
        <v>5615</v>
      </c>
      <c r="N489" s="126"/>
      <c r="O489" s="122"/>
      <c r="P489" s="124"/>
      <c r="Q489" s="125"/>
      <c r="R489" s="124"/>
      <c r="S489" s="125"/>
      <c r="T489" s="111">
        <f>SUBTOTAL(9,T490:T537)</f>
        <v>0</v>
      </c>
    </row>
    <row r="490" spans="6:20" s="102" customFormat="1" ht="24" outlineLevel="6">
      <c r="F490" s="21">
        <v>133</v>
      </c>
      <c r="G490" s="22" t="s">
        <v>19</v>
      </c>
      <c r="H490" s="68">
        <v>6</v>
      </c>
      <c r="I490" s="22"/>
      <c r="J490" s="36" t="s">
        <v>4885</v>
      </c>
      <c r="K490" s="36" t="s">
        <v>2413</v>
      </c>
      <c r="L490" s="36"/>
      <c r="M490" s="37" t="s">
        <v>8179</v>
      </c>
      <c r="N490" s="37"/>
      <c r="O490" s="22" t="s">
        <v>23</v>
      </c>
      <c r="P490" s="38">
        <v>7411.2208499999988</v>
      </c>
      <c r="Q490" s="25">
        <v>0</v>
      </c>
      <c r="R490" s="38">
        <f>P490*(1+Q490/100)</f>
        <v>7411.2208499999988</v>
      </c>
      <c r="S490" s="25"/>
      <c r="T490" s="26">
        <f>IF(I490="T",0,R490*S490)</f>
        <v>0</v>
      </c>
    </row>
    <row r="491" spans="6:20" s="39" customFormat="1" ht="11.25" outlineLevel="7">
      <c r="F491" s="40"/>
      <c r="G491" s="41"/>
      <c r="H491" s="41"/>
      <c r="I491" s="41"/>
      <c r="J491" s="41"/>
      <c r="K491" s="41"/>
      <c r="L491" s="41"/>
      <c r="M491" s="42" t="s">
        <v>5686</v>
      </c>
      <c r="N491" s="42"/>
      <c r="O491" s="41"/>
      <c r="P491" s="43">
        <v>11613.662799999998</v>
      </c>
      <c r="Q491" s="44"/>
      <c r="R491" s="45"/>
      <c r="S491" s="44"/>
      <c r="T491" s="46"/>
    </row>
    <row r="492" spans="6:20" s="39" customFormat="1" ht="11.25" outlineLevel="7">
      <c r="F492" s="40"/>
      <c r="G492" s="41"/>
      <c r="H492" s="41"/>
      <c r="I492" s="41"/>
      <c r="J492" s="41"/>
      <c r="K492" s="41"/>
      <c r="L492" s="41"/>
      <c r="M492" s="42" t="s">
        <v>4282</v>
      </c>
      <c r="N492" s="42"/>
      <c r="O492" s="41"/>
      <c r="P492" s="43">
        <v>0</v>
      </c>
      <c r="Q492" s="44"/>
      <c r="R492" s="45"/>
      <c r="S492" s="44"/>
      <c r="T492" s="46"/>
    </row>
    <row r="493" spans="6:20" s="39" customFormat="1" ht="11.25" outlineLevel="7">
      <c r="F493" s="40"/>
      <c r="G493" s="41"/>
      <c r="H493" s="41"/>
      <c r="I493" s="41"/>
      <c r="J493" s="41"/>
      <c r="K493" s="41"/>
      <c r="L493" s="41"/>
      <c r="M493" s="42" t="s">
        <v>6691</v>
      </c>
      <c r="N493" s="42"/>
      <c r="O493" s="41"/>
      <c r="P493" s="43">
        <v>-1042.3703499999997</v>
      </c>
      <c r="Q493" s="44"/>
      <c r="R493" s="45"/>
      <c r="S493" s="44"/>
      <c r="T493" s="46"/>
    </row>
    <row r="494" spans="6:20" s="39" customFormat="1" ht="11.25" outlineLevel="7">
      <c r="F494" s="40"/>
      <c r="G494" s="41"/>
      <c r="H494" s="41"/>
      <c r="I494" s="41"/>
      <c r="J494" s="41"/>
      <c r="K494" s="41"/>
      <c r="L494" s="41"/>
      <c r="M494" s="42" t="s">
        <v>5474</v>
      </c>
      <c r="N494" s="42"/>
      <c r="O494" s="41"/>
      <c r="P494" s="43">
        <v>-3064.7296000000001</v>
      </c>
      <c r="Q494" s="44"/>
      <c r="R494" s="45"/>
      <c r="S494" s="44"/>
      <c r="T494" s="46"/>
    </row>
    <row r="495" spans="6:20" s="39" customFormat="1" ht="11.25" outlineLevel="7">
      <c r="F495" s="40"/>
      <c r="G495" s="41"/>
      <c r="H495" s="41"/>
      <c r="I495" s="41"/>
      <c r="J495" s="41"/>
      <c r="K495" s="41"/>
      <c r="L495" s="41"/>
      <c r="M495" s="42" t="s">
        <v>7118</v>
      </c>
      <c r="N495" s="42"/>
      <c r="O495" s="41"/>
      <c r="P495" s="43">
        <v>-95.341999999999999</v>
      </c>
      <c r="Q495" s="44"/>
      <c r="R495" s="45"/>
      <c r="S495" s="44"/>
      <c r="T495" s="46"/>
    </row>
    <row r="496" spans="6:20" s="102" customFormat="1" ht="24" outlineLevel="6">
      <c r="F496" s="21">
        <v>134</v>
      </c>
      <c r="G496" s="22" t="s">
        <v>19</v>
      </c>
      <c r="H496" s="68">
        <v>6</v>
      </c>
      <c r="I496" s="22"/>
      <c r="J496" s="36" t="s">
        <v>4864</v>
      </c>
      <c r="K496" s="36" t="s">
        <v>2409</v>
      </c>
      <c r="L496" s="36"/>
      <c r="M496" s="37" t="s">
        <v>7969</v>
      </c>
      <c r="N496" s="37"/>
      <c r="O496" s="22" t="s">
        <v>24</v>
      </c>
      <c r="P496" s="38">
        <v>47.8125</v>
      </c>
      <c r="Q496" s="25">
        <v>0</v>
      </c>
      <c r="R496" s="38">
        <f>P496*(1+Q496/100)</f>
        <v>47.8125</v>
      </c>
      <c r="S496" s="25"/>
      <c r="T496" s="26">
        <f>IF(I496="T",0,R496*S496)</f>
        <v>0</v>
      </c>
    </row>
    <row r="497" spans="6:20" s="39" customFormat="1" ht="11.25" outlineLevel="7">
      <c r="F497" s="40"/>
      <c r="G497" s="41"/>
      <c r="H497" s="41"/>
      <c r="I497" s="41"/>
      <c r="J497" s="41"/>
      <c r="K497" s="41"/>
      <c r="L497" s="41"/>
      <c r="M497" s="42" t="s">
        <v>7230</v>
      </c>
      <c r="N497" s="42"/>
      <c r="O497" s="41"/>
      <c r="P497" s="43">
        <v>0</v>
      </c>
      <c r="Q497" s="44"/>
      <c r="R497" s="45"/>
      <c r="S497" s="44"/>
      <c r="T497" s="46"/>
    </row>
    <row r="498" spans="6:20" s="39" customFormat="1" ht="11.25" outlineLevel="7">
      <c r="F498" s="40"/>
      <c r="G498" s="41"/>
      <c r="H498" s="41"/>
      <c r="I498" s="41"/>
      <c r="J498" s="41"/>
      <c r="K498" s="41"/>
      <c r="L498" s="41"/>
      <c r="M498" s="42" t="s">
        <v>4209</v>
      </c>
      <c r="N498" s="42"/>
      <c r="O498" s="41"/>
      <c r="P498" s="43">
        <v>47.8125</v>
      </c>
      <c r="Q498" s="44"/>
      <c r="R498" s="45"/>
      <c r="S498" s="44"/>
      <c r="T498" s="46"/>
    </row>
    <row r="499" spans="6:20" s="102" customFormat="1" ht="12" outlineLevel="6">
      <c r="F499" s="21">
        <v>135</v>
      </c>
      <c r="G499" s="22" t="s">
        <v>19</v>
      </c>
      <c r="H499" s="68">
        <v>6</v>
      </c>
      <c r="I499" s="22"/>
      <c r="J499" s="36" t="s">
        <v>4865</v>
      </c>
      <c r="K499" s="36" t="s">
        <v>2409</v>
      </c>
      <c r="L499" s="36"/>
      <c r="M499" s="37" t="s">
        <v>7516</v>
      </c>
      <c r="N499" s="37"/>
      <c r="O499" s="22" t="s">
        <v>24</v>
      </c>
      <c r="P499" s="38">
        <v>33.037199999999999</v>
      </c>
      <c r="Q499" s="25">
        <v>0</v>
      </c>
      <c r="R499" s="38">
        <f>P499*(1+Q499/100)</f>
        <v>33.037199999999999</v>
      </c>
      <c r="S499" s="25"/>
      <c r="T499" s="26">
        <f>IF(I499="T",0,R499*S499)</f>
        <v>0</v>
      </c>
    </row>
    <row r="500" spans="6:20" s="39" customFormat="1" ht="11.25" outlineLevel="7">
      <c r="F500" s="40"/>
      <c r="G500" s="41"/>
      <c r="H500" s="41"/>
      <c r="I500" s="41"/>
      <c r="J500" s="41"/>
      <c r="K500" s="41"/>
      <c r="L500" s="41"/>
      <c r="M500" s="42" t="s">
        <v>4681</v>
      </c>
      <c r="N500" s="42"/>
      <c r="O500" s="41"/>
      <c r="P500" s="43">
        <v>33.037199999999999</v>
      </c>
      <c r="Q500" s="44"/>
      <c r="R500" s="45"/>
      <c r="S500" s="44"/>
      <c r="T500" s="46"/>
    </row>
    <row r="501" spans="6:20" s="102" customFormat="1" ht="12" outlineLevel="6">
      <c r="F501" s="21">
        <v>136</v>
      </c>
      <c r="G501" s="22" t="s">
        <v>19</v>
      </c>
      <c r="H501" s="68">
        <v>6</v>
      </c>
      <c r="I501" s="22"/>
      <c r="J501" s="36" t="s">
        <v>4866</v>
      </c>
      <c r="K501" s="36" t="s">
        <v>2409</v>
      </c>
      <c r="L501" s="36"/>
      <c r="M501" s="37" t="s">
        <v>7957</v>
      </c>
      <c r="N501" s="37"/>
      <c r="O501" s="22" t="s">
        <v>24</v>
      </c>
      <c r="P501" s="38">
        <v>10.004999999999999</v>
      </c>
      <c r="Q501" s="25">
        <v>0</v>
      </c>
      <c r="R501" s="38">
        <f>P501*(1+Q501/100)</f>
        <v>10.004999999999999</v>
      </c>
      <c r="S501" s="25"/>
      <c r="T501" s="26">
        <f>IF(I501="T",0,R501*S501)</f>
        <v>0</v>
      </c>
    </row>
    <row r="502" spans="6:20" s="39" customFormat="1" ht="11.25" outlineLevel="7">
      <c r="F502" s="40"/>
      <c r="G502" s="41"/>
      <c r="H502" s="41"/>
      <c r="I502" s="41"/>
      <c r="J502" s="41"/>
      <c r="K502" s="41"/>
      <c r="L502" s="41"/>
      <c r="M502" s="42" t="s">
        <v>4228</v>
      </c>
      <c r="N502" s="42"/>
      <c r="O502" s="41"/>
      <c r="P502" s="43">
        <v>10.004999999999999</v>
      </c>
      <c r="Q502" s="44"/>
      <c r="R502" s="45"/>
      <c r="S502" s="44"/>
      <c r="T502" s="46"/>
    </row>
    <row r="503" spans="6:20" s="102" customFormat="1" ht="24" outlineLevel="6">
      <c r="F503" s="21">
        <v>137</v>
      </c>
      <c r="G503" s="22" t="s">
        <v>19</v>
      </c>
      <c r="H503" s="68">
        <v>6</v>
      </c>
      <c r="I503" s="22"/>
      <c r="J503" s="36" t="s">
        <v>4867</v>
      </c>
      <c r="K503" s="36" t="s">
        <v>2409</v>
      </c>
      <c r="L503" s="36"/>
      <c r="M503" s="37" t="s">
        <v>8018</v>
      </c>
      <c r="N503" s="37"/>
      <c r="O503" s="22" t="s">
        <v>24</v>
      </c>
      <c r="P503" s="38">
        <v>0.61845000000000017</v>
      </c>
      <c r="Q503" s="25">
        <v>0</v>
      </c>
      <c r="R503" s="38">
        <f>P503*(1+Q503/100)</f>
        <v>0.61845000000000017</v>
      </c>
      <c r="S503" s="25"/>
      <c r="T503" s="26">
        <f>IF(I503="T",0,R503*S503)</f>
        <v>0</v>
      </c>
    </row>
    <row r="504" spans="6:20" s="39" customFormat="1" ht="11.25" outlineLevel="7">
      <c r="F504" s="40"/>
      <c r="G504" s="41"/>
      <c r="H504" s="41"/>
      <c r="I504" s="41"/>
      <c r="J504" s="41"/>
      <c r="K504" s="41"/>
      <c r="L504" s="41"/>
      <c r="M504" s="42" t="s">
        <v>4541</v>
      </c>
      <c r="N504" s="42"/>
      <c r="O504" s="41"/>
      <c r="P504" s="43">
        <v>0.61845000000000017</v>
      </c>
      <c r="Q504" s="44"/>
      <c r="R504" s="45"/>
      <c r="S504" s="44"/>
      <c r="T504" s="46"/>
    </row>
    <row r="505" spans="6:20" s="102" customFormat="1" ht="12" outlineLevel="6">
      <c r="F505" s="21">
        <v>138</v>
      </c>
      <c r="G505" s="22" t="s">
        <v>19</v>
      </c>
      <c r="H505" s="68">
        <v>6</v>
      </c>
      <c r="I505" s="22"/>
      <c r="J505" s="36" t="s">
        <v>4578</v>
      </c>
      <c r="K505" s="36" t="s">
        <v>2404</v>
      </c>
      <c r="L505" s="36"/>
      <c r="M505" s="37" t="s">
        <v>7945</v>
      </c>
      <c r="N505" s="37"/>
      <c r="O505" s="22" t="s">
        <v>24</v>
      </c>
      <c r="P505" s="38">
        <v>36.297920000000005</v>
      </c>
      <c r="Q505" s="25">
        <v>0</v>
      </c>
      <c r="R505" s="38">
        <f>P505*(1+Q505/100)</f>
        <v>36.297920000000005</v>
      </c>
      <c r="S505" s="25"/>
      <c r="T505" s="26">
        <f>IF(I505="T",0,R505*S505)</f>
        <v>0</v>
      </c>
    </row>
    <row r="506" spans="6:20" s="39" customFormat="1" ht="11.25" outlineLevel="7">
      <c r="F506" s="40"/>
      <c r="G506" s="41"/>
      <c r="H506" s="41"/>
      <c r="I506" s="41"/>
      <c r="J506" s="41"/>
      <c r="K506" s="41"/>
      <c r="L506" s="41"/>
      <c r="M506" s="42" t="s">
        <v>7259</v>
      </c>
      <c r="N506" s="42"/>
      <c r="O506" s="41"/>
      <c r="P506" s="43">
        <v>28.960000000000004</v>
      </c>
      <c r="Q506" s="44"/>
      <c r="R506" s="45"/>
      <c r="S506" s="44"/>
      <c r="T506" s="46"/>
    </row>
    <row r="507" spans="6:20" s="39" customFormat="1" ht="11.25" outlineLevel="7">
      <c r="F507" s="40"/>
      <c r="G507" s="41"/>
      <c r="H507" s="41"/>
      <c r="I507" s="41"/>
      <c r="J507" s="41"/>
      <c r="K507" s="41"/>
      <c r="L507" s="41"/>
      <c r="M507" s="42" t="s">
        <v>6603</v>
      </c>
      <c r="N507" s="42"/>
      <c r="O507" s="41"/>
      <c r="P507" s="43">
        <v>7.3379200000000013</v>
      </c>
      <c r="Q507" s="44"/>
      <c r="R507" s="45"/>
      <c r="S507" s="44"/>
      <c r="T507" s="46"/>
    </row>
    <row r="508" spans="6:20" s="102" customFormat="1" ht="24" outlineLevel="6">
      <c r="F508" s="21">
        <v>139</v>
      </c>
      <c r="G508" s="22" t="s">
        <v>19</v>
      </c>
      <c r="H508" s="68">
        <v>6</v>
      </c>
      <c r="I508" s="22"/>
      <c r="J508" s="36" t="s">
        <v>4845</v>
      </c>
      <c r="K508" s="36" t="s">
        <v>2404</v>
      </c>
      <c r="L508" s="36"/>
      <c r="M508" s="37" t="s">
        <v>8059</v>
      </c>
      <c r="N508" s="37"/>
      <c r="O508" s="22" t="s">
        <v>24</v>
      </c>
      <c r="P508" s="38">
        <v>94.475470050000013</v>
      </c>
      <c r="Q508" s="25">
        <v>0</v>
      </c>
      <c r="R508" s="38">
        <f>P508*(1+Q508/100)</f>
        <v>94.475470050000013</v>
      </c>
      <c r="S508" s="25"/>
      <c r="T508" s="26">
        <f>IF(I508="T",0,R508*S508)</f>
        <v>0</v>
      </c>
    </row>
    <row r="509" spans="6:20" s="39" customFormat="1" ht="22.5" outlineLevel="7">
      <c r="F509" s="40"/>
      <c r="G509" s="41"/>
      <c r="H509" s="41"/>
      <c r="I509" s="41"/>
      <c r="J509" s="41"/>
      <c r="K509" s="41"/>
      <c r="L509" s="41"/>
      <c r="M509" s="42" t="s">
        <v>7464</v>
      </c>
      <c r="N509" s="42"/>
      <c r="O509" s="41"/>
      <c r="P509" s="43">
        <v>94.475470050000013</v>
      </c>
      <c r="Q509" s="44"/>
      <c r="R509" s="45"/>
      <c r="S509" s="44"/>
      <c r="T509" s="46"/>
    </row>
    <row r="510" spans="6:20" s="102" customFormat="1" ht="12" outlineLevel="6">
      <c r="F510" s="21">
        <v>140</v>
      </c>
      <c r="G510" s="22" t="s">
        <v>19</v>
      </c>
      <c r="H510" s="68">
        <v>6</v>
      </c>
      <c r="I510" s="22"/>
      <c r="J510" s="36" t="s">
        <v>4846</v>
      </c>
      <c r="K510" s="36" t="s">
        <v>2404</v>
      </c>
      <c r="L510" s="36"/>
      <c r="M510" s="37" t="s">
        <v>7212</v>
      </c>
      <c r="N510" s="37"/>
      <c r="O510" s="22" t="s">
        <v>24</v>
      </c>
      <c r="P510" s="38">
        <v>24.248400000000004</v>
      </c>
      <c r="Q510" s="25">
        <v>0</v>
      </c>
      <c r="R510" s="38">
        <f>P510*(1+Q510/100)</f>
        <v>24.248400000000004</v>
      </c>
      <c r="S510" s="25"/>
      <c r="T510" s="26">
        <f>IF(I510="T",0,R510*S510)</f>
        <v>0</v>
      </c>
    </row>
    <row r="511" spans="6:20" s="39" customFormat="1" ht="22.5" outlineLevel="7">
      <c r="F511" s="40"/>
      <c r="G511" s="41"/>
      <c r="H511" s="41"/>
      <c r="I511" s="41"/>
      <c r="J511" s="41"/>
      <c r="K511" s="41"/>
      <c r="L511" s="41"/>
      <c r="M511" s="42" t="s">
        <v>7121</v>
      </c>
      <c r="N511" s="42"/>
      <c r="O511" s="41"/>
      <c r="P511" s="43">
        <v>22.961400000000005</v>
      </c>
      <c r="Q511" s="44"/>
      <c r="R511" s="45"/>
      <c r="S511" s="44"/>
      <c r="T511" s="46"/>
    </row>
    <row r="512" spans="6:20" s="39" customFormat="1" ht="11.25" outlineLevel="7">
      <c r="F512" s="40"/>
      <c r="G512" s="41"/>
      <c r="H512" s="41"/>
      <c r="I512" s="41"/>
      <c r="J512" s="41"/>
      <c r="K512" s="41"/>
      <c r="L512" s="41"/>
      <c r="M512" s="42" t="s">
        <v>6651</v>
      </c>
      <c r="N512" s="42"/>
      <c r="O512" s="41"/>
      <c r="P512" s="43">
        <v>1.2869999999999999</v>
      </c>
      <c r="Q512" s="44"/>
      <c r="R512" s="45"/>
      <c r="S512" s="44"/>
      <c r="T512" s="46"/>
    </row>
    <row r="513" spans="6:20" s="102" customFormat="1" ht="12" outlineLevel="6">
      <c r="F513" s="21">
        <v>141</v>
      </c>
      <c r="G513" s="22" t="s">
        <v>19</v>
      </c>
      <c r="H513" s="68">
        <v>6</v>
      </c>
      <c r="I513" s="22"/>
      <c r="J513" s="36" t="s">
        <v>4198</v>
      </c>
      <c r="K513" s="36" t="s">
        <v>2419</v>
      </c>
      <c r="L513" s="36"/>
      <c r="M513" s="37" t="s">
        <v>6873</v>
      </c>
      <c r="N513" s="37"/>
      <c r="O513" s="22" t="s">
        <v>9</v>
      </c>
      <c r="P513" s="38">
        <v>340.46499999999992</v>
      </c>
      <c r="Q513" s="25">
        <v>0</v>
      </c>
      <c r="R513" s="38">
        <f>P513*(1+Q513/100)</f>
        <v>340.46499999999992</v>
      </c>
      <c r="S513" s="25"/>
      <c r="T513" s="26">
        <f>IF(I513="T",0,R513*S513)</f>
        <v>0</v>
      </c>
    </row>
    <row r="514" spans="6:20" s="39" customFormat="1" ht="11.25" outlineLevel="7">
      <c r="F514" s="40"/>
      <c r="G514" s="41"/>
      <c r="H514" s="41"/>
      <c r="I514" s="41"/>
      <c r="J514" s="41"/>
      <c r="K514" s="41"/>
      <c r="L514" s="41"/>
      <c r="M514" s="42" t="s">
        <v>6372</v>
      </c>
      <c r="N514" s="42"/>
      <c r="O514" s="41"/>
      <c r="P514" s="43">
        <v>340.46499999999992</v>
      </c>
      <c r="Q514" s="44"/>
      <c r="R514" s="45"/>
      <c r="S514" s="44"/>
      <c r="T514" s="46"/>
    </row>
    <row r="515" spans="6:20" s="102" customFormat="1" ht="36" outlineLevel="6">
      <c r="F515" s="21">
        <v>142</v>
      </c>
      <c r="G515" s="22" t="s">
        <v>5</v>
      </c>
      <c r="H515" s="68">
        <v>6</v>
      </c>
      <c r="I515" s="22"/>
      <c r="J515" s="36" t="s">
        <v>2972</v>
      </c>
      <c r="K515" s="36"/>
      <c r="L515" s="36"/>
      <c r="M515" s="37" t="s">
        <v>8827</v>
      </c>
      <c r="N515" s="37"/>
      <c r="O515" s="22" t="s">
        <v>47</v>
      </c>
      <c r="P515" s="38">
        <v>1</v>
      </c>
      <c r="Q515" s="25">
        <v>0</v>
      </c>
      <c r="R515" s="38">
        <f>P515*(1+Q515/100)</f>
        <v>1</v>
      </c>
      <c r="S515" s="25"/>
      <c r="T515" s="26">
        <f>IF(I515="T",0,R515*S515)</f>
        <v>0</v>
      </c>
    </row>
    <row r="516" spans="6:20" s="102" customFormat="1" ht="24" outlineLevel="6">
      <c r="F516" s="21">
        <v>143</v>
      </c>
      <c r="G516" s="22" t="s">
        <v>5</v>
      </c>
      <c r="H516" s="68">
        <v>6</v>
      </c>
      <c r="I516" s="22"/>
      <c r="J516" s="36" t="s">
        <v>2973</v>
      </c>
      <c r="K516" s="36"/>
      <c r="L516" s="36"/>
      <c r="M516" s="37" t="s">
        <v>8663</v>
      </c>
      <c r="N516" s="37"/>
      <c r="O516" s="22" t="s">
        <v>47</v>
      </c>
      <c r="P516" s="38">
        <v>1</v>
      </c>
      <c r="Q516" s="25">
        <v>0</v>
      </c>
      <c r="R516" s="38">
        <f>P516*(1+Q516/100)</f>
        <v>1</v>
      </c>
      <c r="S516" s="25"/>
      <c r="T516" s="26">
        <f>IF(I516="T",0,R516*S516)</f>
        <v>0</v>
      </c>
    </row>
    <row r="517" spans="6:20" s="102" customFormat="1" ht="24" outlineLevel="6">
      <c r="F517" s="21">
        <v>144</v>
      </c>
      <c r="G517" s="22" t="s">
        <v>5</v>
      </c>
      <c r="H517" s="68">
        <v>6</v>
      </c>
      <c r="I517" s="22"/>
      <c r="J517" s="36" t="s">
        <v>2974</v>
      </c>
      <c r="K517" s="36"/>
      <c r="L517" s="36"/>
      <c r="M517" s="37" t="s">
        <v>8061</v>
      </c>
      <c r="N517" s="37"/>
      <c r="O517" s="22" t="s">
        <v>47</v>
      </c>
      <c r="P517" s="38">
        <v>1</v>
      </c>
      <c r="Q517" s="25">
        <v>0</v>
      </c>
      <c r="R517" s="38">
        <f>P517*(1+Q517/100)</f>
        <v>1</v>
      </c>
      <c r="S517" s="25"/>
      <c r="T517" s="26">
        <f>IF(I517="T",0,R517*S517)</f>
        <v>0</v>
      </c>
    </row>
    <row r="518" spans="6:20" s="102" customFormat="1" ht="24" outlineLevel="6">
      <c r="F518" s="21">
        <v>145</v>
      </c>
      <c r="G518" s="22" t="s">
        <v>5</v>
      </c>
      <c r="H518" s="68">
        <v>6</v>
      </c>
      <c r="I518" s="22"/>
      <c r="J518" s="36" t="s">
        <v>2975</v>
      </c>
      <c r="K518" s="36"/>
      <c r="L518" s="36"/>
      <c r="M518" s="37" t="s">
        <v>8232</v>
      </c>
      <c r="N518" s="37"/>
      <c r="O518" s="22" t="s">
        <v>9</v>
      </c>
      <c r="P518" s="38">
        <v>88.211999999999989</v>
      </c>
      <c r="Q518" s="25">
        <v>0</v>
      </c>
      <c r="R518" s="38">
        <f>P518*(1+Q518/100)</f>
        <v>88.211999999999989</v>
      </c>
      <c r="S518" s="25"/>
      <c r="T518" s="26">
        <f>IF(I518="T",0,R518*S518)</f>
        <v>0</v>
      </c>
    </row>
    <row r="519" spans="6:20" s="39" customFormat="1" ht="11.25" outlineLevel="7">
      <c r="F519" s="40"/>
      <c r="G519" s="41"/>
      <c r="H519" s="41"/>
      <c r="I519" s="41"/>
      <c r="J519" s="41"/>
      <c r="K519" s="41"/>
      <c r="L519" s="41"/>
      <c r="M519" s="42" t="s">
        <v>5979</v>
      </c>
      <c r="N519" s="42"/>
      <c r="O519" s="41"/>
      <c r="P519" s="43">
        <v>29.211999999999996</v>
      </c>
      <c r="Q519" s="44"/>
      <c r="R519" s="45"/>
      <c r="S519" s="44"/>
      <c r="T519" s="46"/>
    </row>
    <row r="520" spans="6:20" s="39" customFormat="1" ht="11.25" outlineLevel="7">
      <c r="F520" s="40"/>
      <c r="G520" s="41"/>
      <c r="H520" s="41"/>
      <c r="I520" s="41"/>
      <c r="J520" s="41"/>
      <c r="K520" s="41"/>
      <c r="L520" s="41"/>
      <c r="M520" s="42" t="s">
        <v>4272</v>
      </c>
      <c r="N520" s="42"/>
      <c r="O520" s="41"/>
      <c r="P520" s="43">
        <v>59</v>
      </c>
      <c r="Q520" s="44"/>
      <c r="R520" s="45"/>
      <c r="S520" s="44"/>
      <c r="T520" s="46"/>
    </row>
    <row r="521" spans="6:20" s="102" customFormat="1" ht="36" outlineLevel="6">
      <c r="F521" s="21">
        <v>146</v>
      </c>
      <c r="G521" s="22" t="s">
        <v>5</v>
      </c>
      <c r="H521" s="68">
        <v>6</v>
      </c>
      <c r="I521" s="22"/>
      <c r="J521" s="36" t="s">
        <v>2976</v>
      </c>
      <c r="K521" s="36"/>
      <c r="L521" s="36"/>
      <c r="M521" s="37" t="s">
        <v>8815</v>
      </c>
      <c r="N521" s="37"/>
      <c r="O521" s="22" t="s">
        <v>47</v>
      </c>
      <c r="P521" s="38">
        <v>1</v>
      </c>
      <c r="Q521" s="25">
        <v>0</v>
      </c>
      <c r="R521" s="38">
        <f>P521*(1+Q521/100)</f>
        <v>1</v>
      </c>
      <c r="S521" s="25"/>
      <c r="T521" s="26">
        <f>IF(I521="T",0,R521*S521)</f>
        <v>0</v>
      </c>
    </row>
    <row r="522" spans="6:20" s="102" customFormat="1" ht="24" outlineLevel="6">
      <c r="F522" s="21">
        <v>147</v>
      </c>
      <c r="G522" s="22" t="s">
        <v>5</v>
      </c>
      <c r="H522" s="68">
        <v>6</v>
      </c>
      <c r="I522" s="22"/>
      <c r="J522" s="36" t="s">
        <v>2977</v>
      </c>
      <c r="K522" s="36"/>
      <c r="L522" s="36"/>
      <c r="M522" s="37" t="s">
        <v>8668</v>
      </c>
      <c r="N522" s="37"/>
      <c r="O522" s="22" t="s">
        <v>47</v>
      </c>
      <c r="P522" s="38">
        <v>1</v>
      </c>
      <c r="Q522" s="25">
        <v>0</v>
      </c>
      <c r="R522" s="38">
        <f>P522*(1+Q522/100)</f>
        <v>1</v>
      </c>
      <c r="S522" s="25"/>
      <c r="T522" s="26">
        <f>IF(I522="T",0,R522*S522)</f>
        <v>0</v>
      </c>
    </row>
    <row r="523" spans="6:20" s="102" customFormat="1" ht="36" outlineLevel="6">
      <c r="F523" s="21">
        <v>148</v>
      </c>
      <c r="G523" s="22" t="s">
        <v>5</v>
      </c>
      <c r="H523" s="68">
        <v>6</v>
      </c>
      <c r="I523" s="22"/>
      <c r="J523" s="36" t="s">
        <v>2978</v>
      </c>
      <c r="K523" s="36"/>
      <c r="L523" s="36"/>
      <c r="M523" s="37" t="s">
        <v>8791</v>
      </c>
      <c r="N523" s="37"/>
      <c r="O523" s="22" t="s">
        <v>47</v>
      </c>
      <c r="P523" s="38">
        <v>1</v>
      </c>
      <c r="Q523" s="25">
        <v>0</v>
      </c>
      <c r="R523" s="38">
        <f>P523*(1+Q523/100)</f>
        <v>1</v>
      </c>
      <c r="S523" s="25"/>
      <c r="T523" s="26">
        <f>IF(I523="T",0,R523*S523)</f>
        <v>0</v>
      </c>
    </row>
    <row r="524" spans="6:20" s="39" customFormat="1" ht="11.25" outlineLevel="7">
      <c r="F524" s="40"/>
      <c r="G524" s="41"/>
      <c r="H524" s="41"/>
      <c r="I524" s="41"/>
      <c r="J524" s="41"/>
      <c r="K524" s="41"/>
      <c r="L524" s="41"/>
      <c r="M524" s="42" t="s">
        <v>5930</v>
      </c>
      <c r="N524" s="42"/>
      <c r="O524" s="41"/>
      <c r="P524" s="43">
        <v>0</v>
      </c>
      <c r="Q524" s="44"/>
      <c r="R524" s="45"/>
      <c r="S524" s="44"/>
      <c r="T524" s="46"/>
    </row>
    <row r="525" spans="6:20" s="39" customFormat="1" ht="11.25" outlineLevel="7">
      <c r="F525" s="40"/>
      <c r="G525" s="41"/>
      <c r="H525" s="41"/>
      <c r="I525" s="41"/>
      <c r="J525" s="41"/>
      <c r="K525" s="41"/>
      <c r="L525" s="41"/>
      <c r="M525" s="42" t="s">
        <v>6418</v>
      </c>
      <c r="N525" s="42"/>
      <c r="O525" s="41"/>
      <c r="P525" s="43">
        <v>0</v>
      </c>
      <c r="Q525" s="44"/>
      <c r="R525" s="45"/>
      <c r="S525" s="44"/>
      <c r="T525" s="46"/>
    </row>
    <row r="526" spans="6:20" s="39" customFormat="1" ht="11.25" outlineLevel="7">
      <c r="F526" s="40"/>
      <c r="G526" s="41"/>
      <c r="H526" s="41"/>
      <c r="I526" s="41"/>
      <c r="J526" s="41"/>
      <c r="K526" s="41"/>
      <c r="L526" s="41"/>
      <c r="M526" s="42" t="s">
        <v>6972</v>
      </c>
      <c r="N526" s="42"/>
      <c r="O526" s="41"/>
      <c r="P526" s="43">
        <v>0</v>
      </c>
      <c r="Q526" s="44"/>
      <c r="R526" s="45"/>
      <c r="S526" s="44"/>
      <c r="T526" s="46"/>
    </row>
    <row r="527" spans="6:20" s="39" customFormat="1" ht="22.5" outlineLevel="7">
      <c r="F527" s="40"/>
      <c r="G527" s="41"/>
      <c r="H527" s="41"/>
      <c r="I527" s="41"/>
      <c r="J527" s="41"/>
      <c r="K527" s="41"/>
      <c r="L527" s="41"/>
      <c r="M527" s="42" t="s">
        <v>7897</v>
      </c>
      <c r="N527" s="42"/>
      <c r="O527" s="41"/>
      <c r="P527" s="43">
        <v>0</v>
      </c>
      <c r="Q527" s="44"/>
      <c r="R527" s="45"/>
      <c r="S527" s="44"/>
      <c r="T527" s="46"/>
    </row>
    <row r="528" spans="6:20" s="39" customFormat="1" ht="11.25" outlineLevel="7">
      <c r="F528" s="40"/>
      <c r="G528" s="41"/>
      <c r="H528" s="41"/>
      <c r="I528" s="41"/>
      <c r="J528" s="41"/>
      <c r="K528" s="41"/>
      <c r="L528" s="41"/>
      <c r="M528" s="42" t="s">
        <v>180</v>
      </c>
      <c r="N528" s="42"/>
      <c r="O528" s="41"/>
      <c r="P528" s="43">
        <v>0</v>
      </c>
      <c r="Q528" s="44"/>
      <c r="R528" s="45"/>
      <c r="S528" s="44"/>
      <c r="T528" s="46"/>
    </row>
    <row r="529" spans="6:20" s="39" customFormat="1" ht="11.25" outlineLevel="7">
      <c r="F529" s="40"/>
      <c r="G529" s="41"/>
      <c r="H529" s="41"/>
      <c r="I529" s="41"/>
      <c r="J529" s="41"/>
      <c r="K529" s="41"/>
      <c r="L529" s="41"/>
      <c r="M529" s="42" t="s">
        <v>2</v>
      </c>
      <c r="N529" s="42"/>
      <c r="O529" s="41"/>
      <c r="P529" s="43">
        <v>1</v>
      </c>
      <c r="Q529" s="44"/>
      <c r="R529" s="45"/>
      <c r="S529" s="44"/>
      <c r="T529" s="46"/>
    </row>
    <row r="530" spans="6:20" s="102" customFormat="1" ht="24" outlineLevel="6">
      <c r="F530" s="21">
        <v>149</v>
      </c>
      <c r="G530" s="22" t="s">
        <v>5</v>
      </c>
      <c r="H530" s="68">
        <v>6</v>
      </c>
      <c r="I530" s="22"/>
      <c r="J530" s="36" t="s">
        <v>2980</v>
      </c>
      <c r="K530" s="36"/>
      <c r="L530" s="36"/>
      <c r="M530" s="37" t="s">
        <v>8602</v>
      </c>
      <c r="N530" s="37"/>
      <c r="O530" s="22" t="s">
        <v>47</v>
      </c>
      <c r="P530" s="38">
        <v>1</v>
      </c>
      <c r="Q530" s="25">
        <v>0</v>
      </c>
      <c r="R530" s="38">
        <f>P530*(1+Q530/100)</f>
        <v>1</v>
      </c>
      <c r="S530" s="25"/>
      <c r="T530" s="26">
        <f>IF(I530="T",0,R530*S530)</f>
        <v>0</v>
      </c>
    </row>
    <row r="531" spans="6:20" s="102" customFormat="1" ht="24" outlineLevel="6">
      <c r="F531" s="21">
        <v>150</v>
      </c>
      <c r="G531" s="22" t="s">
        <v>5</v>
      </c>
      <c r="H531" s="68">
        <v>6</v>
      </c>
      <c r="I531" s="22"/>
      <c r="J531" s="36" t="s">
        <v>2979</v>
      </c>
      <c r="K531" s="36"/>
      <c r="L531" s="36"/>
      <c r="M531" s="37" t="s">
        <v>8376</v>
      </c>
      <c r="N531" s="37"/>
      <c r="O531" s="22" t="s">
        <v>23</v>
      </c>
      <c r="P531" s="38">
        <v>83.028999999999996</v>
      </c>
      <c r="Q531" s="25">
        <v>0</v>
      </c>
      <c r="R531" s="38">
        <f>P531*(1+Q531/100)</f>
        <v>83.028999999999996</v>
      </c>
      <c r="S531" s="25"/>
      <c r="T531" s="26">
        <f>IF(I531="T",0,R531*S531)</f>
        <v>0</v>
      </c>
    </row>
    <row r="532" spans="6:20" s="102" customFormat="1" ht="24" outlineLevel="6">
      <c r="F532" s="21">
        <v>151</v>
      </c>
      <c r="G532" s="22" t="s">
        <v>5</v>
      </c>
      <c r="H532" s="68">
        <v>6</v>
      </c>
      <c r="I532" s="22"/>
      <c r="J532" s="36" t="s">
        <v>2981</v>
      </c>
      <c r="K532" s="36"/>
      <c r="L532" s="36"/>
      <c r="M532" s="37" t="s">
        <v>8664</v>
      </c>
      <c r="N532" s="37"/>
      <c r="O532" s="22" t="s">
        <v>9</v>
      </c>
      <c r="P532" s="38">
        <v>63.375</v>
      </c>
      <c r="Q532" s="25">
        <v>0</v>
      </c>
      <c r="R532" s="38">
        <f>P532*(1+Q532/100)</f>
        <v>63.375</v>
      </c>
      <c r="S532" s="25"/>
      <c r="T532" s="26">
        <f>IF(I532="T",0,R532*S532)</f>
        <v>0</v>
      </c>
    </row>
    <row r="533" spans="6:20" s="39" customFormat="1" ht="11.25" outlineLevel="7">
      <c r="F533" s="40"/>
      <c r="G533" s="41"/>
      <c r="H533" s="41"/>
      <c r="I533" s="41"/>
      <c r="J533" s="41"/>
      <c r="K533" s="41"/>
      <c r="L533" s="41"/>
      <c r="M533" s="42" t="s">
        <v>3856</v>
      </c>
      <c r="N533" s="42"/>
      <c r="O533" s="41"/>
      <c r="P533" s="43">
        <v>63.375</v>
      </c>
      <c r="Q533" s="44"/>
      <c r="R533" s="45"/>
      <c r="S533" s="44"/>
      <c r="T533" s="46"/>
    </row>
    <row r="534" spans="6:20" s="102" customFormat="1" ht="24" outlineLevel="6">
      <c r="F534" s="21">
        <v>152</v>
      </c>
      <c r="G534" s="22" t="s">
        <v>5</v>
      </c>
      <c r="H534" s="68">
        <v>6</v>
      </c>
      <c r="I534" s="22"/>
      <c r="J534" s="36" t="s">
        <v>2982</v>
      </c>
      <c r="K534" s="36"/>
      <c r="L534" s="36"/>
      <c r="M534" s="37" t="s">
        <v>8533</v>
      </c>
      <c r="N534" s="37"/>
      <c r="O534" s="22" t="s">
        <v>47</v>
      </c>
      <c r="P534" s="38">
        <v>1</v>
      </c>
      <c r="Q534" s="25">
        <v>0</v>
      </c>
      <c r="R534" s="38">
        <f>P534*(1+Q534/100)</f>
        <v>1</v>
      </c>
      <c r="S534" s="25"/>
      <c r="T534" s="26">
        <f>IF(I534="T",0,R534*S534)</f>
        <v>0</v>
      </c>
    </row>
    <row r="535" spans="6:20" s="102" customFormat="1" ht="36" outlineLevel="6">
      <c r="F535" s="21">
        <v>153</v>
      </c>
      <c r="G535" s="22" t="s">
        <v>5</v>
      </c>
      <c r="H535" s="68">
        <v>6</v>
      </c>
      <c r="I535" s="22"/>
      <c r="J535" s="36" t="s">
        <v>2983</v>
      </c>
      <c r="K535" s="36"/>
      <c r="L535" s="36"/>
      <c r="M535" s="37" t="s">
        <v>8896</v>
      </c>
      <c r="N535" s="37"/>
      <c r="O535" s="22" t="s">
        <v>47</v>
      </c>
      <c r="P535" s="38">
        <v>1</v>
      </c>
      <c r="Q535" s="25">
        <v>0</v>
      </c>
      <c r="R535" s="38">
        <f>P535*(1+Q535/100)</f>
        <v>1</v>
      </c>
      <c r="S535" s="25"/>
      <c r="T535" s="26">
        <f>IF(I535="T",0,R535*S535)</f>
        <v>0</v>
      </c>
    </row>
    <row r="536" spans="6:20" s="102" customFormat="1" ht="36" outlineLevel="6">
      <c r="F536" s="21">
        <v>154</v>
      </c>
      <c r="G536" s="22" t="s">
        <v>5</v>
      </c>
      <c r="H536" s="68">
        <v>6</v>
      </c>
      <c r="I536" s="22"/>
      <c r="J536" s="36" t="s">
        <v>2984</v>
      </c>
      <c r="K536" s="36"/>
      <c r="L536" s="36"/>
      <c r="M536" s="37" t="s">
        <v>8871</v>
      </c>
      <c r="N536" s="37"/>
      <c r="O536" s="22" t="s">
        <v>47</v>
      </c>
      <c r="P536" s="38">
        <v>1</v>
      </c>
      <c r="Q536" s="25">
        <v>0</v>
      </c>
      <c r="R536" s="38">
        <f>P536*(1+Q536/100)</f>
        <v>1</v>
      </c>
      <c r="S536" s="25"/>
      <c r="T536" s="26">
        <f>IF(I536="T",0,R536*S536)</f>
        <v>0</v>
      </c>
    </row>
    <row r="537" spans="6:20" outlineLevel="6"/>
    <row r="538" spans="6:20" s="120" customFormat="1" ht="16.5" customHeight="1" outlineLevel="5">
      <c r="F538" s="121"/>
      <c r="G538" s="122"/>
      <c r="H538" s="122"/>
      <c r="I538" s="122"/>
      <c r="J538" s="123"/>
      <c r="K538" s="123"/>
      <c r="L538" s="123"/>
      <c r="M538" s="123" t="s">
        <v>7448</v>
      </c>
      <c r="N538" s="126"/>
      <c r="O538" s="122"/>
      <c r="P538" s="124"/>
      <c r="Q538" s="125"/>
      <c r="R538" s="124"/>
      <c r="S538" s="125"/>
      <c r="T538" s="111">
        <f>SUBTOTAL(9,T539:T544)</f>
        <v>0</v>
      </c>
    </row>
    <row r="539" spans="6:20" s="102" customFormat="1" ht="24" outlineLevel="6">
      <c r="F539" s="21">
        <v>155</v>
      </c>
      <c r="G539" s="22" t="s">
        <v>19</v>
      </c>
      <c r="H539" s="68">
        <v>6</v>
      </c>
      <c r="I539" s="22"/>
      <c r="J539" s="36" t="s">
        <v>4127</v>
      </c>
      <c r="K539" s="36" t="s">
        <v>2425</v>
      </c>
      <c r="L539" s="36"/>
      <c r="M539" s="37" t="s">
        <v>7980</v>
      </c>
      <c r="N539" s="37"/>
      <c r="O539" s="22" t="s">
        <v>10</v>
      </c>
      <c r="P539" s="38">
        <v>6131.5963406099991</v>
      </c>
      <c r="Q539" s="25">
        <v>0</v>
      </c>
      <c r="R539" s="38">
        <f>P539*(1+Q539/100)</f>
        <v>6131.5963406099991</v>
      </c>
      <c r="S539" s="25"/>
      <c r="T539" s="26">
        <f>IF(I539="T",0,R539*S539)</f>
        <v>0</v>
      </c>
    </row>
    <row r="540" spans="6:20" s="102" customFormat="1" ht="36" outlineLevel="6">
      <c r="F540" s="21">
        <v>156</v>
      </c>
      <c r="G540" s="22" t="s">
        <v>19</v>
      </c>
      <c r="H540" s="68">
        <v>6</v>
      </c>
      <c r="I540" s="22"/>
      <c r="J540" s="36" t="s">
        <v>4556</v>
      </c>
      <c r="K540" s="36" t="s">
        <v>2426</v>
      </c>
      <c r="L540" s="36"/>
      <c r="M540" s="37" t="s">
        <v>8678</v>
      </c>
      <c r="N540" s="37"/>
      <c r="O540" s="22" t="s">
        <v>10</v>
      </c>
      <c r="P540" s="38">
        <v>6131.5963406099991</v>
      </c>
      <c r="Q540" s="25">
        <v>0</v>
      </c>
      <c r="R540" s="38">
        <f>P540*(1+Q540/100)</f>
        <v>6131.5963406099991</v>
      </c>
      <c r="S540" s="25"/>
      <c r="T540" s="26">
        <f>IF(I540="T",0,R540*S540)</f>
        <v>0</v>
      </c>
    </row>
    <row r="541" spans="6:20" s="102" customFormat="1" ht="12" outlineLevel="6">
      <c r="F541" s="21">
        <v>157</v>
      </c>
      <c r="G541" s="22" t="s">
        <v>19</v>
      </c>
      <c r="H541" s="68">
        <v>6</v>
      </c>
      <c r="I541" s="22"/>
      <c r="J541" s="36" t="s">
        <v>4128</v>
      </c>
      <c r="K541" s="36" t="s">
        <v>2423</v>
      </c>
      <c r="L541" s="36"/>
      <c r="M541" s="37" t="s">
        <v>7006</v>
      </c>
      <c r="N541" s="37"/>
      <c r="O541" s="22" t="s">
        <v>10</v>
      </c>
      <c r="P541" s="38">
        <v>6131.5963406099991</v>
      </c>
      <c r="Q541" s="25">
        <v>0</v>
      </c>
      <c r="R541" s="38">
        <f>P541*(1+Q541/100)</f>
        <v>6131.5963406099991</v>
      </c>
      <c r="S541" s="25"/>
      <c r="T541" s="26">
        <f>IF(I541="T",0,R541*S541)</f>
        <v>0</v>
      </c>
    </row>
    <row r="542" spans="6:20" s="102" customFormat="1" ht="24" outlineLevel="6">
      <c r="F542" s="21">
        <v>158</v>
      </c>
      <c r="G542" s="22" t="s">
        <v>19</v>
      </c>
      <c r="H542" s="68">
        <v>6</v>
      </c>
      <c r="I542" s="22"/>
      <c r="J542" s="36" t="s">
        <v>4557</v>
      </c>
      <c r="K542" s="36" t="s">
        <v>2424</v>
      </c>
      <c r="L542" s="36"/>
      <c r="M542" s="37" t="s">
        <v>8593</v>
      </c>
      <c r="N542" s="37"/>
      <c r="O542" s="22" t="s">
        <v>10</v>
      </c>
      <c r="P542" s="38">
        <v>6131.5963406099991</v>
      </c>
      <c r="Q542" s="25">
        <v>0</v>
      </c>
      <c r="R542" s="38">
        <f>P542*(1+Q542/100)</f>
        <v>6131.5963406099991</v>
      </c>
      <c r="S542" s="25"/>
      <c r="T542" s="26">
        <f>IF(I542="T",0,R542*S542)</f>
        <v>0</v>
      </c>
    </row>
    <row r="543" spans="6:20" s="102" customFormat="1" ht="12" outlineLevel="6">
      <c r="F543" s="21">
        <v>159</v>
      </c>
      <c r="G543" s="22" t="s">
        <v>19</v>
      </c>
      <c r="H543" s="68">
        <v>6</v>
      </c>
      <c r="I543" s="22"/>
      <c r="J543" s="36" t="s">
        <v>4546</v>
      </c>
      <c r="K543" s="36" t="s">
        <v>2427</v>
      </c>
      <c r="L543" s="36"/>
      <c r="M543" s="37" t="s">
        <v>5836</v>
      </c>
      <c r="N543" s="37"/>
      <c r="O543" s="22" t="s">
        <v>10</v>
      </c>
      <c r="P543" s="38">
        <v>6131.5963406099991</v>
      </c>
      <c r="Q543" s="25">
        <v>0</v>
      </c>
      <c r="R543" s="38">
        <f>P543*(1+Q543/100)</f>
        <v>6131.5963406099991</v>
      </c>
      <c r="S543" s="25"/>
      <c r="T543" s="26">
        <f>IF(I543="T",0,R543*S543)</f>
        <v>0</v>
      </c>
    </row>
    <row r="544" spans="6:20" outlineLevel="6"/>
    <row r="545" spans="6:20" outlineLevel="5"/>
    <row r="546" spans="6:20" outlineLevel="4"/>
    <row r="547" spans="6:20" outlineLevel="3"/>
    <row r="548" spans="6:20" s="86" customFormat="1" ht="18.75" customHeight="1" outlineLevel="2">
      <c r="F548" s="87"/>
      <c r="G548" s="88"/>
      <c r="H548" s="88"/>
      <c r="I548" s="88"/>
      <c r="J548" s="89"/>
      <c r="K548" s="89"/>
      <c r="L548" s="89"/>
      <c r="M548" s="89" t="s">
        <v>7141</v>
      </c>
      <c r="N548" s="93"/>
      <c r="O548" s="88"/>
      <c r="P548" s="90"/>
      <c r="Q548" s="91"/>
      <c r="R548" s="90"/>
      <c r="S548" s="91"/>
      <c r="T548" s="92">
        <f>SUBTOTAL(9,T549:T952)</f>
        <v>0</v>
      </c>
    </row>
    <row r="549" spans="6:20" s="94" customFormat="1" ht="16.5" customHeight="1" outlineLevel="3">
      <c r="F549" s="95"/>
      <c r="G549" s="96"/>
      <c r="H549" s="96"/>
      <c r="I549" s="96"/>
      <c r="J549" s="97"/>
      <c r="K549" s="97"/>
      <c r="L549" s="97"/>
      <c r="M549" s="97" t="s">
        <v>5374</v>
      </c>
      <c r="N549" s="101"/>
      <c r="O549" s="96"/>
      <c r="P549" s="98"/>
      <c r="Q549" s="99"/>
      <c r="R549" s="98"/>
      <c r="S549" s="99"/>
      <c r="T549" s="100">
        <f>SUBTOTAL(9,T550:T594)</f>
        <v>0</v>
      </c>
    </row>
    <row r="550" spans="6:20" s="113" customFormat="1" ht="16.5" customHeight="1" outlineLevel="4">
      <c r="F550" s="114"/>
      <c r="G550" s="115"/>
      <c r="H550" s="115"/>
      <c r="I550" s="115"/>
      <c r="J550" s="116"/>
      <c r="K550" s="116"/>
      <c r="L550" s="116"/>
      <c r="M550" s="116" t="s">
        <v>3804</v>
      </c>
      <c r="N550" s="119"/>
      <c r="O550" s="115"/>
      <c r="P550" s="117"/>
      <c r="Q550" s="118"/>
      <c r="R550" s="117"/>
      <c r="S550" s="118"/>
      <c r="T550" s="112">
        <f>SUBTOTAL(9,T551:T593)</f>
        <v>0</v>
      </c>
    </row>
    <row r="551" spans="6:20" s="120" customFormat="1" ht="16.5" customHeight="1" outlineLevel="5">
      <c r="F551" s="121"/>
      <c r="G551" s="122"/>
      <c r="H551" s="122"/>
      <c r="I551" s="122"/>
      <c r="J551" s="123"/>
      <c r="K551" s="123"/>
      <c r="L551" s="123"/>
      <c r="M551" s="123" t="s">
        <v>5021</v>
      </c>
      <c r="N551" s="126"/>
      <c r="O551" s="122"/>
      <c r="P551" s="124"/>
      <c r="Q551" s="125"/>
      <c r="R551" s="124"/>
      <c r="S551" s="125"/>
      <c r="T551" s="111">
        <f>SUBTOTAL(9,T552:T592)</f>
        <v>0</v>
      </c>
    </row>
    <row r="552" spans="6:20" s="102" customFormat="1" ht="24" outlineLevel="6">
      <c r="F552" s="21">
        <v>160</v>
      </c>
      <c r="G552" s="22" t="s">
        <v>19</v>
      </c>
      <c r="H552" s="68">
        <v>6</v>
      </c>
      <c r="I552" s="22"/>
      <c r="J552" s="36" t="s">
        <v>5026</v>
      </c>
      <c r="K552" s="36" t="s">
        <v>2159</v>
      </c>
      <c r="L552" s="36"/>
      <c r="M552" s="37" t="s">
        <v>7442</v>
      </c>
      <c r="N552" s="37"/>
      <c r="O552" s="22" t="s">
        <v>9</v>
      </c>
      <c r="P552" s="38">
        <v>136.5</v>
      </c>
      <c r="Q552" s="25">
        <v>0</v>
      </c>
      <c r="R552" s="38">
        <f>P552*(1+Q552/100)</f>
        <v>136.5</v>
      </c>
      <c r="S552" s="25"/>
      <c r="T552" s="26">
        <f>IF(I552="T",0,R552*S552)</f>
        <v>0</v>
      </c>
    </row>
    <row r="553" spans="6:20" s="39" customFormat="1" ht="11.25" outlineLevel="7">
      <c r="F553" s="40"/>
      <c r="G553" s="41"/>
      <c r="H553" s="41"/>
      <c r="I553" s="41"/>
      <c r="J553" s="41"/>
      <c r="K553" s="41"/>
      <c r="L553" s="41"/>
      <c r="M553" s="42" t="s">
        <v>213</v>
      </c>
      <c r="N553" s="42"/>
      <c r="O553" s="41"/>
      <c r="P553" s="43">
        <v>136.5</v>
      </c>
      <c r="Q553" s="44"/>
      <c r="R553" s="45"/>
      <c r="S553" s="44"/>
      <c r="T553" s="46"/>
    </row>
    <row r="554" spans="6:20" s="39" customFormat="1" ht="11.25" outlineLevel="7">
      <c r="F554" s="40"/>
      <c r="G554" s="41"/>
      <c r="H554" s="41"/>
      <c r="I554" s="41"/>
      <c r="J554" s="41"/>
      <c r="K554" s="41"/>
      <c r="L554" s="41"/>
      <c r="M554" s="42"/>
      <c r="N554" s="42"/>
      <c r="O554" s="41"/>
      <c r="P554" s="43">
        <v>0</v>
      </c>
      <c r="Q554" s="44"/>
      <c r="R554" s="45"/>
      <c r="S554" s="44"/>
      <c r="T554" s="46"/>
    </row>
    <row r="555" spans="6:20" s="102" customFormat="1" ht="24" outlineLevel="6">
      <c r="F555" s="21">
        <v>161</v>
      </c>
      <c r="G555" s="22" t="s">
        <v>19</v>
      </c>
      <c r="H555" s="68">
        <v>6</v>
      </c>
      <c r="I555" s="22"/>
      <c r="J555" s="36" t="s">
        <v>5027</v>
      </c>
      <c r="K555" s="36" t="s">
        <v>2159</v>
      </c>
      <c r="L555" s="36"/>
      <c r="M555" s="37" t="s">
        <v>7536</v>
      </c>
      <c r="N555" s="37"/>
      <c r="O555" s="22" t="s">
        <v>9</v>
      </c>
      <c r="P555" s="38">
        <v>600</v>
      </c>
      <c r="Q555" s="25">
        <v>0</v>
      </c>
      <c r="R555" s="38">
        <f>P555*(1+Q555/100)</f>
        <v>600</v>
      </c>
      <c r="S555" s="25"/>
      <c r="T555" s="26">
        <f>IF(I555="T",0,R555*S555)</f>
        <v>0</v>
      </c>
    </row>
    <row r="556" spans="6:20" s="39" customFormat="1" ht="11.25" outlineLevel="7">
      <c r="F556" s="40"/>
      <c r="G556" s="41"/>
      <c r="H556" s="41"/>
      <c r="I556" s="41"/>
      <c r="J556" s="41"/>
      <c r="K556" s="41"/>
      <c r="L556" s="41"/>
      <c r="M556" s="42" t="s">
        <v>225</v>
      </c>
      <c r="N556" s="42"/>
      <c r="O556" s="41"/>
      <c r="P556" s="43">
        <v>600</v>
      </c>
      <c r="Q556" s="44"/>
      <c r="R556" s="45"/>
      <c r="S556" s="44"/>
      <c r="T556" s="46"/>
    </row>
    <row r="557" spans="6:20" s="102" customFormat="1" ht="24" outlineLevel="6">
      <c r="F557" s="21">
        <v>162</v>
      </c>
      <c r="G557" s="22" t="s">
        <v>19</v>
      </c>
      <c r="H557" s="68">
        <v>6</v>
      </c>
      <c r="I557" s="22"/>
      <c r="J557" s="36" t="s">
        <v>5028</v>
      </c>
      <c r="K557" s="36" t="s">
        <v>2159</v>
      </c>
      <c r="L557" s="36"/>
      <c r="M557" s="37" t="s">
        <v>7443</v>
      </c>
      <c r="N557" s="37"/>
      <c r="O557" s="22" t="s">
        <v>9</v>
      </c>
      <c r="P557" s="38">
        <v>96</v>
      </c>
      <c r="Q557" s="25">
        <v>0</v>
      </c>
      <c r="R557" s="38">
        <f>P557*(1+Q557/100)</f>
        <v>96</v>
      </c>
      <c r="S557" s="25"/>
      <c r="T557" s="26">
        <f>IF(I557="T",0,R557*S557)</f>
        <v>0</v>
      </c>
    </row>
    <row r="558" spans="6:20" s="39" customFormat="1" ht="11.25" outlineLevel="7">
      <c r="F558" s="40"/>
      <c r="G558" s="41"/>
      <c r="H558" s="41"/>
      <c r="I558" s="41"/>
      <c r="J558" s="41"/>
      <c r="K558" s="41"/>
      <c r="L558" s="41"/>
      <c r="M558" s="42" t="s">
        <v>1929</v>
      </c>
      <c r="N558" s="42"/>
      <c r="O558" s="41"/>
      <c r="P558" s="43">
        <v>0</v>
      </c>
      <c r="Q558" s="44"/>
      <c r="R558" s="45"/>
      <c r="S558" s="44"/>
      <c r="T558" s="46"/>
    </row>
    <row r="559" spans="6:20" s="39" customFormat="1" ht="11.25" outlineLevel="7">
      <c r="F559" s="40"/>
      <c r="G559" s="41"/>
      <c r="H559" s="41"/>
      <c r="I559" s="41"/>
      <c r="J559" s="41"/>
      <c r="K559" s="41"/>
      <c r="L559" s="41"/>
      <c r="M559" s="42" t="s">
        <v>61</v>
      </c>
      <c r="N559" s="42"/>
      <c r="O559" s="41"/>
      <c r="P559" s="43">
        <v>96</v>
      </c>
      <c r="Q559" s="44"/>
      <c r="R559" s="45"/>
      <c r="S559" s="44"/>
      <c r="T559" s="46"/>
    </row>
    <row r="560" spans="6:20" s="102" customFormat="1" ht="24" outlineLevel="6">
      <c r="F560" s="21">
        <v>163</v>
      </c>
      <c r="G560" s="22" t="s">
        <v>19</v>
      </c>
      <c r="H560" s="68">
        <v>6</v>
      </c>
      <c r="I560" s="22"/>
      <c r="J560" s="36" t="s">
        <v>5029</v>
      </c>
      <c r="K560" s="36" t="s">
        <v>2159</v>
      </c>
      <c r="L560" s="36"/>
      <c r="M560" s="37" t="s">
        <v>7296</v>
      </c>
      <c r="N560" s="37"/>
      <c r="O560" s="22" t="s">
        <v>9</v>
      </c>
      <c r="P560" s="38">
        <v>112</v>
      </c>
      <c r="Q560" s="25">
        <v>0</v>
      </c>
      <c r="R560" s="38">
        <f>P560*(1+Q560/100)</f>
        <v>112</v>
      </c>
      <c r="S560" s="25"/>
      <c r="T560" s="26">
        <f>IF(I560="T",0,R560*S560)</f>
        <v>0</v>
      </c>
    </row>
    <row r="561" spans="6:20" s="39" customFormat="1" ht="22.5" outlineLevel="7">
      <c r="F561" s="40"/>
      <c r="G561" s="41"/>
      <c r="H561" s="41"/>
      <c r="I561" s="41"/>
      <c r="J561" s="41"/>
      <c r="K561" s="41"/>
      <c r="L561" s="41"/>
      <c r="M561" s="42" t="s">
        <v>3439</v>
      </c>
      <c r="N561" s="42"/>
      <c r="O561" s="41"/>
      <c r="P561" s="43">
        <v>0</v>
      </c>
      <c r="Q561" s="44"/>
      <c r="R561" s="45"/>
      <c r="S561" s="44"/>
      <c r="T561" s="46"/>
    </row>
    <row r="562" spans="6:20" s="39" customFormat="1" ht="11.25" outlineLevel="7">
      <c r="F562" s="40"/>
      <c r="G562" s="41"/>
      <c r="H562" s="41"/>
      <c r="I562" s="41"/>
      <c r="J562" s="41"/>
      <c r="K562" s="41"/>
      <c r="L562" s="41"/>
      <c r="M562" s="42" t="s">
        <v>62</v>
      </c>
      <c r="N562" s="42"/>
      <c r="O562" s="41"/>
      <c r="P562" s="43">
        <v>112</v>
      </c>
      <c r="Q562" s="44"/>
      <c r="R562" s="45"/>
      <c r="S562" s="44"/>
      <c r="T562" s="46"/>
    </row>
    <row r="563" spans="6:20" s="39" customFormat="1" ht="11.25" outlineLevel="7">
      <c r="F563" s="40"/>
      <c r="G563" s="41"/>
      <c r="H563" s="41"/>
      <c r="I563" s="41"/>
      <c r="J563" s="41"/>
      <c r="K563" s="41"/>
      <c r="L563" s="41"/>
      <c r="M563" s="42"/>
      <c r="N563" s="42"/>
      <c r="O563" s="41"/>
      <c r="P563" s="43">
        <v>0</v>
      </c>
      <c r="Q563" s="44"/>
      <c r="R563" s="45"/>
      <c r="S563" s="44"/>
      <c r="T563" s="46"/>
    </row>
    <row r="564" spans="6:20" s="102" customFormat="1" ht="24" outlineLevel="6">
      <c r="F564" s="21">
        <v>164</v>
      </c>
      <c r="G564" s="22" t="s">
        <v>19</v>
      </c>
      <c r="H564" s="68">
        <v>6</v>
      </c>
      <c r="I564" s="22"/>
      <c r="J564" s="36" t="s">
        <v>5030</v>
      </c>
      <c r="K564" s="36" t="s">
        <v>2159</v>
      </c>
      <c r="L564" s="36"/>
      <c r="M564" s="37" t="s">
        <v>7297</v>
      </c>
      <c r="N564" s="37"/>
      <c r="O564" s="22" t="s">
        <v>9</v>
      </c>
      <c r="P564" s="38">
        <v>85</v>
      </c>
      <c r="Q564" s="25">
        <v>0</v>
      </c>
      <c r="R564" s="38">
        <f>P564*(1+Q564/100)</f>
        <v>85</v>
      </c>
      <c r="S564" s="25"/>
      <c r="T564" s="26">
        <f>IF(I564="T",0,R564*S564)</f>
        <v>0</v>
      </c>
    </row>
    <row r="565" spans="6:20" s="39" customFormat="1" ht="22.5" outlineLevel="7">
      <c r="F565" s="40"/>
      <c r="G565" s="41"/>
      <c r="H565" s="41"/>
      <c r="I565" s="41"/>
      <c r="J565" s="41"/>
      <c r="K565" s="41"/>
      <c r="L565" s="41"/>
      <c r="M565" s="42" t="s">
        <v>3439</v>
      </c>
      <c r="N565" s="42"/>
      <c r="O565" s="41"/>
      <c r="P565" s="43">
        <v>0</v>
      </c>
      <c r="Q565" s="44"/>
      <c r="R565" s="45"/>
      <c r="S565" s="44"/>
      <c r="T565" s="46"/>
    </row>
    <row r="566" spans="6:20" s="39" customFormat="1" ht="11.25" outlineLevel="7">
      <c r="F566" s="40"/>
      <c r="G566" s="41"/>
      <c r="H566" s="41"/>
      <c r="I566" s="41"/>
      <c r="J566" s="41"/>
      <c r="K566" s="41"/>
      <c r="L566" s="41"/>
      <c r="M566" s="42" t="s">
        <v>206</v>
      </c>
      <c r="N566" s="42"/>
      <c r="O566" s="41"/>
      <c r="P566" s="43">
        <v>85</v>
      </c>
      <c r="Q566" s="44"/>
      <c r="R566" s="45"/>
      <c r="S566" s="44"/>
      <c r="T566" s="46"/>
    </row>
    <row r="567" spans="6:20" s="39" customFormat="1" ht="11.25" outlineLevel="7">
      <c r="F567" s="40"/>
      <c r="G567" s="41"/>
      <c r="H567" s="41"/>
      <c r="I567" s="41"/>
      <c r="J567" s="41"/>
      <c r="K567" s="41"/>
      <c r="L567" s="41"/>
      <c r="M567" s="42"/>
      <c r="N567" s="42"/>
      <c r="O567" s="41"/>
      <c r="P567" s="43">
        <v>0</v>
      </c>
      <c r="Q567" s="44"/>
      <c r="R567" s="45"/>
      <c r="S567" s="44"/>
      <c r="T567" s="46"/>
    </row>
    <row r="568" spans="6:20" s="102" customFormat="1" ht="24" outlineLevel="6">
      <c r="F568" s="21">
        <v>165</v>
      </c>
      <c r="G568" s="22" t="s">
        <v>19</v>
      </c>
      <c r="H568" s="68">
        <v>6</v>
      </c>
      <c r="I568" s="22"/>
      <c r="J568" s="36" t="s">
        <v>5031</v>
      </c>
      <c r="K568" s="36" t="s">
        <v>2159</v>
      </c>
      <c r="L568" s="36"/>
      <c r="M568" s="37" t="s">
        <v>7265</v>
      </c>
      <c r="N568" s="37"/>
      <c r="O568" s="22" t="s">
        <v>9</v>
      </c>
      <c r="P568" s="38">
        <v>162</v>
      </c>
      <c r="Q568" s="25">
        <v>0</v>
      </c>
      <c r="R568" s="38">
        <f>P568*(1+Q568/100)</f>
        <v>162</v>
      </c>
      <c r="S568" s="25"/>
      <c r="T568" s="26">
        <f>IF(I568="T",0,R568*S568)</f>
        <v>0</v>
      </c>
    </row>
    <row r="569" spans="6:20" s="39" customFormat="1" ht="22.5" outlineLevel="7">
      <c r="F569" s="40"/>
      <c r="G569" s="41"/>
      <c r="H569" s="41"/>
      <c r="I569" s="41"/>
      <c r="J569" s="41"/>
      <c r="K569" s="41"/>
      <c r="L569" s="41"/>
      <c r="M569" s="42" t="s">
        <v>3439</v>
      </c>
      <c r="N569" s="42"/>
      <c r="O569" s="41"/>
      <c r="P569" s="43">
        <v>0</v>
      </c>
      <c r="Q569" s="44"/>
      <c r="R569" s="45"/>
      <c r="S569" s="44"/>
      <c r="T569" s="46"/>
    </row>
    <row r="570" spans="6:20" s="39" customFormat="1" ht="11.25" outlineLevel="7">
      <c r="F570" s="40"/>
      <c r="G570" s="41"/>
      <c r="H570" s="41"/>
      <c r="I570" s="41"/>
      <c r="J570" s="41"/>
      <c r="K570" s="41"/>
      <c r="L570" s="41"/>
      <c r="M570" s="42" t="s">
        <v>63</v>
      </c>
      <c r="N570" s="42"/>
      <c r="O570" s="41"/>
      <c r="P570" s="43">
        <v>162</v>
      </c>
      <c r="Q570" s="44"/>
      <c r="R570" s="45"/>
      <c r="S570" s="44"/>
      <c r="T570" s="46"/>
    </row>
    <row r="571" spans="6:20" s="39" customFormat="1" ht="11.25" outlineLevel="7">
      <c r="F571" s="40"/>
      <c r="G571" s="41"/>
      <c r="H571" s="41"/>
      <c r="I571" s="41"/>
      <c r="J571" s="41"/>
      <c r="K571" s="41"/>
      <c r="L571" s="41"/>
      <c r="M571" s="42"/>
      <c r="N571" s="42"/>
      <c r="O571" s="41"/>
      <c r="P571" s="43">
        <v>0</v>
      </c>
      <c r="Q571" s="44"/>
      <c r="R571" s="45"/>
      <c r="S571" s="44"/>
      <c r="T571" s="46"/>
    </row>
    <row r="572" spans="6:20" s="102" customFormat="1" ht="24" outlineLevel="6">
      <c r="F572" s="21">
        <v>166</v>
      </c>
      <c r="G572" s="22" t="s">
        <v>19</v>
      </c>
      <c r="H572" s="68">
        <v>6</v>
      </c>
      <c r="I572" s="22"/>
      <c r="J572" s="36" t="s">
        <v>5032</v>
      </c>
      <c r="K572" s="36" t="s">
        <v>2159</v>
      </c>
      <c r="L572" s="36"/>
      <c r="M572" s="37" t="s">
        <v>7266</v>
      </c>
      <c r="N572" s="37"/>
      <c r="O572" s="22" t="s">
        <v>9</v>
      </c>
      <c r="P572" s="38">
        <v>142.5</v>
      </c>
      <c r="Q572" s="25">
        <v>0</v>
      </c>
      <c r="R572" s="38">
        <f>P572*(1+Q572/100)</f>
        <v>142.5</v>
      </c>
      <c r="S572" s="25"/>
      <c r="T572" s="26">
        <f>IF(I572="T",0,R572*S572)</f>
        <v>0</v>
      </c>
    </row>
    <row r="573" spans="6:20" s="39" customFormat="1" ht="22.5" outlineLevel="7">
      <c r="F573" s="40"/>
      <c r="G573" s="41"/>
      <c r="H573" s="41"/>
      <c r="I573" s="41"/>
      <c r="J573" s="41"/>
      <c r="K573" s="41"/>
      <c r="L573" s="41"/>
      <c r="M573" s="42" t="s">
        <v>3439</v>
      </c>
      <c r="N573" s="42"/>
      <c r="O573" s="41"/>
      <c r="P573" s="43">
        <v>0</v>
      </c>
      <c r="Q573" s="44"/>
      <c r="R573" s="45"/>
      <c r="S573" s="44"/>
      <c r="T573" s="46"/>
    </row>
    <row r="574" spans="6:20" s="39" customFormat="1" ht="11.25" outlineLevel="7">
      <c r="F574" s="40"/>
      <c r="G574" s="41"/>
      <c r="H574" s="41"/>
      <c r="I574" s="41"/>
      <c r="J574" s="41"/>
      <c r="K574" s="41"/>
      <c r="L574" s="41"/>
      <c r="M574" s="42" t="s">
        <v>210</v>
      </c>
      <c r="N574" s="42"/>
      <c r="O574" s="41"/>
      <c r="P574" s="43">
        <v>142.5</v>
      </c>
      <c r="Q574" s="44"/>
      <c r="R574" s="45"/>
      <c r="S574" s="44"/>
      <c r="T574" s="46"/>
    </row>
    <row r="575" spans="6:20" s="39" customFormat="1" ht="11.25" outlineLevel="7">
      <c r="F575" s="40"/>
      <c r="G575" s="41"/>
      <c r="H575" s="41"/>
      <c r="I575" s="41"/>
      <c r="J575" s="41"/>
      <c r="K575" s="41"/>
      <c r="L575" s="41"/>
      <c r="M575" s="42"/>
      <c r="N575" s="42"/>
      <c r="O575" s="41"/>
      <c r="P575" s="43">
        <v>0</v>
      </c>
      <c r="Q575" s="44"/>
      <c r="R575" s="45"/>
      <c r="S575" s="44"/>
      <c r="T575" s="46"/>
    </row>
    <row r="576" spans="6:20" s="102" customFormat="1" ht="24" outlineLevel="6">
      <c r="F576" s="21">
        <v>167</v>
      </c>
      <c r="G576" s="22" t="s">
        <v>19</v>
      </c>
      <c r="H576" s="68">
        <v>6</v>
      </c>
      <c r="I576" s="22"/>
      <c r="J576" s="36" t="s">
        <v>5033</v>
      </c>
      <c r="K576" s="36" t="s">
        <v>2159</v>
      </c>
      <c r="L576" s="36"/>
      <c r="M576" s="37" t="s">
        <v>7264</v>
      </c>
      <c r="N576" s="37"/>
      <c r="O576" s="22" t="s">
        <v>9</v>
      </c>
      <c r="P576" s="38">
        <v>150</v>
      </c>
      <c r="Q576" s="25">
        <v>0</v>
      </c>
      <c r="R576" s="38">
        <f>P576*(1+Q576/100)</f>
        <v>150</v>
      </c>
      <c r="S576" s="25"/>
      <c r="T576" s="26">
        <f>IF(I576="T",0,R576*S576)</f>
        <v>0</v>
      </c>
    </row>
    <row r="577" spans="6:20" s="39" customFormat="1" ht="22.5" outlineLevel="7">
      <c r="F577" s="40"/>
      <c r="G577" s="41"/>
      <c r="H577" s="41"/>
      <c r="I577" s="41"/>
      <c r="J577" s="41"/>
      <c r="K577" s="41"/>
      <c r="L577" s="41"/>
      <c r="M577" s="42" t="s">
        <v>3440</v>
      </c>
      <c r="N577" s="42"/>
      <c r="O577" s="41"/>
      <c r="P577" s="43">
        <v>0</v>
      </c>
      <c r="Q577" s="44"/>
      <c r="R577" s="45"/>
      <c r="S577" s="44"/>
      <c r="T577" s="46"/>
    </row>
    <row r="578" spans="6:20" s="39" customFormat="1" ht="11.25" outlineLevel="7">
      <c r="F578" s="40"/>
      <c r="G578" s="41"/>
      <c r="H578" s="41"/>
      <c r="I578" s="41"/>
      <c r="J578" s="41"/>
      <c r="K578" s="41"/>
      <c r="L578" s="41"/>
      <c r="M578" s="42" t="s">
        <v>148</v>
      </c>
      <c r="N578" s="42"/>
      <c r="O578" s="41"/>
      <c r="P578" s="43">
        <v>150</v>
      </c>
      <c r="Q578" s="44"/>
      <c r="R578" s="45"/>
      <c r="S578" s="44"/>
      <c r="T578" s="46"/>
    </row>
    <row r="579" spans="6:20" s="39" customFormat="1" ht="11.25" outlineLevel="7">
      <c r="F579" s="40"/>
      <c r="G579" s="41"/>
      <c r="H579" s="41"/>
      <c r="I579" s="41"/>
      <c r="J579" s="41"/>
      <c r="K579" s="41"/>
      <c r="L579" s="41"/>
      <c r="M579" s="42"/>
      <c r="N579" s="42"/>
      <c r="O579" s="41"/>
      <c r="P579" s="43">
        <v>0</v>
      </c>
      <c r="Q579" s="44"/>
      <c r="R579" s="45"/>
      <c r="S579" s="44"/>
      <c r="T579" s="46"/>
    </row>
    <row r="580" spans="6:20" s="102" customFormat="1" ht="24" outlineLevel="6">
      <c r="F580" s="21">
        <v>168</v>
      </c>
      <c r="G580" s="22" t="s">
        <v>19</v>
      </c>
      <c r="H580" s="68">
        <v>6</v>
      </c>
      <c r="I580" s="22"/>
      <c r="J580" s="36" t="s">
        <v>5034</v>
      </c>
      <c r="K580" s="36" t="s">
        <v>2159</v>
      </c>
      <c r="L580" s="36"/>
      <c r="M580" s="37" t="s">
        <v>7295</v>
      </c>
      <c r="N580" s="37"/>
      <c r="O580" s="22" t="s">
        <v>9</v>
      </c>
      <c r="P580" s="38">
        <v>10.5</v>
      </c>
      <c r="Q580" s="25">
        <v>0</v>
      </c>
      <c r="R580" s="38">
        <f>P580*(1+Q580/100)</f>
        <v>10.5</v>
      </c>
      <c r="S580" s="25"/>
      <c r="T580" s="26">
        <f>IF(I580="T",0,R580*S580)</f>
        <v>0</v>
      </c>
    </row>
    <row r="581" spans="6:20" s="39" customFormat="1" ht="22.5" outlineLevel="7">
      <c r="F581" s="40"/>
      <c r="G581" s="41"/>
      <c r="H581" s="41"/>
      <c r="I581" s="41"/>
      <c r="J581" s="41"/>
      <c r="K581" s="41"/>
      <c r="L581" s="41"/>
      <c r="M581" s="42" t="s">
        <v>3440</v>
      </c>
      <c r="N581" s="42"/>
      <c r="O581" s="41"/>
      <c r="P581" s="43">
        <v>0</v>
      </c>
      <c r="Q581" s="44"/>
      <c r="R581" s="45"/>
      <c r="S581" s="44"/>
      <c r="T581" s="46"/>
    </row>
    <row r="582" spans="6:20" s="39" customFormat="1" ht="11.25" outlineLevel="7">
      <c r="F582" s="40"/>
      <c r="G582" s="41"/>
      <c r="H582" s="41"/>
      <c r="I582" s="41"/>
      <c r="J582" s="41"/>
      <c r="K582" s="41"/>
      <c r="L582" s="41"/>
      <c r="M582" s="42" t="s">
        <v>203</v>
      </c>
      <c r="N582" s="42"/>
      <c r="O582" s="41"/>
      <c r="P582" s="43">
        <v>10.5</v>
      </c>
      <c r="Q582" s="44"/>
      <c r="R582" s="45"/>
      <c r="S582" s="44"/>
      <c r="T582" s="46"/>
    </row>
    <row r="583" spans="6:20" s="39" customFormat="1" ht="11.25" outlineLevel="7">
      <c r="F583" s="40"/>
      <c r="G583" s="41"/>
      <c r="H583" s="41"/>
      <c r="I583" s="41"/>
      <c r="J583" s="41"/>
      <c r="K583" s="41"/>
      <c r="L583" s="41"/>
      <c r="M583" s="42"/>
      <c r="N583" s="42"/>
      <c r="O583" s="41"/>
      <c r="P583" s="43">
        <v>0</v>
      </c>
      <c r="Q583" s="44"/>
      <c r="R583" s="45"/>
      <c r="S583" s="44"/>
      <c r="T583" s="46"/>
    </row>
    <row r="584" spans="6:20" s="102" customFormat="1" ht="24" outlineLevel="6">
      <c r="F584" s="21">
        <v>169</v>
      </c>
      <c r="G584" s="22" t="s">
        <v>19</v>
      </c>
      <c r="H584" s="68">
        <v>6</v>
      </c>
      <c r="I584" s="22"/>
      <c r="J584" s="36" t="s">
        <v>5147</v>
      </c>
      <c r="K584" s="36" t="s">
        <v>2159</v>
      </c>
      <c r="L584" s="36"/>
      <c r="M584" s="37" t="s">
        <v>7366</v>
      </c>
      <c r="N584" s="37"/>
      <c r="O584" s="22" t="s">
        <v>9</v>
      </c>
      <c r="P584" s="38">
        <v>52.5</v>
      </c>
      <c r="Q584" s="25">
        <v>0</v>
      </c>
      <c r="R584" s="38">
        <f>P584*(1+Q584/100)</f>
        <v>52.5</v>
      </c>
      <c r="S584" s="25"/>
      <c r="T584" s="26">
        <f>IF(I584="T",0,R584*S584)</f>
        <v>0</v>
      </c>
    </row>
    <row r="585" spans="6:20" s="39" customFormat="1" ht="22.5" outlineLevel="7">
      <c r="F585" s="40"/>
      <c r="G585" s="41"/>
      <c r="H585" s="41"/>
      <c r="I585" s="41"/>
      <c r="J585" s="41"/>
      <c r="K585" s="41"/>
      <c r="L585" s="41"/>
      <c r="M585" s="42" t="s">
        <v>2461</v>
      </c>
      <c r="N585" s="42"/>
      <c r="O585" s="41"/>
      <c r="P585" s="43">
        <v>0</v>
      </c>
      <c r="Q585" s="44"/>
      <c r="R585" s="45"/>
      <c r="S585" s="44"/>
      <c r="T585" s="46"/>
    </row>
    <row r="586" spans="6:20" s="39" customFormat="1" ht="11.25" outlineLevel="7">
      <c r="F586" s="40"/>
      <c r="G586" s="41"/>
      <c r="H586" s="41"/>
      <c r="I586" s="41"/>
      <c r="J586" s="41"/>
      <c r="K586" s="41"/>
      <c r="L586" s="41"/>
      <c r="M586" s="42" t="s">
        <v>223</v>
      </c>
      <c r="N586" s="42"/>
      <c r="O586" s="41"/>
      <c r="P586" s="43">
        <v>52.5</v>
      </c>
      <c r="Q586" s="44"/>
      <c r="R586" s="45"/>
      <c r="S586" s="44"/>
      <c r="T586" s="46"/>
    </row>
    <row r="587" spans="6:20" s="39" customFormat="1" ht="11.25" outlineLevel="7">
      <c r="F587" s="40"/>
      <c r="G587" s="41"/>
      <c r="H587" s="41"/>
      <c r="I587" s="41"/>
      <c r="J587" s="41"/>
      <c r="K587" s="41"/>
      <c r="L587" s="41"/>
      <c r="M587" s="42"/>
      <c r="N587" s="42"/>
      <c r="O587" s="41"/>
      <c r="P587" s="43">
        <v>0</v>
      </c>
      <c r="Q587" s="44"/>
      <c r="R587" s="45"/>
      <c r="S587" s="44"/>
      <c r="T587" s="46"/>
    </row>
    <row r="588" spans="6:20" s="102" customFormat="1" ht="24" outlineLevel="6">
      <c r="F588" s="21">
        <v>170</v>
      </c>
      <c r="G588" s="22" t="s">
        <v>19</v>
      </c>
      <c r="H588" s="68">
        <v>6</v>
      </c>
      <c r="I588" s="22"/>
      <c r="J588" s="36" t="s">
        <v>5148</v>
      </c>
      <c r="K588" s="36" t="s">
        <v>2159</v>
      </c>
      <c r="L588" s="36"/>
      <c r="M588" s="37" t="s">
        <v>7294</v>
      </c>
      <c r="N588" s="37"/>
      <c r="O588" s="22" t="s">
        <v>9</v>
      </c>
      <c r="P588" s="38">
        <v>138</v>
      </c>
      <c r="Q588" s="25">
        <v>0</v>
      </c>
      <c r="R588" s="38">
        <f>P588*(1+Q588/100)</f>
        <v>138</v>
      </c>
      <c r="S588" s="25"/>
      <c r="T588" s="26">
        <f>IF(I588="T",0,R588*S588)</f>
        <v>0</v>
      </c>
    </row>
    <row r="589" spans="6:20" s="39" customFormat="1" ht="22.5" outlineLevel="7">
      <c r="F589" s="40"/>
      <c r="G589" s="41"/>
      <c r="H589" s="41"/>
      <c r="I589" s="41"/>
      <c r="J589" s="41"/>
      <c r="K589" s="41"/>
      <c r="L589" s="41"/>
      <c r="M589" s="42" t="s">
        <v>3440</v>
      </c>
      <c r="N589" s="42"/>
      <c r="O589" s="41"/>
      <c r="P589" s="43">
        <v>0</v>
      </c>
      <c r="Q589" s="44"/>
      <c r="R589" s="45"/>
      <c r="S589" s="44"/>
      <c r="T589" s="46"/>
    </row>
    <row r="590" spans="6:20" s="39" customFormat="1" ht="11.25" outlineLevel="7">
      <c r="F590" s="40"/>
      <c r="G590" s="41"/>
      <c r="H590" s="41"/>
      <c r="I590" s="41"/>
      <c r="J590" s="41"/>
      <c r="K590" s="41"/>
      <c r="L590" s="41"/>
      <c r="M590" s="42" t="s">
        <v>271</v>
      </c>
      <c r="N590" s="42"/>
      <c r="O590" s="41"/>
      <c r="P590" s="43">
        <v>138</v>
      </c>
      <c r="Q590" s="44"/>
      <c r="R590" s="45"/>
      <c r="S590" s="44"/>
      <c r="T590" s="46"/>
    </row>
    <row r="591" spans="6:20" s="39" customFormat="1" ht="11.25" outlineLevel="7">
      <c r="F591" s="40"/>
      <c r="G591" s="41"/>
      <c r="H591" s="41"/>
      <c r="I591" s="41"/>
      <c r="J591" s="41"/>
      <c r="K591" s="41"/>
      <c r="L591" s="41"/>
      <c r="M591" s="42"/>
      <c r="N591" s="42"/>
      <c r="O591" s="41"/>
      <c r="P591" s="43">
        <v>0</v>
      </c>
      <c r="Q591" s="44"/>
      <c r="R591" s="45"/>
      <c r="S591" s="44"/>
      <c r="T591" s="46"/>
    </row>
    <row r="592" spans="6:20" outlineLevel="6"/>
    <row r="593" spans="6:20" outlineLevel="5"/>
    <row r="594" spans="6:20" outlineLevel="4"/>
    <row r="595" spans="6:20" s="94" customFormat="1" ht="16.5" customHeight="1" outlineLevel="3">
      <c r="F595" s="95"/>
      <c r="G595" s="96"/>
      <c r="H595" s="96"/>
      <c r="I595" s="96"/>
      <c r="J595" s="97"/>
      <c r="K595" s="97"/>
      <c r="L595" s="97"/>
      <c r="M595" s="97" t="s">
        <v>6886</v>
      </c>
      <c r="N595" s="101"/>
      <c r="O595" s="96"/>
      <c r="P595" s="98"/>
      <c r="Q595" s="99"/>
      <c r="R595" s="98"/>
      <c r="S595" s="99"/>
      <c r="T595" s="100">
        <f>SUBTOTAL(9,T596:T607)</f>
        <v>0</v>
      </c>
    </row>
    <row r="596" spans="6:20" s="113" customFormat="1" ht="16.5" customHeight="1" outlineLevel="4">
      <c r="F596" s="114"/>
      <c r="G596" s="115"/>
      <c r="H596" s="115"/>
      <c r="I596" s="115"/>
      <c r="J596" s="116"/>
      <c r="K596" s="116"/>
      <c r="L596" s="116"/>
      <c r="M596" s="116" t="s">
        <v>3804</v>
      </c>
      <c r="N596" s="119"/>
      <c r="O596" s="115"/>
      <c r="P596" s="117"/>
      <c r="Q596" s="118"/>
      <c r="R596" s="117"/>
      <c r="S596" s="118"/>
      <c r="T596" s="112">
        <f>SUBTOTAL(9,T597:T606)</f>
        <v>0</v>
      </c>
    </row>
    <row r="597" spans="6:20" s="120" customFormat="1" ht="16.5" customHeight="1" outlineLevel="5">
      <c r="F597" s="121"/>
      <c r="G597" s="122"/>
      <c r="H597" s="122"/>
      <c r="I597" s="122"/>
      <c r="J597" s="123"/>
      <c r="K597" s="123"/>
      <c r="L597" s="123"/>
      <c r="M597" s="123" t="s">
        <v>7162</v>
      </c>
      <c r="N597" s="126"/>
      <c r="O597" s="122"/>
      <c r="P597" s="124"/>
      <c r="Q597" s="125"/>
      <c r="R597" s="124"/>
      <c r="S597" s="125"/>
      <c r="T597" s="111">
        <f>SUBTOTAL(9,T598:T605)</f>
        <v>0</v>
      </c>
    </row>
    <row r="598" spans="6:20" s="102" customFormat="1" ht="12" outlineLevel="6">
      <c r="F598" s="21">
        <v>171</v>
      </c>
      <c r="G598" s="22" t="s">
        <v>19</v>
      </c>
      <c r="H598" s="68">
        <v>6</v>
      </c>
      <c r="I598" s="22"/>
      <c r="J598" s="36" t="s">
        <v>3834</v>
      </c>
      <c r="K598" s="36"/>
      <c r="L598" s="36"/>
      <c r="M598" s="37" t="s">
        <v>7993</v>
      </c>
      <c r="N598" s="37"/>
      <c r="O598" s="22" t="s">
        <v>9</v>
      </c>
      <c r="P598" s="38">
        <v>430</v>
      </c>
      <c r="Q598" s="25">
        <v>0</v>
      </c>
      <c r="R598" s="38">
        <f>P598*(1+Q598/100)</f>
        <v>430</v>
      </c>
      <c r="S598" s="25"/>
      <c r="T598" s="26">
        <f>IF(I598="T",0,R598*S598)</f>
        <v>0</v>
      </c>
    </row>
    <row r="599" spans="6:20" s="39" customFormat="1" ht="11.25" outlineLevel="7">
      <c r="F599" s="40"/>
      <c r="G599" s="41"/>
      <c r="H599" s="41"/>
      <c r="I599" s="41"/>
      <c r="J599" s="41"/>
      <c r="K599" s="41"/>
      <c r="L599" s="41"/>
      <c r="M599" s="42" t="s">
        <v>2953</v>
      </c>
      <c r="N599" s="42"/>
      <c r="O599" s="41"/>
      <c r="P599" s="43">
        <v>0</v>
      </c>
      <c r="Q599" s="44"/>
      <c r="R599" s="45"/>
      <c r="S599" s="44"/>
      <c r="T599" s="46"/>
    </row>
    <row r="600" spans="6:20" s="39" customFormat="1" ht="11.25" outlineLevel="7">
      <c r="F600" s="40"/>
      <c r="G600" s="41"/>
      <c r="H600" s="41"/>
      <c r="I600" s="41"/>
      <c r="J600" s="41"/>
      <c r="K600" s="41"/>
      <c r="L600" s="41"/>
      <c r="M600" s="42" t="s">
        <v>205</v>
      </c>
      <c r="N600" s="42"/>
      <c r="O600" s="41"/>
      <c r="P600" s="43">
        <v>45</v>
      </c>
      <c r="Q600" s="44"/>
      <c r="R600" s="45"/>
      <c r="S600" s="44"/>
      <c r="T600" s="46"/>
    </row>
    <row r="601" spans="6:20" s="39" customFormat="1" ht="11.25" outlineLevel="7">
      <c r="F601" s="40"/>
      <c r="G601" s="41"/>
      <c r="H601" s="41"/>
      <c r="I601" s="41"/>
      <c r="J601" s="41"/>
      <c r="K601" s="41"/>
      <c r="L601" s="41"/>
      <c r="M601" s="42" t="s">
        <v>419</v>
      </c>
      <c r="N601" s="42"/>
      <c r="O601" s="41"/>
      <c r="P601" s="43">
        <v>170</v>
      </c>
      <c r="Q601" s="44"/>
      <c r="R601" s="45"/>
      <c r="S601" s="44"/>
      <c r="T601" s="46"/>
    </row>
    <row r="602" spans="6:20" s="39" customFormat="1" ht="11.25" outlineLevel="7">
      <c r="F602" s="40"/>
      <c r="G602" s="41"/>
      <c r="H602" s="41"/>
      <c r="I602" s="41"/>
      <c r="J602" s="41"/>
      <c r="K602" s="41"/>
      <c r="L602" s="41"/>
      <c r="M602" s="42" t="s">
        <v>2954</v>
      </c>
      <c r="N602" s="42"/>
      <c r="O602" s="41"/>
      <c r="P602" s="43">
        <v>0</v>
      </c>
      <c r="Q602" s="44"/>
      <c r="R602" s="45"/>
      <c r="S602" s="44"/>
      <c r="T602" s="46"/>
    </row>
    <row r="603" spans="6:20" s="39" customFormat="1" ht="11.25" outlineLevel="7">
      <c r="F603" s="40"/>
      <c r="G603" s="41"/>
      <c r="H603" s="41"/>
      <c r="I603" s="41"/>
      <c r="J603" s="41"/>
      <c r="K603" s="41"/>
      <c r="L603" s="41"/>
      <c r="M603" s="42" t="s">
        <v>205</v>
      </c>
      <c r="N603" s="42"/>
      <c r="O603" s="41"/>
      <c r="P603" s="43">
        <v>45</v>
      </c>
      <c r="Q603" s="44"/>
      <c r="R603" s="45"/>
      <c r="S603" s="44"/>
      <c r="T603" s="46"/>
    </row>
    <row r="604" spans="6:20" s="39" customFormat="1" ht="11.25" outlineLevel="7">
      <c r="F604" s="40"/>
      <c r="G604" s="41"/>
      <c r="H604" s="41"/>
      <c r="I604" s="41"/>
      <c r="J604" s="41"/>
      <c r="K604" s="41"/>
      <c r="L604" s="41"/>
      <c r="M604" s="42" t="s">
        <v>419</v>
      </c>
      <c r="N604" s="42"/>
      <c r="O604" s="41"/>
      <c r="P604" s="43">
        <v>170</v>
      </c>
      <c r="Q604" s="44"/>
      <c r="R604" s="45"/>
      <c r="S604" s="44"/>
      <c r="T604" s="46"/>
    </row>
    <row r="605" spans="6:20" outlineLevel="6"/>
    <row r="606" spans="6:20" outlineLevel="5"/>
    <row r="607" spans="6:20" outlineLevel="4"/>
    <row r="608" spans="6:20" s="94" customFormat="1" ht="16.5" customHeight="1" outlineLevel="3">
      <c r="F608" s="95"/>
      <c r="G608" s="96"/>
      <c r="H608" s="96"/>
      <c r="I608" s="96"/>
      <c r="J608" s="97"/>
      <c r="K608" s="97"/>
      <c r="L608" s="97"/>
      <c r="M608" s="97" t="s">
        <v>5706</v>
      </c>
      <c r="N608" s="101"/>
      <c r="O608" s="96"/>
      <c r="P608" s="98"/>
      <c r="Q608" s="99"/>
      <c r="R608" s="98"/>
      <c r="S608" s="99"/>
      <c r="T608" s="100">
        <f>SUBTOTAL(9,T609:T654)</f>
        <v>0</v>
      </c>
    </row>
    <row r="609" spans="6:20" s="113" customFormat="1" ht="16.5" customHeight="1" outlineLevel="4">
      <c r="F609" s="114"/>
      <c r="G609" s="115"/>
      <c r="H609" s="115"/>
      <c r="I609" s="115"/>
      <c r="J609" s="116"/>
      <c r="K609" s="116"/>
      <c r="L609" s="116"/>
      <c r="M609" s="116" t="s">
        <v>3804</v>
      </c>
      <c r="N609" s="119"/>
      <c r="O609" s="115"/>
      <c r="P609" s="117"/>
      <c r="Q609" s="118"/>
      <c r="R609" s="117"/>
      <c r="S609" s="118"/>
      <c r="T609" s="112">
        <f>SUBTOTAL(9,T610:T653)</f>
        <v>0</v>
      </c>
    </row>
    <row r="610" spans="6:20" s="120" customFormat="1" ht="16.5" customHeight="1" outlineLevel="5">
      <c r="F610" s="121"/>
      <c r="G610" s="122"/>
      <c r="H610" s="122"/>
      <c r="I610" s="122"/>
      <c r="J610" s="123"/>
      <c r="K610" s="123"/>
      <c r="L610" s="123"/>
      <c r="M610" s="123" t="s">
        <v>5363</v>
      </c>
      <c r="N610" s="126"/>
      <c r="O610" s="122"/>
      <c r="P610" s="124"/>
      <c r="Q610" s="125"/>
      <c r="R610" s="124"/>
      <c r="S610" s="125"/>
      <c r="T610" s="111">
        <f>SUBTOTAL(9,T611:T622)</f>
        <v>0</v>
      </c>
    </row>
    <row r="611" spans="6:20" s="102" customFormat="1" ht="12" outlineLevel="6">
      <c r="F611" s="21">
        <v>172</v>
      </c>
      <c r="G611" s="22" t="s">
        <v>19</v>
      </c>
      <c r="H611" s="68">
        <v>6</v>
      </c>
      <c r="I611" s="22"/>
      <c r="J611" s="36" t="s">
        <v>4132</v>
      </c>
      <c r="K611" s="36" t="s">
        <v>2166</v>
      </c>
      <c r="L611" s="36"/>
      <c r="M611" s="37" t="s">
        <v>7556</v>
      </c>
      <c r="N611" s="37"/>
      <c r="O611" s="22" t="s">
        <v>10</v>
      </c>
      <c r="P611" s="38">
        <v>12.06612</v>
      </c>
      <c r="Q611" s="25">
        <v>0</v>
      </c>
      <c r="R611" s="38">
        <f>P611*(1+Q611/100)</f>
        <v>12.06612</v>
      </c>
      <c r="S611" s="25"/>
      <c r="T611" s="26">
        <f>IF(I611="T",0,R611*S611)</f>
        <v>0</v>
      </c>
    </row>
    <row r="612" spans="6:20" s="39" customFormat="1" ht="11.25" outlineLevel="7">
      <c r="F612" s="40"/>
      <c r="G612" s="41"/>
      <c r="H612" s="41"/>
      <c r="I612" s="41"/>
      <c r="J612" s="41"/>
      <c r="K612" s="41"/>
      <c r="L612" s="41"/>
      <c r="M612" s="42" t="s">
        <v>420</v>
      </c>
      <c r="N612" s="42"/>
      <c r="O612" s="41"/>
      <c r="P612" s="43">
        <v>0</v>
      </c>
      <c r="Q612" s="44"/>
      <c r="R612" s="45"/>
      <c r="S612" s="44"/>
      <c r="T612" s="46"/>
    </row>
    <row r="613" spans="6:20" s="39" customFormat="1" ht="11.25" outlineLevel="7">
      <c r="F613" s="40"/>
      <c r="G613" s="41"/>
      <c r="H613" s="41"/>
      <c r="I613" s="41"/>
      <c r="J613" s="41"/>
      <c r="K613" s="41"/>
      <c r="L613" s="41"/>
      <c r="M613" s="42" t="s">
        <v>3509</v>
      </c>
      <c r="N613" s="42"/>
      <c r="O613" s="41"/>
      <c r="P613" s="43">
        <v>12.06612</v>
      </c>
      <c r="Q613" s="44"/>
      <c r="R613" s="45"/>
      <c r="S613" s="44"/>
      <c r="T613" s="46"/>
    </row>
    <row r="614" spans="6:20" s="39" customFormat="1" ht="11.25" outlineLevel="7">
      <c r="F614" s="40"/>
      <c r="G614" s="41"/>
      <c r="H614" s="41"/>
      <c r="I614" s="41"/>
      <c r="J614" s="41"/>
      <c r="K614" s="41"/>
      <c r="L614" s="41"/>
      <c r="M614" s="42"/>
      <c r="N614" s="42"/>
      <c r="O614" s="41"/>
      <c r="P614" s="43">
        <v>0</v>
      </c>
      <c r="Q614" s="44"/>
      <c r="R614" s="45"/>
      <c r="S614" s="44"/>
      <c r="T614" s="46"/>
    </row>
    <row r="615" spans="6:20" s="102" customFormat="1" ht="24" outlineLevel="6">
      <c r="F615" s="21">
        <v>173</v>
      </c>
      <c r="G615" s="22" t="s">
        <v>19</v>
      </c>
      <c r="H615" s="68">
        <v>6</v>
      </c>
      <c r="I615" s="22"/>
      <c r="J615" s="36" t="s">
        <v>4131</v>
      </c>
      <c r="K615" s="36" t="s">
        <v>2165</v>
      </c>
      <c r="L615" s="36"/>
      <c r="M615" s="37" t="s">
        <v>8047</v>
      </c>
      <c r="N615" s="37"/>
      <c r="O615" s="22" t="s">
        <v>24</v>
      </c>
      <c r="P615" s="38">
        <v>54.845999999999997</v>
      </c>
      <c r="Q615" s="25">
        <v>0</v>
      </c>
      <c r="R615" s="38">
        <f>P615*(1+Q615/100)</f>
        <v>54.845999999999997</v>
      </c>
      <c r="S615" s="25"/>
      <c r="T615" s="26">
        <f>IF(I615="T",0,R615*S615)</f>
        <v>0</v>
      </c>
    </row>
    <row r="616" spans="6:20" s="39" customFormat="1" ht="11.25" outlineLevel="7">
      <c r="F616" s="40"/>
      <c r="G616" s="41"/>
      <c r="H616" s="41"/>
      <c r="I616" s="41"/>
      <c r="J616" s="41"/>
      <c r="K616" s="41"/>
      <c r="L616" s="41"/>
      <c r="M616" s="42" t="s">
        <v>4082</v>
      </c>
      <c r="N616" s="42"/>
      <c r="O616" s="41"/>
      <c r="P616" s="43">
        <v>0</v>
      </c>
      <c r="Q616" s="44"/>
      <c r="R616" s="45"/>
      <c r="S616" s="44"/>
      <c r="T616" s="46"/>
    </row>
    <row r="617" spans="6:20" s="39" customFormat="1" ht="11.25" outlineLevel="7">
      <c r="F617" s="40"/>
      <c r="G617" s="41"/>
      <c r="H617" s="41"/>
      <c r="I617" s="41"/>
      <c r="J617" s="41"/>
      <c r="K617" s="41"/>
      <c r="L617" s="41"/>
      <c r="M617" s="42" t="s">
        <v>2381</v>
      </c>
      <c r="N617" s="42"/>
      <c r="O617" s="41"/>
      <c r="P617" s="43">
        <v>27.422999999999998</v>
      </c>
      <c r="Q617" s="44"/>
      <c r="R617" s="45"/>
      <c r="S617" s="44"/>
      <c r="T617" s="46"/>
    </row>
    <row r="618" spans="6:20" s="39" customFormat="1" ht="11.25" outlineLevel="7">
      <c r="F618" s="40"/>
      <c r="G618" s="41"/>
      <c r="H618" s="41"/>
      <c r="I618" s="41"/>
      <c r="J618" s="41"/>
      <c r="K618" s="41"/>
      <c r="L618" s="41"/>
      <c r="M618" s="42"/>
      <c r="N618" s="42"/>
      <c r="O618" s="41"/>
      <c r="P618" s="43">
        <v>0</v>
      </c>
      <c r="Q618" s="44"/>
      <c r="R618" s="45"/>
      <c r="S618" s="44"/>
      <c r="T618" s="46"/>
    </row>
    <row r="619" spans="6:20" s="39" customFormat="1" ht="11.25" outlineLevel="7">
      <c r="F619" s="40"/>
      <c r="G619" s="41"/>
      <c r="H619" s="41"/>
      <c r="I619" s="41"/>
      <c r="J619" s="41"/>
      <c r="K619" s="41"/>
      <c r="L619" s="41"/>
      <c r="M619" s="42" t="s">
        <v>4084</v>
      </c>
      <c r="N619" s="42"/>
      <c r="O619" s="41"/>
      <c r="P619" s="43">
        <v>0</v>
      </c>
      <c r="Q619" s="44"/>
      <c r="R619" s="45"/>
      <c r="S619" s="44"/>
      <c r="T619" s="46"/>
    </row>
    <row r="620" spans="6:20" s="39" customFormat="1" ht="11.25" outlineLevel="7">
      <c r="F620" s="40"/>
      <c r="G620" s="41"/>
      <c r="H620" s="41"/>
      <c r="I620" s="41"/>
      <c r="J620" s="41"/>
      <c r="K620" s="41"/>
      <c r="L620" s="41"/>
      <c r="M620" s="42" t="s">
        <v>2381</v>
      </c>
      <c r="N620" s="42"/>
      <c r="O620" s="41"/>
      <c r="P620" s="43">
        <v>27.422999999999998</v>
      </c>
      <c r="Q620" s="44"/>
      <c r="R620" s="45"/>
      <c r="S620" s="44"/>
      <c r="T620" s="46"/>
    </row>
    <row r="621" spans="6:20" s="39" customFormat="1" ht="11.25" outlineLevel="7">
      <c r="F621" s="40"/>
      <c r="G621" s="41"/>
      <c r="H621" s="41"/>
      <c r="I621" s="41"/>
      <c r="J621" s="41"/>
      <c r="K621" s="41"/>
      <c r="L621" s="41"/>
      <c r="M621" s="42"/>
      <c r="N621" s="42"/>
      <c r="O621" s="41"/>
      <c r="P621" s="43">
        <v>0</v>
      </c>
      <c r="Q621" s="44"/>
      <c r="R621" s="45"/>
      <c r="S621" s="44"/>
      <c r="T621" s="46"/>
    </row>
    <row r="622" spans="6:20" outlineLevel="6"/>
    <row r="623" spans="6:20" s="120" customFormat="1" ht="16.5" customHeight="1" outlineLevel="5">
      <c r="F623" s="121"/>
      <c r="G623" s="122"/>
      <c r="H623" s="122"/>
      <c r="I623" s="122"/>
      <c r="J623" s="123"/>
      <c r="K623" s="123"/>
      <c r="L623" s="123"/>
      <c r="M623" s="123" t="s">
        <v>6491</v>
      </c>
      <c r="N623" s="126"/>
      <c r="O623" s="122"/>
      <c r="P623" s="124"/>
      <c r="Q623" s="125"/>
      <c r="R623" s="124"/>
      <c r="S623" s="125"/>
      <c r="T623" s="111">
        <f>SUBTOTAL(9,T624:T652)</f>
        <v>0</v>
      </c>
    </row>
    <row r="624" spans="6:20" s="102" customFormat="1" ht="12" outlineLevel="6">
      <c r="F624" s="21">
        <v>174</v>
      </c>
      <c r="G624" s="22" t="s">
        <v>19</v>
      </c>
      <c r="H624" s="68">
        <v>6</v>
      </c>
      <c r="I624" s="22"/>
      <c r="J624" s="36" t="s">
        <v>4135</v>
      </c>
      <c r="K624" s="36" t="s">
        <v>2162</v>
      </c>
      <c r="L624" s="36"/>
      <c r="M624" s="37" t="s">
        <v>7899</v>
      </c>
      <c r="N624" s="37"/>
      <c r="O624" s="22" t="s">
        <v>23</v>
      </c>
      <c r="P624" s="38">
        <v>108.27719999999998</v>
      </c>
      <c r="Q624" s="25">
        <v>0</v>
      </c>
      <c r="R624" s="38">
        <f>P624*(1+Q624/100)</f>
        <v>108.27719999999998</v>
      </c>
      <c r="S624" s="25"/>
      <c r="T624" s="26">
        <f>IF(I624="T",0,R624*S624)</f>
        <v>0</v>
      </c>
    </row>
    <row r="625" spans="6:20" s="39" customFormat="1" ht="11.25" outlineLevel="7">
      <c r="F625" s="40"/>
      <c r="G625" s="41"/>
      <c r="H625" s="41"/>
      <c r="I625" s="41"/>
      <c r="J625" s="41"/>
      <c r="K625" s="41"/>
      <c r="L625" s="41"/>
      <c r="M625" s="42" t="s">
        <v>4082</v>
      </c>
      <c r="N625" s="42"/>
      <c r="O625" s="41"/>
      <c r="P625" s="43">
        <v>0</v>
      </c>
      <c r="Q625" s="44"/>
      <c r="R625" s="45"/>
      <c r="S625" s="44"/>
      <c r="T625" s="46"/>
    </row>
    <row r="626" spans="6:20" s="39" customFormat="1" ht="11.25" outlineLevel="7">
      <c r="F626" s="40"/>
      <c r="G626" s="41"/>
      <c r="H626" s="41"/>
      <c r="I626" s="41"/>
      <c r="J626" s="41"/>
      <c r="K626" s="41"/>
      <c r="L626" s="41"/>
      <c r="M626" s="42" t="s">
        <v>3836</v>
      </c>
      <c r="N626" s="42"/>
      <c r="O626" s="41"/>
      <c r="P626" s="43">
        <v>31.14</v>
      </c>
      <c r="Q626" s="44"/>
      <c r="R626" s="45"/>
      <c r="S626" s="44"/>
      <c r="T626" s="46"/>
    </row>
    <row r="627" spans="6:20" s="39" customFormat="1" ht="11.25" outlineLevel="7">
      <c r="F627" s="40"/>
      <c r="G627" s="41"/>
      <c r="H627" s="41"/>
      <c r="I627" s="41"/>
      <c r="J627" s="41"/>
      <c r="K627" s="41"/>
      <c r="L627" s="41"/>
      <c r="M627" s="42" t="s">
        <v>5358</v>
      </c>
      <c r="N627" s="42"/>
      <c r="O627" s="41"/>
      <c r="P627" s="43">
        <v>4.5785999999999998</v>
      </c>
      <c r="Q627" s="44"/>
      <c r="R627" s="45"/>
      <c r="S627" s="44"/>
      <c r="T627" s="46"/>
    </row>
    <row r="628" spans="6:20" s="39" customFormat="1" ht="11.25" outlineLevel="7">
      <c r="F628" s="40"/>
      <c r="G628" s="41"/>
      <c r="H628" s="41"/>
      <c r="I628" s="41"/>
      <c r="J628" s="41"/>
      <c r="K628" s="41"/>
      <c r="L628" s="41"/>
      <c r="M628" s="42" t="s">
        <v>4084</v>
      </c>
      <c r="N628" s="42"/>
      <c r="O628" s="41"/>
      <c r="P628" s="43">
        <v>0</v>
      </c>
      <c r="Q628" s="44"/>
      <c r="R628" s="45"/>
      <c r="S628" s="44"/>
      <c r="T628" s="46"/>
    </row>
    <row r="629" spans="6:20" s="39" customFormat="1" ht="11.25" outlineLevel="7">
      <c r="F629" s="40"/>
      <c r="G629" s="41"/>
      <c r="H629" s="41"/>
      <c r="I629" s="41"/>
      <c r="J629" s="41"/>
      <c r="K629" s="41"/>
      <c r="L629" s="41"/>
      <c r="M629" s="42" t="s">
        <v>3836</v>
      </c>
      <c r="N629" s="42"/>
      <c r="O629" s="41"/>
      <c r="P629" s="43">
        <v>31.14</v>
      </c>
      <c r="Q629" s="44"/>
      <c r="R629" s="45"/>
      <c r="S629" s="44"/>
      <c r="T629" s="46"/>
    </row>
    <row r="630" spans="6:20" s="39" customFormat="1" ht="11.25" outlineLevel="7">
      <c r="F630" s="40"/>
      <c r="G630" s="41"/>
      <c r="H630" s="41"/>
      <c r="I630" s="41"/>
      <c r="J630" s="41"/>
      <c r="K630" s="41"/>
      <c r="L630" s="41"/>
      <c r="M630" s="42" t="s">
        <v>5358</v>
      </c>
      <c r="N630" s="42"/>
      <c r="O630" s="41"/>
      <c r="P630" s="43">
        <v>4.5785999999999998</v>
      </c>
      <c r="Q630" s="44"/>
      <c r="R630" s="45"/>
      <c r="S630" s="44"/>
      <c r="T630" s="46"/>
    </row>
    <row r="631" spans="6:20" s="39" customFormat="1" ht="11.25" outlineLevel="7">
      <c r="F631" s="40"/>
      <c r="G631" s="41"/>
      <c r="H631" s="41"/>
      <c r="I631" s="41"/>
      <c r="J631" s="41"/>
      <c r="K631" s="41"/>
      <c r="L631" s="41"/>
      <c r="M631" s="42" t="s">
        <v>6591</v>
      </c>
      <c r="N631" s="42"/>
      <c r="O631" s="41"/>
      <c r="P631" s="43">
        <v>0</v>
      </c>
      <c r="Q631" s="44"/>
      <c r="R631" s="45"/>
      <c r="S631" s="44"/>
      <c r="T631" s="46"/>
    </row>
    <row r="632" spans="6:20" s="39" customFormat="1" ht="11.25" outlineLevel="7">
      <c r="F632" s="40"/>
      <c r="G632" s="41"/>
      <c r="H632" s="41"/>
      <c r="I632" s="41"/>
      <c r="J632" s="41"/>
      <c r="K632" s="41"/>
      <c r="L632" s="41"/>
      <c r="M632" s="42" t="s">
        <v>3802</v>
      </c>
      <c r="N632" s="42"/>
      <c r="O632" s="41"/>
      <c r="P632" s="43">
        <v>29.52</v>
      </c>
      <c r="Q632" s="44"/>
      <c r="R632" s="45"/>
      <c r="S632" s="44"/>
      <c r="T632" s="46"/>
    </row>
    <row r="633" spans="6:20" s="39" customFormat="1" ht="11.25" outlineLevel="7">
      <c r="F633" s="40"/>
      <c r="G633" s="41"/>
      <c r="H633" s="41"/>
      <c r="I633" s="41"/>
      <c r="J633" s="41"/>
      <c r="K633" s="41"/>
      <c r="L633" s="41"/>
      <c r="M633" s="42" t="s">
        <v>6242</v>
      </c>
      <c r="N633" s="42"/>
      <c r="O633" s="41"/>
      <c r="P633" s="43">
        <v>0</v>
      </c>
      <c r="Q633" s="44"/>
      <c r="R633" s="45"/>
      <c r="S633" s="44"/>
      <c r="T633" s="46"/>
    </row>
    <row r="634" spans="6:20" s="39" customFormat="1" ht="11.25" outlineLevel="7">
      <c r="F634" s="40"/>
      <c r="G634" s="41"/>
      <c r="H634" s="41"/>
      <c r="I634" s="41"/>
      <c r="J634" s="41"/>
      <c r="K634" s="41"/>
      <c r="L634" s="41"/>
      <c r="M634" s="42" t="s">
        <v>2124</v>
      </c>
      <c r="N634" s="42"/>
      <c r="O634" s="41"/>
      <c r="P634" s="43">
        <v>7.3199999999999994</v>
      </c>
      <c r="Q634" s="44"/>
      <c r="R634" s="45"/>
      <c r="S634" s="44"/>
      <c r="T634" s="46"/>
    </row>
    <row r="635" spans="6:20" s="102" customFormat="1" ht="12" outlineLevel="6">
      <c r="F635" s="21">
        <v>175</v>
      </c>
      <c r="G635" s="22" t="s">
        <v>19</v>
      </c>
      <c r="H635" s="68">
        <v>6</v>
      </c>
      <c r="I635" s="22"/>
      <c r="J635" s="36" t="s">
        <v>4136</v>
      </c>
      <c r="K635" s="36" t="s">
        <v>2163</v>
      </c>
      <c r="L635" s="36"/>
      <c r="M635" s="37" t="s">
        <v>7943</v>
      </c>
      <c r="N635" s="37"/>
      <c r="O635" s="22" t="s">
        <v>23</v>
      </c>
      <c r="P635" s="38">
        <v>108.277</v>
      </c>
      <c r="Q635" s="25">
        <v>0</v>
      </c>
      <c r="R635" s="38">
        <f>P635*(1+Q635/100)</f>
        <v>108.277</v>
      </c>
      <c r="S635" s="25"/>
      <c r="T635" s="26">
        <f>IF(I635="T",0,R635*S635)</f>
        <v>0</v>
      </c>
    </row>
    <row r="636" spans="6:20" s="102" customFormat="1" ht="12" outlineLevel="6">
      <c r="F636" s="21">
        <v>176</v>
      </c>
      <c r="G636" s="22" t="s">
        <v>19</v>
      </c>
      <c r="H636" s="68">
        <v>6</v>
      </c>
      <c r="I636" s="22"/>
      <c r="J636" s="36" t="s">
        <v>4133</v>
      </c>
      <c r="K636" s="36" t="s">
        <v>2171</v>
      </c>
      <c r="L636" s="36"/>
      <c r="M636" s="37" t="s">
        <v>7534</v>
      </c>
      <c r="N636" s="37"/>
      <c r="O636" s="22" t="s">
        <v>10</v>
      </c>
      <c r="P636" s="38">
        <v>10.817839999999999</v>
      </c>
      <c r="Q636" s="25">
        <v>0</v>
      </c>
      <c r="R636" s="38">
        <f>P636*(1+Q636/100)</f>
        <v>10.817839999999999</v>
      </c>
      <c r="S636" s="25"/>
      <c r="T636" s="26">
        <f>IF(I636="T",0,R636*S636)</f>
        <v>0</v>
      </c>
    </row>
    <row r="637" spans="6:20" s="39" customFormat="1" ht="11.25" outlineLevel="7">
      <c r="F637" s="40"/>
      <c r="G637" s="41"/>
      <c r="H637" s="41"/>
      <c r="I637" s="41"/>
      <c r="J637" s="41"/>
      <c r="K637" s="41"/>
      <c r="L637" s="41"/>
      <c r="M637" s="42" t="s">
        <v>420</v>
      </c>
      <c r="N637" s="42"/>
      <c r="O637" s="41"/>
      <c r="P637" s="43">
        <v>0</v>
      </c>
      <c r="Q637" s="44"/>
      <c r="R637" s="45"/>
      <c r="S637" s="44"/>
      <c r="T637" s="46"/>
    </row>
    <row r="638" spans="6:20" s="39" customFormat="1" ht="11.25" outlineLevel="7">
      <c r="F638" s="40"/>
      <c r="G638" s="41"/>
      <c r="H638" s="41"/>
      <c r="I638" s="41"/>
      <c r="J638" s="41"/>
      <c r="K638" s="41"/>
      <c r="L638" s="41"/>
      <c r="M638" s="42" t="s">
        <v>3507</v>
      </c>
      <c r="N638" s="42"/>
      <c r="O638" s="41"/>
      <c r="P638" s="43">
        <v>10.817839999999999</v>
      </c>
      <c r="Q638" s="44"/>
      <c r="R638" s="45"/>
      <c r="S638" s="44"/>
      <c r="T638" s="46"/>
    </row>
    <row r="639" spans="6:20" s="39" customFormat="1" ht="11.25" outlineLevel="7">
      <c r="F639" s="40"/>
      <c r="G639" s="41"/>
      <c r="H639" s="41"/>
      <c r="I639" s="41"/>
      <c r="J639" s="41"/>
      <c r="K639" s="41"/>
      <c r="L639" s="41"/>
      <c r="M639" s="42"/>
      <c r="N639" s="42"/>
      <c r="O639" s="41"/>
      <c r="P639" s="43">
        <v>0</v>
      </c>
      <c r="Q639" s="44"/>
      <c r="R639" s="45"/>
      <c r="S639" s="44"/>
      <c r="T639" s="46"/>
    </row>
    <row r="640" spans="6:20" s="102" customFormat="1" ht="24" outlineLevel="6">
      <c r="F640" s="21">
        <v>177</v>
      </c>
      <c r="G640" s="22" t="s">
        <v>19</v>
      </c>
      <c r="H640" s="68">
        <v>6</v>
      </c>
      <c r="I640" s="22"/>
      <c r="J640" s="36" t="s">
        <v>4833</v>
      </c>
      <c r="K640" s="36" t="s">
        <v>2165</v>
      </c>
      <c r="L640" s="36"/>
      <c r="M640" s="37" t="s">
        <v>8002</v>
      </c>
      <c r="N640" s="37"/>
      <c r="O640" s="22" t="s">
        <v>24</v>
      </c>
      <c r="P640" s="38">
        <v>49.171800000000005</v>
      </c>
      <c r="Q640" s="25">
        <v>0</v>
      </c>
      <c r="R640" s="38">
        <f>P640*(1+Q640/100)</f>
        <v>49.171800000000005</v>
      </c>
      <c r="S640" s="25"/>
      <c r="T640" s="26">
        <f>IF(I640="T",0,R640*S640)</f>
        <v>0</v>
      </c>
    </row>
    <row r="641" spans="6:20" s="39" customFormat="1" ht="11.25" outlineLevel="7">
      <c r="F641" s="40"/>
      <c r="G641" s="41"/>
      <c r="H641" s="41"/>
      <c r="I641" s="41"/>
      <c r="J641" s="41"/>
      <c r="K641" s="41"/>
      <c r="L641" s="41"/>
      <c r="M641" s="42" t="s">
        <v>4082</v>
      </c>
      <c r="N641" s="42"/>
      <c r="O641" s="41"/>
      <c r="P641" s="43">
        <v>0</v>
      </c>
      <c r="Q641" s="44"/>
      <c r="R641" s="45"/>
      <c r="S641" s="44"/>
      <c r="T641" s="46"/>
    </row>
    <row r="642" spans="6:20" s="39" customFormat="1" ht="11.25" outlineLevel="7">
      <c r="F642" s="40"/>
      <c r="G642" s="41"/>
      <c r="H642" s="41"/>
      <c r="I642" s="41"/>
      <c r="J642" s="41"/>
      <c r="K642" s="41"/>
      <c r="L642" s="41"/>
      <c r="M642" s="42" t="s">
        <v>4371</v>
      </c>
      <c r="N642" s="42"/>
      <c r="O642" s="41"/>
      <c r="P642" s="43">
        <v>12.456000000000003</v>
      </c>
      <c r="Q642" s="44"/>
      <c r="R642" s="45"/>
      <c r="S642" s="44"/>
      <c r="T642" s="46"/>
    </row>
    <row r="643" spans="6:20" s="39" customFormat="1" ht="11.25" outlineLevel="7">
      <c r="F643" s="40"/>
      <c r="G643" s="41"/>
      <c r="H643" s="41"/>
      <c r="I643" s="41"/>
      <c r="J643" s="41"/>
      <c r="K643" s="41"/>
      <c r="L643" s="41"/>
      <c r="M643" s="42" t="s">
        <v>4203</v>
      </c>
      <c r="N643" s="42"/>
      <c r="O643" s="41"/>
      <c r="P643" s="43">
        <v>2.9139000000000004</v>
      </c>
      <c r="Q643" s="44"/>
      <c r="R643" s="45"/>
      <c r="S643" s="44"/>
      <c r="T643" s="46"/>
    </row>
    <row r="644" spans="6:20" s="39" customFormat="1" ht="11.25" outlineLevel="7">
      <c r="F644" s="40"/>
      <c r="G644" s="41"/>
      <c r="H644" s="41"/>
      <c r="I644" s="41"/>
      <c r="J644" s="41"/>
      <c r="K644" s="41"/>
      <c r="L644" s="41"/>
      <c r="M644" s="42" t="s">
        <v>4084</v>
      </c>
      <c r="N644" s="42"/>
      <c r="O644" s="41"/>
      <c r="P644" s="43">
        <v>0</v>
      </c>
      <c r="Q644" s="44"/>
      <c r="R644" s="45"/>
      <c r="S644" s="44"/>
      <c r="T644" s="46"/>
    </row>
    <row r="645" spans="6:20" s="39" customFormat="1" ht="22.5" outlineLevel="7">
      <c r="F645" s="40"/>
      <c r="G645" s="41"/>
      <c r="H645" s="41"/>
      <c r="I645" s="41"/>
      <c r="J645" s="41"/>
      <c r="K645" s="41"/>
      <c r="L645" s="41"/>
      <c r="M645" s="42" t="s">
        <v>4650</v>
      </c>
      <c r="N645" s="42"/>
      <c r="O645" s="41"/>
      <c r="P645" s="43">
        <v>12.456000000000003</v>
      </c>
      <c r="Q645" s="44"/>
      <c r="R645" s="45"/>
      <c r="S645" s="44"/>
      <c r="T645" s="46"/>
    </row>
    <row r="646" spans="6:20" s="39" customFormat="1" ht="11.25" outlineLevel="7">
      <c r="F646" s="40"/>
      <c r="G646" s="41"/>
      <c r="H646" s="41"/>
      <c r="I646" s="41"/>
      <c r="J646" s="41"/>
      <c r="K646" s="41"/>
      <c r="L646" s="41"/>
      <c r="M646" s="42" t="s">
        <v>4203</v>
      </c>
      <c r="N646" s="42"/>
      <c r="O646" s="41"/>
      <c r="P646" s="43">
        <v>2.9139000000000004</v>
      </c>
      <c r="Q646" s="44"/>
      <c r="R646" s="45"/>
      <c r="S646" s="44"/>
      <c r="T646" s="46"/>
    </row>
    <row r="647" spans="6:20" s="39" customFormat="1" ht="11.25" outlineLevel="7">
      <c r="F647" s="40"/>
      <c r="G647" s="41"/>
      <c r="H647" s="41"/>
      <c r="I647" s="41"/>
      <c r="J647" s="41"/>
      <c r="K647" s="41"/>
      <c r="L647" s="41"/>
      <c r="M647" s="42" t="s">
        <v>6461</v>
      </c>
      <c r="N647" s="42"/>
      <c r="O647" s="41"/>
      <c r="P647" s="43">
        <v>0</v>
      </c>
      <c r="Q647" s="44"/>
      <c r="R647" s="45"/>
      <c r="S647" s="44"/>
      <c r="T647" s="46"/>
    </row>
    <row r="648" spans="6:20" s="39" customFormat="1" ht="11.25" outlineLevel="7">
      <c r="F648" s="40"/>
      <c r="G648" s="41"/>
      <c r="H648" s="41"/>
      <c r="I648" s="41"/>
      <c r="J648" s="41"/>
      <c r="K648" s="41"/>
      <c r="L648" s="41"/>
      <c r="M648" s="42" t="s">
        <v>4291</v>
      </c>
      <c r="N648" s="42"/>
      <c r="O648" s="41"/>
      <c r="P648" s="43">
        <v>16.236000000000001</v>
      </c>
      <c r="Q648" s="44"/>
      <c r="R648" s="45"/>
      <c r="S648" s="44"/>
      <c r="T648" s="46"/>
    </row>
    <row r="649" spans="6:20" s="39" customFormat="1" ht="22.5" outlineLevel="7">
      <c r="F649" s="40"/>
      <c r="G649" s="41"/>
      <c r="H649" s="41"/>
      <c r="I649" s="41"/>
      <c r="J649" s="41"/>
      <c r="K649" s="41"/>
      <c r="L649" s="41"/>
      <c r="M649" s="42" t="s">
        <v>6299</v>
      </c>
      <c r="N649" s="42"/>
      <c r="O649" s="41"/>
      <c r="P649" s="43">
        <v>0</v>
      </c>
      <c r="Q649" s="44"/>
      <c r="R649" s="45"/>
      <c r="S649" s="44"/>
      <c r="T649" s="46"/>
    </row>
    <row r="650" spans="6:20" s="39" customFormat="1" ht="11.25" outlineLevel="7">
      <c r="F650" s="40"/>
      <c r="G650" s="41"/>
      <c r="H650" s="41"/>
      <c r="I650" s="41"/>
      <c r="J650" s="41"/>
      <c r="K650" s="41"/>
      <c r="L650" s="41"/>
      <c r="M650" s="42" t="s">
        <v>3459</v>
      </c>
      <c r="N650" s="42"/>
      <c r="O650" s="41"/>
      <c r="P650" s="43">
        <v>2.1959999999999997</v>
      </c>
      <c r="Q650" s="44"/>
      <c r="R650" s="45"/>
      <c r="S650" s="44"/>
      <c r="T650" s="46"/>
    </row>
    <row r="651" spans="6:20" s="39" customFormat="1" ht="11.25" outlineLevel="7">
      <c r="F651" s="40"/>
      <c r="G651" s="41"/>
      <c r="H651" s="41"/>
      <c r="I651" s="41"/>
      <c r="J651" s="41"/>
      <c r="K651" s="41"/>
      <c r="L651" s="41"/>
      <c r="M651" s="42"/>
      <c r="N651" s="42"/>
      <c r="O651" s="41"/>
      <c r="P651" s="43">
        <v>0</v>
      </c>
      <c r="Q651" s="44"/>
      <c r="R651" s="45"/>
      <c r="S651" s="44"/>
      <c r="T651" s="46"/>
    </row>
    <row r="652" spans="6:20" outlineLevel="6"/>
    <row r="653" spans="6:20" outlineLevel="5"/>
    <row r="654" spans="6:20" outlineLevel="4"/>
    <row r="655" spans="6:20" s="94" customFormat="1" ht="16.5" customHeight="1" outlineLevel="3">
      <c r="F655" s="95"/>
      <c r="G655" s="96"/>
      <c r="H655" s="96"/>
      <c r="I655" s="96"/>
      <c r="J655" s="97"/>
      <c r="K655" s="97"/>
      <c r="L655" s="97"/>
      <c r="M655" s="97" t="s">
        <v>7072</v>
      </c>
      <c r="N655" s="101"/>
      <c r="O655" s="96"/>
      <c r="P655" s="98"/>
      <c r="Q655" s="99"/>
      <c r="R655" s="98"/>
      <c r="S655" s="99"/>
      <c r="T655" s="100">
        <f>SUBTOTAL(9,T656:T669)</f>
        <v>0</v>
      </c>
    </row>
    <row r="656" spans="6:20" s="113" customFormat="1" ht="16.5" customHeight="1" outlineLevel="4">
      <c r="F656" s="114"/>
      <c r="G656" s="115"/>
      <c r="H656" s="115"/>
      <c r="I656" s="115"/>
      <c r="J656" s="116"/>
      <c r="K656" s="116"/>
      <c r="L656" s="116"/>
      <c r="M656" s="116" t="s">
        <v>3804</v>
      </c>
      <c r="N656" s="119"/>
      <c r="O656" s="115"/>
      <c r="P656" s="117"/>
      <c r="Q656" s="118"/>
      <c r="R656" s="117"/>
      <c r="S656" s="118"/>
      <c r="T656" s="112">
        <f>SUBTOTAL(9,T657:T668)</f>
        <v>0</v>
      </c>
    </row>
    <row r="657" spans="6:20" s="120" customFormat="1" ht="16.5" customHeight="1" outlineLevel="5">
      <c r="F657" s="121"/>
      <c r="G657" s="122"/>
      <c r="H657" s="122"/>
      <c r="I657" s="122"/>
      <c r="J657" s="123"/>
      <c r="K657" s="123"/>
      <c r="L657" s="123"/>
      <c r="M657" s="123" t="s">
        <v>5363</v>
      </c>
      <c r="N657" s="126"/>
      <c r="O657" s="122"/>
      <c r="P657" s="124"/>
      <c r="Q657" s="125"/>
      <c r="R657" s="124"/>
      <c r="S657" s="125"/>
      <c r="T657" s="111">
        <f>SUBTOTAL(9,T658:T667)</f>
        <v>0</v>
      </c>
    </row>
    <row r="658" spans="6:20" s="102" customFormat="1" ht="12" outlineLevel="6">
      <c r="F658" s="21">
        <v>178</v>
      </c>
      <c r="G658" s="22" t="s">
        <v>19</v>
      </c>
      <c r="H658" s="68">
        <v>6</v>
      </c>
      <c r="I658" s="22"/>
      <c r="J658" s="36" t="s">
        <v>4132</v>
      </c>
      <c r="K658" s="36" t="s">
        <v>2166</v>
      </c>
      <c r="L658" s="36"/>
      <c r="M658" s="37" t="s">
        <v>7556</v>
      </c>
      <c r="N658" s="37"/>
      <c r="O658" s="22" t="s">
        <v>10</v>
      </c>
      <c r="P658" s="38">
        <v>8.2229400000000012</v>
      </c>
      <c r="Q658" s="25">
        <v>0</v>
      </c>
      <c r="R658" s="38">
        <f>P658*(1+Q658/100)</f>
        <v>8.2229400000000012</v>
      </c>
      <c r="S658" s="25"/>
      <c r="T658" s="26">
        <f>IF(I658="T",0,R658*S658)</f>
        <v>0</v>
      </c>
    </row>
    <row r="659" spans="6:20" s="39" customFormat="1" ht="11.25" outlineLevel="7">
      <c r="F659" s="40"/>
      <c r="G659" s="41"/>
      <c r="H659" s="41"/>
      <c r="I659" s="41"/>
      <c r="J659" s="41"/>
      <c r="K659" s="41"/>
      <c r="L659" s="41"/>
      <c r="M659" s="42" t="s">
        <v>420</v>
      </c>
      <c r="N659" s="42"/>
      <c r="O659" s="41"/>
      <c r="P659" s="43">
        <v>0</v>
      </c>
      <c r="Q659" s="44"/>
      <c r="R659" s="45"/>
      <c r="S659" s="44"/>
      <c r="T659" s="46"/>
    </row>
    <row r="660" spans="6:20" s="39" customFormat="1" ht="11.25" outlineLevel="7">
      <c r="F660" s="40"/>
      <c r="G660" s="41"/>
      <c r="H660" s="41"/>
      <c r="I660" s="41"/>
      <c r="J660" s="41"/>
      <c r="K660" s="41"/>
      <c r="L660" s="41"/>
      <c r="M660" s="42" t="s">
        <v>3499</v>
      </c>
      <c r="N660" s="42"/>
      <c r="O660" s="41"/>
      <c r="P660" s="43">
        <v>8.2229400000000012</v>
      </c>
      <c r="Q660" s="44"/>
      <c r="R660" s="45"/>
      <c r="S660" s="44"/>
      <c r="T660" s="46"/>
    </row>
    <row r="661" spans="6:20" s="39" customFormat="1" ht="11.25" outlineLevel="7">
      <c r="F661" s="40"/>
      <c r="G661" s="41"/>
      <c r="H661" s="41"/>
      <c r="I661" s="41"/>
      <c r="J661" s="41"/>
      <c r="K661" s="41"/>
      <c r="L661" s="41"/>
      <c r="M661" s="42"/>
      <c r="N661" s="42"/>
      <c r="O661" s="41"/>
      <c r="P661" s="43">
        <v>0</v>
      </c>
      <c r="Q661" s="44"/>
      <c r="R661" s="45"/>
      <c r="S661" s="44"/>
      <c r="T661" s="46"/>
    </row>
    <row r="662" spans="6:20" s="102" customFormat="1" ht="24" outlineLevel="6">
      <c r="F662" s="21">
        <v>179</v>
      </c>
      <c r="G662" s="22" t="s">
        <v>19</v>
      </c>
      <c r="H662" s="68">
        <v>6</v>
      </c>
      <c r="I662" s="22"/>
      <c r="J662" s="36" t="s">
        <v>4131</v>
      </c>
      <c r="K662" s="36" t="s">
        <v>2165</v>
      </c>
      <c r="L662" s="36"/>
      <c r="M662" s="37" t="s">
        <v>8100</v>
      </c>
      <c r="N662" s="37"/>
      <c r="O662" s="22" t="s">
        <v>24</v>
      </c>
      <c r="P662" s="38">
        <v>37.376999999999995</v>
      </c>
      <c r="Q662" s="25">
        <v>0</v>
      </c>
      <c r="R662" s="38">
        <f>P662*(1+Q662/100)</f>
        <v>37.376999999999995</v>
      </c>
      <c r="S662" s="25"/>
      <c r="T662" s="26">
        <f>IF(I662="T",0,R662*S662)</f>
        <v>0</v>
      </c>
    </row>
    <row r="663" spans="6:20" s="39" customFormat="1" ht="11.25" outlineLevel="7">
      <c r="F663" s="40"/>
      <c r="G663" s="41"/>
      <c r="H663" s="41"/>
      <c r="I663" s="41"/>
      <c r="J663" s="41"/>
      <c r="K663" s="41"/>
      <c r="L663" s="41"/>
      <c r="M663" s="42" t="s">
        <v>6144</v>
      </c>
      <c r="N663" s="42"/>
      <c r="O663" s="41"/>
      <c r="P663" s="43">
        <v>0</v>
      </c>
      <c r="Q663" s="44"/>
      <c r="R663" s="45"/>
      <c r="S663" s="44"/>
      <c r="T663" s="46"/>
    </row>
    <row r="664" spans="6:20" s="39" customFormat="1" ht="11.25" outlineLevel="7">
      <c r="F664" s="40"/>
      <c r="G664" s="41"/>
      <c r="H664" s="41"/>
      <c r="I664" s="41"/>
      <c r="J664" s="41"/>
      <c r="K664" s="41"/>
      <c r="L664" s="41"/>
      <c r="M664" s="42" t="s">
        <v>3489</v>
      </c>
      <c r="N664" s="42"/>
      <c r="O664" s="41"/>
      <c r="P664" s="43">
        <v>3.8879999999999999</v>
      </c>
      <c r="Q664" s="44"/>
      <c r="R664" s="45"/>
      <c r="S664" s="44"/>
      <c r="T664" s="46"/>
    </row>
    <row r="665" spans="6:20" s="39" customFormat="1" ht="11.25" outlineLevel="7">
      <c r="F665" s="40"/>
      <c r="G665" s="41"/>
      <c r="H665" s="41"/>
      <c r="I665" s="41"/>
      <c r="J665" s="41"/>
      <c r="K665" s="41"/>
      <c r="L665" s="41"/>
      <c r="M665" s="42" t="s">
        <v>3512</v>
      </c>
      <c r="N665" s="42"/>
      <c r="O665" s="41"/>
      <c r="P665" s="43">
        <v>33.488999999999997</v>
      </c>
      <c r="Q665" s="44"/>
      <c r="R665" s="45"/>
      <c r="S665" s="44"/>
      <c r="T665" s="46"/>
    </row>
    <row r="666" spans="6:20" s="39" customFormat="1" ht="11.25" outlineLevel="7">
      <c r="F666" s="40"/>
      <c r="G666" s="41"/>
      <c r="H666" s="41"/>
      <c r="I666" s="41"/>
      <c r="J666" s="41"/>
      <c r="K666" s="41"/>
      <c r="L666" s="41"/>
      <c r="M666" s="42"/>
      <c r="N666" s="42"/>
      <c r="O666" s="41"/>
      <c r="P666" s="43">
        <v>0</v>
      </c>
      <c r="Q666" s="44"/>
      <c r="R666" s="45"/>
      <c r="S666" s="44"/>
      <c r="T666" s="46"/>
    </row>
    <row r="667" spans="6:20" outlineLevel="6"/>
    <row r="668" spans="6:20" outlineLevel="5"/>
    <row r="669" spans="6:20" outlineLevel="4"/>
    <row r="670" spans="6:20" s="94" customFormat="1" ht="16.5" customHeight="1" outlineLevel="3">
      <c r="F670" s="95"/>
      <c r="G670" s="96"/>
      <c r="H670" s="96"/>
      <c r="I670" s="96"/>
      <c r="J670" s="97"/>
      <c r="K670" s="97"/>
      <c r="L670" s="97"/>
      <c r="M670" s="97" t="s">
        <v>5998</v>
      </c>
      <c r="N670" s="101"/>
      <c r="O670" s="96"/>
      <c r="P670" s="98"/>
      <c r="Q670" s="99"/>
      <c r="R670" s="98"/>
      <c r="S670" s="99"/>
      <c r="T670" s="100">
        <f>SUBTOTAL(9,T671:T734)</f>
        <v>0</v>
      </c>
    </row>
    <row r="671" spans="6:20" s="113" customFormat="1" ht="16.5" customHeight="1" outlineLevel="4">
      <c r="F671" s="114"/>
      <c r="G671" s="115"/>
      <c r="H671" s="115"/>
      <c r="I671" s="115"/>
      <c r="J671" s="116"/>
      <c r="K671" s="116"/>
      <c r="L671" s="116"/>
      <c r="M671" s="116" t="s">
        <v>3804</v>
      </c>
      <c r="N671" s="119"/>
      <c r="O671" s="115"/>
      <c r="P671" s="117"/>
      <c r="Q671" s="118"/>
      <c r="R671" s="117"/>
      <c r="S671" s="118"/>
      <c r="T671" s="112">
        <f>SUBTOTAL(9,T672:T691)</f>
        <v>0</v>
      </c>
    </row>
    <row r="672" spans="6:20" s="120" customFormat="1" ht="16.5" customHeight="1" outlineLevel="5">
      <c r="F672" s="121"/>
      <c r="G672" s="122"/>
      <c r="H672" s="122"/>
      <c r="I672" s="122"/>
      <c r="J672" s="123"/>
      <c r="K672" s="123"/>
      <c r="L672" s="123"/>
      <c r="M672" s="123" t="s">
        <v>5253</v>
      </c>
      <c r="N672" s="126"/>
      <c r="O672" s="122"/>
      <c r="P672" s="124"/>
      <c r="Q672" s="125"/>
      <c r="R672" s="124"/>
      <c r="S672" s="125"/>
      <c r="T672" s="111">
        <f>SUBTOTAL(9,T673:T690)</f>
        <v>0</v>
      </c>
    </row>
    <row r="673" spans="6:20" s="102" customFormat="1" ht="12" outlineLevel="6">
      <c r="F673" s="21">
        <v>180</v>
      </c>
      <c r="G673" s="22" t="s">
        <v>19</v>
      </c>
      <c r="H673" s="68">
        <v>6</v>
      </c>
      <c r="I673" s="22"/>
      <c r="J673" s="36" t="s">
        <v>4135</v>
      </c>
      <c r="K673" s="36" t="s">
        <v>2162</v>
      </c>
      <c r="L673" s="36"/>
      <c r="M673" s="37" t="s">
        <v>7899</v>
      </c>
      <c r="N673" s="37"/>
      <c r="O673" s="22" t="s">
        <v>23</v>
      </c>
      <c r="P673" s="38">
        <v>56.34</v>
      </c>
      <c r="Q673" s="25">
        <v>0</v>
      </c>
      <c r="R673" s="38">
        <f>P673*(1+Q673/100)</f>
        <v>56.34</v>
      </c>
      <c r="S673" s="25"/>
      <c r="T673" s="26">
        <f>IF(I673="T",0,R673*S673)</f>
        <v>0</v>
      </c>
    </row>
    <row r="674" spans="6:20" s="39" customFormat="1" ht="11.25" outlineLevel="7">
      <c r="F674" s="40"/>
      <c r="G674" s="41"/>
      <c r="H674" s="41"/>
      <c r="I674" s="41"/>
      <c r="J674" s="41"/>
      <c r="K674" s="41"/>
      <c r="L674" s="41"/>
      <c r="M674" s="42" t="s">
        <v>3494</v>
      </c>
      <c r="N674" s="42"/>
      <c r="O674" s="41"/>
      <c r="P674" s="43">
        <v>37.655999999999999</v>
      </c>
      <c r="Q674" s="44"/>
      <c r="R674" s="45"/>
      <c r="S674" s="44"/>
      <c r="T674" s="46"/>
    </row>
    <row r="675" spans="6:20" s="39" customFormat="1" ht="11.25" outlineLevel="7">
      <c r="F675" s="40"/>
      <c r="G675" s="41"/>
      <c r="H675" s="41"/>
      <c r="I675" s="41"/>
      <c r="J675" s="41"/>
      <c r="K675" s="41"/>
      <c r="L675" s="41"/>
      <c r="M675" s="42" t="s">
        <v>3468</v>
      </c>
      <c r="N675" s="42"/>
      <c r="O675" s="41"/>
      <c r="P675" s="43">
        <v>16.283999999999999</v>
      </c>
      <c r="Q675" s="44"/>
      <c r="R675" s="45"/>
      <c r="S675" s="44"/>
      <c r="T675" s="46"/>
    </row>
    <row r="676" spans="6:20" s="39" customFormat="1" ht="11.25" outlineLevel="7">
      <c r="F676" s="40"/>
      <c r="G676" s="41"/>
      <c r="H676" s="41"/>
      <c r="I676" s="41"/>
      <c r="J676" s="41"/>
      <c r="K676" s="41"/>
      <c r="L676" s="41"/>
      <c r="M676" s="42" t="s">
        <v>4819</v>
      </c>
      <c r="N676" s="42"/>
      <c r="O676" s="41"/>
      <c r="P676" s="43">
        <v>0</v>
      </c>
      <c r="Q676" s="44"/>
      <c r="R676" s="45"/>
      <c r="S676" s="44"/>
      <c r="T676" s="46"/>
    </row>
    <row r="677" spans="6:20" s="39" customFormat="1" ht="11.25" outlineLevel="7">
      <c r="F677" s="40"/>
      <c r="G677" s="41"/>
      <c r="H677" s="41"/>
      <c r="I677" s="41"/>
      <c r="J677" s="41"/>
      <c r="K677" s="41"/>
      <c r="L677" s="41"/>
      <c r="M677" s="42" t="s">
        <v>267</v>
      </c>
      <c r="N677" s="42"/>
      <c r="O677" s="41"/>
      <c r="P677" s="43">
        <v>2.4</v>
      </c>
      <c r="Q677" s="44"/>
      <c r="R677" s="45"/>
      <c r="S677" s="44"/>
      <c r="T677" s="46"/>
    </row>
    <row r="678" spans="6:20" s="39" customFormat="1" ht="11.25" outlineLevel="7">
      <c r="F678" s="40"/>
      <c r="G678" s="41"/>
      <c r="H678" s="41"/>
      <c r="I678" s="41"/>
      <c r="J678" s="41"/>
      <c r="K678" s="41"/>
      <c r="L678" s="41"/>
      <c r="M678" s="42"/>
      <c r="N678" s="42"/>
      <c r="O678" s="41"/>
      <c r="P678" s="43">
        <v>0</v>
      </c>
      <c r="Q678" s="44"/>
      <c r="R678" s="45"/>
      <c r="S678" s="44"/>
      <c r="T678" s="46"/>
    </row>
    <row r="679" spans="6:20" s="102" customFormat="1" ht="12" outlineLevel="6">
      <c r="F679" s="21">
        <v>181</v>
      </c>
      <c r="G679" s="22" t="s">
        <v>19</v>
      </c>
      <c r="H679" s="68">
        <v>6</v>
      </c>
      <c r="I679" s="22"/>
      <c r="J679" s="36" t="s">
        <v>4136</v>
      </c>
      <c r="K679" s="36" t="s">
        <v>2163</v>
      </c>
      <c r="L679" s="36"/>
      <c r="M679" s="37" t="s">
        <v>7943</v>
      </c>
      <c r="N679" s="37"/>
      <c r="O679" s="22" t="s">
        <v>23</v>
      </c>
      <c r="P679" s="38">
        <v>56.34</v>
      </c>
      <c r="Q679" s="25">
        <v>0</v>
      </c>
      <c r="R679" s="38">
        <f>P679*(1+Q679/100)</f>
        <v>56.34</v>
      </c>
      <c r="S679" s="25"/>
      <c r="T679" s="26">
        <f>IF(I679="T",0,R679*S679)</f>
        <v>0</v>
      </c>
    </row>
    <row r="680" spans="6:20" s="102" customFormat="1" ht="12" outlineLevel="6">
      <c r="F680" s="21">
        <v>182</v>
      </c>
      <c r="G680" s="22" t="s">
        <v>19</v>
      </c>
      <c r="H680" s="68">
        <v>6</v>
      </c>
      <c r="I680" s="22"/>
      <c r="J680" s="36" t="s">
        <v>4133</v>
      </c>
      <c r="K680" s="36" t="s">
        <v>2171</v>
      </c>
      <c r="L680" s="36"/>
      <c r="M680" s="37" t="s">
        <v>7534</v>
      </c>
      <c r="N680" s="37"/>
      <c r="O680" s="22" t="s">
        <v>10</v>
      </c>
      <c r="P680" s="38">
        <v>1.7830400000000002</v>
      </c>
      <c r="Q680" s="25">
        <v>0</v>
      </c>
      <c r="R680" s="38">
        <f>P680*(1+Q680/100)</f>
        <v>1.7830400000000002</v>
      </c>
      <c r="S680" s="25"/>
      <c r="T680" s="26">
        <f>IF(I680="T",0,R680*S680)</f>
        <v>0</v>
      </c>
    </row>
    <row r="681" spans="6:20" s="39" customFormat="1" ht="11.25" outlineLevel="7">
      <c r="F681" s="40"/>
      <c r="G681" s="41"/>
      <c r="H681" s="41"/>
      <c r="I681" s="41"/>
      <c r="J681" s="41"/>
      <c r="K681" s="41"/>
      <c r="L681" s="41"/>
      <c r="M681" s="42" t="s">
        <v>414</v>
      </c>
      <c r="N681" s="42"/>
      <c r="O681" s="41"/>
      <c r="P681" s="43">
        <v>0</v>
      </c>
      <c r="Q681" s="44"/>
      <c r="R681" s="45"/>
      <c r="S681" s="44"/>
      <c r="T681" s="46"/>
    </row>
    <row r="682" spans="6:20" s="39" customFormat="1" ht="11.25" outlineLevel="7">
      <c r="F682" s="40"/>
      <c r="G682" s="41"/>
      <c r="H682" s="41"/>
      <c r="I682" s="41"/>
      <c r="J682" s="41"/>
      <c r="K682" s="41"/>
      <c r="L682" s="41"/>
      <c r="M682" s="42" t="s">
        <v>3466</v>
      </c>
      <c r="N682" s="42"/>
      <c r="O682" s="41"/>
      <c r="P682" s="43">
        <v>1.7830400000000002</v>
      </c>
      <c r="Q682" s="44"/>
      <c r="R682" s="45"/>
      <c r="S682" s="44"/>
      <c r="T682" s="46"/>
    </row>
    <row r="683" spans="6:20" s="39" customFormat="1" ht="11.25" outlineLevel="7">
      <c r="F683" s="40"/>
      <c r="G683" s="41"/>
      <c r="H683" s="41"/>
      <c r="I683" s="41"/>
      <c r="J683" s="41"/>
      <c r="K683" s="41"/>
      <c r="L683" s="41"/>
      <c r="M683" s="42"/>
      <c r="N683" s="42"/>
      <c r="O683" s="41"/>
      <c r="P683" s="43">
        <v>0</v>
      </c>
      <c r="Q683" s="44"/>
      <c r="R683" s="45"/>
      <c r="S683" s="44"/>
      <c r="T683" s="46"/>
    </row>
    <row r="684" spans="6:20" s="102" customFormat="1" ht="24" outlineLevel="6">
      <c r="F684" s="21">
        <v>183</v>
      </c>
      <c r="G684" s="22" t="s">
        <v>19</v>
      </c>
      <c r="H684" s="68">
        <v>6</v>
      </c>
      <c r="I684" s="22"/>
      <c r="J684" s="36" t="s">
        <v>5036</v>
      </c>
      <c r="K684" s="36" t="s">
        <v>2165</v>
      </c>
      <c r="L684" s="36"/>
      <c r="M684" s="37" t="s">
        <v>8099</v>
      </c>
      <c r="N684" s="37"/>
      <c r="O684" s="22" t="s">
        <v>24</v>
      </c>
      <c r="P684" s="38">
        <v>12.736499999999999</v>
      </c>
      <c r="Q684" s="25">
        <v>0</v>
      </c>
      <c r="R684" s="38">
        <f>P684*(1+Q684/100)</f>
        <v>12.736499999999999</v>
      </c>
      <c r="S684" s="25"/>
      <c r="T684" s="26">
        <f>IF(I684="T",0,R684*S684)</f>
        <v>0</v>
      </c>
    </row>
    <row r="685" spans="6:20" s="39" customFormat="1" ht="11.25" outlineLevel="7">
      <c r="F685" s="40"/>
      <c r="G685" s="41"/>
      <c r="H685" s="41"/>
      <c r="I685" s="41"/>
      <c r="J685" s="41"/>
      <c r="K685" s="41"/>
      <c r="L685" s="41"/>
      <c r="M685" s="42" t="s">
        <v>4375</v>
      </c>
      <c r="N685" s="42"/>
      <c r="O685" s="41"/>
      <c r="P685" s="43">
        <v>8.4725999999999999</v>
      </c>
      <c r="Q685" s="44"/>
      <c r="R685" s="45"/>
      <c r="S685" s="44"/>
      <c r="T685" s="46"/>
    </row>
    <row r="686" spans="6:20" s="39" customFormat="1" ht="11.25" outlineLevel="7">
      <c r="F686" s="40"/>
      <c r="G686" s="41"/>
      <c r="H686" s="41"/>
      <c r="I686" s="41"/>
      <c r="J686" s="41"/>
      <c r="K686" s="41"/>
      <c r="L686" s="41"/>
      <c r="M686" s="42" t="s">
        <v>4298</v>
      </c>
      <c r="N686" s="42"/>
      <c r="O686" s="41"/>
      <c r="P686" s="43">
        <v>3.6638999999999999</v>
      </c>
      <c r="Q686" s="44"/>
      <c r="R686" s="45"/>
      <c r="S686" s="44"/>
      <c r="T686" s="46"/>
    </row>
    <row r="687" spans="6:20" s="39" customFormat="1" ht="11.25" outlineLevel="7">
      <c r="F687" s="40"/>
      <c r="G687" s="41"/>
      <c r="H687" s="41"/>
      <c r="I687" s="41"/>
      <c r="J687" s="41"/>
      <c r="K687" s="41"/>
      <c r="L687" s="41"/>
      <c r="M687" s="42" t="s">
        <v>4819</v>
      </c>
      <c r="N687" s="42"/>
      <c r="O687" s="41"/>
      <c r="P687" s="43">
        <v>0</v>
      </c>
      <c r="Q687" s="44"/>
      <c r="R687" s="45"/>
      <c r="S687" s="44"/>
      <c r="T687" s="46"/>
    </row>
    <row r="688" spans="6:20" s="39" customFormat="1" ht="11.25" outlineLevel="7">
      <c r="F688" s="40"/>
      <c r="G688" s="41"/>
      <c r="H688" s="41"/>
      <c r="I688" s="41"/>
      <c r="J688" s="41"/>
      <c r="K688" s="41"/>
      <c r="L688" s="41"/>
      <c r="M688" s="42" t="s">
        <v>268</v>
      </c>
      <c r="N688" s="42"/>
      <c r="O688" s="41"/>
      <c r="P688" s="43">
        <v>0.6</v>
      </c>
      <c r="Q688" s="44"/>
      <c r="R688" s="45"/>
      <c r="S688" s="44"/>
      <c r="T688" s="46"/>
    </row>
    <row r="689" spans="6:20" s="39" customFormat="1" ht="11.25" outlineLevel="7">
      <c r="F689" s="40"/>
      <c r="G689" s="41"/>
      <c r="H689" s="41"/>
      <c r="I689" s="41"/>
      <c r="J689" s="41"/>
      <c r="K689" s="41"/>
      <c r="L689" s="41"/>
      <c r="M689" s="42"/>
      <c r="N689" s="42"/>
      <c r="O689" s="41"/>
      <c r="P689" s="43">
        <v>0</v>
      </c>
      <c r="Q689" s="44"/>
      <c r="R689" s="45"/>
      <c r="S689" s="44"/>
      <c r="T689" s="46"/>
    </row>
    <row r="690" spans="6:20" outlineLevel="6"/>
    <row r="691" spans="6:20" outlineLevel="5"/>
    <row r="692" spans="6:20" s="113" customFormat="1" ht="16.5" customHeight="1" outlineLevel="4">
      <c r="F692" s="114"/>
      <c r="G692" s="115"/>
      <c r="H692" s="115"/>
      <c r="I692" s="115"/>
      <c r="J692" s="116"/>
      <c r="K692" s="116"/>
      <c r="L692" s="116"/>
      <c r="M692" s="116" t="s">
        <v>5418</v>
      </c>
      <c r="N692" s="119"/>
      <c r="O692" s="115"/>
      <c r="P692" s="117"/>
      <c r="Q692" s="118"/>
      <c r="R692" s="117"/>
      <c r="S692" s="118"/>
      <c r="T692" s="112">
        <f>SUBTOTAL(9,T693:T718)</f>
        <v>0</v>
      </c>
    </row>
    <row r="693" spans="6:20" s="120" customFormat="1" ht="16.5" customHeight="1" outlineLevel="5">
      <c r="F693" s="121"/>
      <c r="G693" s="122"/>
      <c r="H693" s="122"/>
      <c r="I693" s="122"/>
      <c r="J693" s="123"/>
      <c r="K693" s="123"/>
      <c r="L693" s="123"/>
      <c r="M693" s="123" t="s">
        <v>6492</v>
      </c>
      <c r="N693" s="126"/>
      <c r="O693" s="122"/>
      <c r="P693" s="124"/>
      <c r="Q693" s="125"/>
      <c r="R693" s="124"/>
      <c r="S693" s="125"/>
      <c r="T693" s="111">
        <f>SUBTOTAL(9,T694:T717)</f>
        <v>0</v>
      </c>
    </row>
    <row r="694" spans="6:20" s="102" customFormat="1" ht="24" outlineLevel="6">
      <c r="F694" s="21">
        <v>184</v>
      </c>
      <c r="G694" s="22" t="s">
        <v>19</v>
      </c>
      <c r="H694" s="68">
        <v>6</v>
      </c>
      <c r="I694" s="22"/>
      <c r="J694" s="36" t="s">
        <v>4147</v>
      </c>
      <c r="K694" s="36" t="s">
        <v>2193</v>
      </c>
      <c r="L694" s="36"/>
      <c r="M694" s="37" t="s">
        <v>8322</v>
      </c>
      <c r="N694" s="37"/>
      <c r="O694" s="22" t="s">
        <v>23</v>
      </c>
      <c r="P694" s="38">
        <v>196.62960000000001</v>
      </c>
      <c r="Q694" s="25">
        <v>0</v>
      </c>
      <c r="R694" s="38">
        <f>P694*(1+Q694/100)</f>
        <v>196.62960000000001</v>
      </c>
      <c r="S694" s="25"/>
      <c r="T694" s="26">
        <f>IF(I694="T",0,R694*S694)</f>
        <v>0</v>
      </c>
    </row>
    <row r="695" spans="6:20" s="39" customFormat="1" ht="11.25" outlineLevel="7">
      <c r="F695" s="40"/>
      <c r="G695" s="41"/>
      <c r="H695" s="41"/>
      <c r="I695" s="41"/>
      <c r="J695" s="41"/>
      <c r="K695" s="41"/>
      <c r="L695" s="41"/>
      <c r="M695" s="42" t="s">
        <v>5408</v>
      </c>
      <c r="N695" s="42"/>
      <c r="O695" s="41"/>
      <c r="P695" s="43">
        <v>0</v>
      </c>
      <c r="Q695" s="44"/>
      <c r="R695" s="45"/>
      <c r="S695" s="44"/>
      <c r="T695" s="46"/>
    </row>
    <row r="696" spans="6:20" s="39" customFormat="1" ht="11.25" outlineLevel="7">
      <c r="F696" s="40"/>
      <c r="G696" s="41"/>
      <c r="H696" s="41"/>
      <c r="I696" s="41"/>
      <c r="J696" s="41"/>
      <c r="K696" s="41"/>
      <c r="L696" s="41"/>
      <c r="M696" s="42" t="s">
        <v>283</v>
      </c>
      <c r="N696" s="42"/>
      <c r="O696" s="41"/>
      <c r="P696" s="43">
        <v>127.14</v>
      </c>
      <c r="Q696" s="44"/>
      <c r="R696" s="45"/>
      <c r="S696" s="44"/>
      <c r="T696" s="46"/>
    </row>
    <row r="697" spans="6:20" s="39" customFormat="1" ht="11.25" outlineLevel="7">
      <c r="F697" s="40"/>
      <c r="G697" s="41"/>
      <c r="H697" s="41"/>
      <c r="I697" s="41"/>
      <c r="J697" s="41"/>
      <c r="K697" s="41"/>
      <c r="L697" s="41"/>
      <c r="M697" s="42" t="s">
        <v>275</v>
      </c>
      <c r="N697" s="42"/>
      <c r="O697" s="41"/>
      <c r="P697" s="43">
        <v>38.9</v>
      </c>
      <c r="Q697" s="44"/>
      <c r="R697" s="45"/>
      <c r="S697" s="44"/>
      <c r="T697" s="46"/>
    </row>
    <row r="698" spans="6:20" s="39" customFormat="1" ht="11.25" outlineLevel="7">
      <c r="F698" s="40"/>
      <c r="G698" s="41"/>
      <c r="H698" s="41"/>
      <c r="I698" s="41"/>
      <c r="J698" s="41"/>
      <c r="K698" s="41"/>
      <c r="L698" s="41"/>
      <c r="M698" s="42" t="s">
        <v>6656</v>
      </c>
      <c r="N698" s="42"/>
      <c r="O698" s="41"/>
      <c r="P698" s="43">
        <v>0</v>
      </c>
      <c r="Q698" s="44"/>
      <c r="R698" s="45"/>
      <c r="S698" s="44"/>
      <c r="T698" s="46"/>
    </row>
    <row r="699" spans="6:20" s="39" customFormat="1" ht="11.25" outlineLevel="7">
      <c r="F699" s="40"/>
      <c r="G699" s="41"/>
      <c r="H699" s="41"/>
      <c r="I699" s="41"/>
      <c r="J699" s="41"/>
      <c r="K699" s="41"/>
      <c r="L699" s="41"/>
      <c r="M699" s="42" t="s">
        <v>3490</v>
      </c>
      <c r="N699" s="42"/>
      <c r="O699" s="41"/>
      <c r="P699" s="43">
        <v>26.557600000000001</v>
      </c>
      <c r="Q699" s="44"/>
      <c r="R699" s="45"/>
      <c r="S699" s="44"/>
      <c r="T699" s="46"/>
    </row>
    <row r="700" spans="6:20" s="39" customFormat="1" ht="11.25" outlineLevel="7">
      <c r="F700" s="40"/>
      <c r="G700" s="41"/>
      <c r="H700" s="41"/>
      <c r="I700" s="41"/>
      <c r="J700" s="41"/>
      <c r="K700" s="41"/>
      <c r="L700" s="41"/>
      <c r="M700" s="42" t="s">
        <v>186</v>
      </c>
      <c r="N700" s="42"/>
      <c r="O700" s="41"/>
      <c r="P700" s="43">
        <v>0</v>
      </c>
      <c r="Q700" s="44"/>
      <c r="R700" s="45"/>
      <c r="S700" s="44"/>
      <c r="T700" s="46"/>
    </row>
    <row r="701" spans="6:20" s="39" customFormat="1" ht="11.25" outlineLevel="7">
      <c r="F701" s="40"/>
      <c r="G701" s="41"/>
      <c r="H701" s="41"/>
      <c r="I701" s="41"/>
      <c r="J701" s="41"/>
      <c r="K701" s="41"/>
      <c r="L701" s="41"/>
      <c r="M701" s="42" t="s">
        <v>5137</v>
      </c>
      <c r="N701" s="42"/>
      <c r="O701" s="41"/>
      <c r="P701" s="43">
        <v>4.032</v>
      </c>
      <c r="Q701" s="44"/>
      <c r="R701" s="45"/>
      <c r="S701" s="44"/>
      <c r="T701" s="46"/>
    </row>
    <row r="702" spans="6:20" s="39" customFormat="1" ht="11.25" outlineLevel="7">
      <c r="F702" s="40"/>
      <c r="G702" s="41"/>
      <c r="H702" s="41"/>
      <c r="I702" s="41"/>
      <c r="J702" s="41"/>
      <c r="K702" s="41"/>
      <c r="L702" s="41"/>
      <c r="M702" s="42"/>
      <c r="N702" s="42"/>
      <c r="O702" s="41"/>
      <c r="P702" s="43">
        <v>0</v>
      </c>
      <c r="Q702" s="44"/>
      <c r="R702" s="45"/>
      <c r="S702" s="44"/>
      <c r="T702" s="46"/>
    </row>
    <row r="703" spans="6:20" s="102" customFormat="1" ht="24" outlineLevel="6">
      <c r="F703" s="21">
        <v>185</v>
      </c>
      <c r="G703" s="22" t="s">
        <v>19</v>
      </c>
      <c r="H703" s="68">
        <v>6</v>
      </c>
      <c r="I703" s="22"/>
      <c r="J703" s="36" t="s">
        <v>4148</v>
      </c>
      <c r="K703" s="36" t="s">
        <v>2194</v>
      </c>
      <c r="L703" s="36"/>
      <c r="M703" s="37" t="s">
        <v>8350</v>
      </c>
      <c r="N703" s="37"/>
      <c r="O703" s="22" t="s">
        <v>23</v>
      </c>
      <c r="P703" s="38">
        <v>196.63</v>
      </c>
      <c r="Q703" s="25">
        <v>0</v>
      </c>
      <c r="R703" s="38">
        <f>P703*(1+Q703/100)</f>
        <v>196.63</v>
      </c>
      <c r="S703" s="25"/>
      <c r="T703" s="26">
        <f>IF(I703="T",0,R703*S703)</f>
        <v>0</v>
      </c>
    </row>
    <row r="704" spans="6:20" s="102" customFormat="1" ht="24" outlineLevel="6">
      <c r="F704" s="21">
        <v>186</v>
      </c>
      <c r="G704" s="22" t="s">
        <v>19</v>
      </c>
      <c r="H704" s="68">
        <v>6</v>
      </c>
      <c r="I704" s="22"/>
      <c r="J704" s="36" t="s">
        <v>4146</v>
      </c>
      <c r="K704" s="36" t="s">
        <v>2195</v>
      </c>
      <c r="L704" s="36"/>
      <c r="M704" s="37" t="s">
        <v>8145</v>
      </c>
      <c r="N704" s="37"/>
      <c r="O704" s="22" t="s">
        <v>10</v>
      </c>
      <c r="P704" s="38">
        <v>1.9547999999999999</v>
      </c>
      <c r="Q704" s="25">
        <v>0</v>
      </c>
      <c r="R704" s="38">
        <f>P704*(1+Q704/100)</f>
        <v>1.9547999999999999</v>
      </c>
      <c r="S704" s="25"/>
      <c r="T704" s="26">
        <f>IF(I704="T",0,R704*S704)</f>
        <v>0</v>
      </c>
    </row>
    <row r="705" spans="6:20" s="39" customFormat="1" ht="11.25" outlineLevel="7">
      <c r="F705" s="40"/>
      <c r="G705" s="41"/>
      <c r="H705" s="41"/>
      <c r="I705" s="41"/>
      <c r="J705" s="41"/>
      <c r="K705" s="41"/>
      <c r="L705" s="41"/>
      <c r="M705" s="42" t="s">
        <v>410</v>
      </c>
      <c r="N705" s="42"/>
      <c r="O705" s="41"/>
      <c r="P705" s="43">
        <v>0</v>
      </c>
      <c r="Q705" s="44"/>
      <c r="R705" s="45"/>
      <c r="S705" s="44"/>
      <c r="T705" s="46"/>
    </row>
    <row r="706" spans="6:20" s="39" customFormat="1" ht="11.25" outlineLevel="7">
      <c r="F706" s="40"/>
      <c r="G706" s="41"/>
      <c r="H706" s="41"/>
      <c r="I706" s="41"/>
      <c r="J706" s="41"/>
      <c r="K706" s="41"/>
      <c r="L706" s="41"/>
      <c r="M706" s="42" t="s">
        <v>3004</v>
      </c>
      <c r="N706" s="42"/>
      <c r="O706" s="41"/>
      <c r="P706" s="43">
        <v>1.9547999999999999</v>
      </c>
      <c r="Q706" s="44"/>
      <c r="R706" s="45"/>
      <c r="S706" s="44"/>
      <c r="T706" s="46"/>
    </row>
    <row r="707" spans="6:20" s="39" customFormat="1" ht="11.25" outlineLevel="7">
      <c r="F707" s="40"/>
      <c r="G707" s="41"/>
      <c r="H707" s="41"/>
      <c r="I707" s="41"/>
      <c r="J707" s="41"/>
      <c r="K707" s="41"/>
      <c r="L707" s="41"/>
      <c r="M707" s="42"/>
      <c r="N707" s="42"/>
      <c r="O707" s="41"/>
      <c r="P707" s="43">
        <v>0</v>
      </c>
      <c r="Q707" s="44"/>
      <c r="R707" s="45"/>
      <c r="S707" s="44"/>
      <c r="T707" s="46"/>
    </row>
    <row r="708" spans="6:20" s="102" customFormat="1" ht="12" outlineLevel="6">
      <c r="F708" s="21">
        <v>187</v>
      </c>
      <c r="G708" s="22" t="s">
        <v>19</v>
      </c>
      <c r="H708" s="68">
        <v>6</v>
      </c>
      <c r="I708" s="22"/>
      <c r="J708" s="36" t="s">
        <v>5035</v>
      </c>
      <c r="K708" s="36" t="s">
        <v>2165</v>
      </c>
      <c r="L708" s="36"/>
      <c r="M708" s="37" t="s">
        <v>7789</v>
      </c>
      <c r="N708" s="37"/>
      <c r="O708" s="22" t="s">
        <v>24</v>
      </c>
      <c r="P708" s="38">
        <v>19.54776</v>
      </c>
      <c r="Q708" s="25">
        <v>0</v>
      </c>
      <c r="R708" s="38">
        <f>P708*(1+Q708/100)</f>
        <v>19.54776</v>
      </c>
      <c r="S708" s="25"/>
      <c r="T708" s="26">
        <f>IF(I708="T",0,R708*S708)</f>
        <v>0</v>
      </c>
    </row>
    <row r="709" spans="6:20" s="39" customFormat="1" ht="11.25" outlineLevel="7">
      <c r="F709" s="40"/>
      <c r="G709" s="41"/>
      <c r="H709" s="41"/>
      <c r="I709" s="41"/>
      <c r="J709" s="41"/>
      <c r="K709" s="41"/>
      <c r="L709" s="41"/>
      <c r="M709" s="42" t="s">
        <v>5408</v>
      </c>
      <c r="N709" s="42"/>
      <c r="O709" s="41"/>
      <c r="P709" s="43">
        <v>0</v>
      </c>
      <c r="Q709" s="44"/>
      <c r="R709" s="45"/>
      <c r="S709" s="44"/>
      <c r="T709" s="46"/>
    </row>
    <row r="710" spans="6:20" s="39" customFormat="1" ht="11.25" outlineLevel="7">
      <c r="F710" s="40"/>
      <c r="G710" s="41"/>
      <c r="H710" s="41"/>
      <c r="I710" s="41"/>
      <c r="J710" s="41"/>
      <c r="K710" s="41"/>
      <c r="L710" s="41"/>
      <c r="M710" s="42" t="s">
        <v>2273</v>
      </c>
      <c r="N710" s="42"/>
      <c r="O710" s="41"/>
      <c r="P710" s="43">
        <v>12.714</v>
      </c>
      <c r="Q710" s="44"/>
      <c r="R710" s="45"/>
      <c r="S710" s="44"/>
      <c r="T710" s="46"/>
    </row>
    <row r="711" spans="6:20" s="39" customFormat="1" ht="11.25" outlineLevel="7">
      <c r="F711" s="40"/>
      <c r="G711" s="41"/>
      <c r="H711" s="41"/>
      <c r="I711" s="41"/>
      <c r="J711" s="41"/>
      <c r="K711" s="41"/>
      <c r="L711" s="41"/>
      <c r="M711" s="42" t="s">
        <v>2151</v>
      </c>
      <c r="N711" s="42"/>
      <c r="O711" s="41"/>
      <c r="P711" s="43">
        <v>3.89</v>
      </c>
      <c r="Q711" s="44"/>
      <c r="R711" s="45"/>
      <c r="S711" s="44"/>
      <c r="T711" s="46"/>
    </row>
    <row r="712" spans="6:20" s="39" customFormat="1" ht="11.25" outlineLevel="7">
      <c r="F712" s="40"/>
      <c r="G712" s="41"/>
      <c r="H712" s="41"/>
      <c r="I712" s="41"/>
      <c r="J712" s="41"/>
      <c r="K712" s="41"/>
      <c r="L712" s="41"/>
      <c r="M712" s="42" t="s">
        <v>6607</v>
      </c>
      <c r="N712" s="42"/>
      <c r="O712" s="41"/>
      <c r="P712" s="43">
        <v>0</v>
      </c>
      <c r="Q712" s="44"/>
      <c r="R712" s="45"/>
      <c r="S712" s="44"/>
      <c r="T712" s="46"/>
    </row>
    <row r="713" spans="6:20" s="39" customFormat="1" ht="11.25" outlineLevel="7">
      <c r="F713" s="40"/>
      <c r="G713" s="41"/>
      <c r="H713" s="41"/>
      <c r="I713" s="41"/>
      <c r="J713" s="41"/>
      <c r="K713" s="41"/>
      <c r="L713" s="41"/>
      <c r="M713" s="42" t="s">
        <v>4195</v>
      </c>
      <c r="N713" s="42"/>
      <c r="O713" s="41"/>
      <c r="P713" s="43">
        <v>2.6557600000000003</v>
      </c>
      <c r="Q713" s="44"/>
      <c r="R713" s="45"/>
      <c r="S713" s="44"/>
      <c r="T713" s="46"/>
    </row>
    <row r="714" spans="6:20" s="39" customFormat="1" ht="11.25" outlineLevel="7">
      <c r="F714" s="40"/>
      <c r="G714" s="41"/>
      <c r="H714" s="41"/>
      <c r="I714" s="41"/>
      <c r="J714" s="41"/>
      <c r="K714" s="41"/>
      <c r="L714" s="41"/>
      <c r="M714" s="42" t="s">
        <v>186</v>
      </c>
      <c r="N714" s="42"/>
      <c r="O714" s="41"/>
      <c r="P714" s="43">
        <v>0</v>
      </c>
      <c r="Q714" s="44"/>
      <c r="R714" s="45"/>
      <c r="S714" s="44"/>
      <c r="T714" s="46"/>
    </row>
    <row r="715" spans="6:20" s="39" customFormat="1" ht="11.25" outlineLevel="7">
      <c r="F715" s="40"/>
      <c r="G715" s="41"/>
      <c r="H715" s="41"/>
      <c r="I715" s="41"/>
      <c r="J715" s="41"/>
      <c r="K715" s="41"/>
      <c r="L715" s="41"/>
      <c r="M715" s="42" t="s">
        <v>3801</v>
      </c>
      <c r="N715" s="42"/>
      <c r="O715" s="41"/>
      <c r="P715" s="43">
        <v>0.28799999999999998</v>
      </c>
      <c r="Q715" s="44"/>
      <c r="R715" s="45"/>
      <c r="S715" s="44"/>
      <c r="T715" s="46"/>
    </row>
    <row r="716" spans="6:20" s="39" customFormat="1" ht="11.25" outlineLevel="7">
      <c r="F716" s="40"/>
      <c r="G716" s="41"/>
      <c r="H716" s="41"/>
      <c r="I716" s="41"/>
      <c r="J716" s="41"/>
      <c r="K716" s="41"/>
      <c r="L716" s="41"/>
      <c r="M716" s="42"/>
      <c r="N716" s="42"/>
      <c r="O716" s="41"/>
      <c r="P716" s="43">
        <v>0</v>
      </c>
      <c r="Q716" s="44"/>
      <c r="R716" s="45"/>
      <c r="S716" s="44"/>
      <c r="T716" s="46"/>
    </row>
    <row r="717" spans="6:20" outlineLevel="6"/>
    <row r="718" spans="6:20" outlineLevel="5"/>
    <row r="719" spans="6:20" s="113" customFormat="1" ht="16.5" customHeight="1" outlineLevel="4">
      <c r="F719" s="114"/>
      <c r="G719" s="115"/>
      <c r="H719" s="115"/>
      <c r="I719" s="115"/>
      <c r="J719" s="116"/>
      <c r="K719" s="116"/>
      <c r="L719" s="116"/>
      <c r="M719" s="116" t="s">
        <v>5678</v>
      </c>
      <c r="N719" s="119"/>
      <c r="O719" s="115"/>
      <c r="P719" s="117"/>
      <c r="Q719" s="118"/>
      <c r="R719" s="117"/>
      <c r="S719" s="118"/>
      <c r="T719" s="112">
        <f>SUBTOTAL(9,T720:T733)</f>
        <v>0</v>
      </c>
    </row>
    <row r="720" spans="6:20" s="120" customFormat="1" ht="16.5" customHeight="1" outlineLevel="5">
      <c r="F720" s="121"/>
      <c r="G720" s="122"/>
      <c r="H720" s="122"/>
      <c r="I720" s="122"/>
      <c r="J720" s="123"/>
      <c r="K720" s="123"/>
      <c r="L720" s="123"/>
      <c r="M720" s="123" t="s">
        <v>7163</v>
      </c>
      <c r="N720" s="126"/>
      <c r="O720" s="122"/>
      <c r="P720" s="124"/>
      <c r="Q720" s="125"/>
      <c r="R720" s="124"/>
      <c r="S720" s="125"/>
      <c r="T720" s="111">
        <f>SUBTOTAL(9,T721:T732)</f>
        <v>0</v>
      </c>
    </row>
    <row r="721" spans="6:20" s="102" customFormat="1" ht="24" outlineLevel="6">
      <c r="F721" s="21">
        <v>188</v>
      </c>
      <c r="G721" s="22" t="s">
        <v>19</v>
      </c>
      <c r="H721" s="68">
        <v>6</v>
      </c>
      <c r="I721" s="22"/>
      <c r="J721" s="36" t="s">
        <v>4167</v>
      </c>
      <c r="K721" s="36" t="s">
        <v>2228</v>
      </c>
      <c r="L721" s="36"/>
      <c r="M721" s="37" t="s">
        <v>8737</v>
      </c>
      <c r="N721" s="37"/>
      <c r="O721" s="22" t="s">
        <v>23</v>
      </c>
      <c r="P721" s="38">
        <v>121.58399999999999</v>
      </c>
      <c r="Q721" s="25">
        <v>0</v>
      </c>
      <c r="R721" s="38">
        <f>P721*(1+Q721/100)</f>
        <v>121.58399999999999</v>
      </c>
      <c r="S721" s="25"/>
      <c r="T721" s="26">
        <f>IF(I721="T",0,R721*S721)</f>
        <v>0</v>
      </c>
    </row>
    <row r="722" spans="6:20" s="39" customFormat="1" ht="11.25" outlineLevel="7">
      <c r="F722" s="40"/>
      <c r="G722" s="41"/>
      <c r="H722" s="41"/>
      <c r="I722" s="41"/>
      <c r="J722" s="41"/>
      <c r="K722" s="41"/>
      <c r="L722" s="41"/>
      <c r="M722" s="42" t="s">
        <v>2201</v>
      </c>
      <c r="N722" s="42"/>
      <c r="O722" s="41"/>
      <c r="P722" s="43">
        <v>121.58399999999999</v>
      </c>
      <c r="Q722" s="44"/>
      <c r="R722" s="45"/>
      <c r="S722" s="44"/>
      <c r="T722" s="46"/>
    </row>
    <row r="723" spans="6:20" s="39" customFormat="1" ht="11.25" outlineLevel="7">
      <c r="F723" s="40"/>
      <c r="G723" s="41"/>
      <c r="H723" s="41"/>
      <c r="I723" s="41"/>
      <c r="J723" s="41"/>
      <c r="K723" s="41"/>
      <c r="L723" s="41"/>
      <c r="M723" s="42"/>
      <c r="N723" s="42"/>
      <c r="O723" s="41"/>
      <c r="P723" s="43">
        <v>0</v>
      </c>
      <c r="Q723" s="44"/>
      <c r="R723" s="45"/>
      <c r="S723" s="44"/>
      <c r="T723" s="46"/>
    </row>
    <row r="724" spans="6:20" s="102" customFormat="1" ht="36" outlineLevel="6">
      <c r="F724" s="21">
        <v>189</v>
      </c>
      <c r="G724" s="22" t="s">
        <v>19</v>
      </c>
      <c r="H724" s="68">
        <v>6</v>
      </c>
      <c r="I724" s="22"/>
      <c r="J724" s="36" t="s">
        <v>4168</v>
      </c>
      <c r="K724" s="36" t="s">
        <v>2229</v>
      </c>
      <c r="L724" s="36"/>
      <c r="M724" s="37" t="s">
        <v>8767</v>
      </c>
      <c r="N724" s="37"/>
      <c r="O724" s="22" t="s">
        <v>23</v>
      </c>
      <c r="P724" s="38">
        <v>121.584</v>
      </c>
      <c r="Q724" s="25">
        <v>0</v>
      </c>
      <c r="R724" s="38">
        <f>P724*(1+Q724/100)</f>
        <v>121.584</v>
      </c>
      <c r="S724" s="25"/>
      <c r="T724" s="26">
        <f>IF(I724="T",0,R724*S724)</f>
        <v>0</v>
      </c>
    </row>
    <row r="725" spans="6:20" s="102" customFormat="1" ht="12" outlineLevel="6">
      <c r="F725" s="21">
        <v>190</v>
      </c>
      <c r="G725" s="22" t="s">
        <v>19</v>
      </c>
      <c r="H725" s="68">
        <v>6</v>
      </c>
      <c r="I725" s="22"/>
      <c r="J725" s="36" t="s">
        <v>4836</v>
      </c>
      <c r="K725" s="36" t="s">
        <v>2171</v>
      </c>
      <c r="L725" s="36"/>
      <c r="M725" s="37" t="s">
        <v>7078</v>
      </c>
      <c r="N725" s="37"/>
      <c r="O725" s="22" t="s">
        <v>10</v>
      </c>
      <c r="P725" s="38">
        <v>4.2554400000000001</v>
      </c>
      <c r="Q725" s="25">
        <v>0</v>
      </c>
      <c r="R725" s="38">
        <f>P725*(1+Q725/100)</f>
        <v>4.2554400000000001</v>
      </c>
      <c r="S725" s="25"/>
      <c r="T725" s="26">
        <f>IF(I725="T",0,R725*S725)</f>
        <v>0</v>
      </c>
    </row>
    <row r="726" spans="6:20" s="39" customFormat="1" ht="11.25" outlineLevel="7">
      <c r="F726" s="40"/>
      <c r="G726" s="41"/>
      <c r="H726" s="41"/>
      <c r="I726" s="41"/>
      <c r="J726" s="41"/>
      <c r="K726" s="41"/>
      <c r="L726" s="41"/>
      <c r="M726" s="42" t="s">
        <v>414</v>
      </c>
      <c r="N726" s="42"/>
      <c r="O726" s="41"/>
      <c r="P726" s="43">
        <v>0</v>
      </c>
      <c r="Q726" s="44"/>
      <c r="R726" s="45"/>
      <c r="S726" s="44"/>
      <c r="T726" s="46"/>
    </row>
    <row r="727" spans="6:20" s="39" customFormat="1" ht="11.25" outlineLevel="7">
      <c r="F727" s="40"/>
      <c r="G727" s="41"/>
      <c r="H727" s="41"/>
      <c r="I727" s="41"/>
      <c r="J727" s="41"/>
      <c r="K727" s="41"/>
      <c r="L727" s="41"/>
      <c r="M727" s="42" t="s">
        <v>3492</v>
      </c>
      <c r="N727" s="42"/>
      <c r="O727" s="41"/>
      <c r="P727" s="43">
        <v>4.2554400000000001</v>
      </c>
      <c r="Q727" s="44"/>
      <c r="R727" s="45"/>
      <c r="S727" s="44"/>
      <c r="T727" s="46"/>
    </row>
    <row r="728" spans="6:20" s="39" customFormat="1" ht="11.25" outlineLevel="7">
      <c r="F728" s="40"/>
      <c r="G728" s="41"/>
      <c r="H728" s="41"/>
      <c r="I728" s="41"/>
      <c r="J728" s="41"/>
      <c r="K728" s="41"/>
      <c r="L728" s="41"/>
      <c r="M728" s="42"/>
      <c r="N728" s="42"/>
      <c r="O728" s="41"/>
      <c r="P728" s="43">
        <v>0</v>
      </c>
      <c r="Q728" s="44"/>
      <c r="R728" s="45"/>
      <c r="S728" s="44"/>
      <c r="T728" s="46"/>
    </row>
    <row r="729" spans="6:20" s="102" customFormat="1" ht="12" outlineLevel="6">
      <c r="F729" s="21">
        <v>191</v>
      </c>
      <c r="G729" s="22" t="s">
        <v>19</v>
      </c>
      <c r="H729" s="68">
        <v>6</v>
      </c>
      <c r="I729" s="22"/>
      <c r="J729" s="36" t="s">
        <v>5036</v>
      </c>
      <c r="K729" s="36" t="s">
        <v>2165</v>
      </c>
      <c r="L729" s="36"/>
      <c r="M729" s="37" t="s">
        <v>7881</v>
      </c>
      <c r="N729" s="37"/>
      <c r="O729" s="22" t="s">
        <v>24</v>
      </c>
      <c r="P729" s="38">
        <v>30.395999999999997</v>
      </c>
      <c r="Q729" s="25">
        <v>0</v>
      </c>
      <c r="R729" s="38">
        <f>P729*(1+Q729/100)</f>
        <v>30.395999999999997</v>
      </c>
      <c r="S729" s="25"/>
      <c r="T729" s="26">
        <f>IF(I729="T",0,R729*S729)</f>
        <v>0</v>
      </c>
    </row>
    <row r="730" spans="6:20" s="39" customFormat="1" ht="11.25" outlineLevel="7">
      <c r="F730" s="40"/>
      <c r="G730" s="41"/>
      <c r="H730" s="41"/>
      <c r="I730" s="41"/>
      <c r="J730" s="41"/>
      <c r="K730" s="41"/>
      <c r="L730" s="41"/>
      <c r="M730" s="42" t="s">
        <v>4385</v>
      </c>
      <c r="N730" s="42"/>
      <c r="O730" s="41"/>
      <c r="P730" s="43">
        <v>30.395999999999997</v>
      </c>
      <c r="Q730" s="44"/>
      <c r="R730" s="45"/>
      <c r="S730" s="44"/>
      <c r="T730" s="46"/>
    </row>
    <row r="731" spans="6:20" s="39" customFormat="1" ht="11.25" outlineLevel="7">
      <c r="F731" s="40"/>
      <c r="G731" s="41"/>
      <c r="H731" s="41"/>
      <c r="I731" s="41"/>
      <c r="J731" s="41"/>
      <c r="K731" s="41"/>
      <c r="L731" s="41"/>
      <c r="M731" s="42"/>
      <c r="N731" s="42"/>
      <c r="O731" s="41"/>
      <c r="P731" s="43">
        <v>0</v>
      </c>
      <c r="Q731" s="44"/>
      <c r="R731" s="45"/>
      <c r="S731" s="44"/>
      <c r="T731" s="46"/>
    </row>
    <row r="732" spans="6:20" outlineLevel="6"/>
    <row r="733" spans="6:20" outlineLevel="5"/>
    <row r="734" spans="6:20" outlineLevel="4"/>
    <row r="735" spans="6:20" s="94" customFormat="1" ht="16.5" customHeight="1" outlineLevel="3">
      <c r="F735" s="95"/>
      <c r="G735" s="96"/>
      <c r="H735" s="96"/>
      <c r="I735" s="96"/>
      <c r="J735" s="97"/>
      <c r="K735" s="97"/>
      <c r="L735" s="97"/>
      <c r="M735" s="97" t="s">
        <v>6430</v>
      </c>
      <c r="N735" s="101"/>
      <c r="O735" s="96"/>
      <c r="P735" s="98"/>
      <c r="Q735" s="99"/>
      <c r="R735" s="98"/>
      <c r="S735" s="99"/>
      <c r="T735" s="100">
        <f>SUBTOTAL(9,T736:T778)</f>
        <v>0</v>
      </c>
    </row>
    <row r="736" spans="6:20" s="113" customFormat="1" ht="16.5" customHeight="1" outlineLevel="4">
      <c r="F736" s="114"/>
      <c r="G736" s="115"/>
      <c r="H736" s="115"/>
      <c r="I736" s="115"/>
      <c r="J736" s="116"/>
      <c r="K736" s="116"/>
      <c r="L736" s="116"/>
      <c r="M736" s="116" t="s">
        <v>3804</v>
      </c>
      <c r="N736" s="119"/>
      <c r="O736" s="115"/>
      <c r="P736" s="117"/>
      <c r="Q736" s="118"/>
      <c r="R736" s="117"/>
      <c r="S736" s="118"/>
      <c r="T736" s="112">
        <f>SUBTOTAL(9,T737:T749)</f>
        <v>0</v>
      </c>
    </row>
    <row r="737" spans="6:20" s="120" customFormat="1" ht="16.5" customHeight="1" outlineLevel="5">
      <c r="F737" s="121"/>
      <c r="G737" s="122"/>
      <c r="H737" s="122"/>
      <c r="I737" s="122"/>
      <c r="J737" s="123"/>
      <c r="K737" s="123"/>
      <c r="L737" s="123"/>
      <c r="M737" s="123" t="s">
        <v>5363</v>
      </c>
      <c r="N737" s="126"/>
      <c r="O737" s="122"/>
      <c r="P737" s="124"/>
      <c r="Q737" s="125"/>
      <c r="R737" s="124"/>
      <c r="S737" s="125"/>
      <c r="T737" s="111">
        <f>SUBTOTAL(9,T738:T748)</f>
        <v>0</v>
      </c>
    </row>
    <row r="738" spans="6:20" s="102" customFormat="1" ht="12" outlineLevel="6">
      <c r="F738" s="21">
        <v>192</v>
      </c>
      <c r="G738" s="22" t="s">
        <v>19</v>
      </c>
      <c r="H738" s="68">
        <v>6</v>
      </c>
      <c r="I738" s="22"/>
      <c r="J738" s="36" t="s">
        <v>4132</v>
      </c>
      <c r="K738" s="36" t="s">
        <v>2166</v>
      </c>
      <c r="L738" s="36"/>
      <c r="M738" s="37" t="s">
        <v>7556</v>
      </c>
      <c r="N738" s="37"/>
      <c r="O738" s="22" t="s">
        <v>10</v>
      </c>
      <c r="P738" s="38">
        <v>4.2524999999999995</v>
      </c>
      <c r="Q738" s="25">
        <v>0</v>
      </c>
      <c r="R738" s="38">
        <f>P738*(1+Q738/100)</f>
        <v>4.2524999999999995</v>
      </c>
      <c r="S738" s="25"/>
      <c r="T738" s="26">
        <f>IF(I738="T",0,R738*S738)</f>
        <v>0</v>
      </c>
    </row>
    <row r="739" spans="6:20" s="39" customFormat="1" ht="11.25" outlineLevel="7">
      <c r="F739" s="40"/>
      <c r="G739" s="41"/>
      <c r="H739" s="41"/>
      <c r="I739" s="41"/>
      <c r="J739" s="41"/>
      <c r="K739" s="41"/>
      <c r="L739" s="41"/>
      <c r="M739" s="42" t="s">
        <v>418</v>
      </c>
      <c r="N739" s="42"/>
      <c r="O739" s="41"/>
      <c r="P739" s="43">
        <v>0</v>
      </c>
      <c r="Q739" s="44"/>
      <c r="R739" s="45"/>
      <c r="S739" s="44"/>
      <c r="T739" s="46"/>
    </row>
    <row r="740" spans="6:20" s="39" customFormat="1" ht="11.25" outlineLevel="7">
      <c r="F740" s="40"/>
      <c r="G740" s="41"/>
      <c r="H740" s="41"/>
      <c r="I740" s="41"/>
      <c r="J740" s="41"/>
      <c r="K740" s="41"/>
      <c r="L740" s="41"/>
      <c r="M740" s="42" t="s">
        <v>3486</v>
      </c>
      <c r="N740" s="42"/>
      <c r="O740" s="41"/>
      <c r="P740" s="43">
        <v>4.2524999999999995</v>
      </c>
      <c r="Q740" s="44"/>
      <c r="R740" s="45"/>
      <c r="S740" s="44"/>
      <c r="T740" s="46"/>
    </row>
    <row r="741" spans="6:20" s="39" customFormat="1" ht="11.25" outlineLevel="7">
      <c r="F741" s="40"/>
      <c r="G741" s="41"/>
      <c r="H741" s="41"/>
      <c r="I741" s="41"/>
      <c r="J741" s="41"/>
      <c r="K741" s="41"/>
      <c r="L741" s="41"/>
      <c r="M741" s="42"/>
      <c r="N741" s="42"/>
      <c r="O741" s="41"/>
      <c r="P741" s="43">
        <v>0</v>
      </c>
      <c r="Q741" s="44"/>
      <c r="R741" s="45"/>
      <c r="S741" s="44"/>
      <c r="T741" s="46"/>
    </row>
    <row r="742" spans="6:20" s="102" customFormat="1" ht="24" outlineLevel="6">
      <c r="F742" s="21">
        <v>193</v>
      </c>
      <c r="G742" s="22" t="s">
        <v>19</v>
      </c>
      <c r="H742" s="68">
        <v>6</v>
      </c>
      <c r="I742" s="22"/>
      <c r="J742" s="36" t="s">
        <v>5039</v>
      </c>
      <c r="K742" s="36" t="s">
        <v>2165</v>
      </c>
      <c r="L742" s="36"/>
      <c r="M742" s="37" t="s">
        <v>8296</v>
      </c>
      <c r="N742" s="37"/>
      <c r="O742" s="22" t="s">
        <v>24</v>
      </c>
      <c r="P742" s="38">
        <v>23.625</v>
      </c>
      <c r="Q742" s="25">
        <v>0</v>
      </c>
      <c r="R742" s="38">
        <f>P742*(1+Q742/100)</f>
        <v>23.625</v>
      </c>
      <c r="S742" s="25"/>
      <c r="T742" s="26">
        <f>IF(I742="T",0,R742*S742)</f>
        <v>0</v>
      </c>
    </row>
    <row r="743" spans="6:20" s="39" customFormat="1" ht="11.25" outlineLevel="7">
      <c r="F743" s="40"/>
      <c r="G743" s="41"/>
      <c r="H743" s="41"/>
      <c r="I743" s="41"/>
      <c r="J743" s="41"/>
      <c r="K743" s="41"/>
      <c r="L743" s="41"/>
      <c r="M743" s="42" t="s">
        <v>2390</v>
      </c>
      <c r="N743" s="42"/>
      <c r="O743" s="41"/>
      <c r="P743" s="43">
        <v>23.625</v>
      </c>
      <c r="Q743" s="44"/>
      <c r="R743" s="45"/>
      <c r="S743" s="44"/>
      <c r="T743" s="46"/>
    </row>
    <row r="744" spans="6:20" s="39" customFormat="1" ht="11.25" outlineLevel="7">
      <c r="F744" s="40"/>
      <c r="G744" s="41"/>
      <c r="H744" s="41"/>
      <c r="I744" s="41"/>
      <c r="J744" s="41"/>
      <c r="K744" s="41"/>
      <c r="L744" s="41"/>
      <c r="M744" s="42"/>
      <c r="N744" s="42"/>
      <c r="O744" s="41"/>
      <c r="P744" s="43">
        <v>0</v>
      </c>
      <c r="Q744" s="44"/>
      <c r="R744" s="45"/>
      <c r="S744" s="44"/>
      <c r="T744" s="46"/>
    </row>
    <row r="745" spans="6:20" s="102" customFormat="1" ht="12" outlineLevel="6">
      <c r="F745" s="21">
        <v>194</v>
      </c>
      <c r="G745" s="22" t="s">
        <v>19</v>
      </c>
      <c r="H745" s="68">
        <v>6</v>
      </c>
      <c r="I745" s="22"/>
      <c r="J745" s="36" t="s">
        <v>5037</v>
      </c>
      <c r="K745" s="36" t="s">
        <v>2165</v>
      </c>
      <c r="L745" s="36"/>
      <c r="M745" s="37" t="s">
        <v>7985</v>
      </c>
      <c r="N745" s="37"/>
      <c r="O745" s="22" t="s">
        <v>9</v>
      </c>
      <c r="P745" s="38">
        <v>51</v>
      </c>
      <c r="Q745" s="25">
        <v>0</v>
      </c>
      <c r="R745" s="38">
        <f>P745*(1+Q745/100)</f>
        <v>51</v>
      </c>
      <c r="S745" s="25"/>
      <c r="T745" s="26">
        <f>IF(I745="T",0,R745*S745)</f>
        <v>0</v>
      </c>
    </row>
    <row r="746" spans="6:20" s="39" customFormat="1" ht="11.25" outlineLevel="7">
      <c r="F746" s="40"/>
      <c r="G746" s="41"/>
      <c r="H746" s="41"/>
      <c r="I746" s="41"/>
      <c r="J746" s="41"/>
      <c r="K746" s="41"/>
      <c r="L746" s="41"/>
      <c r="M746" s="42" t="s">
        <v>13</v>
      </c>
      <c r="N746" s="42"/>
      <c r="O746" s="41"/>
      <c r="P746" s="43">
        <v>51</v>
      </c>
      <c r="Q746" s="44"/>
      <c r="R746" s="45"/>
      <c r="S746" s="44"/>
      <c r="T746" s="46"/>
    </row>
    <row r="747" spans="6:20" s="39" customFormat="1" ht="11.25" outlineLevel="7">
      <c r="F747" s="40"/>
      <c r="G747" s="41"/>
      <c r="H747" s="41"/>
      <c r="I747" s="41"/>
      <c r="J747" s="41"/>
      <c r="K747" s="41"/>
      <c r="L747" s="41"/>
      <c r="M747" s="42"/>
      <c r="N747" s="42"/>
      <c r="O747" s="41"/>
      <c r="P747" s="43">
        <v>0</v>
      </c>
      <c r="Q747" s="44"/>
      <c r="R747" s="45"/>
      <c r="S747" s="44"/>
      <c r="T747" s="46"/>
    </row>
    <row r="748" spans="6:20" outlineLevel="6"/>
    <row r="749" spans="6:20" outlineLevel="5"/>
    <row r="750" spans="6:20" s="113" customFormat="1" ht="16.5" customHeight="1" outlineLevel="4">
      <c r="F750" s="114"/>
      <c r="G750" s="115"/>
      <c r="H750" s="115"/>
      <c r="I750" s="115"/>
      <c r="J750" s="116"/>
      <c r="K750" s="116"/>
      <c r="L750" s="116"/>
      <c r="M750" s="116" t="s">
        <v>5418</v>
      </c>
      <c r="N750" s="119"/>
      <c r="O750" s="115"/>
      <c r="P750" s="117"/>
      <c r="Q750" s="118"/>
      <c r="R750" s="117"/>
      <c r="S750" s="118"/>
      <c r="T750" s="112">
        <f>SUBTOTAL(9,T751:T777)</f>
        <v>0</v>
      </c>
    </row>
    <row r="751" spans="6:20" s="120" customFormat="1" ht="16.5" customHeight="1" outlineLevel="5">
      <c r="F751" s="121"/>
      <c r="G751" s="122"/>
      <c r="H751" s="122"/>
      <c r="I751" s="122"/>
      <c r="J751" s="123"/>
      <c r="K751" s="123"/>
      <c r="L751" s="123"/>
      <c r="M751" s="123" t="s">
        <v>6492</v>
      </c>
      <c r="N751" s="126"/>
      <c r="O751" s="122"/>
      <c r="P751" s="124"/>
      <c r="Q751" s="125"/>
      <c r="R751" s="124"/>
      <c r="S751" s="125"/>
      <c r="T751" s="111">
        <f>SUBTOTAL(9,T752:T776)</f>
        <v>0</v>
      </c>
    </row>
    <row r="752" spans="6:20" s="102" customFormat="1" ht="24" outlineLevel="6">
      <c r="F752" s="21">
        <v>195</v>
      </c>
      <c r="G752" s="22" t="s">
        <v>19</v>
      </c>
      <c r="H752" s="68">
        <v>6</v>
      </c>
      <c r="I752" s="22"/>
      <c r="J752" s="36" t="s">
        <v>4147</v>
      </c>
      <c r="K752" s="36" t="s">
        <v>2193</v>
      </c>
      <c r="L752" s="36"/>
      <c r="M752" s="37" t="s">
        <v>8322</v>
      </c>
      <c r="N752" s="37"/>
      <c r="O752" s="22" t="s">
        <v>23</v>
      </c>
      <c r="P752" s="38">
        <v>207.81400000000002</v>
      </c>
      <c r="Q752" s="25">
        <v>0</v>
      </c>
      <c r="R752" s="38">
        <f>P752*(1+Q752/100)</f>
        <v>207.81400000000002</v>
      </c>
      <c r="S752" s="25"/>
      <c r="T752" s="26">
        <f>IF(I752="T",0,R752*S752)</f>
        <v>0</v>
      </c>
    </row>
    <row r="753" spans="6:20" s="39" customFormat="1" ht="11.25" outlineLevel="7">
      <c r="F753" s="40"/>
      <c r="G753" s="41"/>
      <c r="H753" s="41"/>
      <c r="I753" s="41"/>
      <c r="J753" s="41"/>
      <c r="K753" s="41"/>
      <c r="L753" s="41"/>
      <c r="M753" s="42" t="s">
        <v>5406</v>
      </c>
      <c r="N753" s="42"/>
      <c r="O753" s="41"/>
      <c r="P753" s="43">
        <v>0</v>
      </c>
      <c r="Q753" s="44"/>
      <c r="R753" s="45"/>
      <c r="S753" s="44"/>
      <c r="T753" s="46"/>
    </row>
    <row r="754" spans="6:20" s="39" customFormat="1" ht="11.25" outlineLevel="7">
      <c r="F754" s="40"/>
      <c r="G754" s="41"/>
      <c r="H754" s="41"/>
      <c r="I754" s="41"/>
      <c r="J754" s="41"/>
      <c r="K754" s="41"/>
      <c r="L754" s="41"/>
      <c r="M754" s="42" t="s">
        <v>282</v>
      </c>
      <c r="N754" s="42"/>
      <c r="O754" s="41"/>
      <c r="P754" s="43">
        <v>94.35</v>
      </c>
      <c r="Q754" s="44"/>
      <c r="R754" s="45"/>
      <c r="S754" s="44"/>
      <c r="T754" s="46"/>
    </row>
    <row r="755" spans="6:20" s="39" customFormat="1" ht="11.25" outlineLevel="7">
      <c r="F755" s="40"/>
      <c r="G755" s="41"/>
      <c r="H755" s="41"/>
      <c r="I755" s="41"/>
      <c r="J755" s="41"/>
      <c r="K755" s="41"/>
      <c r="L755" s="41"/>
      <c r="M755" s="42" t="s">
        <v>224</v>
      </c>
      <c r="N755" s="42"/>
      <c r="O755" s="41"/>
      <c r="P755" s="43">
        <v>81.600000000000009</v>
      </c>
      <c r="Q755" s="44"/>
      <c r="R755" s="45"/>
      <c r="S755" s="44"/>
      <c r="T755" s="46"/>
    </row>
    <row r="756" spans="6:20" s="39" customFormat="1" ht="11.25" outlineLevel="7">
      <c r="F756" s="40"/>
      <c r="G756" s="41"/>
      <c r="H756" s="41"/>
      <c r="I756" s="41"/>
      <c r="J756" s="41"/>
      <c r="K756" s="41"/>
      <c r="L756" s="41"/>
      <c r="M756" s="42" t="s">
        <v>3967</v>
      </c>
      <c r="N756" s="42"/>
      <c r="O756" s="41"/>
      <c r="P756" s="43">
        <v>0</v>
      </c>
      <c r="Q756" s="44"/>
      <c r="R756" s="45"/>
      <c r="S756" s="44"/>
      <c r="T756" s="46"/>
    </row>
    <row r="757" spans="6:20" s="39" customFormat="1" ht="11.25" outlineLevel="7">
      <c r="F757" s="40"/>
      <c r="G757" s="41"/>
      <c r="H757" s="41"/>
      <c r="I757" s="41"/>
      <c r="J757" s="41"/>
      <c r="K757" s="41"/>
      <c r="L757" s="41"/>
      <c r="M757" s="42" t="s">
        <v>2203</v>
      </c>
      <c r="N757" s="42"/>
      <c r="O757" s="41"/>
      <c r="P757" s="43">
        <v>12.8</v>
      </c>
      <c r="Q757" s="44"/>
      <c r="R757" s="45"/>
      <c r="S757" s="44"/>
      <c r="T757" s="46"/>
    </row>
    <row r="758" spans="6:20" s="39" customFormat="1" ht="11.25" outlineLevel="7">
      <c r="F758" s="40"/>
      <c r="G758" s="41"/>
      <c r="H758" s="41"/>
      <c r="I758" s="41"/>
      <c r="J758" s="41"/>
      <c r="K758" s="41"/>
      <c r="L758" s="41"/>
      <c r="M758" s="42" t="s">
        <v>3841</v>
      </c>
      <c r="N758" s="42"/>
      <c r="O758" s="41"/>
      <c r="P758" s="43">
        <v>7.4</v>
      </c>
      <c r="Q758" s="44"/>
      <c r="R758" s="45"/>
      <c r="S758" s="44"/>
      <c r="T758" s="46"/>
    </row>
    <row r="759" spans="6:20" s="39" customFormat="1" ht="11.25" outlineLevel="7">
      <c r="F759" s="40"/>
      <c r="G759" s="41"/>
      <c r="H759" s="41"/>
      <c r="I759" s="41"/>
      <c r="J759" s="41"/>
      <c r="K759" s="41"/>
      <c r="L759" s="41"/>
      <c r="M759" s="42" t="s">
        <v>6033</v>
      </c>
      <c r="N759" s="42"/>
      <c r="O759" s="41"/>
      <c r="P759" s="43">
        <v>0</v>
      </c>
      <c r="Q759" s="44"/>
      <c r="R759" s="45"/>
      <c r="S759" s="44"/>
      <c r="T759" s="46"/>
    </row>
    <row r="760" spans="6:20" s="39" customFormat="1" ht="11.25" outlineLevel="7">
      <c r="F760" s="40"/>
      <c r="G760" s="41"/>
      <c r="H760" s="41"/>
      <c r="I760" s="41"/>
      <c r="J760" s="41"/>
      <c r="K760" s="41"/>
      <c r="L760" s="41"/>
      <c r="M760" s="42" t="s">
        <v>3040</v>
      </c>
      <c r="N760" s="42"/>
      <c r="O760" s="41"/>
      <c r="P760" s="43">
        <v>11.664</v>
      </c>
      <c r="Q760" s="44"/>
      <c r="R760" s="45"/>
      <c r="S760" s="44"/>
      <c r="T760" s="46"/>
    </row>
    <row r="761" spans="6:20" s="39" customFormat="1" ht="11.25" outlineLevel="7">
      <c r="F761" s="40"/>
      <c r="G761" s="41"/>
      <c r="H761" s="41"/>
      <c r="I761" s="41"/>
      <c r="J761" s="41"/>
      <c r="K761" s="41"/>
      <c r="L761" s="41"/>
      <c r="M761" s="42"/>
      <c r="N761" s="42"/>
      <c r="O761" s="41"/>
      <c r="P761" s="43">
        <v>0</v>
      </c>
      <c r="Q761" s="44"/>
      <c r="R761" s="45"/>
      <c r="S761" s="44"/>
      <c r="T761" s="46"/>
    </row>
    <row r="762" spans="6:20" s="102" customFormat="1" ht="24" outlineLevel="6">
      <c r="F762" s="21">
        <v>196</v>
      </c>
      <c r="G762" s="22" t="s">
        <v>19</v>
      </c>
      <c r="H762" s="68">
        <v>6</v>
      </c>
      <c r="I762" s="22"/>
      <c r="J762" s="36" t="s">
        <v>4148</v>
      </c>
      <c r="K762" s="36" t="s">
        <v>2194</v>
      </c>
      <c r="L762" s="36"/>
      <c r="M762" s="37" t="s">
        <v>8350</v>
      </c>
      <c r="N762" s="37"/>
      <c r="O762" s="22" t="s">
        <v>23</v>
      </c>
      <c r="P762" s="38">
        <v>207.81399999999999</v>
      </c>
      <c r="Q762" s="25">
        <v>0</v>
      </c>
      <c r="R762" s="38">
        <f>P762*(1+Q762/100)</f>
        <v>207.81399999999999</v>
      </c>
      <c r="S762" s="25"/>
      <c r="T762" s="26">
        <f>IF(I762="T",0,R762*S762)</f>
        <v>0</v>
      </c>
    </row>
    <row r="763" spans="6:20" s="102" customFormat="1" ht="24" outlineLevel="6">
      <c r="F763" s="21">
        <v>197</v>
      </c>
      <c r="G763" s="22" t="s">
        <v>19</v>
      </c>
      <c r="H763" s="68">
        <v>6</v>
      </c>
      <c r="I763" s="22"/>
      <c r="J763" s="36" t="s">
        <v>4146</v>
      </c>
      <c r="K763" s="36" t="s">
        <v>2195</v>
      </c>
      <c r="L763" s="36"/>
      <c r="M763" s="37" t="s">
        <v>8145</v>
      </c>
      <c r="N763" s="37"/>
      <c r="O763" s="22" t="s">
        <v>10</v>
      </c>
      <c r="P763" s="38">
        <v>4.9627800000000004</v>
      </c>
      <c r="Q763" s="25">
        <v>0</v>
      </c>
      <c r="R763" s="38">
        <f>P763*(1+Q763/100)</f>
        <v>4.9627800000000004</v>
      </c>
      <c r="S763" s="25"/>
      <c r="T763" s="26">
        <f>IF(I763="T",0,R763*S763)</f>
        <v>0</v>
      </c>
    </row>
    <row r="764" spans="6:20" s="39" customFormat="1" ht="11.25" outlineLevel="7">
      <c r="F764" s="40"/>
      <c r="G764" s="41"/>
      <c r="H764" s="41"/>
      <c r="I764" s="41"/>
      <c r="J764" s="41"/>
      <c r="K764" s="41"/>
      <c r="L764" s="41"/>
      <c r="M764" s="42" t="s">
        <v>418</v>
      </c>
      <c r="N764" s="42"/>
      <c r="O764" s="41"/>
      <c r="P764" s="43">
        <v>0</v>
      </c>
      <c r="Q764" s="44"/>
      <c r="R764" s="45"/>
      <c r="S764" s="44"/>
      <c r="T764" s="46"/>
    </row>
    <row r="765" spans="6:20" s="39" customFormat="1" ht="11.25" outlineLevel="7">
      <c r="F765" s="40"/>
      <c r="G765" s="41"/>
      <c r="H765" s="41"/>
      <c r="I765" s="41"/>
      <c r="J765" s="41"/>
      <c r="K765" s="41"/>
      <c r="L765" s="41"/>
      <c r="M765" s="42" t="s">
        <v>3487</v>
      </c>
      <c r="N765" s="42"/>
      <c r="O765" s="41"/>
      <c r="P765" s="43">
        <v>4.9627800000000004</v>
      </c>
      <c r="Q765" s="44"/>
      <c r="R765" s="45"/>
      <c r="S765" s="44"/>
      <c r="T765" s="46"/>
    </row>
    <row r="766" spans="6:20" s="39" customFormat="1" ht="11.25" outlineLevel="7">
      <c r="F766" s="40"/>
      <c r="G766" s="41"/>
      <c r="H766" s="41"/>
      <c r="I766" s="41"/>
      <c r="J766" s="41"/>
      <c r="K766" s="41"/>
      <c r="L766" s="41"/>
      <c r="M766" s="42"/>
      <c r="N766" s="42"/>
      <c r="O766" s="41"/>
      <c r="P766" s="43">
        <v>0</v>
      </c>
      <c r="Q766" s="44"/>
      <c r="R766" s="45"/>
      <c r="S766" s="44"/>
      <c r="T766" s="46"/>
    </row>
    <row r="767" spans="6:20" s="102" customFormat="1" ht="12" outlineLevel="6">
      <c r="F767" s="21">
        <v>198</v>
      </c>
      <c r="G767" s="22" t="s">
        <v>19</v>
      </c>
      <c r="H767" s="68">
        <v>6</v>
      </c>
      <c r="I767" s="22"/>
      <c r="J767" s="36" t="s">
        <v>5149</v>
      </c>
      <c r="K767" s="36" t="s">
        <v>2165</v>
      </c>
      <c r="L767" s="36"/>
      <c r="M767" s="37" t="s">
        <v>7858</v>
      </c>
      <c r="N767" s="37"/>
      <c r="O767" s="22" t="s">
        <v>24</v>
      </c>
      <c r="P767" s="38">
        <v>27.570500000000003</v>
      </c>
      <c r="Q767" s="25">
        <v>0</v>
      </c>
      <c r="R767" s="38">
        <f>P767*(1+Q767/100)</f>
        <v>27.570500000000003</v>
      </c>
      <c r="S767" s="25"/>
      <c r="T767" s="26">
        <f>IF(I767="T",0,R767*S767)</f>
        <v>0</v>
      </c>
    </row>
    <row r="768" spans="6:20" s="39" customFormat="1" ht="11.25" outlineLevel="7">
      <c r="F768" s="40"/>
      <c r="G768" s="41"/>
      <c r="H768" s="41"/>
      <c r="I768" s="41"/>
      <c r="J768" s="41"/>
      <c r="K768" s="41"/>
      <c r="L768" s="41"/>
      <c r="M768" s="42" t="s">
        <v>5406</v>
      </c>
      <c r="N768" s="42"/>
      <c r="O768" s="41"/>
      <c r="P768" s="43">
        <v>0</v>
      </c>
      <c r="Q768" s="44"/>
      <c r="R768" s="45"/>
      <c r="S768" s="44"/>
      <c r="T768" s="46"/>
    </row>
    <row r="769" spans="6:20" s="39" customFormat="1" ht="11.25" outlineLevel="7">
      <c r="F769" s="40"/>
      <c r="G769" s="41"/>
      <c r="H769" s="41"/>
      <c r="I769" s="41"/>
      <c r="J769" s="41"/>
      <c r="K769" s="41"/>
      <c r="L769" s="41"/>
      <c r="M769" s="42" t="s">
        <v>3847</v>
      </c>
      <c r="N769" s="42"/>
      <c r="O769" s="41"/>
      <c r="P769" s="43">
        <v>23.587499999999999</v>
      </c>
      <c r="Q769" s="44"/>
      <c r="R769" s="45"/>
      <c r="S769" s="44"/>
      <c r="T769" s="46"/>
    </row>
    <row r="770" spans="6:20" s="39" customFormat="1" ht="11.25" outlineLevel="7">
      <c r="F770" s="40"/>
      <c r="G770" s="41"/>
      <c r="H770" s="41"/>
      <c r="I770" s="41"/>
      <c r="J770" s="41"/>
      <c r="K770" s="41"/>
      <c r="L770" s="41"/>
      <c r="M770" s="42" t="s">
        <v>3967</v>
      </c>
      <c r="N770" s="42"/>
      <c r="O770" s="41"/>
      <c r="P770" s="43">
        <v>0</v>
      </c>
      <c r="Q770" s="44"/>
      <c r="R770" s="45"/>
      <c r="S770" s="44"/>
      <c r="T770" s="46"/>
    </row>
    <row r="771" spans="6:20" s="39" customFormat="1" ht="11.25" outlineLevel="7">
      <c r="F771" s="40"/>
      <c r="G771" s="41"/>
      <c r="H771" s="41"/>
      <c r="I771" s="41"/>
      <c r="J771" s="41"/>
      <c r="K771" s="41"/>
      <c r="L771" s="41"/>
      <c r="M771" s="42" t="s">
        <v>4319</v>
      </c>
      <c r="N771" s="42"/>
      <c r="O771" s="41"/>
      <c r="P771" s="43">
        <v>1.6</v>
      </c>
      <c r="Q771" s="44"/>
      <c r="R771" s="45"/>
      <c r="S771" s="44"/>
      <c r="T771" s="46"/>
    </row>
    <row r="772" spans="6:20" s="39" customFormat="1" ht="11.25" outlineLevel="7">
      <c r="F772" s="40"/>
      <c r="G772" s="41"/>
      <c r="H772" s="41"/>
      <c r="I772" s="41"/>
      <c r="J772" s="41"/>
      <c r="K772" s="41"/>
      <c r="L772" s="41"/>
      <c r="M772" s="42" t="s">
        <v>5043</v>
      </c>
      <c r="N772" s="42"/>
      <c r="O772" s="41"/>
      <c r="P772" s="43">
        <v>0.92500000000000004</v>
      </c>
      <c r="Q772" s="44"/>
      <c r="R772" s="45"/>
      <c r="S772" s="44"/>
      <c r="T772" s="46"/>
    </row>
    <row r="773" spans="6:20" s="39" customFormat="1" ht="11.25" outlineLevel="7">
      <c r="F773" s="40"/>
      <c r="G773" s="41"/>
      <c r="H773" s="41"/>
      <c r="I773" s="41"/>
      <c r="J773" s="41"/>
      <c r="K773" s="41"/>
      <c r="L773" s="41"/>
      <c r="M773" s="42" t="s">
        <v>6033</v>
      </c>
      <c r="N773" s="42"/>
      <c r="O773" s="41"/>
      <c r="P773" s="43">
        <v>0</v>
      </c>
      <c r="Q773" s="44"/>
      <c r="R773" s="45"/>
      <c r="S773" s="44"/>
      <c r="T773" s="46"/>
    </row>
    <row r="774" spans="6:20" s="39" customFormat="1" ht="11.25" outlineLevel="7">
      <c r="F774" s="40"/>
      <c r="G774" s="41"/>
      <c r="H774" s="41"/>
      <c r="I774" s="41"/>
      <c r="J774" s="41"/>
      <c r="K774" s="41"/>
      <c r="L774" s="41"/>
      <c r="M774" s="42" t="s">
        <v>4229</v>
      </c>
      <c r="N774" s="42"/>
      <c r="O774" s="41"/>
      <c r="P774" s="43">
        <v>1.458</v>
      </c>
      <c r="Q774" s="44"/>
      <c r="R774" s="45"/>
      <c r="S774" s="44"/>
      <c r="T774" s="46"/>
    </row>
    <row r="775" spans="6:20" s="39" customFormat="1" ht="11.25" outlineLevel="7">
      <c r="F775" s="40"/>
      <c r="G775" s="41"/>
      <c r="H775" s="41"/>
      <c r="I775" s="41"/>
      <c r="J775" s="41"/>
      <c r="K775" s="41"/>
      <c r="L775" s="41"/>
      <c r="M775" s="42"/>
      <c r="N775" s="42"/>
      <c r="O775" s="41"/>
      <c r="P775" s="43">
        <v>0</v>
      </c>
      <c r="Q775" s="44"/>
      <c r="R775" s="45"/>
      <c r="S775" s="44"/>
      <c r="T775" s="46"/>
    </row>
    <row r="776" spans="6:20" outlineLevel="6"/>
    <row r="777" spans="6:20" outlineLevel="5"/>
    <row r="778" spans="6:20" outlineLevel="4"/>
    <row r="779" spans="6:20" s="94" customFormat="1" ht="16.5" customHeight="1" outlineLevel="3">
      <c r="F779" s="95"/>
      <c r="G779" s="96"/>
      <c r="H779" s="96"/>
      <c r="I779" s="96"/>
      <c r="J779" s="97"/>
      <c r="K779" s="97"/>
      <c r="L779" s="97"/>
      <c r="M779" s="97" t="s">
        <v>6586</v>
      </c>
      <c r="N779" s="101"/>
      <c r="O779" s="96"/>
      <c r="P779" s="98"/>
      <c r="Q779" s="99"/>
      <c r="R779" s="98"/>
      <c r="S779" s="99"/>
      <c r="T779" s="100">
        <f>SUBTOTAL(9,T780:T808)</f>
        <v>0</v>
      </c>
    </row>
    <row r="780" spans="6:20" s="113" customFormat="1" ht="16.5" customHeight="1" outlineLevel="4">
      <c r="F780" s="114"/>
      <c r="G780" s="115"/>
      <c r="H780" s="115"/>
      <c r="I780" s="115"/>
      <c r="J780" s="116"/>
      <c r="K780" s="116"/>
      <c r="L780" s="116"/>
      <c r="M780" s="116" t="s">
        <v>3804</v>
      </c>
      <c r="N780" s="119"/>
      <c r="O780" s="115"/>
      <c r="P780" s="117"/>
      <c r="Q780" s="118"/>
      <c r="R780" s="117"/>
      <c r="S780" s="118"/>
      <c r="T780" s="112">
        <f>SUBTOTAL(9,T781:T791)</f>
        <v>0</v>
      </c>
    </row>
    <row r="781" spans="6:20" s="120" customFormat="1" ht="16.5" customHeight="1" outlineLevel="5">
      <c r="F781" s="121"/>
      <c r="G781" s="122"/>
      <c r="H781" s="122"/>
      <c r="I781" s="122"/>
      <c r="J781" s="123"/>
      <c r="K781" s="123"/>
      <c r="L781" s="123"/>
      <c r="M781" s="123" t="s">
        <v>5363</v>
      </c>
      <c r="N781" s="126"/>
      <c r="O781" s="122"/>
      <c r="P781" s="124"/>
      <c r="Q781" s="125"/>
      <c r="R781" s="124"/>
      <c r="S781" s="125"/>
      <c r="T781" s="111">
        <f>SUBTOTAL(9,T782:T790)</f>
        <v>0</v>
      </c>
    </row>
    <row r="782" spans="6:20" s="102" customFormat="1" ht="12" outlineLevel="6">
      <c r="F782" s="21">
        <v>199</v>
      </c>
      <c r="G782" s="22" t="s">
        <v>19</v>
      </c>
      <c r="H782" s="68">
        <v>6</v>
      </c>
      <c r="I782" s="22"/>
      <c r="J782" s="36" t="s">
        <v>4132</v>
      </c>
      <c r="K782" s="36" t="s">
        <v>2166</v>
      </c>
      <c r="L782" s="36"/>
      <c r="M782" s="37" t="s">
        <v>7556</v>
      </c>
      <c r="N782" s="37"/>
      <c r="O782" s="22" t="s">
        <v>10</v>
      </c>
      <c r="P782" s="38">
        <v>17.675999999999998</v>
      </c>
      <c r="Q782" s="25">
        <v>0</v>
      </c>
      <c r="R782" s="38">
        <f>P782*(1+Q782/100)</f>
        <v>17.675999999999998</v>
      </c>
      <c r="S782" s="25"/>
      <c r="T782" s="26">
        <f>IF(I782="T",0,R782*S782)</f>
        <v>0</v>
      </c>
    </row>
    <row r="783" spans="6:20" s="39" customFormat="1" ht="11.25" outlineLevel="7">
      <c r="F783" s="40"/>
      <c r="G783" s="41"/>
      <c r="H783" s="41"/>
      <c r="I783" s="41"/>
      <c r="J783" s="41"/>
      <c r="K783" s="41"/>
      <c r="L783" s="41"/>
      <c r="M783" s="42" t="s">
        <v>416</v>
      </c>
      <c r="N783" s="42"/>
      <c r="O783" s="41"/>
      <c r="P783" s="43">
        <v>0</v>
      </c>
      <c r="Q783" s="44"/>
      <c r="R783" s="45"/>
      <c r="S783" s="44"/>
      <c r="T783" s="46"/>
    </row>
    <row r="784" spans="6:20" s="39" customFormat="1" ht="11.25" outlineLevel="7">
      <c r="F784" s="40"/>
      <c r="G784" s="41"/>
      <c r="H784" s="41"/>
      <c r="I784" s="41"/>
      <c r="J784" s="41"/>
      <c r="K784" s="41"/>
      <c r="L784" s="41"/>
      <c r="M784" s="42" t="s">
        <v>3815</v>
      </c>
      <c r="N784" s="42"/>
      <c r="O784" s="41"/>
      <c r="P784" s="43">
        <v>17.675999999999998</v>
      </c>
      <c r="Q784" s="44"/>
      <c r="R784" s="45"/>
      <c r="S784" s="44"/>
      <c r="T784" s="46"/>
    </row>
    <row r="785" spans="6:20" s="39" customFormat="1" ht="11.25" outlineLevel="7">
      <c r="F785" s="40"/>
      <c r="G785" s="41"/>
      <c r="H785" s="41"/>
      <c r="I785" s="41"/>
      <c r="J785" s="41"/>
      <c r="K785" s="41"/>
      <c r="L785" s="41"/>
      <c r="M785" s="42"/>
      <c r="N785" s="42"/>
      <c r="O785" s="41"/>
      <c r="P785" s="43">
        <v>0</v>
      </c>
      <c r="Q785" s="44"/>
      <c r="R785" s="45"/>
      <c r="S785" s="44"/>
      <c r="T785" s="46"/>
    </row>
    <row r="786" spans="6:20" s="102" customFormat="1" ht="36" outlineLevel="6">
      <c r="F786" s="21">
        <v>200</v>
      </c>
      <c r="G786" s="22" t="s">
        <v>19</v>
      </c>
      <c r="H786" s="68">
        <v>6</v>
      </c>
      <c r="I786" s="22"/>
      <c r="J786" s="36" t="s">
        <v>5039</v>
      </c>
      <c r="K786" s="36" t="s">
        <v>2165</v>
      </c>
      <c r="L786" s="36"/>
      <c r="M786" s="37" t="s">
        <v>8870</v>
      </c>
      <c r="N786" s="37"/>
      <c r="O786" s="22" t="s">
        <v>24</v>
      </c>
      <c r="P786" s="38">
        <v>110.47499999999999</v>
      </c>
      <c r="Q786" s="25">
        <v>0</v>
      </c>
      <c r="R786" s="38">
        <f>P786*(1+Q786/100)</f>
        <v>110.47499999999999</v>
      </c>
      <c r="S786" s="25"/>
      <c r="T786" s="26">
        <f>IF(I786="T",0,R786*S786)</f>
        <v>0</v>
      </c>
    </row>
    <row r="787" spans="6:20" s="39" customFormat="1" ht="11.25" outlineLevel="7">
      <c r="F787" s="40"/>
      <c r="G787" s="41"/>
      <c r="H787" s="41"/>
      <c r="I787" s="41"/>
      <c r="J787" s="41"/>
      <c r="K787" s="41"/>
      <c r="L787" s="41"/>
      <c r="M787" s="42" t="s">
        <v>3016</v>
      </c>
      <c r="N787" s="42"/>
      <c r="O787" s="41"/>
      <c r="P787" s="43">
        <v>110.47499999999999</v>
      </c>
      <c r="Q787" s="44"/>
      <c r="R787" s="45"/>
      <c r="S787" s="44"/>
      <c r="T787" s="46"/>
    </row>
    <row r="788" spans="6:20" s="39" customFormat="1" ht="11.25" outlineLevel="7">
      <c r="F788" s="40"/>
      <c r="G788" s="41"/>
      <c r="H788" s="41"/>
      <c r="I788" s="41"/>
      <c r="J788" s="41"/>
      <c r="K788" s="41"/>
      <c r="L788" s="41"/>
      <c r="M788" s="42"/>
      <c r="N788" s="42"/>
      <c r="O788" s="41"/>
      <c r="P788" s="43">
        <v>0</v>
      </c>
      <c r="Q788" s="44"/>
      <c r="R788" s="45"/>
      <c r="S788" s="44"/>
      <c r="T788" s="46"/>
    </row>
    <row r="789" spans="6:20" s="102" customFormat="1" ht="60" outlineLevel="6">
      <c r="F789" s="21">
        <v>201</v>
      </c>
      <c r="G789" s="22" t="s">
        <v>19</v>
      </c>
      <c r="H789" s="68">
        <v>6</v>
      </c>
      <c r="I789" s="22"/>
      <c r="J789" s="36" t="s">
        <v>4834</v>
      </c>
      <c r="K789" s="36" t="s">
        <v>2165</v>
      </c>
      <c r="L789" s="36"/>
      <c r="M789" s="37" t="s">
        <v>9808</v>
      </c>
      <c r="N789" s="37"/>
      <c r="O789" s="22" t="s">
        <v>47</v>
      </c>
      <c r="P789" s="38">
        <v>6</v>
      </c>
      <c r="Q789" s="25">
        <v>0</v>
      </c>
      <c r="R789" s="38">
        <f>P789*(1+Q789/100)</f>
        <v>6</v>
      </c>
      <c r="S789" s="25"/>
      <c r="T789" s="26">
        <f>IF(I789="T",0,R789*S789)</f>
        <v>0</v>
      </c>
    </row>
    <row r="790" spans="6:20" outlineLevel="6"/>
    <row r="791" spans="6:20" outlineLevel="5"/>
    <row r="792" spans="6:20" s="113" customFormat="1" ht="16.5" customHeight="1" outlineLevel="4">
      <c r="F792" s="114"/>
      <c r="G792" s="115"/>
      <c r="H792" s="115"/>
      <c r="I792" s="115"/>
      <c r="J792" s="116"/>
      <c r="K792" s="116"/>
      <c r="L792" s="116"/>
      <c r="M792" s="116" t="s">
        <v>5418</v>
      </c>
      <c r="N792" s="119"/>
      <c r="O792" s="115"/>
      <c r="P792" s="117"/>
      <c r="Q792" s="118"/>
      <c r="R792" s="117"/>
      <c r="S792" s="118"/>
      <c r="T792" s="112">
        <f>SUBTOTAL(9,T793:T807)</f>
        <v>0</v>
      </c>
    </row>
    <row r="793" spans="6:20" s="120" customFormat="1" ht="16.5" customHeight="1" outlineLevel="5">
      <c r="F793" s="121"/>
      <c r="G793" s="122"/>
      <c r="H793" s="122"/>
      <c r="I793" s="122"/>
      <c r="J793" s="123"/>
      <c r="K793" s="123"/>
      <c r="L793" s="123"/>
      <c r="M793" s="123" t="s">
        <v>6492</v>
      </c>
      <c r="N793" s="126"/>
      <c r="O793" s="122"/>
      <c r="P793" s="124"/>
      <c r="Q793" s="125"/>
      <c r="R793" s="124"/>
      <c r="S793" s="125"/>
      <c r="T793" s="111">
        <f>SUBTOTAL(9,T794:T806)</f>
        <v>0</v>
      </c>
    </row>
    <row r="794" spans="6:20" s="102" customFormat="1" ht="24" outlineLevel="6">
      <c r="F794" s="21">
        <v>202</v>
      </c>
      <c r="G794" s="22" t="s">
        <v>19</v>
      </c>
      <c r="H794" s="68">
        <v>6</v>
      </c>
      <c r="I794" s="22"/>
      <c r="J794" s="36" t="s">
        <v>4147</v>
      </c>
      <c r="K794" s="36" t="s">
        <v>2193</v>
      </c>
      <c r="L794" s="36"/>
      <c r="M794" s="37" t="s">
        <v>8322</v>
      </c>
      <c r="N794" s="37"/>
      <c r="O794" s="22" t="s">
        <v>23</v>
      </c>
      <c r="P794" s="38">
        <v>239.52292</v>
      </c>
      <c r="Q794" s="25">
        <v>0</v>
      </c>
      <c r="R794" s="38">
        <f>P794*(1+Q794/100)</f>
        <v>239.52292</v>
      </c>
      <c r="S794" s="25"/>
      <c r="T794" s="26">
        <f>IF(I794="T",0,R794*S794)</f>
        <v>0</v>
      </c>
    </row>
    <row r="795" spans="6:20" s="39" customFormat="1" ht="11.25" outlineLevel="7">
      <c r="F795" s="40"/>
      <c r="G795" s="41"/>
      <c r="H795" s="41"/>
      <c r="I795" s="41"/>
      <c r="J795" s="41"/>
      <c r="K795" s="41"/>
      <c r="L795" s="41"/>
      <c r="M795" s="42" t="s">
        <v>3858</v>
      </c>
      <c r="N795" s="42"/>
      <c r="O795" s="41"/>
      <c r="P795" s="43">
        <v>131.77766</v>
      </c>
      <c r="Q795" s="44"/>
      <c r="R795" s="45"/>
      <c r="S795" s="44"/>
      <c r="T795" s="46"/>
    </row>
    <row r="796" spans="6:20" s="39" customFormat="1" ht="11.25" outlineLevel="7">
      <c r="F796" s="40"/>
      <c r="G796" s="41"/>
      <c r="H796" s="41"/>
      <c r="I796" s="41"/>
      <c r="J796" s="41"/>
      <c r="K796" s="41"/>
      <c r="L796" s="41"/>
      <c r="M796" s="42" t="s">
        <v>3857</v>
      </c>
      <c r="N796" s="42"/>
      <c r="O796" s="41"/>
      <c r="P796" s="43">
        <v>107.74526</v>
      </c>
      <c r="Q796" s="44"/>
      <c r="R796" s="45"/>
      <c r="S796" s="44"/>
      <c r="T796" s="46"/>
    </row>
    <row r="797" spans="6:20" s="39" customFormat="1" ht="11.25" outlineLevel="7">
      <c r="F797" s="40"/>
      <c r="G797" s="41"/>
      <c r="H797" s="41"/>
      <c r="I797" s="41"/>
      <c r="J797" s="41"/>
      <c r="K797" s="41"/>
      <c r="L797" s="41"/>
      <c r="M797" s="42"/>
      <c r="N797" s="42"/>
      <c r="O797" s="41"/>
      <c r="P797" s="43">
        <v>0</v>
      </c>
      <c r="Q797" s="44"/>
      <c r="R797" s="45"/>
      <c r="S797" s="44"/>
      <c r="T797" s="46"/>
    </row>
    <row r="798" spans="6:20" s="102" customFormat="1" ht="24" outlineLevel="6">
      <c r="F798" s="21">
        <v>203</v>
      </c>
      <c r="G798" s="22" t="s">
        <v>19</v>
      </c>
      <c r="H798" s="68">
        <v>6</v>
      </c>
      <c r="I798" s="22"/>
      <c r="J798" s="36" t="s">
        <v>4148</v>
      </c>
      <c r="K798" s="36" t="s">
        <v>2194</v>
      </c>
      <c r="L798" s="36"/>
      <c r="M798" s="37" t="s">
        <v>8350</v>
      </c>
      <c r="N798" s="37"/>
      <c r="O798" s="22" t="s">
        <v>23</v>
      </c>
      <c r="P798" s="38">
        <v>239.523</v>
      </c>
      <c r="Q798" s="25">
        <v>0</v>
      </c>
      <c r="R798" s="38">
        <f>P798*(1+Q798/100)</f>
        <v>239.523</v>
      </c>
      <c r="S798" s="25"/>
      <c r="T798" s="26">
        <f>IF(I798="T",0,R798*S798)</f>
        <v>0</v>
      </c>
    </row>
    <row r="799" spans="6:20" s="102" customFormat="1" ht="24" outlineLevel="6">
      <c r="F799" s="21">
        <v>204</v>
      </c>
      <c r="G799" s="22" t="s">
        <v>19</v>
      </c>
      <c r="H799" s="68">
        <v>6</v>
      </c>
      <c r="I799" s="22"/>
      <c r="J799" s="36" t="s">
        <v>4146</v>
      </c>
      <c r="K799" s="36" t="s">
        <v>2195</v>
      </c>
      <c r="L799" s="36"/>
      <c r="M799" s="37" t="s">
        <v>8145</v>
      </c>
      <c r="N799" s="37"/>
      <c r="O799" s="22" t="s">
        <v>10</v>
      </c>
      <c r="P799" s="38">
        <v>3.4478399999999998</v>
      </c>
      <c r="Q799" s="25">
        <v>0</v>
      </c>
      <c r="R799" s="38">
        <f>P799*(1+Q799/100)</f>
        <v>3.4478399999999998</v>
      </c>
      <c r="S799" s="25"/>
      <c r="T799" s="26">
        <f>IF(I799="T",0,R799*S799)</f>
        <v>0</v>
      </c>
    </row>
    <row r="800" spans="6:20" s="39" customFormat="1" ht="11.25" outlineLevel="7">
      <c r="F800" s="40"/>
      <c r="G800" s="41"/>
      <c r="H800" s="41"/>
      <c r="I800" s="41"/>
      <c r="J800" s="41"/>
      <c r="K800" s="41"/>
      <c r="L800" s="41"/>
      <c r="M800" s="42" t="s">
        <v>416</v>
      </c>
      <c r="N800" s="42"/>
      <c r="O800" s="41"/>
      <c r="P800" s="43">
        <v>0</v>
      </c>
      <c r="Q800" s="44"/>
      <c r="R800" s="45"/>
      <c r="S800" s="44"/>
      <c r="T800" s="46"/>
    </row>
    <row r="801" spans="6:20" s="39" customFormat="1" ht="11.25" outlineLevel="7">
      <c r="F801" s="40"/>
      <c r="G801" s="41"/>
      <c r="H801" s="41"/>
      <c r="I801" s="41"/>
      <c r="J801" s="41"/>
      <c r="K801" s="41"/>
      <c r="L801" s="41"/>
      <c r="M801" s="42" t="s">
        <v>3482</v>
      </c>
      <c r="N801" s="42"/>
      <c r="O801" s="41"/>
      <c r="P801" s="43">
        <v>3.4478399999999998</v>
      </c>
      <c r="Q801" s="44"/>
      <c r="R801" s="45"/>
      <c r="S801" s="44"/>
      <c r="T801" s="46"/>
    </row>
    <row r="802" spans="6:20" s="39" customFormat="1" ht="11.25" outlineLevel="7">
      <c r="F802" s="40"/>
      <c r="G802" s="41"/>
      <c r="H802" s="41"/>
      <c r="I802" s="41"/>
      <c r="J802" s="41"/>
      <c r="K802" s="41"/>
      <c r="L802" s="41"/>
      <c r="M802" s="42"/>
      <c r="N802" s="42"/>
      <c r="O802" s="41"/>
      <c r="P802" s="43">
        <v>0</v>
      </c>
      <c r="Q802" s="44"/>
      <c r="R802" s="45"/>
      <c r="S802" s="44"/>
      <c r="T802" s="46"/>
    </row>
    <row r="803" spans="6:20" s="102" customFormat="1" ht="12" outlineLevel="6">
      <c r="F803" s="21">
        <v>205</v>
      </c>
      <c r="G803" s="22" t="s">
        <v>19</v>
      </c>
      <c r="H803" s="68">
        <v>6</v>
      </c>
      <c r="I803" s="22"/>
      <c r="J803" s="36" t="s">
        <v>5149</v>
      </c>
      <c r="K803" s="36" t="s">
        <v>2165</v>
      </c>
      <c r="L803" s="36"/>
      <c r="M803" s="37" t="s">
        <v>7858</v>
      </c>
      <c r="N803" s="37"/>
      <c r="O803" s="22" t="s">
        <v>24</v>
      </c>
      <c r="P803" s="38">
        <v>21.549052000000003</v>
      </c>
      <c r="Q803" s="25">
        <v>0</v>
      </c>
      <c r="R803" s="38">
        <f>P803*(1+Q803/100)</f>
        <v>21.549052000000003</v>
      </c>
      <c r="S803" s="25"/>
      <c r="T803" s="26">
        <f>IF(I803="T",0,R803*S803)</f>
        <v>0</v>
      </c>
    </row>
    <row r="804" spans="6:20" s="39" customFormat="1" ht="11.25" outlineLevel="7">
      <c r="F804" s="40"/>
      <c r="G804" s="41"/>
      <c r="H804" s="41"/>
      <c r="I804" s="41"/>
      <c r="J804" s="41"/>
      <c r="K804" s="41"/>
      <c r="L804" s="41"/>
      <c r="M804" s="42" t="s">
        <v>5057</v>
      </c>
      <c r="N804" s="42"/>
      <c r="O804" s="41"/>
      <c r="P804" s="43">
        <v>21.549052000000003</v>
      </c>
      <c r="Q804" s="44"/>
      <c r="R804" s="45"/>
      <c r="S804" s="44"/>
      <c r="T804" s="46"/>
    </row>
    <row r="805" spans="6:20" s="39" customFormat="1" ht="11.25" outlineLevel="7">
      <c r="F805" s="40"/>
      <c r="G805" s="41"/>
      <c r="H805" s="41"/>
      <c r="I805" s="41"/>
      <c r="J805" s="41"/>
      <c r="K805" s="41"/>
      <c r="L805" s="41"/>
      <c r="M805" s="42"/>
      <c r="N805" s="42"/>
      <c r="O805" s="41"/>
      <c r="P805" s="43">
        <v>0</v>
      </c>
      <c r="Q805" s="44"/>
      <c r="R805" s="45"/>
      <c r="S805" s="44"/>
      <c r="T805" s="46"/>
    </row>
    <row r="806" spans="6:20" outlineLevel="6"/>
    <row r="807" spans="6:20" outlineLevel="5"/>
    <row r="808" spans="6:20" outlineLevel="4"/>
    <row r="809" spans="6:20" s="94" customFormat="1" ht="16.5" customHeight="1" outlineLevel="3">
      <c r="F809" s="95"/>
      <c r="G809" s="96"/>
      <c r="H809" s="96"/>
      <c r="I809" s="96"/>
      <c r="J809" s="97"/>
      <c r="K809" s="97"/>
      <c r="L809" s="97"/>
      <c r="M809" s="97" t="s">
        <v>6260</v>
      </c>
      <c r="N809" s="101"/>
      <c r="O809" s="96"/>
      <c r="P809" s="98"/>
      <c r="Q809" s="99"/>
      <c r="R809" s="98"/>
      <c r="S809" s="99"/>
      <c r="T809" s="100">
        <f>SUBTOTAL(9,T810:T848)</f>
        <v>0</v>
      </c>
    </row>
    <row r="810" spans="6:20" s="113" customFormat="1" ht="16.5" customHeight="1" outlineLevel="4">
      <c r="F810" s="114"/>
      <c r="G810" s="115"/>
      <c r="H810" s="115"/>
      <c r="I810" s="115"/>
      <c r="J810" s="116"/>
      <c r="K810" s="116"/>
      <c r="L810" s="116"/>
      <c r="M810" s="116" t="s">
        <v>3804</v>
      </c>
      <c r="N810" s="119"/>
      <c r="O810" s="115"/>
      <c r="P810" s="117"/>
      <c r="Q810" s="118"/>
      <c r="R810" s="117"/>
      <c r="S810" s="118"/>
      <c r="T810" s="112">
        <f>SUBTOTAL(9,T811:T826)</f>
        <v>0</v>
      </c>
    </row>
    <row r="811" spans="6:20" s="120" customFormat="1" ht="16.5" customHeight="1" outlineLevel="5">
      <c r="F811" s="121"/>
      <c r="G811" s="122"/>
      <c r="H811" s="122"/>
      <c r="I811" s="122"/>
      <c r="J811" s="123"/>
      <c r="K811" s="123"/>
      <c r="L811" s="123"/>
      <c r="M811" s="123" t="s">
        <v>5363</v>
      </c>
      <c r="N811" s="126"/>
      <c r="O811" s="122"/>
      <c r="P811" s="124"/>
      <c r="Q811" s="125"/>
      <c r="R811" s="124"/>
      <c r="S811" s="125"/>
      <c r="T811" s="111">
        <f>SUBTOTAL(9,T812:T825)</f>
        <v>0</v>
      </c>
    </row>
    <row r="812" spans="6:20" s="102" customFormat="1" ht="12" outlineLevel="6">
      <c r="F812" s="21">
        <v>206</v>
      </c>
      <c r="G812" s="22" t="s">
        <v>19</v>
      </c>
      <c r="H812" s="68">
        <v>6</v>
      </c>
      <c r="I812" s="22"/>
      <c r="J812" s="36" t="s">
        <v>4138</v>
      </c>
      <c r="K812" s="36" t="s">
        <v>2172</v>
      </c>
      <c r="L812" s="36"/>
      <c r="M812" s="37" t="s">
        <v>7227</v>
      </c>
      <c r="N812" s="37"/>
      <c r="O812" s="22" t="s">
        <v>23</v>
      </c>
      <c r="P812" s="38">
        <v>12.96</v>
      </c>
      <c r="Q812" s="25">
        <v>0</v>
      </c>
      <c r="R812" s="38">
        <f>P812*(1+Q812/100)</f>
        <v>12.96</v>
      </c>
      <c r="S812" s="25"/>
      <c r="T812" s="26">
        <f>IF(I812="T",0,R812*S812)</f>
        <v>0</v>
      </c>
    </row>
    <row r="813" spans="6:20" s="39" customFormat="1" ht="11.25" outlineLevel="7">
      <c r="F813" s="40"/>
      <c r="G813" s="41"/>
      <c r="H813" s="41"/>
      <c r="I813" s="41"/>
      <c r="J813" s="41"/>
      <c r="K813" s="41"/>
      <c r="L813" s="41"/>
      <c r="M813" s="42" t="s">
        <v>5305</v>
      </c>
      <c r="N813" s="42"/>
      <c r="O813" s="41"/>
      <c r="P813" s="43">
        <v>0</v>
      </c>
      <c r="Q813" s="44"/>
      <c r="R813" s="45"/>
      <c r="S813" s="44"/>
      <c r="T813" s="46"/>
    </row>
    <row r="814" spans="6:20" s="39" customFormat="1" ht="11.25" outlineLevel="7">
      <c r="F814" s="40"/>
      <c r="G814" s="41"/>
      <c r="H814" s="41"/>
      <c r="I814" s="41"/>
      <c r="J814" s="41"/>
      <c r="K814" s="41"/>
      <c r="L814" s="41"/>
      <c r="M814" s="42" t="s">
        <v>5484</v>
      </c>
      <c r="N814" s="42"/>
      <c r="O814" s="41"/>
      <c r="P814" s="43">
        <v>12.96</v>
      </c>
      <c r="Q814" s="44"/>
      <c r="R814" s="45"/>
      <c r="S814" s="44"/>
      <c r="T814" s="46"/>
    </row>
    <row r="815" spans="6:20" s="39" customFormat="1" ht="11.25" outlineLevel="7">
      <c r="F815" s="40"/>
      <c r="G815" s="41"/>
      <c r="H815" s="41"/>
      <c r="I815" s="41"/>
      <c r="J815" s="41"/>
      <c r="K815" s="41"/>
      <c r="L815" s="41"/>
      <c r="M815" s="42"/>
      <c r="N815" s="42"/>
      <c r="O815" s="41"/>
      <c r="P815" s="43">
        <v>0</v>
      </c>
      <c r="Q815" s="44"/>
      <c r="R815" s="45"/>
      <c r="S815" s="44"/>
      <c r="T815" s="46"/>
    </row>
    <row r="816" spans="6:20" s="102" customFormat="1" ht="12" outlineLevel="6">
      <c r="F816" s="21">
        <v>207</v>
      </c>
      <c r="G816" s="22" t="s">
        <v>19</v>
      </c>
      <c r="H816" s="68">
        <v>6</v>
      </c>
      <c r="I816" s="22"/>
      <c r="J816" s="36" t="s">
        <v>4130</v>
      </c>
      <c r="K816" s="36" t="s">
        <v>2173</v>
      </c>
      <c r="L816" s="36"/>
      <c r="M816" s="37" t="s">
        <v>7311</v>
      </c>
      <c r="N816" s="37"/>
      <c r="O816" s="22" t="s">
        <v>23</v>
      </c>
      <c r="P816" s="38">
        <v>12.96</v>
      </c>
      <c r="Q816" s="25">
        <v>0</v>
      </c>
      <c r="R816" s="38">
        <f>P816*(1+Q816/100)</f>
        <v>12.96</v>
      </c>
      <c r="S816" s="25"/>
      <c r="T816" s="26">
        <f>IF(I816="T",0,R816*S816)</f>
        <v>0</v>
      </c>
    </row>
    <row r="817" spans="6:20" s="102" customFormat="1" ht="12" outlineLevel="6">
      <c r="F817" s="21">
        <v>208</v>
      </c>
      <c r="G817" s="22" t="s">
        <v>19</v>
      </c>
      <c r="H817" s="68">
        <v>6</v>
      </c>
      <c r="I817" s="22"/>
      <c r="J817" s="36" t="s">
        <v>4134</v>
      </c>
      <c r="K817" s="36" t="s">
        <v>2174</v>
      </c>
      <c r="L817" s="36"/>
      <c r="M817" s="37" t="s">
        <v>7557</v>
      </c>
      <c r="N817" s="37"/>
      <c r="O817" s="22" t="s">
        <v>10</v>
      </c>
      <c r="P817" s="38">
        <v>0.95040000000000002</v>
      </c>
      <c r="Q817" s="25">
        <v>0</v>
      </c>
      <c r="R817" s="38">
        <f>P817*(1+Q817/100)</f>
        <v>0.95040000000000002</v>
      </c>
      <c r="S817" s="25"/>
      <c r="T817" s="26">
        <f>IF(I817="T",0,R817*S817)</f>
        <v>0</v>
      </c>
    </row>
    <row r="818" spans="6:20" s="39" customFormat="1" ht="11.25" outlineLevel="7">
      <c r="F818" s="40"/>
      <c r="G818" s="41"/>
      <c r="H818" s="41"/>
      <c r="I818" s="41"/>
      <c r="J818" s="41"/>
      <c r="K818" s="41"/>
      <c r="L818" s="41"/>
      <c r="M818" s="42" t="s">
        <v>2158</v>
      </c>
      <c r="N818" s="42"/>
      <c r="O818" s="41"/>
      <c r="P818" s="43">
        <v>0</v>
      </c>
      <c r="Q818" s="44"/>
      <c r="R818" s="45"/>
      <c r="S818" s="44"/>
      <c r="T818" s="46"/>
    </row>
    <row r="819" spans="6:20" s="39" customFormat="1" ht="11.25" outlineLevel="7">
      <c r="F819" s="40"/>
      <c r="G819" s="41"/>
      <c r="H819" s="41"/>
      <c r="I819" s="41"/>
      <c r="J819" s="41"/>
      <c r="K819" s="41"/>
      <c r="L819" s="41"/>
      <c r="M819" s="42" t="s">
        <v>2204</v>
      </c>
      <c r="N819" s="42"/>
      <c r="O819" s="41"/>
      <c r="P819" s="43">
        <v>0.95040000000000002</v>
      </c>
      <c r="Q819" s="44"/>
      <c r="R819" s="45"/>
      <c r="S819" s="44"/>
      <c r="T819" s="46"/>
    </row>
    <row r="820" spans="6:20" s="39" customFormat="1" ht="11.25" outlineLevel="7">
      <c r="F820" s="40"/>
      <c r="G820" s="41"/>
      <c r="H820" s="41"/>
      <c r="I820" s="41"/>
      <c r="J820" s="41"/>
      <c r="K820" s="41"/>
      <c r="L820" s="41"/>
      <c r="M820" s="42"/>
      <c r="N820" s="42"/>
      <c r="O820" s="41"/>
      <c r="P820" s="43">
        <v>0</v>
      </c>
      <c r="Q820" s="44"/>
      <c r="R820" s="45"/>
      <c r="S820" s="44"/>
      <c r="T820" s="46"/>
    </row>
    <row r="821" spans="6:20" s="102" customFormat="1" ht="12" outlineLevel="6">
      <c r="F821" s="21">
        <v>209</v>
      </c>
      <c r="G821" s="22" t="s">
        <v>19</v>
      </c>
      <c r="H821" s="68">
        <v>6</v>
      </c>
      <c r="I821" s="22"/>
      <c r="J821" s="36" t="s">
        <v>5149</v>
      </c>
      <c r="K821" s="36" t="s">
        <v>2165</v>
      </c>
      <c r="L821" s="36"/>
      <c r="M821" s="37" t="s">
        <v>7857</v>
      </c>
      <c r="N821" s="37"/>
      <c r="O821" s="22" t="s">
        <v>24</v>
      </c>
      <c r="P821" s="38">
        <v>4.32</v>
      </c>
      <c r="Q821" s="25">
        <v>0</v>
      </c>
      <c r="R821" s="38">
        <f>P821*(1+Q821/100)</f>
        <v>4.32</v>
      </c>
      <c r="S821" s="25"/>
      <c r="T821" s="26">
        <f>IF(I821="T",0,R821*S821)</f>
        <v>0</v>
      </c>
    </row>
    <row r="822" spans="6:20" s="39" customFormat="1" ht="11.25" outlineLevel="7">
      <c r="F822" s="40"/>
      <c r="G822" s="41"/>
      <c r="H822" s="41"/>
      <c r="I822" s="41"/>
      <c r="J822" s="41"/>
      <c r="K822" s="41"/>
      <c r="L822" s="41"/>
      <c r="M822" s="42" t="s">
        <v>5126</v>
      </c>
      <c r="N822" s="42"/>
      <c r="O822" s="41"/>
      <c r="P822" s="43">
        <v>0</v>
      </c>
      <c r="Q822" s="44"/>
      <c r="R822" s="45"/>
      <c r="S822" s="44"/>
      <c r="T822" s="46"/>
    </row>
    <row r="823" spans="6:20" s="39" customFormat="1" ht="11.25" outlineLevel="7">
      <c r="F823" s="40"/>
      <c r="G823" s="41"/>
      <c r="H823" s="41"/>
      <c r="I823" s="41"/>
      <c r="J823" s="41"/>
      <c r="K823" s="41"/>
      <c r="L823" s="41"/>
      <c r="M823" s="42" t="s">
        <v>4103</v>
      </c>
      <c r="N823" s="42"/>
      <c r="O823" s="41"/>
      <c r="P823" s="43">
        <v>4.32</v>
      </c>
      <c r="Q823" s="44"/>
      <c r="R823" s="45"/>
      <c r="S823" s="44"/>
      <c r="T823" s="46"/>
    </row>
    <row r="824" spans="6:20" s="39" customFormat="1" ht="11.25" outlineLevel="7">
      <c r="F824" s="40"/>
      <c r="G824" s="41"/>
      <c r="H824" s="41"/>
      <c r="I824" s="41"/>
      <c r="J824" s="41"/>
      <c r="K824" s="41"/>
      <c r="L824" s="41"/>
      <c r="M824" s="42"/>
      <c r="N824" s="42"/>
      <c r="O824" s="41"/>
      <c r="P824" s="43">
        <v>0</v>
      </c>
      <c r="Q824" s="44"/>
      <c r="R824" s="45"/>
      <c r="S824" s="44"/>
      <c r="T824" s="46"/>
    </row>
    <row r="825" spans="6:20" outlineLevel="6"/>
    <row r="826" spans="6:20" outlineLevel="5"/>
    <row r="827" spans="6:20" s="113" customFormat="1" ht="16.5" customHeight="1" outlineLevel="4">
      <c r="F827" s="114"/>
      <c r="G827" s="115"/>
      <c r="H827" s="115"/>
      <c r="I827" s="115"/>
      <c r="J827" s="116"/>
      <c r="K827" s="116"/>
      <c r="L827" s="116"/>
      <c r="M827" s="116" t="s">
        <v>5418</v>
      </c>
      <c r="N827" s="119"/>
      <c r="O827" s="115"/>
      <c r="P827" s="117"/>
      <c r="Q827" s="118"/>
      <c r="R827" s="117"/>
      <c r="S827" s="118"/>
      <c r="T827" s="112">
        <f>SUBTOTAL(9,T828:T847)</f>
        <v>0</v>
      </c>
    </row>
    <row r="828" spans="6:20" s="120" customFormat="1" ht="16.5" customHeight="1" outlineLevel="5">
      <c r="F828" s="121"/>
      <c r="G828" s="122"/>
      <c r="H828" s="122"/>
      <c r="I828" s="122"/>
      <c r="J828" s="123"/>
      <c r="K828" s="123"/>
      <c r="L828" s="123"/>
      <c r="M828" s="123" t="s">
        <v>7447</v>
      </c>
      <c r="N828" s="126"/>
      <c r="O828" s="122"/>
      <c r="P828" s="124"/>
      <c r="Q828" s="125"/>
      <c r="R828" s="124"/>
      <c r="S828" s="125"/>
      <c r="T828" s="111">
        <f>SUBTOTAL(9,T829:T846)</f>
        <v>0</v>
      </c>
    </row>
    <row r="829" spans="6:20" s="102" customFormat="1" ht="24" outlineLevel="6">
      <c r="F829" s="21">
        <v>210</v>
      </c>
      <c r="G829" s="22" t="s">
        <v>19</v>
      </c>
      <c r="H829" s="68">
        <v>6</v>
      </c>
      <c r="I829" s="22"/>
      <c r="J829" s="36" t="s">
        <v>4174</v>
      </c>
      <c r="K829" s="36" t="s">
        <v>2189</v>
      </c>
      <c r="L829" s="36"/>
      <c r="M829" s="37" t="s">
        <v>8361</v>
      </c>
      <c r="N829" s="37"/>
      <c r="O829" s="22" t="s">
        <v>23</v>
      </c>
      <c r="P829" s="38">
        <v>25.231999999999999</v>
      </c>
      <c r="Q829" s="25">
        <v>0</v>
      </c>
      <c r="R829" s="38">
        <f>P829*(1+Q829/100)</f>
        <v>25.231999999999999</v>
      </c>
      <c r="S829" s="25"/>
      <c r="T829" s="26">
        <f>IF(I829="T",0,R829*S829)</f>
        <v>0</v>
      </c>
    </row>
    <row r="830" spans="6:20" s="39" customFormat="1" ht="11.25" outlineLevel="7">
      <c r="F830" s="40"/>
      <c r="G830" s="41"/>
      <c r="H830" s="41"/>
      <c r="I830" s="41"/>
      <c r="J830" s="41"/>
      <c r="K830" s="41"/>
      <c r="L830" s="41"/>
      <c r="M830" s="42" t="s">
        <v>3778</v>
      </c>
      <c r="N830" s="42"/>
      <c r="O830" s="41"/>
      <c r="P830" s="43">
        <v>0</v>
      </c>
      <c r="Q830" s="44"/>
      <c r="R830" s="45"/>
      <c r="S830" s="44"/>
      <c r="T830" s="46"/>
    </row>
    <row r="831" spans="6:20" s="39" customFormat="1" ht="11.25" outlineLevel="7">
      <c r="F831" s="40"/>
      <c r="G831" s="41"/>
      <c r="H831" s="41"/>
      <c r="I831" s="41"/>
      <c r="J831" s="41"/>
      <c r="K831" s="41"/>
      <c r="L831" s="41"/>
      <c r="M831" s="42" t="s">
        <v>3799</v>
      </c>
      <c r="N831" s="42"/>
      <c r="O831" s="41"/>
      <c r="P831" s="43">
        <v>22.032</v>
      </c>
      <c r="Q831" s="44"/>
      <c r="R831" s="45"/>
      <c r="S831" s="44"/>
      <c r="T831" s="46"/>
    </row>
    <row r="832" spans="6:20" s="39" customFormat="1" ht="11.25" outlineLevel="7">
      <c r="F832" s="40"/>
      <c r="G832" s="41"/>
      <c r="H832" s="41"/>
      <c r="I832" s="41"/>
      <c r="J832" s="41"/>
      <c r="K832" s="41"/>
      <c r="L832" s="41"/>
      <c r="M832" s="42" t="s">
        <v>5088</v>
      </c>
      <c r="N832" s="42"/>
      <c r="O832" s="41"/>
      <c r="P832" s="43">
        <v>0</v>
      </c>
      <c r="Q832" s="44"/>
      <c r="R832" s="45"/>
      <c r="S832" s="44"/>
      <c r="T832" s="46"/>
    </row>
    <row r="833" spans="6:20" s="39" customFormat="1" ht="11.25" outlineLevel="7">
      <c r="F833" s="40"/>
      <c r="G833" s="41"/>
      <c r="H833" s="41"/>
      <c r="I833" s="41"/>
      <c r="J833" s="41"/>
      <c r="K833" s="41"/>
      <c r="L833" s="41"/>
      <c r="M833" s="42" t="s">
        <v>3455</v>
      </c>
      <c r="N833" s="42"/>
      <c r="O833" s="41"/>
      <c r="P833" s="43">
        <v>3.2</v>
      </c>
      <c r="Q833" s="44"/>
      <c r="R833" s="45"/>
      <c r="S833" s="44"/>
      <c r="T833" s="46"/>
    </row>
    <row r="834" spans="6:20" s="39" customFormat="1" ht="11.25" outlineLevel="7">
      <c r="F834" s="40"/>
      <c r="G834" s="41"/>
      <c r="H834" s="41"/>
      <c r="I834" s="41"/>
      <c r="J834" s="41"/>
      <c r="K834" s="41"/>
      <c r="L834" s="41"/>
      <c r="M834" s="42"/>
      <c r="N834" s="42"/>
      <c r="O834" s="41"/>
      <c r="P834" s="43">
        <v>0</v>
      </c>
      <c r="Q834" s="44"/>
      <c r="R834" s="45"/>
      <c r="S834" s="44"/>
      <c r="T834" s="46"/>
    </row>
    <row r="835" spans="6:20" s="102" customFormat="1" ht="24" outlineLevel="6">
      <c r="F835" s="21">
        <v>211</v>
      </c>
      <c r="G835" s="22" t="s">
        <v>19</v>
      </c>
      <c r="H835" s="68">
        <v>6</v>
      </c>
      <c r="I835" s="22"/>
      <c r="J835" s="36" t="s">
        <v>4175</v>
      </c>
      <c r="K835" s="36" t="s">
        <v>2190</v>
      </c>
      <c r="L835" s="36"/>
      <c r="M835" s="37" t="s">
        <v>8390</v>
      </c>
      <c r="N835" s="37"/>
      <c r="O835" s="22" t="s">
        <v>23</v>
      </c>
      <c r="P835" s="38">
        <v>25.231999999999999</v>
      </c>
      <c r="Q835" s="25">
        <v>0</v>
      </c>
      <c r="R835" s="38">
        <f>P835*(1+Q835/100)</f>
        <v>25.231999999999999</v>
      </c>
      <c r="S835" s="25"/>
      <c r="T835" s="26">
        <f>IF(I835="T",0,R835*S835)</f>
        <v>0</v>
      </c>
    </row>
    <row r="836" spans="6:20" s="102" customFormat="1" ht="12" outlineLevel="6">
      <c r="F836" s="21">
        <v>212</v>
      </c>
      <c r="G836" s="22" t="s">
        <v>19</v>
      </c>
      <c r="H836" s="68">
        <v>6</v>
      </c>
      <c r="I836" s="22"/>
      <c r="J836" s="36" t="s">
        <v>4171</v>
      </c>
      <c r="K836" s="36" t="s">
        <v>2191</v>
      </c>
      <c r="L836" s="36"/>
      <c r="M836" s="37" t="s">
        <v>7437</v>
      </c>
      <c r="N836" s="37"/>
      <c r="O836" s="22" t="s">
        <v>10</v>
      </c>
      <c r="P836" s="38">
        <v>0.40368000000000004</v>
      </c>
      <c r="Q836" s="25">
        <v>0</v>
      </c>
      <c r="R836" s="38">
        <f>P836*(1+Q836/100)</f>
        <v>0.40368000000000004</v>
      </c>
      <c r="S836" s="25"/>
      <c r="T836" s="26">
        <f>IF(I836="T",0,R836*S836)</f>
        <v>0</v>
      </c>
    </row>
    <row r="837" spans="6:20" s="39" customFormat="1" ht="11.25" outlineLevel="7">
      <c r="F837" s="40"/>
      <c r="G837" s="41"/>
      <c r="H837" s="41"/>
      <c r="I837" s="41"/>
      <c r="J837" s="41"/>
      <c r="K837" s="41"/>
      <c r="L837" s="41"/>
      <c r="M837" s="42" t="s">
        <v>416</v>
      </c>
      <c r="N837" s="42"/>
      <c r="O837" s="41"/>
      <c r="P837" s="43">
        <v>0</v>
      </c>
      <c r="Q837" s="44"/>
      <c r="R837" s="45"/>
      <c r="S837" s="44"/>
      <c r="T837" s="46"/>
    </row>
    <row r="838" spans="6:20" s="39" customFormat="1" ht="11.25" outlineLevel="7">
      <c r="F838" s="40"/>
      <c r="G838" s="41"/>
      <c r="H838" s="41"/>
      <c r="I838" s="41"/>
      <c r="J838" s="41"/>
      <c r="K838" s="41"/>
      <c r="L838" s="41"/>
      <c r="M838" s="42" t="s">
        <v>3006</v>
      </c>
      <c r="N838" s="42"/>
      <c r="O838" s="41"/>
      <c r="P838" s="43">
        <v>0.40368000000000004</v>
      </c>
      <c r="Q838" s="44"/>
      <c r="R838" s="45"/>
      <c r="S838" s="44"/>
      <c r="T838" s="46"/>
    </row>
    <row r="839" spans="6:20" s="39" customFormat="1" ht="11.25" outlineLevel="7">
      <c r="F839" s="40"/>
      <c r="G839" s="41"/>
      <c r="H839" s="41"/>
      <c r="I839" s="41"/>
      <c r="J839" s="41"/>
      <c r="K839" s="41"/>
      <c r="L839" s="41"/>
      <c r="M839" s="42"/>
      <c r="N839" s="42"/>
      <c r="O839" s="41"/>
      <c r="P839" s="43">
        <v>0</v>
      </c>
      <c r="Q839" s="44"/>
      <c r="R839" s="45"/>
      <c r="S839" s="44"/>
      <c r="T839" s="46"/>
    </row>
    <row r="840" spans="6:20" s="102" customFormat="1" ht="12" outlineLevel="6">
      <c r="F840" s="21">
        <v>213</v>
      </c>
      <c r="G840" s="22" t="s">
        <v>19</v>
      </c>
      <c r="H840" s="68">
        <v>6</v>
      </c>
      <c r="I840" s="22"/>
      <c r="J840" s="36" t="s">
        <v>5149</v>
      </c>
      <c r="K840" s="36" t="s">
        <v>2165</v>
      </c>
      <c r="L840" s="36"/>
      <c r="M840" s="37" t="s">
        <v>7882</v>
      </c>
      <c r="N840" s="37"/>
      <c r="O840" s="22" t="s">
        <v>24</v>
      </c>
      <c r="P840" s="38">
        <v>2.523200000000001</v>
      </c>
      <c r="Q840" s="25">
        <v>0</v>
      </c>
      <c r="R840" s="38">
        <f>P840*(1+Q840/100)</f>
        <v>2.523200000000001</v>
      </c>
      <c r="S840" s="25"/>
      <c r="T840" s="26">
        <f>IF(I840="T",0,R840*S840)</f>
        <v>0</v>
      </c>
    </row>
    <row r="841" spans="6:20" s="39" customFormat="1" ht="11.25" outlineLevel="7">
      <c r="F841" s="40"/>
      <c r="G841" s="41"/>
      <c r="H841" s="41"/>
      <c r="I841" s="41"/>
      <c r="J841" s="41"/>
      <c r="K841" s="41"/>
      <c r="L841" s="41"/>
      <c r="M841" s="42" t="s">
        <v>3778</v>
      </c>
      <c r="N841" s="42"/>
      <c r="O841" s="41"/>
      <c r="P841" s="43">
        <v>0</v>
      </c>
      <c r="Q841" s="44"/>
      <c r="R841" s="45"/>
      <c r="S841" s="44"/>
      <c r="T841" s="46"/>
    </row>
    <row r="842" spans="6:20" s="39" customFormat="1" ht="11.25" outlineLevel="7">
      <c r="F842" s="40"/>
      <c r="G842" s="41"/>
      <c r="H842" s="41"/>
      <c r="I842" s="41"/>
      <c r="J842" s="41"/>
      <c r="K842" s="41"/>
      <c r="L842" s="41"/>
      <c r="M842" s="42" t="s">
        <v>4290</v>
      </c>
      <c r="N842" s="42"/>
      <c r="O842" s="41"/>
      <c r="P842" s="43">
        <v>2.2032000000000007</v>
      </c>
      <c r="Q842" s="44"/>
      <c r="R842" s="45"/>
      <c r="S842" s="44"/>
      <c r="T842" s="46"/>
    </row>
    <row r="843" spans="6:20" s="39" customFormat="1" ht="11.25" outlineLevel="7">
      <c r="F843" s="40"/>
      <c r="G843" s="41"/>
      <c r="H843" s="41"/>
      <c r="I843" s="41"/>
      <c r="J843" s="41"/>
      <c r="K843" s="41"/>
      <c r="L843" s="41"/>
      <c r="M843" s="42" t="s">
        <v>5088</v>
      </c>
      <c r="N843" s="42"/>
      <c r="O843" s="41"/>
      <c r="P843" s="43">
        <v>0</v>
      </c>
      <c r="Q843" s="44"/>
      <c r="R843" s="45"/>
      <c r="S843" s="44"/>
      <c r="T843" s="46"/>
    </row>
    <row r="844" spans="6:20" s="39" customFormat="1" ht="11.25" outlineLevel="7">
      <c r="F844" s="40"/>
      <c r="G844" s="41"/>
      <c r="H844" s="41"/>
      <c r="I844" s="41"/>
      <c r="J844" s="41"/>
      <c r="K844" s="41"/>
      <c r="L844" s="41"/>
      <c r="M844" s="42" t="s">
        <v>4097</v>
      </c>
      <c r="N844" s="42"/>
      <c r="O844" s="41"/>
      <c r="P844" s="43">
        <v>0.32000000000000006</v>
      </c>
      <c r="Q844" s="44"/>
      <c r="R844" s="45"/>
      <c r="S844" s="44"/>
      <c r="T844" s="46"/>
    </row>
    <row r="845" spans="6:20" s="39" customFormat="1" ht="11.25" outlineLevel="7">
      <c r="F845" s="40"/>
      <c r="G845" s="41"/>
      <c r="H845" s="41"/>
      <c r="I845" s="41"/>
      <c r="J845" s="41"/>
      <c r="K845" s="41"/>
      <c r="L845" s="41"/>
      <c r="M845" s="42"/>
      <c r="N845" s="42"/>
      <c r="O845" s="41"/>
      <c r="P845" s="43">
        <v>0</v>
      </c>
      <c r="Q845" s="44"/>
      <c r="R845" s="45"/>
      <c r="S845" s="44"/>
      <c r="T845" s="46"/>
    </row>
    <row r="846" spans="6:20" outlineLevel="6"/>
    <row r="847" spans="6:20" outlineLevel="5"/>
    <row r="848" spans="6:20" outlineLevel="4"/>
    <row r="849" spans="6:20" s="94" customFormat="1" ht="16.5" customHeight="1" outlineLevel="3">
      <c r="F849" s="95"/>
      <c r="G849" s="96"/>
      <c r="H849" s="96"/>
      <c r="I849" s="96"/>
      <c r="J849" s="97"/>
      <c r="K849" s="97"/>
      <c r="L849" s="97"/>
      <c r="M849" s="97" t="s">
        <v>6376</v>
      </c>
      <c r="N849" s="101"/>
      <c r="O849" s="96"/>
      <c r="P849" s="98"/>
      <c r="Q849" s="99"/>
      <c r="R849" s="98"/>
      <c r="S849" s="99"/>
      <c r="T849" s="100">
        <f>SUBTOTAL(9,T850:T873)</f>
        <v>0</v>
      </c>
    </row>
    <row r="850" spans="6:20" s="113" customFormat="1" ht="16.5" customHeight="1" outlineLevel="4">
      <c r="F850" s="114"/>
      <c r="G850" s="115"/>
      <c r="H850" s="115"/>
      <c r="I850" s="115"/>
      <c r="J850" s="116"/>
      <c r="K850" s="116"/>
      <c r="L850" s="116"/>
      <c r="M850" s="116" t="s">
        <v>5678</v>
      </c>
      <c r="N850" s="119"/>
      <c r="O850" s="115"/>
      <c r="P850" s="117"/>
      <c r="Q850" s="118"/>
      <c r="R850" s="117"/>
      <c r="S850" s="118"/>
      <c r="T850" s="112">
        <f>SUBTOTAL(9,T851:T872)</f>
        <v>0</v>
      </c>
    </row>
    <row r="851" spans="6:20" s="120" customFormat="1" ht="16.5" customHeight="1" outlineLevel="5">
      <c r="F851" s="121"/>
      <c r="G851" s="122"/>
      <c r="H851" s="122"/>
      <c r="I851" s="122"/>
      <c r="J851" s="123"/>
      <c r="K851" s="123"/>
      <c r="L851" s="123"/>
      <c r="M851" s="123" t="s">
        <v>6789</v>
      </c>
      <c r="N851" s="126"/>
      <c r="O851" s="122"/>
      <c r="P851" s="124"/>
      <c r="Q851" s="125"/>
      <c r="R851" s="124"/>
      <c r="S851" s="125"/>
      <c r="T851" s="111">
        <f>SUBTOTAL(9,T852:T871)</f>
        <v>0</v>
      </c>
    </row>
    <row r="852" spans="6:20" s="102" customFormat="1" ht="24" outlineLevel="6">
      <c r="F852" s="21">
        <v>214</v>
      </c>
      <c r="G852" s="22" t="s">
        <v>19</v>
      </c>
      <c r="H852" s="68">
        <v>6</v>
      </c>
      <c r="I852" s="22"/>
      <c r="J852" s="36" t="s">
        <v>4176</v>
      </c>
      <c r="K852" s="36" t="s">
        <v>2219</v>
      </c>
      <c r="L852" s="36"/>
      <c r="M852" s="37" t="s">
        <v>8038</v>
      </c>
      <c r="N852" s="37"/>
      <c r="O852" s="22" t="s">
        <v>23</v>
      </c>
      <c r="P852" s="38">
        <v>10.943999999999999</v>
      </c>
      <c r="Q852" s="25">
        <v>0</v>
      </c>
      <c r="R852" s="38">
        <f>P852*(1+Q852/100)</f>
        <v>10.943999999999999</v>
      </c>
      <c r="S852" s="25"/>
      <c r="T852" s="26">
        <f>IF(I852="T",0,R852*S852)</f>
        <v>0</v>
      </c>
    </row>
    <row r="853" spans="6:20" s="39" customFormat="1" ht="11.25" outlineLevel="7">
      <c r="F853" s="40"/>
      <c r="G853" s="41"/>
      <c r="H853" s="41"/>
      <c r="I853" s="41"/>
      <c r="J853" s="41"/>
      <c r="K853" s="41"/>
      <c r="L853" s="41"/>
      <c r="M853" s="42" t="s">
        <v>182</v>
      </c>
      <c r="N853" s="42"/>
      <c r="O853" s="41"/>
      <c r="P853" s="43">
        <v>0</v>
      </c>
      <c r="Q853" s="44"/>
      <c r="R853" s="45"/>
      <c r="S853" s="44"/>
      <c r="T853" s="46"/>
    </row>
    <row r="854" spans="6:20" s="39" customFormat="1" ht="11.25" outlineLevel="7">
      <c r="F854" s="40"/>
      <c r="G854" s="41"/>
      <c r="H854" s="41"/>
      <c r="I854" s="41"/>
      <c r="J854" s="41"/>
      <c r="K854" s="41"/>
      <c r="L854" s="41"/>
      <c r="M854" s="42" t="s">
        <v>3476</v>
      </c>
      <c r="N854" s="42"/>
      <c r="O854" s="41"/>
      <c r="P854" s="43">
        <v>9.8159999999999989</v>
      </c>
      <c r="Q854" s="44"/>
      <c r="R854" s="45"/>
      <c r="S854" s="44"/>
      <c r="T854" s="46"/>
    </row>
    <row r="855" spans="6:20" s="39" customFormat="1" ht="11.25" outlineLevel="7">
      <c r="F855" s="40"/>
      <c r="G855" s="41"/>
      <c r="H855" s="41"/>
      <c r="I855" s="41"/>
      <c r="J855" s="41"/>
      <c r="K855" s="41"/>
      <c r="L855" s="41"/>
      <c r="M855" s="42" t="s">
        <v>254</v>
      </c>
      <c r="N855" s="42"/>
      <c r="O855" s="41"/>
      <c r="P855" s="43">
        <v>0</v>
      </c>
      <c r="Q855" s="44"/>
      <c r="R855" s="45"/>
      <c r="S855" s="44"/>
      <c r="T855" s="46"/>
    </row>
    <row r="856" spans="6:20" s="39" customFormat="1" ht="11.25" outlineLevel="7">
      <c r="F856" s="40"/>
      <c r="G856" s="41"/>
      <c r="H856" s="41"/>
      <c r="I856" s="41"/>
      <c r="J856" s="41"/>
      <c r="K856" s="41"/>
      <c r="L856" s="41"/>
      <c r="M856" s="42" t="s">
        <v>3491</v>
      </c>
      <c r="N856" s="42"/>
      <c r="O856" s="41"/>
      <c r="P856" s="43">
        <v>1.1279999999999999</v>
      </c>
      <c r="Q856" s="44"/>
      <c r="R856" s="45"/>
      <c r="S856" s="44"/>
      <c r="T856" s="46"/>
    </row>
    <row r="857" spans="6:20" s="39" customFormat="1" ht="11.25" outlineLevel="7">
      <c r="F857" s="40"/>
      <c r="G857" s="41"/>
      <c r="H857" s="41"/>
      <c r="I857" s="41"/>
      <c r="J857" s="41"/>
      <c r="K857" s="41"/>
      <c r="L857" s="41"/>
      <c r="M857" s="42"/>
      <c r="N857" s="42"/>
      <c r="O857" s="41"/>
      <c r="P857" s="43">
        <v>0</v>
      </c>
      <c r="Q857" s="44"/>
      <c r="R857" s="45"/>
      <c r="S857" s="44"/>
      <c r="T857" s="46"/>
    </row>
    <row r="858" spans="6:20" s="102" customFormat="1" ht="24" outlineLevel="6">
      <c r="F858" s="21">
        <v>215</v>
      </c>
      <c r="G858" s="22" t="s">
        <v>19</v>
      </c>
      <c r="H858" s="68">
        <v>6</v>
      </c>
      <c r="I858" s="22"/>
      <c r="J858" s="36" t="s">
        <v>4177</v>
      </c>
      <c r="K858" s="36" t="s">
        <v>2220</v>
      </c>
      <c r="L858" s="36"/>
      <c r="M858" s="37" t="s">
        <v>8074</v>
      </c>
      <c r="N858" s="37"/>
      <c r="O858" s="22" t="s">
        <v>23</v>
      </c>
      <c r="P858" s="38">
        <v>10.944000000000001</v>
      </c>
      <c r="Q858" s="25">
        <v>0</v>
      </c>
      <c r="R858" s="38">
        <f>P858*(1+Q858/100)</f>
        <v>10.944000000000001</v>
      </c>
      <c r="S858" s="25"/>
      <c r="T858" s="26">
        <f>IF(I858="T",0,R858*S858)</f>
        <v>0</v>
      </c>
    </row>
    <row r="859" spans="6:20" s="102" customFormat="1" ht="12" outlineLevel="6">
      <c r="F859" s="21">
        <v>216</v>
      </c>
      <c r="G859" s="22" t="s">
        <v>19</v>
      </c>
      <c r="H859" s="68">
        <v>6</v>
      </c>
      <c r="I859" s="22"/>
      <c r="J859" s="36" t="s">
        <v>4154</v>
      </c>
      <c r="K859" s="36" t="s">
        <v>2217</v>
      </c>
      <c r="L859" s="36"/>
      <c r="M859" s="37" t="s">
        <v>7252</v>
      </c>
      <c r="N859" s="37"/>
      <c r="O859" s="22" t="s">
        <v>10</v>
      </c>
      <c r="P859" s="38">
        <v>0.15823999999999999</v>
      </c>
      <c r="Q859" s="25">
        <v>0</v>
      </c>
      <c r="R859" s="38">
        <f>P859*(1+Q859/100)</f>
        <v>0.15823999999999999</v>
      </c>
      <c r="S859" s="25"/>
      <c r="T859" s="26">
        <f>IF(I859="T",0,R859*S859)</f>
        <v>0</v>
      </c>
    </row>
    <row r="860" spans="6:20" s="39" customFormat="1" ht="11.25" outlineLevel="7">
      <c r="F860" s="40"/>
      <c r="G860" s="41"/>
      <c r="H860" s="41"/>
      <c r="I860" s="41"/>
      <c r="J860" s="41"/>
      <c r="K860" s="41"/>
      <c r="L860" s="41"/>
      <c r="M860" s="42" t="s">
        <v>5242</v>
      </c>
      <c r="N860" s="42"/>
      <c r="O860" s="41"/>
      <c r="P860" s="43">
        <v>0</v>
      </c>
      <c r="Q860" s="44"/>
      <c r="R860" s="45"/>
      <c r="S860" s="44"/>
      <c r="T860" s="46"/>
    </row>
    <row r="861" spans="6:20" s="39" customFormat="1" ht="11.25" outlineLevel="7">
      <c r="F861" s="40"/>
      <c r="G861" s="41"/>
      <c r="H861" s="41"/>
      <c r="I861" s="41"/>
      <c r="J861" s="41"/>
      <c r="K861" s="41"/>
      <c r="L861" s="41"/>
      <c r="M861" s="42" t="s">
        <v>2971</v>
      </c>
      <c r="N861" s="42"/>
      <c r="O861" s="41"/>
      <c r="P861" s="43">
        <v>0.15823999999999999</v>
      </c>
      <c r="Q861" s="44"/>
      <c r="R861" s="45"/>
      <c r="S861" s="44"/>
      <c r="T861" s="46"/>
    </row>
    <row r="862" spans="6:20" s="39" customFormat="1" ht="11.25" outlineLevel="7">
      <c r="F862" s="40"/>
      <c r="G862" s="41"/>
      <c r="H862" s="41"/>
      <c r="I862" s="41"/>
      <c r="J862" s="41"/>
      <c r="K862" s="41"/>
      <c r="L862" s="41"/>
      <c r="M862" s="42"/>
      <c r="N862" s="42"/>
      <c r="O862" s="41"/>
      <c r="P862" s="43">
        <v>0</v>
      </c>
      <c r="Q862" s="44"/>
      <c r="R862" s="45"/>
      <c r="S862" s="44"/>
      <c r="T862" s="46"/>
    </row>
    <row r="863" spans="6:20" s="102" customFormat="1" ht="12" outlineLevel="6">
      <c r="F863" s="21">
        <v>217</v>
      </c>
      <c r="G863" s="22" t="s">
        <v>19</v>
      </c>
      <c r="H863" s="68">
        <v>6</v>
      </c>
      <c r="I863" s="22"/>
      <c r="J863" s="36" t="s">
        <v>5038</v>
      </c>
      <c r="K863" s="36" t="s">
        <v>2165</v>
      </c>
      <c r="L863" s="36"/>
      <c r="M863" s="37" t="s">
        <v>7880</v>
      </c>
      <c r="N863" s="37"/>
      <c r="O863" s="22" t="s">
        <v>24</v>
      </c>
      <c r="P863" s="38">
        <v>0.98880000000000001</v>
      </c>
      <c r="Q863" s="25">
        <v>0</v>
      </c>
      <c r="R863" s="38">
        <f>P863*(1+Q863/100)</f>
        <v>0.98880000000000001</v>
      </c>
      <c r="S863" s="25"/>
      <c r="T863" s="26">
        <f>IF(I863="T",0,R863*S863)</f>
        <v>0</v>
      </c>
    </row>
    <row r="864" spans="6:20" s="39" customFormat="1" ht="11.25" outlineLevel="7">
      <c r="F864" s="40"/>
      <c r="G864" s="41"/>
      <c r="H864" s="41"/>
      <c r="I864" s="41"/>
      <c r="J864" s="41"/>
      <c r="K864" s="41"/>
      <c r="L864" s="41"/>
      <c r="M864" s="42" t="s">
        <v>182</v>
      </c>
      <c r="N864" s="42"/>
      <c r="O864" s="41"/>
      <c r="P864" s="43">
        <v>0</v>
      </c>
      <c r="Q864" s="44"/>
      <c r="R864" s="45"/>
      <c r="S864" s="44"/>
      <c r="T864" s="46"/>
    </row>
    <row r="865" spans="6:20" s="39" customFormat="1" ht="11.25" outlineLevel="7">
      <c r="F865" s="40"/>
      <c r="G865" s="41"/>
      <c r="H865" s="41"/>
      <c r="I865" s="41"/>
      <c r="J865" s="41"/>
      <c r="K865" s="41"/>
      <c r="L865" s="41"/>
      <c r="M865" s="42" t="s">
        <v>3849</v>
      </c>
      <c r="N865" s="42"/>
      <c r="O865" s="41"/>
      <c r="P865" s="43">
        <v>0.76319999999999999</v>
      </c>
      <c r="Q865" s="44"/>
      <c r="R865" s="45"/>
      <c r="S865" s="44"/>
      <c r="T865" s="46"/>
    </row>
    <row r="866" spans="6:20" s="39" customFormat="1" ht="11.25" outlineLevel="7">
      <c r="F866" s="40"/>
      <c r="G866" s="41"/>
      <c r="H866" s="41"/>
      <c r="I866" s="41"/>
      <c r="J866" s="41"/>
      <c r="K866" s="41"/>
      <c r="L866" s="41"/>
      <c r="M866" s="42" t="s">
        <v>254</v>
      </c>
      <c r="N866" s="42"/>
      <c r="O866" s="41"/>
      <c r="P866" s="43">
        <v>0</v>
      </c>
      <c r="Q866" s="44"/>
      <c r="R866" s="45"/>
      <c r="S866" s="44"/>
      <c r="T866" s="46"/>
    </row>
    <row r="867" spans="6:20" s="39" customFormat="1" ht="11.25" outlineLevel="7">
      <c r="F867" s="40"/>
      <c r="G867" s="41"/>
      <c r="H867" s="41"/>
      <c r="I867" s="41"/>
      <c r="J867" s="41"/>
      <c r="K867" s="41"/>
      <c r="L867" s="41"/>
      <c r="M867" s="42" t="s">
        <v>4196</v>
      </c>
      <c r="N867" s="42"/>
      <c r="O867" s="41"/>
      <c r="P867" s="43">
        <v>0.22559999999999999</v>
      </c>
      <c r="Q867" s="44"/>
      <c r="R867" s="45"/>
      <c r="S867" s="44"/>
      <c r="T867" s="46"/>
    </row>
    <row r="868" spans="6:20" s="39" customFormat="1" ht="11.25" outlineLevel="7">
      <c r="F868" s="40"/>
      <c r="G868" s="41"/>
      <c r="H868" s="41"/>
      <c r="I868" s="41"/>
      <c r="J868" s="41"/>
      <c r="K868" s="41"/>
      <c r="L868" s="41"/>
      <c r="M868" s="42"/>
      <c r="N868" s="42"/>
      <c r="O868" s="41"/>
      <c r="P868" s="43">
        <v>0</v>
      </c>
      <c r="Q868" s="44"/>
      <c r="R868" s="45"/>
      <c r="S868" s="44"/>
      <c r="T868" s="46"/>
    </row>
    <row r="869" spans="6:20" s="102" customFormat="1" ht="12" outlineLevel="6">
      <c r="F869" s="21">
        <v>218</v>
      </c>
      <c r="G869" s="22" t="s">
        <v>19</v>
      </c>
      <c r="H869" s="68">
        <v>6</v>
      </c>
      <c r="I869" s="22"/>
      <c r="J869" s="36" t="s">
        <v>4161</v>
      </c>
      <c r="K869" s="36" t="s">
        <v>2206</v>
      </c>
      <c r="L869" s="36"/>
      <c r="M869" s="37" t="s">
        <v>7923</v>
      </c>
      <c r="N869" s="37"/>
      <c r="O869" s="22" t="s">
        <v>48</v>
      </c>
      <c r="P869" s="38">
        <v>6</v>
      </c>
      <c r="Q869" s="25">
        <v>0</v>
      </c>
      <c r="R869" s="38">
        <f>P869*(1+Q869/100)</f>
        <v>6</v>
      </c>
      <c r="S869" s="25"/>
      <c r="T869" s="26">
        <f>IF(I869="T",0,R869*S869)</f>
        <v>0</v>
      </c>
    </row>
    <row r="870" spans="6:20" s="102" customFormat="1" ht="12" outlineLevel="6">
      <c r="F870" s="21">
        <v>219</v>
      </c>
      <c r="G870" s="22" t="s">
        <v>7</v>
      </c>
      <c r="H870" s="68">
        <v>6</v>
      </c>
      <c r="I870" s="22"/>
      <c r="J870" s="36" t="s">
        <v>4634</v>
      </c>
      <c r="K870" s="36"/>
      <c r="L870" s="36"/>
      <c r="M870" s="37" t="s">
        <v>6678</v>
      </c>
      <c r="N870" s="37"/>
      <c r="O870" s="22" t="s">
        <v>48</v>
      </c>
      <c r="P870" s="38">
        <v>6</v>
      </c>
      <c r="Q870" s="25">
        <v>0</v>
      </c>
      <c r="R870" s="38">
        <f>P870*(1+Q870/100)</f>
        <v>6</v>
      </c>
      <c r="S870" s="25"/>
      <c r="T870" s="26">
        <f>IF(I870="T",0,R870*S870)</f>
        <v>0</v>
      </c>
    </row>
    <row r="871" spans="6:20" outlineLevel="6"/>
    <row r="872" spans="6:20" outlineLevel="5"/>
    <row r="873" spans="6:20" outlineLevel="4"/>
    <row r="874" spans="6:20" s="94" customFormat="1" ht="16.5" customHeight="1" outlineLevel="3">
      <c r="F874" s="95"/>
      <c r="G874" s="96"/>
      <c r="H874" s="96"/>
      <c r="I874" s="96"/>
      <c r="J874" s="97"/>
      <c r="K874" s="97"/>
      <c r="L874" s="97"/>
      <c r="M874" s="97" t="s">
        <v>6161</v>
      </c>
      <c r="N874" s="101"/>
      <c r="O874" s="96"/>
      <c r="P874" s="98"/>
      <c r="Q874" s="99"/>
      <c r="R874" s="98"/>
      <c r="S874" s="99"/>
      <c r="T874" s="100">
        <f>SUBTOTAL(9,T875:T935)</f>
        <v>0</v>
      </c>
    </row>
    <row r="875" spans="6:20" s="113" customFormat="1" ht="16.5" customHeight="1" outlineLevel="4">
      <c r="F875" s="114"/>
      <c r="G875" s="115"/>
      <c r="H875" s="115"/>
      <c r="I875" s="115"/>
      <c r="J875" s="116"/>
      <c r="K875" s="116"/>
      <c r="L875" s="116"/>
      <c r="M875" s="116" t="s">
        <v>5678</v>
      </c>
      <c r="N875" s="119"/>
      <c r="O875" s="115"/>
      <c r="P875" s="117"/>
      <c r="Q875" s="118"/>
      <c r="R875" s="117"/>
      <c r="S875" s="118"/>
      <c r="T875" s="112">
        <f>SUBTOTAL(9,T876:T934)</f>
        <v>0</v>
      </c>
    </row>
    <row r="876" spans="6:20" s="120" customFormat="1" ht="16.5" customHeight="1" outlineLevel="5">
      <c r="F876" s="121"/>
      <c r="G876" s="122"/>
      <c r="H876" s="122"/>
      <c r="I876" s="122"/>
      <c r="J876" s="123"/>
      <c r="K876" s="123"/>
      <c r="L876" s="123"/>
      <c r="M876" s="123" t="s">
        <v>6789</v>
      </c>
      <c r="N876" s="126"/>
      <c r="O876" s="122"/>
      <c r="P876" s="124"/>
      <c r="Q876" s="125"/>
      <c r="R876" s="124"/>
      <c r="S876" s="125"/>
      <c r="T876" s="111">
        <f>SUBTOTAL(9,T877:T933)</f>
        <v>0</v>
      </c>
    </row>
    <row r="877" spans="6:20" s="102" customFormat="1" ht="24" outlineLevel="6">
      <c r="F877" s="21">
        <v>220</v>
      </c>
      <c r="G877" s="22" t="s">
        <v>19</v>
      </c>
      <c r="H877" s="68">
        <v>6</v>
      </c>
      <c r="I877" s="22"/>
      <c r="J877" s="36" t="s">
        <v>4159</v>
      </c>
      <c r="K877" s="36" t="s">
        <v>2211</v>
      </c>
      <c r="L877" s="36"/>
      <c r="M877" s="37" t="s">
        <v>8571</v>
      </c>
      <c r="N877" s="37"/>
      <c r="O877" s="22" t="s">
        <v>23</v>
      </c>
      <c r="P877" s="38">
        <v>113.69999999999999</v>
      </c>
      <c r="Q877" s="25">
        <v>0</v>
      </c>
      <c r="R877" s="38">
        <f>P877*(1+Q877/100)</f>
        <v>113.69999999999999</v>
      </c>
      <c r="S877" s="25"/>
      <c r="T877" s="26">
        <f>IF(I877="T",0,R877*S877)</f>
        <v>0</v>
      </c>
    </row>
    <row r="878" spans="6:20" s="39" customFormat="1" ht="11.25" outlineLevel="7">
      <c r="F878" s="40"/>
      <c r="G878" s="41"/>
      <c r="H878" s="41"/>
      <c r="I878" s="41"/>
      <c r="J878" s="41"/>
      <c r="K878" s="41"/>
      <c r="L878" s="41"/>
      <c r="M878" s="42" t="s">
        <v>257</v>
      </c>
      <c r="N878" s="42"/>
      <c r="O878" s="41"/>
      <c r="P878" s="43">
        <v>0</v>
      </c>
      <c r="Q878" s="44"/>
      <c r="R878" s="45"/>
      <c r="S878" s="44"/>
      <c r="T878" s="46"/>
    </row>
    <row r="879" spans="6:20" s="39" customFormat="1" ht="11.25" outlineLevel="7">
      <c r="F879" s="40"/>
      <c r="G879" s="41"/>
      <c r="H879" s="41"/>
      <c r="I879" s="41"/>
      <c r="J879" s="41"/>
      <c r="K879" s="41"/>
      <c r="L879" s="41"/>
      <c r="M879" s="42" t="s">
        <v>209</v>
      </c>
      <c r="N879" s="42"/>
      <c r="O879" s="41"/>
      <c r="P879" s="43">
        <v>142.94999999999999</v>
      </c>
      <c r="Q879" s="44"/>
      <c r="R879" s="45"/>
      <c r="S879" s="44"/>
      <c r="T879" s="46"/>
    </row>
    <row r="880" spans="6:20" s="39" customFormat="1" ht="11.25" outlineLevel="7">
      <c r="F880" s="40"/>
      <c r="G880" s="41"/>
      <c r="H880" s="41"/>
      <c r="I880" s="41"/>
      <c r="J880" s="41"/>
      <c r="K880" s="41"/>
      <c r="L880" s="41"/>
      <c r="M880" s="42" t="s">
        <v>4</v>
      </c>
      <c r="N880" s="42"/>
      <c r="O880" s="41"/>
      <c r="P880" s="43">
        <v>142.94999999999999</v>
      </c>
      <c r="Q880" s="44"/>
      <c r="R880" s="45"/>
      <c r="S880" s="44"/>
      <c r="T880" s="46"/>
    </row>
    <row r="881" spans="6:20" s="39" customFormat="1" ht="11.25" outlineLevel="7">
      <c r="F881" s="40"/>
      <c r="G881" s="41"/>
      <c r="H881" s="41"/>
      <c r="I881" s="41"/>
      <c r="J881" s="41"/>
      <c r="K881" s="41"/>
      <c r="L881" s="41"/>
      <c r="M881" s="42" t="s">
        <v>4281</v>
      </c>
      <c r="N881" s="42"/>
      <c r="O881" s="41"/>
      <c r="P881" s="43">
        <v>0</v>
      </c>
      <c r="Q881" s="44"/>
      <c r="R881" s="45"/>
      <c r="S881" s="44"/>
      <c r="T881" s="46"/>
    </row>
    <row r="882" spans="6:20" s="39" customFormat="1" ht="11.25" outlineLevel="7">
      <c r="F882" s="40"/>
      <c r="G882" s="41"/>
      <c r="H882" s="41"/>
      <c r="I882" s="41"/>
      <c r="J882" s="41"/>
      <c r="K882" s="41"/>
      <c r="L882" s="41"/>
      <c r="M882" s="42" t="s">
        <v>192</v>
      </c>
      <c r="N882" s="42"/>
      <c r="O882" s="41"/>
      <c r="P882" s="43">
        <v>-29.25</v>
      </c>
      <c r="Q882" s="44"/>
      <c r="R882" s="45"/>
      <c r="S882" s="44"/>
      <c r="T882" s="46"/>
    </row>
    <row r="883" spans="6:20" s="39" customFormat="1" ht="11.25" outlineLevel="7">
      <c r="F883" s="40"/>
      <c r="G883" s="41"/>
      <c r="H883" s="41"/>
      <c r="I883" s="41"/>
      <c r="J883" s="41"/>
      <c r="K883" s="41"/>
      <c r="L883" s="41"/>
      <c r="M883" s="42" t="s">
        <v>4</v>
      </c>
      <c r="N883" s="42"/>
      <c r="O883" s="41"/>
      <c r="P883" s="43">
        <v>-29.25</v>
      </c>
      <c r="Q883" s="44"/>
      <c r="R883" s="45"/>
      <c r="S883" s="44"/>
      <c r="T883" s="46"/>
    </row>
    <row r="884" spans="6:20" s="39" customFormat="1" ht="11.25" outlineLevel="7">
      <c r="F884" s="40"/>
      <c r="G884" s="41"/>
      <c r="H884" s="41"/>
      <c r="I884" s="41"/>
      <c r="J884" s="41"/>
      <c r="K884" s="41"/>
      <c r="L884" s="41"/>
      <c r="M884" s="42"/>
      <c r="N884" s="42"/>
      <c r="O884" s="41"/>
      <c r="P884" s="43">
        <v>0</v>
      </c>
      <c r="Q884" s="44"/>
      <c r="R884" s="45"/>
      <c r="S884" s="44"/>
      <c r="T884" s="46"/>
    </row>
    <row r="885" spans="6:20" s="102" customFormat="1" ht="24" outlineLevel="6">
      <c r="F885" s="21">
        <v>221</v>
      </c>
      <c r="G885" s="22" t="s">
        <v>19</v>
      </c>
      <c r="H885" s="68">
        <v>6</v>
      </c>
      <c r="I885" s="22"/>
      <c r="J885" s="36" t="s">
        <v>4160</v>
      </c>
      <c r="K885" s="36" t="s">
        <v>2212</v>
      </c>
      <c r="L885" s="36"/>
      <c r="M885" s="37" t="s">
        <v>8620</v>
      </c>
      <c r="N885" s="37"/>
      <c r="O885" s="22" t="s">
        <v>23</v>
      </c>
      <c r="P885" s="38">
        <v>113.7</v>
      </c>
      <c r="Q885" s="25">
        <v>0</v>
      </c>
      <c r="R885" s="38">
        <f>P885*(1+Q885/100)</f>
        <v>113.7</v>
      </c>
      <c r="S885" s="25"/>
      <c r="T885" s="26">
        <f>IF(I885="T",0,R885*S885)</f>
        <v>0</v>
      </c>
    </row>
    <row r="886" spans="6:20" s="102" customFormat="1" ht="24" outlineLevel="6">
      <c r="F886" s="21">
        <v>222</v>
      </c>
      <c r="G886" s="22" t="s">
        <v>19</v>
      </c>
      <c r="H886" s="68">
        <v>6</v>
      </c>
      <c r="I886" s="22"/>
      <c r="J886" s="36" t="s">
        <v>4157</v>
      </c>
      <c r="K886" s="36" t="s">
        <v>2213</v>
      </c>
      <c r="L886" s="36"/>
      <c r="M886" s="37" t="s">
        <v>8568</v>
      </c>
      <c r="N886" s="37"/>
      <c r="O886" s="22" t="s">
        <v>23</v>
      </c>
      <c r="P886" s="38">
        <v>113.7</v>
      </c>
      <c r="Q886" s="25">
        <v>0</v>
      </c>
      <c r="R886" s="38">
        <f>P886*(1+Q886/100)</f>
        <v>113.7</v>
      </c>
      <c r="S886" s="25"/>
      <c r="T886" s="26">
        <f>IF(I886="T",0,R886*S886)</f>
        <v>0</v>
      </c>
    </row>
    <row r="887" spans="6:20" s="102" customFormat="1" ht="24" outlineLevel="6">
      <c r="F887" s="21">
        <v>223</v>
      </c>
      <c r="G887" s="22" t="s">
        <v>19</v>
      </c>
      <c r="H887" s="68">
        <v>6</v>
      </c>
      <c r="I887" s="22"/>
      <c r="J887" s="36" t="s">
        <v>4158</v>
      </c>
      <c r="K887" s="36" t="s">
        <v>2214</v>
      </c>
      <c r="L887" s="36"/>
      <c r="M887" s="37" t="s">
        <v>8606</v>
      </c>
      <c r="N887" s="37"/>
      <c r="O887" s="22" t="s">
        <v>23</v>
      </c>
      <c r="P887" s="38">
        <v>113.7</v>
      </c>
      <c r="Q887" s="25">
        <v>0</v>
      </c>
      <c r="R887" s="38">
        <f>P887*(1+Q887/100)</f>
        <v>113.7</v>
      </c>
      <c r="S887" s="25"/>
      <c r="T887" s="26">
        <f>IF(I887="T",0,R887*S887)</f>
        <v>0</v>
      </c>
    </row>
    <row r="888" spans="6:20" s="102" customFormat="1" ht="12" outlineLevel="6">
      <c r="F888" s="21">
        <v>224</v>
      </c>
      <c r="G888" s="22" t="s">
        <v>19</v>
      </c>
      <c r="H888" s="68">
        <v>6</v>
      </c>
      <c r="I888" s="22"/>
      <c r="J888" s="36" t="s">
        <v>4154</v>
      </c>
      <c r="K888" s="36" t="s">
        <v>2217</v>
      </c>
      <c r="L888" s="36"/>
      <c r="M888" s="37" t="s">
        <v>7611</v>
      </c>
      <c r="N888" s="37"/>
      <c r="O888" s="22" t="s">
        <v>10</v>
      </c>
      <c r="P888" s="38">
        <v>3.6838800000000003</v>
      </c>
      <c r="Q888" s="25">
        <v>0</v>
      </c>
      <c r="R888" s="38">
        <f>P888*(1+Q888/100)</f>
        <v>3.6838800000000003</v>
      </c>
      <c r="S888" s="25"/>
      <c r="T888" s="26">
        <f>IF(I888="T",0,R888*S888)</f>
        <v>0</v>
      </c>
    </row>
    <row r="889" spans="6:20" s="39" customFormat="1" ht="11.25" outlineLevel="7">
      <c r="F889" s="40"/>
      <c r="G889" s="41"/>
      <c r="H889" s="41"/>
      <c r="I889" s="41"/>
      <c r="J889" s="41"/>
      <c r="K889" s="41"/>
      <c r="L889" s="41"/>
      <c r="M889" s="42" t="s">
        <v>5842</v>
      </c>
      <c r="N889" s="42"/>
      <c r="O889" s="41"/>
      <c r="P889" s="43">
        <v>0</v>
      </c>
      <c r="Q889" s="44"/>
      <c r="R889" s="45"/>
      <c r="S889" s="44"/>
      <c r="T889" s="46"/>
    </row>
    <row r="890" spans="6:20" s="39" customFormat="1" ht="11.25" outlineLevel="7">
      <c r="F890" s="40"/>
      <c r="G890" s="41"/>
      <c r="H890" s="41"/>
      <c r="I890" s="41"/>
      <c r="J890" s="41"/>
      <c r="K890" s="41"/>
      <c r="L890" s="41"/>
      <c r="M890" s="42" t="s">
        <v>3481</v>
      </c>
      <c r="N890" s="42"/>
      <c r="O890" s="41"/>
      <c r="P890" s="43">
        <v>3.6838800000000003</v>
      </c>
      <c r="Q890" s="44"/>
      <c r="R890" s="45"/>
      <c r="S890" s="44"/>
      <c r="T890" s="46"/>
    </row>
    <row r="891" spans="6:20" s="39" customFormat="1" ht="11.25" outlineLevel="7">
      <c r="F891" s="40"/>
      <c r="G891" s="41"/>
      <c r="H891" s="41"/>
      <c r="I891" s="41"/>
      <c r="J891" s="41"/>
      <c r="K891" s="41"/>
      <c r="L891" s="41"/>
      <c r="M891" s="42"/>
      <c r="N891" s="42"/>
      <c r="O891" s="41"/>
      <c r="P891" s="43">
        <v>0</v>
      </c>
      <c r="Q891" s="44"/>
      <c r="R891" s="45"/>
      <c r="S891" s="44"/>
      <c r="T891" s="46"/>
    </row>
    <row r="892" spans="6:20" s="102" customFormat="1" ht="24" outlineLevel="6">
      <c r="F892" s="21">
        <v>225</v>
      </c>
      <c r="G892" s="22" t="s">
        <v>19</v>
      </c>
      <c r="H892" s="68">
        <v>6</v>
      </c>
      <c r="I892" s="22"/>
      <c r="J892" s="36" t="s">
        <v>5035</v>
      </c>
      <c r="K892" s="36" t="s">
        <v>2165</v>
      </c>
      <c r="L892" s="36"/>
      <c r="M892" s="37" t="s">
        <v>8016</v>
      </c>
      <c r="N892" s="37"/>
      <c r="O892" s="22" t="s">
        <v>24</v>
      </c>
      <c r="P892" s="38">
        <v>20.465999999999998</v>
      </c>
      <c r="Q892" s="25">
        <v>0</v>
      </c>
      <c r="R892" s="38">
        <f>P892*(1+Q892/100)</f>
        <v>20.465999999999998</v>
      </c>
      <c r="S892" s="25"/>
      <c r="T892" s="26">
        <f>IF(I892="T",0,R892*S892)</f>
        <v>0</v>
      </c>
    </row>
    <row r="893" spans="6:20" s="39" customFormat="1" ht="11.25" outlineLevel="7">
      <c r="F893" s="40"/>
      <c r="G893" s="41"/>
      <c r="H893" s="41"/>
      <c r="I893" s="41"/>
      <c r="J893" s="41"/>
      <c r="K893" s="41"/>
      <c r="L893" s="41"/>
      <c r="M893" s="42" t="s">
        <v>187</v>
      </c>
      <c r="N893" s="42"/>
      <c r="O893" s="41"/>
      <c r="P893" s="43">
        <v>0</v>
      </c>
      <c r="Q893" s="44"/>
      <c r="R893" s="45"/>
      <c r="S893" s="44"/>
      <c r="T893" s="46"/>
    </row>
    <row r="894" spans="6:20" s="39" customFormat="1" ht="11.25" outlineLevel="7">
      <c r="F894" s="40"/>
      <c r="G894" s="41"/>
      <c r="H894" s="41"/>
      <c r="I894" s="41"/>
      <c r="J894" s="41"/>
      <c r="K894" s="41"/>
      <c r="L894" s="41"/>
      <c r="M894" s="42" t="s">
        <v>3475</v>
      </c>
      <c r="N894" s="42"/>
      <c r="O894" s="41"/>
      <c r="P894" s="43">
        <v>25.730999999999998</v>
      </c>
      <c r="Q894" s="44"/>
      <c r="R894" s="45"/>
      <c r="S894" s="44"/>
      <c r="T894" s="46"/>
    </row>
    <row r="895" spans="6:20" s="39" customFormat="1" ht="11.25" outlineLevel="7">
      <c r="F895" s="40"/>
      <c r="G895" s="41"/>
      <c r="H895" s="41"/>
      <c r="I895" s="41"/>
      <c r="J895" s="41"/>
      <c r="K895" s="41"/>
      <c r="L895" s="41"/>
      <c r="M895" s="42" t="s">
        <v>4</v>
      </c>
      <c r="N895" s="42"/>
      <c r="O895" s="41"/>
      <c r="P895" s="43">
        <v>25.730999999999998</v>
      </c>
      <c r="Q895" s="44"/>
      <c r="R895" s="45"/>
      <c r="S895" s="44"/>
      <c r="T895" s="46"/>
    </row>
    <row r="896" spans="6:20" s="39" customFormat="1" ht="11.25" outlineLevel="7">
      <c r="F896" s="40"/>
      <c r="G896" s="41"/>
      <c r="H896" s="41"/>
      <c r="I896" s="41"/>
      <c r="J896" s="41"/>
      <c r="K896" s="41"/>
      <c r="L896" s="41"/>
      <c r="M896" s="42" t="s">
        <v>4281</v>
      </c>
      <c r="N896" s="42"/>
      <c r="O896" s="41"/>
      <c r="P896" s="43">
        <v>0</v>
      </c>
      <c r="Q896" s="44"/>
      <c r="R896" s="45"/>
      <c r="S896" s="44"/>
      <c r="T896" s="46"/>
    </row>
    <row r="897" spans="6:20" s="39" customFormat="1" ht="11.25" outlineLevel="7">
      <c r="F897" s="40"/>
      <c r="G897" s="41"/>
      <c r="H897" s="41"/>
      <c r="I897" s="41"/>
      <c r="J897" s="41"/>
      <c r="K897" s="41"/>
      <c r="L897" s="41"/>
      <c r="M897" s="42" t="s">
        <v>3451</v>
      </c>
      <c r="N897" s="42"/>
      <c r="O897" s="41"/>
      <c r="P897" s="43">
        <v>-5.2649999999999997</v>
      </c>
      <c r="Q897" s="44"/>
      <c r="R897" s="45"/>
      <c r="S897" s="44"/>
      <c r="T897" s="46"/>
    </row>
    <row r="898" spans="6:20" s="39" customFormat="1" ht="11.25" outlineLevel="7">
      <c r="F898" s="40"/>
      <c r="G898" s="41"/>
      <c r="H898" s="41"/>
      <c r="I898" s="41"/>
      <c r="J898" s="41"/>
      <c r="K898" s="41"/>
      <c r="L898" s="41"/>
      <c r="M898" s="42" t="s">
        <v>4</v>
      </c>
      <c r="N898" s="42"/>
      <c r="O898" s="41"/>
      <c r="P898" s="43">
        <v>-5.2649999999999997</v>
      </c>
      <c r="Q898" s="44"/>
      <c r="R898" s="45"/>
      <c r="S898" s="44"/>
      <c r="T898" s="46"/>
    </row>
    <row r="899" spans="6:20" s="102" customFormat="1" ht="24" outlineLevel="6">
      <c r="F899" s="21">
        <v>226</v>
      </c>
      <c r="G899" s="22" t="s">
        <v>19</v>
      </c>
      <c r="H899" s="68">
        <v>6</v>
      </c>
      <c r="I899" s="22"/>
      <c r="J899" s="36" t="s">
        <v>4176</v>
      </c>
      <c r="K899" s="36" t="s">
        <v>2219</v>
      </c>
      <c r="L899" s="36"/>
      <c r="M899" s="37" t="s">
        <v>8038</v>
      </c>
      <c r="N899" s="37"/>
      <c r="O899" s="22" t="s">
        <v>23</v>
      </c>
      <c r="P899" s="38">
        <v>96.625400000000013</v>
      </c>
      <c r="Q899" s="25">
        <v>0</v>
      </c>
      <c r="R899" s="38">
        <f>P899*(1+Q899/100)</f>
        <v>96.625400000000013</v>
      </c>
      <c r="S899" s="25"/>
      <c r="T899" s="26">
        <f>IF(I899="T",0,R899*S899)</f>
        <v>0</v>
      </c>
    </row>
    <row r="900" spans="6:20" s="39" customFormat="1" ht="11.25" outlineLevel="7">
      <c r="F900" s="40"/>
      <c r="G900" s="41"/>
      <c r="H900" s="41"/>
      <c r="I900" s="41"/>
      <c r="J900" s="41"/>
      <c r="K900" s="41"/>
      <c r="L900" s="41"/>
      <c r="M900" s="42" t="s">
        <v>7114</v>
      </c>
      <c r="N900" s="42"/>
      <c r="O900" s="41"/>
      <c r="P900" s="43">
        <v>0</v>
      </c>
      <c r="Q900" s="44"/>
      <c r="R900" s="45"/>
      <c r="S900" s="44"/>
      <c r="T900" s="46"/>
    </row>
    <row r="901" spans="6:20" s="39" customFormat="1" ht="11.25" outlineLevel="7">
      <c r="F901" s="40"/>
      <c r="G901" s="41"/>
      <c r="H901" s="41"/>
      <c r="I901" s="41"/>
      <c r="J901" s="41"/>
      <c r="K901" s="41"/>
      <c r="L901" s="41"/>
      <c r="M901" s="42" t="s">
        <v>3862</v>
      </c>
      <c r="N901" s="42"/>
      <c r="O901" s="41"/>
      <c r="P901" s="43">
        <v>20.608000000000001</v>
      </c>
      <c r="Q901" s="44"/>
      <c r="R901" s="45"/>
      <c r="S901" s="44"/>
      <c r="T901" s="46"/>
    </row>
    <row r="902" spans="6:20" s="39" customFormat="1" ht="11.25" outlineLevel="7">
      <c r="F902" s="40"/>
      <c r="G902" s="41"/>
      <c r="H902" s="41"/>
      <c r="I902" s="41"/>
      <c r="J902" s="41"/>
      <c r="K902" s="41"/>
      <c r="L902" s="41"/>
      <c r="M902" s="42" t="s">
        <v>4104</v>
      </c>
      <c r="N902" s="42"/>
      <c r="O902" s="41"/>
      <c r="P902" s="43">
        <v>1.5008000000000001</v>
      </c>
      <c r="Q902" s="44"/>
      <c r="R902" s="45"/>
      <c r="S902" s="44"/>
      <c r="T902" s="46"/>
    </row>
    <row r="903" spans="6:20" s="39" customFormat="1" ht="11.25" outlineLevel="7">
      <c r="F903" s="40"/>
      <c r="G903" s="41"/>
      <c r="H903" s="41"/>
      <c r="I903" s="41"/>
      <c r="J903" s="41"/>
      <c r="K903" s="41"/>
      <c r="L903" s="41"/>
      <c r="M903" s="42" t="s">
        <v>7113</v>
      </c>
      <c r="N903" s="42"/>
      <c r="O903" s="41"/>
      <c r="P903" s="43">
        <v>0</v>
      </c>
      <c r="Q903" s="44"/>
      <c r="R903" s="45"/>
      <c r="S903" s="44"/>
      <c r="T903" s="46"/>
    </row>
    <row r="904" spans="6:20" s="39" customFormat="1" ht="11.25" outlineLevel="7">
      <c r="F904" s="40"/>
      <c r="G904" s="41"/>
      <c r="H904" s="41"/>
      <c r="I904" s="41"/>
      <c r="J904" s="41"/>
      <c r="K904" s="41"/>
      <c r="L904" s="41"/>
      <c r="M904" s="42" t="s">
        <v>3465</v>
      </c>
      <c r="N904" s="42"/>
      <c r="O904" s="41"/>
      <c r="P904" s="43">
        <v>27.200000000000003</v>
      </c>
      <c r="Q904" s="44"/>
      <c r="R904" s="45"/>
      <c r="S904" s="44"/>
      <c r="T904" s="46"/>
    </row>
    <row r="905" spans="6:20" s="39" customFormat="1" ht="11.25" outlineLevel="7">
      <c r="F905" s="40"/>
      <c r="G905" s="41"/>
      <c r="H905" s="41"/>
      <c r="I905" s="41"/>
      <c r="J905" s="41"/>
      <c r="K905" s="41"/>
      <c r="L905" s="41"/>
      <c r="M905" s="42" t="s">
        <v>4105</v>
      </c>
      <c r="N905" s="42"/>
      <c r="O905" s="41"/>
      <c r="P905" s="43">
        <v>2.3800000000000003</v>
      </c>
      <c r="Q905" s="44"/>
      <c r="R905" s="45"/>
      <c r="S905" s="44"/>
      <c r="T905" s="46"/>
    </row>
    <row r="906" spans="6:20" s="39" customFormat="1" ht="11.25" outlineLevel="7">
      <c r="F906" s="40"/>
      <c r="G906" s="41"/>
      <c r="H906" s="41"/>
      <c r="I906" s="41"/>
      <c r="J906" s="41"/>
      <c r="K906" s="41"/>
      <c r="L906" s="41"/>
      <c r="M906" s="42" t="s">
        <v>5613</v>
      </c>
      <c r="N906" s="42"/>
      <c r="O906" s="41"/>
      <c r="P906" s="43">
        <v>0</v>
      </c>
      <c r="Q906" s="44"/>
      <c r="R906" s="45"/>
      <c r="S906" s="44"/>
      <c r="T906" s="46"/>
    </row>
    <row r="907" spans="6:20" s="39" customFormat="1" ht="11.25" outlineLevel="7">
      <c r="F907" s="40"/>
      <c r="G907" s="41"/>
      <c r="H907" s="41"/>
      <c r="I907" s="41"/>
      <c r="J907" s="41"/>
      <c r="K907" s="41"/>
      <c r="L907" s="41"/>
      <c r="M907" s="42" t="s">
        <v>2241</v>
      </c>
      <c r="N907" s="42"/>
      <c r="O907" s="41"/>
      <c r="P907" s="43">
        <v>11.7</v>
      </c>
      <c r="Q907" s="44"/>
      <c r="R907" s="45"/>
      <c r="S907" s="44"/>
      <c r="T907" s="46"/>
    </row>
    <row r="908" spans="6:20" s="39" customFormat="1" ht="11.25" outlineLevel="7">
      <c r="F908" s="40"/>
      <c r="G908" s="41"/>
      <c r="H908" s="41"/>
      <c r="I908" s="41"/>
      <c r="J908" s="41"/>
      <c r="K908" s="41"/>
      <c r="L908" s="41"/>
      <c r="M908" s="42" t="s">
        <v>3023</v>
      </c>
      <c r="N908" s="42"/>
      <c r="O908" s="41"/>
      <c r="P908" s="43">
        <v>4.68</v>
      </c>
      <c r="Q908" s="44"/>
      <c r="R908" s="45"/>
      <c r="S908" s="44"/>
      <c r="T908" s="46"/>
    </row>
    <row r="909" spans="6:20" s="39" customFormat="1" ht="11.25" outlineLevel="7">
      <c r="F909" s="40"/>
      <c r="G909" s="41"/>
      <c r="H909" s="41"/>
      <c r="I909" s="41"/>
      <c r="J909" s="41"/>
      <c r="K909" s="41"/>
      <c r="L909" s="41"/>
      <c r="M909" s="42" t="s">
        <v>182</v>
      </c>
      <c r="N909" s="42"/>
      <c r="O909" s="41"/>
      <c r="P909" s="43">
        <v>0</v>
      </c>
      <c r="Q909" s="44"/>
      <c r="R909" s="45"/>
      <c r="S909" s="44"/>
      <c r="T909" s="46"/>
    </row>
    <row r="910" spans="6:20" s="39" customFormat="1" ht="11.25" outlineLevel="7">
      <c r="F910" s="40"/>
      <c r="G910" s="41"/>
      <c r="H910" s="41"/>
      <c r="I910" s="41"/>
      <c r="J910" s="41"/>
      <c r="K910" s="41"/>
      <c r="L910" s="41"/>
      <c r="M910" s="42" t="s">
        <v>3019</v>
      </c>
      <c r="N910" s="42"/>
      <c r="O910" s="41"/>
      <c r="P910" s="43">
        <v>17.751400000000004</v>
      </c>
      <c r="Q910" s="44"/>
      <c r="R910" s="45"/>
      <c r="S910" s="44"/>
      <c r="T910" s="46"/>
    </row>
    <row r="911" spans="6:20" s="39" customFormat="1" ht="11.25" outlineLevel="7">
      <c r="F911" s="40"/>
      <c r="G911" s="41"/>
      <c r="H911" s="41"/>
      <c r="I911" s="41"/>
      <c r="J911" s="41"/>
      <c r="K911" s="41"/>
      <c r="L911" s="41"/>
      <c r="M911" s="42" t="s">
        <v>3018</v>
      </c>
      <c r="N911" s="42"/>
      <c r="O911" s="41"/>
      <c r="P911" s="43">
        <v>10.805200000000003</v>
      </c>
      <c r="Q911" s="44"/>
      <c r="R911" s="45"/>
      <c r="S911" s="44"/>
      <c r="T911" s="46"/>
    </row>
    <row r="912" spans="6:20" s="39" customFormat="1" ht="11.25" outlineLevel="7">
      <c r="F912" s="40"/>
      <c r="G912" s="41"/>
      <c r="H912" s="41"/>
      <c r="I912" s="41"/>
      <c r="J912" s="41"/>
      <c r="K912" s="41"/>
      <c r="L912" s="41"/>
      <c r="M912" s="42"/>
      <c r="N912" s="42"/>
      <c r="O912" s="41"/>
      <c r="P912" s="43">
        <v>0</v>
      </c>
      <c r="Q912" s="44"/>
      <c r="R912" s="45"/>
      <c r="S912" s="44"/>
      <c r="T912" s="46"/>
    </row>
    <row r="913" spans="6:20" s="102" customFormat="1" ht="24" outlineLevel="6">
      <c r="F913" s="21">
        <v>227</v>
      </c>
      <c r="G913" s="22" t="s">
        <v>19</v>
      </c>
      <c r="H913" s="68">
        <v>6</v>
      </c>
      <c r="I913" s="22"/>
      <c r="J913" s="36" t="s">
        <v>4177</v>
      </c>
      <c r="K913" s="36" t="s">
        <v>2220</v>
      </c>
      <c r="L913" s="36"/>
      <c r="M913" s="37" t="s">
        <v>8074</v>
      </c>
      <c r="N913" s="37"/>
      <c r="O913" s="22" t="s">
        <v>23</v>
      </c>
      <c r="P913" s="38">
        <v>96.625</v>
      </c>
      <c r="Q913" s="25">
        <v>0</v>
      </c>
      <c r="R913" s="38">
        <f>P913*(1+Q913/100)</f>
        <v>96.625</v>
      </c>
      <c r="S913" s="25"/>
      <c r="T913" s="26">
        <f>IF(I913="T",0,R913*S913)</f>
        <v>0</v>
      </c>
    </row>
    <row r="914" spans="6:20" s="102" customFormat="1" ht="36" outlineLevel="6">
      <c r="F914" s="21">
        <v>228</v>
      </c>
      <c r="G914" s="22" t="s">
        <v>19</v>
      </c>
      <c r="H914" s="68">
        <v>6</v>
      </c>
      <c r="I914" s="22"/>
      <c r="J914" s="36" t="s">
        <v>4172</v>
      </c>
      <c r="K914" s="36" t="s">
        <v>2221</v>
      </c>
      <c r="L914" s="36"/>
      <c r="M914" s="37" t="s">
        <v>8839</v>
      </c>
      <c r="N914" s="37"/>
      <c r="O914" s="22" t="s">
        <v>23</v>
      </c>
      <c r="P914" s="38">
        <v>16.049999999999997</v>
      </c>
      <c r="Q914" s="25">
        <v>0</v>
      </c>
      <c r="R914" s="38">
        <f>P914*(1+Q914/100)</f>
        <v>16.049999999999997</v>
      </c>
      <c r="S914" s="25"/>
      <c r="T914" s="26">
        <f>IF(I914="T",0,R914*S914)</f>
        <v>0</v>
      </c>
    </row>
    <row r="915" spans="6:20" s="39" customFormat="1" ht="11.25" outlineLevel="7">
      <c r="F915" s="40"/>
      <c r="G915" s="41"/>
      <c r="H915" s="41"/>
      <c r="I915" s="41"/>
      <c r="J915" s="41"/>
      <c r="K915" s="41"/>
      <c r="L915" s="41"/>
      <c r="M915" s="42" t="s">
        <v>7114</v>
      </c>
      <c r="N915" s="42"/>
      <c r="O915" s="41"/>
      <c r="P915" s="43">
        <v>0</v>
      </c>
      <c r="Q915" s="44"/>
      <c r="R915" s="45"/>
      <c r="S915" s="44"/>
      <c r="T915" s="46"/>
    </row>
    <row r="916" spans="6:20" s="39" customFormat="1" ht="11.25" outlineLevel="7">
      <c r="F916" s="40"/>
      <c r="G916" s="41"/>
      <c r="H916" s="41"/>
      <c r="I916" s="41"/>
      <c r="J916" s="41"/>
      <c r="K916" s="41"/>
      <c r="L916" s="41"/>
      <c r="M916" s="42" t="s">
        <v>2380</v>
      </c>
      <c r="N916" s="42"/>
      <c r="O916" s="41"/>
      <c r="P916" s="43">
        <v>13.8</v>
      </c>
      <c r="Q916" s="44"/>
      <c r="R916" s="45"/>
      <c r="S916" s="44"/>
      <c r="T916" s="46"/>
    </row>
    <row r="917" spans="6:20" s="39" customFormat="1" ht="11.25" outlineLevel="7">
      <c r="F917" s="40"/>
      <c r="G917" s="41"/>
      <c r="H917" s="41"/>
      <c r="I917" s="41"/>
      <c r="J917" s="41"/>
      <c r="K917" s="41"/>
      <c r="L917" s="41"/>
      <c r="M917" s="42" t="s">
        <v>5613</v>
      </c>
      <c r="N917" s="42"/>
      <c r="O917" s="41"/>
      <c r="P917" s="43">
        <v>0</v>
      </c>
      <c r="Q917" s="44"/>
      <c r="R917" s="45"/>
      <c r="S917" s="44"/>
      <c r="T917" s="46"/>
    </row>
    <row r="918" spans="6:20" s="39" customFormat="1" ht="11.25" outlineLevel="7">
      <c r="F918" s="40"/>
      <c r="G918" s="41"/>
      <c r="H918" s="41"/>
      <c r="I918" s="41"/>
      <c r="J918" s="41"/>
      <c r="K918" s="41"/>
      <c r="L918" s="41"/>
      <c r="M918" s="42" t="s">
        <v>3022</v>
      </c>
      <c r="N918" s="42"/>
      <c r="O918" s="41"/>
      <c r="P918" s="43">
        <v>2.25</v>
      </c>
      <c r="Q918" s="44"/>
      <c r="R918" s="45"/>
      <c r="S918" s="44"/>
      <c r="T918" s="46"/>
    </row>
    <row r="919" spans="6:20" s="102" customFormat="1" ht="24" outlineLevel="6">
      <c r="F919" s="21">
        <v>229</v>
      </c>
      <c r="G919" s="22" t="s">
        <v>19</v>
      </c>
      <c r="H919" s="68">
        <v>6</v>
      </c>
      <c r="I919" s="22"/>
      <c r="J919" s="36" t="s">
        <v>4173</v>
      </c>
      <c r="K919" s="36" t="s">
        <v>2222</v>
      </c>
      <c r="L919" s="36"/>
      <c r="M919" s="37" t="s">
        <v>8636</v>
      </c>
      <c r="N919" s="37"/>
      <c r="O919" s="22" t="s">
        <v>23</v>
      </c>
      <c r="P919" s="38">
        <v>16.05</v>
      </c>
      <c r="Q919" s="25">
        <v>0</v>
      </c>
      <c r="R919" s="38">
        <f>P919*(1+Q919/100)</f>
        <v>16.05</v>
      </c>
      <c r="S919" s="25"/>
      <c r="T919" s="26">
        <f>IF(I919="T",0,R919*S919)</f>
        <v>0</v>
      </c>
    </row>
    <row r="920" spans="6:20" s="102" customFormat="1" ht="12" outlineLevel="6">
      <c r="F920" s="21">
        <v>230</v>
      </c>
      <c r="G920" s="22" t="s">
        <v>19</v>
      </c>
      <c r="H920" s="68">
        <v>6</v>
      </c>
      <c r="I920" s="22"/>
      <c r="J920" s="36" t="s">
        <v>4154</v>
      </c>
      <c r="K920" s="36" t="s">
        <v>2217</v>
      </c>
      <c r="L920" s="36"/>
      <c r="M920" s="37" t="s">
        <v>7354</v>
      </c>
      <c r="N920" s="37"/>
      <c r="O920" s="22" t="s">
        <v>10</v>
      </c>
      <c r="P920" s="38">
        <v>2.5291799999999998</v>
      </c>
      <c r="Q920" s="25">
        <v>0</v>
      </c>
      <c r="R920" s="38">
        <f>P920*(1+Q920/100)</f>
        <v>2.5291799999999998</v>
      </c>
      <c r="S920" s="25"/>
      <c r="T920" s="26">
        <f>IF(I920="T",0,R920*S920)</f>
        <v>0</v>
      </c>
    </row>
    <row r="921" spans="6:20" s="39" customFormat="1" ht="11.25" outlineLevel="7">
      <c r="F921" s="40"/>
      <c r="G921" s="41"/>
      <c r="H921" s="41"/>
      <c r="I921" s="41"/>
      <c r="J921" s="41"/>
      <c r="K921" s="41"/>
      <c r="L921" s="41"/>
      <c r="M921" s="42" t="s">
        <v>5243</v>
      </c>
      <c r="N921" s="42"/>
      <c r="O921" s="41"/>
      <c r="P921" s="43">
        <v>0</v>
      </c>
      <c r="Q921" s="44"/>
      <c r="R921" s="45"/>
      <c r="S921" s="44"/>
      <c r="T921" s="46"/>
    </row>
    <row r="922" spans="6:20" s="39" customFormat="1" ht="11.25" outlineLevel="7">
      <c r="F922" s="40"/>
      <c r="G922" s="41"/>
      <c r="H922" s="41"/>
      <c r="I922" s="41"/>
      <c r="J922" s="41"/>
      <c r="K922" s="41"/>
      <c r="L922" s="41"/>
      <c r="M922" s="42" t="s">
        <v>3473</v>
      </c>
      <c r="N922" s="42"/>
      <c r="O922" s="41"/>
      <c r="P922" s="43">
        <v>2.5291799999999998</v>
      </c>
      <c r="Q922" s="44"/>
      <c r="R922" s="45"/>
      <c r="S922" s="44"/>
      <c r="T922" s="46"/>
    </row>
    <row r="923" spans="6:20" s="39" customFormat="1" ht="11.25" outlineLevel="7">
      <c r="F923" s="40"/>
      <c r="G923" s="41"/>
      <c r="H923" s="41"/>
      <c r="I923" s="41"/>
      <c r="J923" s="41"/>
      <c r="K923" s="41"/>
      <c r="L923" s="41"/>
      <c r="M923" s="42"/>
      <c r="N923" s="42"/>
      <c r="O923" s="41"/>
      <c r="P923" s="43">
        <v>0</v>
      </c>
      <c r="Q923" s="44"/>
      <c r="R923" s="45"/>
      <c r="S923" s="44"/>
      <c r="T923" s="46"/>
    </row>
    <row r="924" spans="6:20" s="102" customFormat="1" ht="12" outlineLevel="6">
      <c r="F924" s="21">
        <v>231</v>
      </c>
      <c r="G924" s="22" t="s">
        <v>19</v>
      </c>
      <c r="H924" s="68">
        <v>6</v>
      </c>
      <c r="I924" s="22"/>
      <c r="J924" s="36" t="s">
        <v>5035</v>
      </c>
      <c r="K924" s="36" t="s">
        <v>2165</v>
      </c>
      <c r="L924" s="36"/>
      <c r="M924" s="37" t="s">
        <v>7856</v>
      </c>
      <c r="N924" s="37"/>
      <c r="O924" s="22" t="s">
        <v>24</v>
      </c>
      <c r="P924" s="38">
        <v>14.051080000000002</v>
      </c>
      <c r="Q924" s="25">
        <v>0</v>
      </c>
      <c r="R924" s="38">
        <f>P924*(1+Q924/100)</f>
        <v>14.051080000000002</v>
      </c>
      <c r="S924" s="25"/>
      <c r="T924" s="26">
        <f>IF(I924="T",0,R924*S924)</f>
        <v>0</v>
      </c>
    </row>
    <row r="925" spans="6:20" s="39" customFormat="1" ht="11.25" outlineLevel="7">
      <c r="F925" s="40"/>
      <c r="G925" s="41"/>
      <c r="H925" s="41"/>
      <c r="I925" s="41"/>
      <c r="J925" s="41"/>
      <c r="K925" s="41"/>
      <c r="L925" s="41"/>
      <c r="M925" s="42" t="s">
        <v>5304</v>
      </c>
      <c r="N925" s="42"/>
      <c r="O925" s="41"/>
      <c r="P925" s="43">
        <v>0</v>
      </c>
      <c r="Q925" s="44"/>
      <c r="R925" s="45"/>
      <c r="S925" s="44"/>
      <c r="T925" s="46"/>
    </row>
    <row r="926" spans="6:20" s="39" customFormat="1" ht="11.25" outlineLevel="7">
      <c r="F926" s="40"/>
      <c r="G926" s="41"/>
      <c r="H926" s="41"/>
      <c r="I926" s="41"/>
      <c r="J926" s="41"/>
      <c r="K926" s="41"/>
      <c r="L926" s="41"/>
      <c r="M926" s="42" t="s">
        <v>4458</v>
      </c>
      <c r="N926" s="42"/>
      <c r="O926" s="41"/>
      <c r="P926" s="43">
        <v>3.8640000000000003</v>
      </c>
      <c r="Q926" s="44"/>
      <c r="R926" s="45"/>
      <c r="S926" s="44"/>
      <c r="T926" s="46"/>
    </row>
    <row r="927" spans="6:20" s="39" customFormat="1" ht="11.25" outlineLevel="7">
      <c r="F927" s="40"/>
      <c r="G927" s="41"/>
      <c r="H927" s="41"/>
      <c r="I927" s="41"/>
      <c r="J927" s="41"/>
      <c r="K927" s="41"/>
      <c r="L927" s="41"/>
      <c r="M927" s="42" t="s">
        <v>5354</v>
      </c>
      <c r="N927" s="42"/>
      <c r="O927" s="41"/>
      <c r="P927" s="43">
        <v>0</v>
      </c>
      <c r="Q927" s="44"/>
      <c r="R927" s="45"/>
      <c r="S927" s="44"/>
      <c r="T927" s="46"/>
    </row>
    <row r="928" spans="6:20" s="39" customFormat="1" ht="11.25" outlineLevel="7">
      <c r="F928" s="40"/>
      <c r="G928" s="41"/>
      <c r="H928" s="41"/>
      <c r="I928" s="41"/>
      <c r="J928" s="41"/>
      <c r="K928" s="41"/>
      <c r="L928" s="41"/>
      <c r="M928" s="42" t="s">
        <v>4108</v>
      </c>
      <c r="N928" s="42"/>
      <c r="O928" s="41"/>
      <c r="P928" s="43">
        <v>5.0999999999999996</v>
      </c>
      <c r="Q928" s="44"/>
      <c r="R928" s="45"/>
      <c r="S928" s="44"/>
      <c r="T928" s="46"/>
    </row>
    <row r="929" spans="6:20" s="39" customFormat="1" ht="11.25" outlineLevel="7">
      <c r="F929" s="40"/>
      <c r="G929" s="41"/>
      <c r="H929" s="41"/>
      <c r="I929" s="41"/>
      <c r="J929" s="41"/>
      <c r="K929" s="41"/>
      <c r="L929" s="41"/>
      <c r="M929" s="42" t="s">
        <v>5613</v>
      </c>
      <c r="N929" s="42"/>
      <c r="O929" s="41"/>
      <c r="P929" s="43">
        <v>0</v>
      </c>
      <c r="Q929" s="44"/>
      <c r="R929" s="45"/>
      <c r="S929" s="44"/>
      <c r="T929" s="46"/>
    </row>
    <row r="930" spans="6:20" s="39" customFormat="1" ht="11.25" outlineLevel="7">
      <c r="F930" s="40"/>
      <c r="G930" s="41"/>
      <c r="H930" s="41"/>
      <c r="I930" s="41"/>
      <c r="J930" s="41"/>
      <c r="K930" s="41"/>
      <c r="L930" s="41"/>
      <c r="M930" s="42" t="s">
        <v>4685</v>
      </c>
      <c r="N930" s="42"/>
      <c r="O930" s="41"/>
      <c r="P930" s="43">
        <v>0.76500000000000001</v>
      </c>
      <c r="Q930" s="44"/>
      <c r="R930" s="45"/>
      <c r="S930" s="44"/>
      <c r="T930" s="46"/>
    </row>
    <row r="931" spans="6:20" s="39" customFormat="1" ht="11.25" outlineLevel="7">
      <c r="F931" s="40"/>
      <c r="G931" s="41"/>
      <c r="H931" s="41"/>
      <c r="I931" s="41"/>
      <c r="J931" s="41"/>
      <c r="K931" s="41"/>
      <c r="L931" s="41"/>
      <c r="M931" s="42" t="s">
        <v>182</v>
      </c>
      <c r="N931" s="42"/>
      <c r="O931" s="41"/>
      <c r="P931" s="43">
        <v>0</v>
      </c>
      <c r="Q931" s="44"/>
      <c r="R931" s="45"/>
      <c r="S931" s="44"/>
      <c r="T931" s="46"/>
    </row>
    <row r="932" spans="6:20" s="39" customFormat="1" ht="11.25" outlineLevel="7">
      <c r="F932" s="40"/>
      <c r="G932" s="41"/>
      <c r="H932" s="41"/>
      <c r="I932" s="41"/>
      <c r="J932" s="41"/>
      <c r="K932" s="41"/>
      <c r="L932" s="41"/>
      <c r="M932" s="42" t="s">
        <v>4397</v>
      </c>
      <c r="N932" s="42"/>
      <c r="O932" s="41"/>
      <c r="P932" s="43">
        <v>4.3220800000000015</v>
      </c>
      <c r="Q932" s="44"/>
      <c r="R932" s="45"/>
      <c r="S932" s="44"/>
      <c r="T932" s="46"/>
    </row>
    <row r="933" spans="6:20" outlineLevel="6"/>
    <row r="934" spans="6:20" outlineLevel="5"/>
    <row r="935" spans="6:20" outlineLevel="4"/>
    <row r="936" spans="6:20" s="94" customFormat="1" ht="16.5" customHeight="1" outlineLevel="3">
      <c r="F936" s="95"/>
      <c r="G936" s="96"/>
      <c r="H936" s="96"/>
      <c r="I936" s="96"/>
      <c r="J936" s="97"/>
      <c r="K936" s="97"/>
      <c r="L936" s="97"/>
      <c r="M936" s="97" t="s">
        <v>7282</v>
      </c>
      <c r="N936" s="101"/>
      <c r="O936" s="96"/>
      <c r="P936" s="98"/>
      <c r="Q936" s="99"/>
      <c r="R936" s="98"/>
      <c r="S936" s="99"/>
      <c r="T936" s="100">
        <f>SUBTOTAL(9,T937:T951)</f>
        <v>0</v>
      </c>
    </row>
    <row r="937" spans="6:20" s="113" customFormat="1" ht="16.5" customHeight="1" outlineLevel="4">
      <c r="F937" s="114"/>
      <c r="G937" s="115"/>
      <c r="H937" s="115"/>
      <c r="I937" s="115"/>
      <c r="J937" s="116"/>
      <c r="K937" s="116"/>
      <c r="L937" s="116"/>
      <c r="M937" s="116" t="s">
        <v>5678</v>
      </c>
      <c r="N937" s="119"/>
      <c r="O937" s="115"/>
      <c r="P937" s="117"/>
      <c r="Q937" s="118"/>
      <c r="R937" s="117"/>
      <c r="S937" s="118"/>
      <c r="T937" s="112">
        <f>SUBTOTAL(9,T938:T950)</f>
        <v>0</v>
      </c>
    </row>
    <row r="938" spans="6:20" s="120" customFormat="1" ht="16.5" customHeight="1" outlineLevel="5">
      <c r="F938" s="121"/>
      <c r="G938" s="122"/>
      <c r="H938" s="122"/>
      <c r="I938" s="122"/>
      <c r="J938" s="123"/>
      <c r="K938" s="123"/>
      <c r="L938" s="123"/>
      <c r="M938" s="123" t="s">
        <v>6789</v>
      </c>
      <c r="N938" s="126"/>
      <c r="O938" s="122"/>
      <c r="P938" s="124"/>
      <c r="Q938" s="125"/>
      <c r="R938" s="124"/>
      <c r="S938" s="125"/>
      <c r="T938" s="111">
        <f>SUBTOTAL(9,T939:T949)</f>
        <v>0</v>
      </c>
    </row>
    <row r="939" spans="6:20" s="102" customFormat="1" ht="36" outlineLevel="6">
      <c r="F939" s="21">
        <v>232</v>
      </c>
      <c r="G939" s="22" t="s">
        <v>19</v>
      </c>
      <c r="H939" s="68">
        <v>6</v>
      </c>
      <c r="I939" s="22"/>
      <c r="J939" s="36" t="s">
        <v>4156</v>
      </c>
      <c r="K939" s="36" t="s">
        <v>2216</v>
      </c>
      <c r="L939" s="36"/>
      <c r="M939" s="37" t="s">
        <v>9177</v>
      </c>
      <c r="N939" s="37"/>
      <c r="O939" s="22" t="s">
        <v>23</v>
      </c>
      <c r="P939" s="38">
        <v>14.68</v>
      </c>
      <c r="Q939" s="25">
        <v>0</v>
      </c>
      <c r="R939" s="38">
        <f>P939*(1+Q939/100)</f>
        <v>14.68</v>
      </c>
      <c r="S939" s="25"/>
      <c r="T939" s="26">
        <f>IF(I939="T",0,R939*S939)</f>
        <v>0</v>
      </c>
    </row>
    <row r="940" spans="6:20" s="39" customFormat="1" ht="11.25" outlineLevel="7">
      <c r="F940" s="40"/>
      <c r="G940" s="41"/>
      <c r="H940" s="41"/>
      <c r="I940" s="41"/>
      <c r="J940" s="41"/>
      <c r="K940" s="41"/>
      <c r="L940" s="41"/>
      <c r="M940" s="42" t="s">
        <v>147</v>
      </c>
      <c r="N940" s="42"/>
      <c r="O940" s="41"/>
      <c r="P940" s="43">
        <v>14.68</v>
      </c>
      <c r="Q940" s="44"/>
      <c r="R940" s="45"/>
      <c r="S940" s="44"/>
      <c r="T940" s="46"/>
    </row>
    <row r="941" spans="6:20" s="39" customFormat="1" ht="11.25" outlineLevel="7">
      <c r="F941" s="40"/>
      <c r="G941" s="41"/>
      <c r="H941" s="41"/>
      <c r="I941" s="41"/>
      <c r="J941" s="41"/>
      <c r="K941" s="41"/>
      <c r="L941" s="41"/>
      <c r="M941" s="42"/>
      <c r="N941" s="42"/>
      <c r="O941" s="41"/>
      <c r="P941" s="43">
        <v>0</v>
      </c>
      <c r="Q941" s="44"/>
      <c r="R941" s="45"/>
      <c r="S941" s="44"/>
      <c r="T941" s="46"/>
    </row>
    <row r="942" spans="6:20" s="102" customFormat="1" ht="12" outlineLevel="6">
      <c r="F942" s="21">
        <v>233</v>
      </c>
      <c r="G942" s="22" t="s">
        <v>19</v>
      </c>
      <c r="H942" s="68">
        <v>6</v>
      </c>
      <c r="I942" s="22"/>
      <c r="J942" s="36" t="s">
        <v>4155</v>
      </c>
      <c r="K942" s="36" t="s">
        <v>2218</v>
      </c>
      <c r="L942" s="36"/>
      <c r="M942" s="37" t="s">
        <v>7981</v>
      </c>
      <c r="N942" s="37"/>
      <c r="O942" s="22" t="s">
        <v>10</v>
      </c>
      <c r="P942" s="38">
        <v>0.41104000000000002</v>
      </c>
      <c r="Q942" s="25">
        <v>0</v>
      </c>
      <c r="R942" s="38">
        <f>P942*(1+Q942/100)</f>
        <v>0.41104000000000002</v>
      </c>
      <c r="S942" s="25"/>
      <c r="T942" s="26">
        <f>IF(I942="T",0,R942*S942)</f>
        <v>0</v>
      </c>
    </row>
    <row r="943" spans="6:20" s="39" customFormat="1" ht="11.25" outlineLevel="7">
      <c r="F943" s="40"/>
      <c r="G943" s="41"/>
      <c r="H943" s="41"/>
      <c r="I943" s="41"/>
      <c r="J943" s="41"/>
      <c r="K943" s="41"/>
      <c r="L943" s="41"/>
      <c r="M943" s="42" t="s">
        <v>2144</v>
      </c>
      <c r="N943" s="42"/>
      <c r="O943" s="41"/>
      <c r="P943" s="43">
        <v>0</v>
      </c>
      <c r="Q943" s="44"/>
      <c r="R943" s="45"/>
      <c r="S943" s="44"/>
      <c r="T943" s="46"/>
    </row>
    <row r="944" spans="6:20" s="39" customFormat="1" ht="11.25" outlineLevel="7">
      <c r="F944" s="40"/>
      <c r="G944" s="41"/>
      <c r="H944" s="41"/>
      <c r="I944" s="41"/>
      <c r="J944" s="41"/>
      <c r="K944" s="41"/>
      <c r="L944" s="41"/>
      <c r="M944" s="42" t="s">
        <v>3008</v>
      </c>
      <c r="N944" s="42"/>
      <c r="O944" s="41"/>
      <c r="P944" s="43">
        <v>0.41104000000000002</v>
      </c>
      <c r="Q944" s="44"/>
      <c r="R944" s="45"/>
      <c r="S944" s="44"/>
      <c r="T944" s="46"/>
    </row>
    <row r="945" spans="6:20" s="39" customFormat="1" ht="11.25" outlineLevel="7">
      <c r="F945" s="40"/>
      <c r="G945" s="41"/>
      <c r="H945" s="41"/>
      <c r="I945" s="41"/>
      <c r="J945" s="41"/>
      <c r="K945" s="41"/>
      <c r="L945" s="41"/>
      <c r="M945" s="42"/>
      <c r="N945" s="42"/>
      <c r="O945" s="41"/>
      <c r="P945" s="43">
        <v>0</v>
      </c>
      <c r="Q945" s="44"/>
      <c r="R945" s="45"/>
      <c r="S945" s="44"/>
      <c r="T945" s="46"/>
    </row>
    <row r="946" spans="6:20" s="102" customFormat="1" ht="24" outlineLevel="6">
      <c r="F946" s="21">
        <v>234</v>
      </c>
      <c r="G946" s="22" t="s">
        <v>19</v>
      </c>
      <c r="H946" s="68">
        <v>6</v>
      </c>
      <c r="I946" s="22"/>
      <c r="J946" s="36" t="s">
        <v>5035</v>
      </c>
      <c r="K946" s="36" t="s">
        <v>2165</v>
      </c>
      <c r="L946" s="36"/>
      <c r="M946" s="37" t="s">
        <v>8016</v>
      </c>
      <c r="N946" s="37"/>
      <c r="O946" s="22" t="s">
        <v>24</v>
      </c>
      <c r="P946" s="38">
        <v>2.9359999999999999</v>
      </c>
      <c r="Q946" s="25">
        <v>0</v>
      </c>
      <c r="R946" s="38">
        <f>P946*(1+Q946/100)</f>
        <v>2.9359999999999999</v>
      </c>
      <c r="S946" s="25"/>
      <c r="T946" s="26">
        <f>IF(I946="T",0,R946*S946)</f>
        <v>0</v>
      </c>
    </row>
    <row r="947" spans="6:20" s="39" customFormat="1" ht="11.25" outlineLevel="7">
      <c r="F947" s="40"/>
      <c r="G947" s="41"/>
      <c r="H947" s="41"/>
      <c r="I947" s="41"/>
      <c r="J947" s="41"/>
      <c r="K947" s="41"/>
      <c r="L947" s="41"/>
      <c r="M947" s="42" t="s">
        <v>2142</v>
      </c>
      <c r="N947" s="42"/>
      <c r="O947" s="41"/>
      <c r="P947" s="43">
        <v>2.9359999999999999</v>
      </c>
      <c r="Q947" s="44"/>
      <c r="R947" s="45"/>
      <c r="S947" s="44"/>
      <c r="T947" s="46"/>
    </row>
    <row r="948" spans="6:20" s="39" customFormat="1" ht="11.25" outlineLevel="7">
      <c r="F948" s="40"/>
      <c r="G948" s="41"/>
      <c r="H948" s="41"/>
      <c r="I948" s="41"/>
      <c r="J948" s="41"/>
      <c r="K948" s="41"/>
      <c r="L948" s="41"/>
      <c r="M948" s="42"/>
      <c r="N948" s="42"/>
      <c r="O948" s="41"/>
      <c r="P948" s="43">
        <v>0</v>
      </c>
      <c r="Q948" s="44"/>
      <c r="R948" s="45"/>
      <c r="S948" s="44"/>
      <c r="T948" s="46"/>
    </row>
    <row r="949" spans="6:20" outlineLevel="6"/>
    <row r="950" spans="6:20" outlineLevel="5"/>
    <row r="951" spans="6:20" outlineLevel="4"/>
    <row r="952" spans="6:20" outlineLevel="3"/>
    <row r="953" spans="6:20" s="86" customFormat="1" ht="18.75" customHeight="1" outlineLevel="2">
      <c r="F953" s="87"/>
      <c r="G953" s="88"/>
      <c r="H953" s="88"/>
      <c r="I953" s="88"/>
      <c r="J953" s="89"/>
      <c r="K953" s="89"/>
      <c r="L953" s="89"/>
      <c r="M953" s="89" t="s">
        <v>6830</v>
      </c>
      <c r="N953" s="93"/>
      <c r="O953" s="88"/>
      <c r="P953" s="90"/>
      <c r="Q953" s="91"/>
      <c r="R953" s="90"/>
      <c r="S953" s="91"/>
      <c r="T953" s="92">
        <f>SUBTOTAL(9,T954:T5584)</f>
        <v>0</v>
      </c>
    </row>
    <row r="954" spans="6:20" s="94" customFormat="1" ht="16.5" customHeight="1" outlineLevel="3">
      <c r="F954" s="95"/>
      <c r="G954" s="96"/>
      <c r="H954" s="96"/>
      <c r="I954" s="96"/>
      <c r="J954" s="97"/>
      <c r="K954" s="97"/>
      <c r="L954" s="97"/>
      <c r="M954" s="97" t="s">
        <v>5084</v>
      </c>
      <c r="N954" s="101"/>
      <c r="O954" s="96"/>
      <c r="P954" s="98"/>
      <c r="Q954" s="99"/>
      <c r="R954" s="98"/>
      <c r="S954" s="99"/>
      <c r="T954" s="100">
        <f>SUBTOTAL(9,T955:T4859)</f>
        <v>0</v>
      </c>
    </row>
    <row r="955" spans="6:20" s="113" customFormat="1" ht="16.5" customHeight="1" outlineLevel="4">
      <c r="F955" s="114"/>
      <c r="G955" s="115"/>
      <c r="H955" s="115"/>
      <c r="I955" s="115"/>
      <c r="J955" s="116"/>
      <c r="K955" s="116"/>
      <c r="L955" s="116"/>
      <c r="M955" s="116" t="s">
        <v>6105</v>
      </c>
      <c r="N955" s="119"/>
      <c r="O955" s="115"/>
      <c r="P955" s="117"/>
      <c r="Q955" s="118"/>
      <c r="R955" s="117"/>
      <c r="S955" s="118"/>
      <c r="T955" s="112">
        <f>SUBTOTAL(9,T956:T977)</f>
        <v>0</v>
      </c>
    </row>
    <row r="956" spans="6:20" s="120" customFormat="1" ht="16.5" customHeight="1" outlineLevel="5">
      <c r="F956" s="121"/>
      <c r="G956" s="122"/>
      <c r="H956" s="122"/>
      <c r="I956" s="122"/>
      <c r="J956" s="123"/>
      <c r="K956" s="123"/>
      <c r="L956" s="123"/>
      <c r="M956" s="123" t="s">
        <v>7514</v>
      </c>
      <c r="N956" s="126"/>
      <c r="O956" s="122"/>
      <c r="P956" s="124"/>
      <c r="Q956" s="125"/>
      <c r="R956" s="124"/>
      <c r="S956" s="125"/>
      <c r="T956" s="111">
        <f>SUBTOTAL(9,T957:T976)</f>
        <v>0</v>
      </c>
    </row>
    <row r="957" spans="6:20" s="102" customFormat="1" ht="36" outlineLevel="6">
      <c r="F957" s="21">
        <v>235</v>
      </c>
      <c r="G957" s="22" t="s">
        <v>19</v>
      </c>
      <c r="H957" s="68">
        <v>6</v>
      </c>
      <c r="I957" s="22"/>
      <c r="J957" s="36" t="s">
        <v>4184</v>
      </c>
      <c r="K957" s="36" t="s">
        <v>2391</v>
      </c>
      <c r="L957" s="36"/>
      <c r="M957" s="37" t="s">
        <v>8837</v>
      </c>
      <c r="N957" s="37"/>
      <c r="O957" s="22" t="s">
        <v>23</v>
      </c>
      <c r="P957" s="38">
        <v>6093.1149999999998</v>
      </c>
      <c r="Q957" s="25">
        <v>0</v>
      </c>
      <c r="R957" s="38">
        <f>P957*(1+Q957/100)</f>
        <v>6093.1149999999998</v>
      </c>
      <c r="S957" s="25"/>
      <c r="T957" s="26">
        <f>IF(I957="T",0,R957*S957)</f>
        <v>0</v>
      </c>
    </row>
    <row r="958" spans="6:20" s="39" customFormat="1" ht="11.25" outlineLevel="7">
      <c r="F958" s="40"/>
      <c r="G958" s="41"/>
      <c r="H958" s="41"/>
      <c r="I958" s="41"/>
      <c r="J958" s="41"/>
      <c r="K958" s="41"/>
      <c r="L958" s="41"/>
      <c r="M958" s="42" t="s">
        <v>4944</v>
      </c>
      <c r="N958" s="42"/>
      <c r="O958" s="41"/>
      <c r="P958" s="43">
        <v>0</v>
      </c>
      <c r="Q958" s="44"/>
      <c r="R958" s="45"/>
      <c r="S958" s="44"/>
      <c r="T958" s="46"/>
    </row>
    <row r="959" spans="6:20" s="39" customFormat="1" ht="11.25" outlineLevel="7">
      <c r="F959" s="40"/>
      <c r="G959" s="41"/>
      <c r="H959" s="41"/>
      <c r="I959" s="41"/>
      <c r="J959" s="41"/>
      <c r="K959" s="41"/>
      <c r="L959" s="41"/>
      <c r="M959" s="42" t="s">
        <v>84</v>
      </c>
      <c r="N959" s="42"/>
      <c r="O959" s="41"/>
      <c r="P959" s="43">
        <v>2891</v>
      </c>
      <c r="Q959" s="44"/>
      <c r="R959" s="45"/>
      <c r="S959" s="44"/>
      <c r="T959" s="46"/>
    </row>
    <row r="960" spans="6:20" s="39" customFormat="1" ht="11.25" outlineLevel="7">
      <c r="F960" s="40"/>
      <c r="G960" s="41"/>
      <c r="H960" s="41"/>
      <c r="I960" s="41"/>
      <c r="J960" s="41"/>
      <c r="K960" s="41"/>
      <c r="L960" s="41"/>
      <c r="M960" s="42" t="s">
        <v>4760</v>
      </c>
      <c r="N960" s="42"/>
      <c r="O960" s="41"/>
      <c r="P960" s="43">
        <v>361.57</v>
      </c>
      <c r="Q960" s="44"/>
      <c r="R960" s="45"/>
      <c r="S960" s="44"/>
      <c r="T960" s="46"/>
    </row>
    <row r="961" spans="6:20" s="39" customFormat="1" ht="11.25" outlineLevel="7">
      <c r="F961" s="40"/>
      <c r="G961" s="41"/>
      <c r="H961" s="41"/>
      <c r="I961" s="41"/>
      <c r="J961" s="41"/>
      <c r="K961" s="41"/>
      <c r="L961" s="41"/>
      <c r="M961" s="42" t="s">
        <v>4931</v>
      </c>
      <c r="N961" s="42"/>
      <c r="O961" s="41"/>
      <c r="P961" s="43">
        <v>212.47200000000001</v>
      </c>
      <c r="Q961" s="44"/>
      <c r="R961" s="45"/>
      <c r="S961" s="44"/>
      <c r="T961" s="46"/>
    </row>
    <row r="962" spans="6:20" s="39" customFormat="1" ht="11.25" outlineLevel="7">
      <c r="F962" s="40"/>
      <c r="G962" s="41"/>
      <c r="H962" s="41"/>
      <c r="I962" s="41"/>
      <c r="J962" s="41"/>
      <c r="K962" s="41"/>
      <c r="L962" s="41"/>
      <c r="M962" s="42" t="s">
        <v>5074</v>
      </c>
      <c r="N962" s="42"/>
      <c r="O962" s="41"/>
      <c r="P962" s="43">
        <v>2227.913</v>
      </c>
      <c r="Q962" s="44"/>
      <c r="R962" s="45"/>
      <c r="S962" s="44"/>
      <c r="T962" s="46"/>
    </row>
    <row r="963" spans="6:20" s="39" customFormat="1" ht="11.25" outlineLevel="7">
      <c r="F963" s="40"/>
      <c r="G963" s="41"/>
      <c r="H963" s="41"/>
      <c r="I963" s="41"/>
      <c r="J963" s="41"/>
      <c r="K963" s="41"/>
      <c r="L963" s="41"/>
      <c r="M963" s="42" t="s">
        <v>4932</v>
      </c>
      <c r="N963" s="42"/>
      <c r="O963" s="41"/>
      <c r="P963" s="43">
        <v>316.14800000000002</v>
      </c>
      <c r="Q963" s="44"/>
      <c r="R963" s="45"/>
      <c r="S963" s="44"/>
      <c r="T963" s="46"/>
    </row>
    <row r="964" spans="6:20" s="39" customFormat="1" ht="11.25" outlineLevel="7">
      <c r="F964" s="40"/>
      <c r="G964" s="41"/>
      <c r="H964" s="41"/>
      <c r="I964" s="41"/>
      <c r="J964" s="41"/>
      <c r="K964" s="41"/>
      <c r="L964" s="41"/>
      <c r="M964" s="42" t="s">
        <v>4933</v>
      </c>
      <c r="N964" s="42"/>
      <c r="O964" s="41"/>
      <c r="P964" s="43">
        <v>43.957999999999998</v>
      </c>
      <c r="Q964" s="44"/>
      <c r="R964" s="45"/>
      <c r="S964" s="44"/>
      <c r="T964" s="46"/>
    </row>
    <row r="965" spans="6:20" s="39" customFormat="1" ht="11.25" outlineLevel="7">
      <c r="F965" s="40"/>
      <c r="G965" s="41"/>
      <c r="H965" s="41"/>
      <c r="I965" s="41"/>
      <c r="J965" s="41"/>
      <c r="K965" s="41"/>
      <c r="L965" s="41"/>
      <c r="M965" s="42" t="s">
        <v>4761</v>
      </c>
      <c r="N965" s="42"/>
      <c r="O965" s="41"/>
      <c r="P965" s="43">
        <v>40.054000000000002</v>
      </c>
      <c r="Q965" s="44"/>
      <c r="R965" s="45"/>
      <c r="S965" s="44"/>
      <c r="T965" s="46"/>
    </row>
    <row r="966" spans="6:20" s="39" customFormat="1" ht="11.25" outlineLevel="7">
      <c r="F966" s="40"/>
      <c r="G966" s="41"/>
      <c r="H966" s="41"/>
      <c r="I966" s="41"/>
      <c r="J966" s="41"/>
      <c r="K966" s="41"/>
      <c r="L966" s="41"/>
      <c r="M966" s="42"/>
      <c r="N966" s="42"/>
      <c r="O966" s="41"/>
      <c r="P966" s="43">
        <v>0</v>
      </c>
      <c r="Q966" s="44"/>
      <c r="R966" s="45"/>
      <c r="S966" s="44"/>
      <c r="T966" s="46"/>
    </row>
    <row r="967" spans="6:20" s="102" customFormat="1" ht="36" outlineLevel="6">
      <c r="F967" s="21">
        <v>236</v>
      </c>
      <c r="G967" s="22" t="s">
        <v>19</v>
      </c>
      <c r="H967" s="68">
        <v>6</v>
      </c>
      <c r="I967" s="22"/>
      <c r="J967" s="36" t="s">
        <v>4185</v>
      </c>
      <c r="K967" s="36" t="s">
        <v>2392</v>
      </c>
      <c r="L967" s="36"/>
      <c r="M967" s="37" t="s">
        <v>8605</v>
      </c>
      <c r="N967" s="37"/>
      <c r="O967" s="22" t="s">
        <v>23</v>
      </c>
      <c r="P967" s="38">
        <v>6093.0114999999996</v>
      </c>
      <c r="Q967" s="25">
        <v>0</v>
      </c>
      <c r="R967" s="38">
        <f>P967*(1+Q967/100)</f>
        <v>6093.0114999999996</v>
      </c>
      <c r="S967" s="25"/>
      <c r="T967" s="26">
        <f>IF(I967="T",0,R967*S967)</f>
        <v>0</v>
      </c>
    </row>
    <row r="968" spans="6:20" s="102" customFormat="1" ht="36" outlineLevel="6">
      <c r="F968" s="21">
        <v>237</v>
      </c>
      <c r="G968" s="22" t="s">
        <v>19</v>
      </c>
      <c r="H968" s="68">
        <v>6</v>
      </c>
      <c r="I968" s="22"/>
      <c r="J968" s="36" t="s">
        <v>4182</v>
      </c>
      <c r="K968" s="36" t="s">
        <v>2393</v>
      </c>
      <c r="L968" s="36"/>
      <c r="M968" s="37" t="s">
        <v>8845</v>
      </c>
      <c r="N968" s="37"/>
      <c r="O968" s="22" t="s">
        <v>23</v>
      </c>
      <c r="P968" s="38">
        <v>6093.1149999999998</v>
      </c>
      <c r="Q968" s="25">
        <v>0</v>
      </c>
      <c r="R968" s="38">
        <f>P968*(1+Q968/100)</f>
        <v>6093.1149999999998</v>
      </c>
      <c r="S968" s="25"/>
      <c r="T968" s="26">
        <f>IF(I968="T",0,R968*S968)</f>
        <v>0</v>
      </c>
    </row>
    <row r="969" spans="6:20" s="102" customFormat="1" ht="36" outlineLevel="6">
      <c r="F969" s="21">
        <v>238</v>
      </c>
      <c r="G969" s="22" t="s">
        <v>19</v>
      </c>
      <c r="H969" s="68">
        <v>6</v>
      </c>
      <c r="I969" s="22"/>
      <c r="J969" s="36" t="s">
        <v>4186</v>
      </c>
      <c r="K969" s="36" t="s">
        <v>2394</v>
      </c>
      <c r="L969" s="36"/>
      <c r="M969" s="37" t="s">
        <v>8772</v>
      </c>
      <c r="N969" s="37"/>
      <c r="O969" s="22" t="s">
        <v>24</v>
      </c>
      <c r="P969" s="38">
        <v>8708.7687499999993</v>
      </c>
      <c r="Q969" s="25">
        <v>0</v>
      </c>
      <c r="R969" s="38">
        <f>P969*(1+Q969/100)</f>
        <v>8708.7687499999993</v>
      </c>
      <c r="S969" s="25"/>
      <c r="T969" s="26">
        <f>IF(I969="T",0,R969*S969)</f>
        <v>0</v>
      </c>
    </row>
    <row r="970" spans="6:20" s="39" customFormat="1" ht="11.25" outlineLevel="7">
      <c r="F970" s="40"/>
      <c r="G970" s="41"/>
      <c r="H970" s="41"/>
      <c r="I970" s="41"/>
      <c r="J970" s="41"/>
      <c r="K970" s="41"/>
      <c r="L970" s="41"/>
      <c r="M970" s="42" t="s">
        <v>6106</v>
      </c>
      <c r="N970" s="42"/>
      <c r="O970" s="41"/>
      <c r="P970" s="43">
        <v>8708.7687499999993</v>
      </c>
      <c r="Q970" s="44"/>
      <c r="R970" s="45"/>
      <c r="S970" s="44"/>
      <c r="T970" s="46"/>
    </row>
    <row r="971" spans="6:20" s="102" customFormat="1" ht="36" outlineLevel="6">
      <c r="F971" s="21">
        <v>239</v>
      </c>
      <c r="G971" s="22" t="s">
        <v>19</v>
      </c>
      <c r="H971" s="68">
        <v>6</v>
      </c>
      <c r="I971" s="22"/>
      <c r="J971" s="36" t="s">
        <v>4187</v>
      </c>
      <c r="K971" s="36" t="s">
        <v>2395</v>
      </c>
      <c r="L971" s="36"/>
      <c r="M971" s="37" t="s">
        <v>8635</v>
      </c>
      <c r="N971" s="37"/>
      <c r="O971" s="22" t="s">
        <v>24</v>
      </c>
      <c r="P971" s="38">
        <v>8708.7690000000002</v>
      </c>
      <c r="Q971" s="25">
        <v>0</v>
      </c>
      <c r="R971" s="38">
        <f>P971*(1+Q971/100)</f>
        <v>8708.7690000000002</v>
      </c>
      <c r="S971" s="25"/>
      <c r="T971" s="26">
        <f>IF(I971="T",0,R971*S971)</f>
        <v>0</v>
      </c>
    </row>
    <row r="972" spans="6:20" s="102" customFormat="1" ht="24" outlineLevel="6">
      <c r="F972" s="21">
        <v>240</v>
      </c>
      <c r="G972" s="22" t="s">
        <v>19</v>
      </c>
      <c r="H972" s="68">
        <v>6</v>
      </c>
      <c r="I972" s="22"/>
      <c r="J972" s="36" t="s">
        <v>4183</v>
      </c>
      <c r="K972" s="36" t="s">
        <v>2396</v>
      </c>
      <c r="L972" s="36"/>
      <c r="M972" s="37" t="s">
        <v>8700</v>
      </c>
      <c r="N972" s="37"/>
      <c r="O972" s="22" t="s">
        <v>24</v>
      </c>
      <c r="P972" s="38">
        <v>8708.7690000000002</v>
      </c>
      <c r="Q972" s="25">
        <v>0</v>
      </c>
      <c r="R972" s="38">
        <f>P972*(1+Q972/100)</f>
        <v>8708.7690000000002</v>
      </c>
      <c r="S972" s="25"/>
      <c r="T972" s="26">
        <f>IF(I972="T",0,R972*S972)</f>
        <v>0</v>
      </c>
    </row>
    <row r="973" spans="6:20" s="102" customFormat="1" ht="24" outlineLevel="6">
      <c r="F973" s="21">
        <v>241</v>
      </c>
      <c r="G973" s="22" t="s">
        <v>19</v>
      </c>
      <c r="H973" s="68">
        <v>6</v>
      </c>
      <c r="I973" s="22"/>
      <c r="J973" s="36" t="s">
        <v>4188</v>
      </c>
      <c r="K973" s="36" t="s">
        <v>2397</v>
      </c>
      <c r="L973" s="36"/>
      <c r="M973" s="37" t="s">
        <v>8103</v>
      </c>
      <c r="N973" s="37"/>
      <c r="O973" s="22" t="s">
        <v>23</v>
      </c>
      <c r="P973" s="38">
        <v>14479</v>
      </c>
      <c r="Q973" s="25">
        <v>0</v>
      </c>
      <c r="R973" s="38">
        <f>P973*(1+Q973/100)</f>
        <v>14479</v>
      </c>
      <c r="S973" s="25"/>
      <c r="T973" s="26">
        <f>IF(I973="T",0,R973*S973)</f>
        <v>0</v>
      </c>
    </row>
    <row r="974" spans="6:20" s="39" customFormat="1" ht="11.25" outlineLevel="7">
      <c r="F974" s="40"/>
      <c r="G974" s="41"/>
      <c r="H974" s="41"/>
      <c r="I974" s="41"/>
      <c r="J974" s="41"/>
      <c r="K974" s="41"/>
      <c r="L974" s="41"/>
      <c r="M974" s="42" t="s">
        <v>149</v>
      </c>
      <c r="N974" s="42"/>
      <c r="O974" s="41"/>
      <c r="P974" s="43">
        <v>15349</v>
      </c>
      <c r="Q974" s="44"/>
      <c r="R974" s="45"/>
      <c r="S974" s="44"/>
      <c r="T974" s="46"/>
    </row>
    <row r="975" spans="6:20" s="39" customFormat="1" ht="11.25" outlineLevel="7">
      <c r="F975" s="40"/>
      <c r="G975" s="41"/>
      <c r="H975" s="41"/>
      <c r="I975" s="41"/>
      <c r="J975" s="41"/>
      <c r="K975" s="41"/>
      <c r="L975" s="41"/>
      <c r="M975" s="42" t="s">
        <v>6671</v>
      </c>
      <c r="N975" s="42"/>
      <c r="O975" s="41"/>
      <c r="P975" s="43">
        <v>-870</v>
      </c>
      <c r="Q975" s="44"/>
      <c r="R975" s="45"/>
      <c r="S975" s="44"/>
      <c r="T975" s="46"/>
    </row>
    <row r="976" spans="6:20" outlineLevel="6"/>
    <row r="977" spans="6:20" outlineLevel="5"/>
    <row r="978" spans="6:20" s="113" customFormat="1" ht="16.5" customHeight="1" outlineLevel="4">
      <c r="F978" s="114"/>
      <c r="G978" s="115"/>
      <c r="H978" s="115"/>
      <c r="I978" s="115"/>
      <c r="J978" s="116"/>
      <c r="K978" s="116"/>
      <c r="L978" s="116"/>
      <c r="M978" s="116" t="s">
        <v>7403</v>
      </c>
      <c r="N978" s="119"/>
      <c r="O978" s="115"/>
      <c r="P978" s="117"/>
      <c r="Q978" s="118"/>
      <c r="R978" s="117"/>
      <c r="S978" s="118"/>
      <c r="T978" s="112">
        <f>SUBTOTAL(9,T979:T1886)</f>
        <v>0</v>
      </c>
    </row>
    <row r="979" spans="6:20" s="120" customFormat="1" ht="16.5" customHeight="1" outlineLevel="5">
      <c r="F979" s="121"/>
      <c r="G979" s="122"/>
      <c r="H979" s="122"/>
      <c r="I979" s="122"/>
      <c r="J979" s="123"/>
      <c r="K979" s="123"/>
      <c r="L979" s="123"/>
      <c r="M979" s="123" t="s">
        <v>7460</v>
      </c>
      <c r="N979" s="126"/>
      <c r="O979" s="122"/>
      <c r="P979" s="124"/>
      <c r="Q979" s="125"/>
      <c r="R979" s="124"/>
      <c r="S979" s="125"/>
      <c r="T979" s="111">
        <f>SUBTOTAL(9,T980:T1040)</f>
        <v>0</v>
      </c>
    </row>
    <row r="980" spans="6:20" s="102" customFormat="1" ht="36" outlineLevel="6">
      <c r="F980" s="21">
        <v>242</v>
      </c>
      <c r="G980" s="22" t="s">
        <v>19</v>
      </c>
      <c r="H980" s="68">
        <v>6</v>
      </c>
      <c r="I980" s="22"/>
      <c r="J980" s="36" t="s">
        <v>4434</v>
      </c>
      <c r="K980" s="36" t="s">
        <v>2364</v>
      </c>
      <c r="L980" s="36"/>
      <c r="M980" s="37" t="s">
        <v>8822</v>
      </c>
      <c r="N980" s="37"/>
      <c r="O980" s="22" t="s">
        <v>23</v>
      </c>
      <c r="P980" s="38">
        <v>1447.4154999999996</v>
      </c>
      <c r="Q980" s="25">
        <v>0</v>
      </c>
      <c r="R980" s="38">
        <f>P980*(1+Q980/100)</f>
        <v>1447.4154999999996</v>
      </c>
      <c r="S980" s="25"/>
      <c r="T980" s="26">
        <f>IF(I980="T",0,R980*S980)</f>
        <v>0</v>
      </c>
    </row>
    <row r="981" spans="6:20" s="39" customFormat="1" ht="11.25" outlineLevel="7">
      <c r="F981" s="40"/>
      <c r="G981" s="41"/>
      <c r="H981" s="41"/>
      <c r="I981" s="41"/>
      <c r="J981" s="41"/>
      <c r="K981" s="41"/>
      <c r="L981" s="41"/>
      <c r="M981" s="42" t="s">
        <v>7206</v>
      </c>
      <c r="N981" s="42"/>
      <c r="O981" s="41"/>
      <c r="P981" s="43">
        <v>0</v>
      </c>
      <c r="Q981" s="44"/>
      <c r="R981" s="45"/>
      <c r="S981" s="44"/>
      <c r="T981" s="46"/>
    </row>
    <row r="982" spans="6:20" s="39" customFormat="1" ht="11.25" outlineLevel="7">
      <c r="F982" s="40"/>
      <c r="G982" s="41"/>
      <c r="H982" s="41"/>
      <c r="I982" s="41"/>
      <c r="J982" s="41"/>
      <c r="K982" s="41"/>
      <c r="L982" s="41"/>
      <c r="M982" s="42" t="s">
        <v>60</v>
      </c>
      <c r="N982" s="42"/>
      <c r="O982" s="41"/>
      <c r="P982" s="43">
        <v>0</v>
      </c>
      <c r="Q982" s="44"/>
      <c r="R982" s="45"/>
      <c r="S982" s="44"/>
      <c r="T982" s="46"/>
    </row>
    <row r="983" spans="6:20" s="39" customFormat="1" ht="11.25" outlineLevel="7">
      <c r="F983" s="40"/>
      <c r="G983" s="41"/>
      <c r="H983" s="41"/>
      <c r="I983" s="41"/>
      <c r="J983" s="41"/>
      <c r="K983" s="41"/>
      <c r="L983" s="41"/>
      <c r="M983" s="42" t="s">
        <v>5343</v>
      </c>
      <c r="N983" s="42"/>
      <c r="O983" s="41"/>
      <c r="P983" s="43">
        <v>326.45000000000005</v>
      </c>
      <c r="Q983" s="44"/>
      <c r="R983" s="45"/>
      <c r="S983" s="44"/>
      <c r="T983" s="46"/>
    </row>
    <row r="984" spans="6:20" s="39" customFormat="1" ht="11.25" outlineLevel="7">
      <c r="F984" s="40"/>
      <c r="G984" s="41"/>
      <c r="H984" s="41"/>
      <c r="I984" s="41"/>
      <c r="J984" s="41"/>
      <c r="K984" s="41"/>
      <c r="L984" s="41"/>
      <c r="M984" s="42" t="s">
        <v>3970</v>
      </c>
      <c r="N984" s="42"/>
      <c r="O984" s="41"/>
      <c r="P984" s="43">
        <v>98.35</v>
      </c>
      <c r="Q984" s="44"/>
      <c r="R984" s="45"/>
      <c r="S984" s="44"/>
      <c r="T984" s="46"/>
    </row>
    <row r="985" spans="6:20" s="39" customFormat="1" ht="11.25" outlineLevel="7">
      <c r="F985" s="40"/>
      <c r="G985" s="41"/>
      <c r="H985" s="41"/>
      <c r="I985" s="41"/>
      <c r="J985" s="41"/>
      <c r="K985" s="41"/>
      <c r="L985" s="41"/>
      <c r="M985" s="42" t="s">
        <v>4493</v>
      </c>
      <c r="N985" s="42"/>
      <c r="O985" s="41"/>
      <c r="P985" s="43">
        <v>13.89</v>
      </c>
      <c r="Q985" s="44"/>
      <c r="R985" s="45"/>
      <c r="S985" s="44"/>
      <c r="T985" s="46"/>
    </row>
    <row r="986" spans="6:20" s="39" customFormat="1" ht="11.25" outlineLevel="7">
      <c r="F986" s="40"/>
      <c r="G986" s="41"/>
      <c r="H986" s="41"/>
      <c r="I986" s="41"/>
      <c r="J986" s="41"/>
      <c r="K986" s="41"/>
      <c r="L986" s="41"/>
      <c r="M986" s="42" t="s">
        <v>3972</v>
      </c>
      <c r="N986" s="42"/>
      <c r="O986" s="41"/>
      <c r="P986" s="43">
        <v>27.68</v>
      </c>
      <c r="Q986" s="44"/>
      <c r="R986" s="45"/>
      <c r="S986" s="44"/>
      <c r="T986" s="46"/>
    </row>
    <row r="987" spans="6:20" s="39" customFormat="1" ht="11.25" outlineLevel="7">
      <c r="F987" s="40"/>
      <c r="G987" s="41"/>
      <c r="H987" s="41"/>
      <c r="I987" s="41"/>
      <c r="J987" s="41"/>
      <c r="K987" s="41"/>
      <c r="L987" s="41"/>
      <c r="M987" s="42" t="s">
        <v>5524</v>
      </c>
      <c r="N987" s="42"/>
      <c r="O987" s="41"/>
      <c r="P987" s="43">
        <v>65.305500000000009</v>
      </c>
      <c r="Q987" s="44"/>
      <c r="R987" s="45"/>
      <c r="S987" s="44"/>
      <c r="T987" s="46"/>
    </row>
    <row r="988" spans="6:20" s="39" customFormat="1" ht="11.25" outlineLevel="7">
      <c r="F988" s="40"/>
      <c r="G988" s="41"/>
      <c r="H988" s="41"/>
      <c r="I988" s="41"/>
      <c r="J988" s="41"/>
      <c r="K988" s="41"/>
      <c r="L988" s="41"/>
      <c r="M988" s="42" t="s">
        <v>3980</v>
      </c>
      <c r="N988" s="42"/>
      <c r="O988" s="41"/>
      <c r="P988" s="43">
        <v>7.25</v>
      </c>
      <c r="Q988" s="44"/>
      <c r="R988" s="45"/>
      <c r="S988" s="44"/>
      <c r="T988" s="46"/>
    </row>
    <row r="989" spans="6:20" s="39" customFormat="1" ht="11.25" outlineLevel="7">
      <c r="F989" s="40"/>
      <c r="G989" s="41"/>
      <c r="H989" s="41"/>
      <c r="I989" s="41"/>
      <c r="J989" s="41"/>
      <c r="K989" s="41"/>
      <c r="L989" s="41"/>
      <c r="M989" s="42" t="s">
        <v>3981</v>
      </c>
      <c r="N989" s="42"/>
      <c r="O989" s="41"/>
      <c r="P989" s="43">
        <v>7.32</v>
      </c>
      <c r="Q989" s="44"/>
      <c r="R989" s="45"/>
      <c r="S989" s="44"/>
      <c r="T989" s="46"/>
    </row>
    <row r="990" spans="6:20" s="39" customFormat="1" ht="11.25" outlineLevel="7">
      <c r="F990" s="40"/>
      <c r="G990" s="41"/>
      <c r="H990" s="41"/>
      <c r="I990" s="41"/>
      <c r="J990" s="41"/>
      <c r="K990" s="41"/>
      <c r="L990" s="41"/>
      <c r="M990" s="42" t="s">
        <v>3982</v>
      </c>
      <c r="N990" s="42"/>
      <c r="O990" s="41"/>
      <c r="P990" s="43">
        <v>18.91</v>
      </c>
      <c r="Q990" s="44"/>
      <c r="R990" s="45"/>
      <c r="S990" s="44"/>
      <c r="T990" s="46"/>
    </row>
    <row r="991" spans="6:20" s="39" customFormat="1" ht="11.25" outlineLevel="7">
      <c r="F991" s="40"/>
      <c r="G991" s="41"/>
      <c r="H991" s="41"/>
      <c r="I991" s="41"/>
      <c r="J991" s="41"/>
      <c r="K991" s="41"/>
      <c r="L991" s="41"/>
      <c r="M991" s="42" t="s">
        <v>3999</v>
      </c>
      <c r="N991" s="42"/>
      <c r="O991" s="41"/>
      <c r="P991" s="43">
        <v>3.48</v>
      </c>
      <c r="Q991" s="44"/>
      <c r="R991" s="45"/>
      <c r="S991" s="44"/>
      <c r="T991" s="46"/>
    </row>
    <row r="992" spans="6:20" s="39" customFormat="1" ht="11.25" outlineLevel="7">
      <c r="F992" s="40"/>
      <c r="G992" s="41"/>
      <c r="H992" s="41"/>
      <c r="I992" s="41"/>
      <c r="J992" s="41"/>
      <c r="K992" s="41"/>
      <c r="L992" s="41"/>
      <c r="M992" s="42" t="s">
        <v>4254</v>
      </c>
      <c r="N992" s="42"/>
      <c r="O992" s="41"/>
      <c r="P992" s="43">
        <v>3.32</v>
      </c>
      <c r="Q992" s="44"/>
      <c r="R992" s="45"/>
      <c r="S992" s="44"/>
      <c r="T992" s="46"/>
    </row>
    <row r="993" spans="6:20" s="39" customFormat="1" ht="11.25" outlineLevel="7">
      <c r="F993" s="40"/>
      <c r="G993" s="41"/>
      <c r="H993" s="41"/>
      <c r="I993" s="41"/>
      <c r="J993" s="41"/>
      <c r="K993" s="41"/>
      <c r="L993" s="41"/>
      <c r="M993" s="42" t="s">
        <v>59</v>
      </c>
      <c r="N993" s="42"/>
      <c r="O993" s="41"/>
      <c r="P993" s="43">
        <v>0</v>
      </c>
      <c r="Q993" s="44"/>
      <c r="R993" s="45"/>
      <c r="S993" s="44"/>
      <c r="T993" s="46"/>
    </row>
    <row r="994" spans="6:20" s="39" customFormat="1" ht="11.25" outlineLevel="7">
      <c r="F994" s="40"/>
      <c r="G994" s="41"/>
      <c r="H994" s="41"/>
      <c r="I994" s="41"/>
      <c r="J994" s="41"/>
      <c r="K994" s="41"/>
      <c r="L994" s="41"/>
      <c r="M994" s="42" t="s">
        <v>5300</v>
      </c>
      <c r="N994" s="42"/>
      <c r="O994" s="41"/>
      <c r="P994" s="43">
        <v>431.91999999999996</v>
      </c>
      <c r="Q994" s="44"/>
      <c r="R994" s="45"/>
      <c r="S994" s="44"/>
      <c r="T994" s="46"/>
    </row>
    <row r="995" spans="6:20" s="39" customFormat="1" ht="11.25" outlineLevel="7">
      <c r="F995" s="40"/>
      <c r="G995" s="41"/>
      <c r="H995" s="41"/>
      <c r="I995" s="41"/>
      <c r="J995" s="41"/>
      <c r="K995" s="41"/>
      <c r="L995" s="41"/>
      <c r="M995" s="42" t="s">
        <v>3739</v>
      </c>
      <c r="N995" s="42"/>
      <c r="O995" s="41"/>
      <c r="P995" s="43">
        <v>1.99</v>
      </c>
      <c r="Q995" s="44"/>
      <c r="R995" s="45"/>
      <c r="S995" s="44"/>
      <c r="T995" s="46"/>
    </row>
    <row r="996" spans="6:20" s="39" customFormat="1" ht="11.25" outlineLevel="7">
      <c r="F996" s="40"/>
      <c r="G996" s="41"/>
      <c r="H996" s="41"/>
      <c r="I996" s="41"/>
      <c r="J996" s="41"/>
      <c r="K996" s="41"/>
      <c r="L996" s="41"/>
      <c r="M996" s="42" t="s">
        <v>3741</v>
      </c>
      <c r="N996" s="42"/>
      <c r="O996" s="41"/>
      <c r="P996" s="43">
        <v>5.82</v>
      </c>
      <c r="Q996" s="44"/>
      <c r="R996" s="45"/>
      <c r="S996" s="44"/>
      <c r="T996" s="46"/>
    </row>
    <row r="997" spans="6:20" s="39" customFormat="1" ht="11.25" outlineLevel="7">
      <c r="F997" s="40"/>
      <c r="G997" s="41"/>
      <c r="H997" s="41"/>
      <c r="I997" s="41"/>
      <c r="J997" s="41"/>
      <c r="K997" s="41"/>
      <c r="L997" s="41"/>
      <c r="M997" s="42" t="s">
        <v>3742</v>
      </c>
      <c r="N997" s="42"/>
      <c r="O997" s="41"/>
      <c r="P997" s="43">
        <v>7.05</v>
      </c>
      <c r="Q997" s="44"/>
      <c r="R997" s="45"/>
      <c r="S997" s="44"/>
      <c r="T997" s="46"/>
    </row>
    <row r="998" spans="6:20" s="39" customFormat="1" ht="11.25" outlineLevel="7">
      <c r="F998" s="40"/>
      <c r="G998" s="41"/>
      <c r="H998" s="41"/>
      <c r="I998" s="41"/>
      <c r="J998" s="41"/>
      <c r="K998" s="41"/>
      <c r="L998" s="41"/>
      <c r="M998" s="42" t="s">
        <v>3744</v>
      </c>
      <c r="N998" s="42"/>
      <c r="O998" s="41"/>
      <c r="P998" s="43">
        <v>3.88</v>
      </c>
      <c r="Q998" s="44"/>
      <c r="R998" s="45"/>
      <c r="S998" s="44"/>
      <c r="T998" s="46"/>
    </row>
    <row r="999" spans="6:20" s="39" customFormat="1" ht="11.25" outlineLevel="7">
      <c r="F999" s="40"/>
      <c r="G999" s="41"/>
      <c r="H999" s="41"/>
      <c r="I999" s="41"/>
      <c r="J999" s="41"/>
      <c r="K999" s="41"/>
      <c r="L999" s="41"/>
      <c r="M999" s="42" t="s">
        <v>4263</v>
      </c>
      <c r="N999" s="42"/>
      <c r="O999" s="41"/>
      <c r="P999" s="43">
        <v>16.59</v>
      </c>
      <c r="Q999" s="44"/>
      <c r="R999" s="45"/>
      <c r="S999" s="44"/>
      <c r="T999" s="46"/>
    </row>
    <row r="1000" spans="6:20" s="39" customFormat="1" ht="11.25" outlineLevel="7">
      <c r="F1000" s="40"/>
      <c r="G1000" s="41"/>
      <c r="H1000" s="41"/>
      <c r="I1000" s="41"/>
      <c r="J1000" s="41"/>
      <c r="K1000" s="41"/>
      <c r="L1000" s="41"/>
      <c r="M1000" s="42" t="s">
        <v>3748</v>
      </c>
      <c r="N1000" s="42"/>
      <c r="O1000" s="41"/>
      <c r="P1000" s="43">
        <v>4.04</v>
      </c>
      <c r="Q1000" s="44"/>
      <c r="R1000" s="45"/>
      <c r="S1000" s="44"/>
      <c r="T1000" s="46"/>
    </row>
    <row r="1001" spans="6:20" s="39" customFormat="1" ht="11.25" outlineLevel="7">
      <c r="F1001" s="40"/>
      <c r="G1001" s="41"/>
      <c r="H1001" s="41"/>
      <c r="I1001" s="41"/>
      <c r="J1001" s="41"/>
      <c r="K1001" s="41"/>
      <c r="L1001" s="41"/>
      <c r="M1001" s="42" t="s">
        <v>64</v>
      </c>
      <c r="N1001" s="42"/>
      <c r="O1001" s="41"/>
      <c r="P1001" s="43">
        <v>0</v>
      </c>
      <c r="Q1001" s="44"/>
      <c r="R1001" s="45"/>
      <c r="S1001" s="44"/>
      <c r="T1001" s="46"/>
    </row>
    <row r="1002" spans="6:20" s="39" customFormat="1" ht="11.25" outlineLevel="7">
      <c r="F1002" s="40"/>
      <c r="G1002" s="41"/>
      <c r="H1002" s="41"/>
      <c r="I1002" s="41"/>
      <c r="J1002" s="41"/>
      <c r="K1002" s="41"/>
      <c r="L1002" s="41"/>
      <c r="M1002" s="42" t="s">
        <v>4266</v>
      </c>
      <c r="N1002" s="42"/>
      <c r="O1002" s="41"/>
      <c r="P1002" s="43">
        <v>374.39</v>
      </c>
      <c r="Q1002" s="44"/>
      <c r="R1002" s="45"/>
      <c r="S1002" s="44"/>
      <c r="T1002" s="46"/>
    </row>
    <row r="1003" spans="6:20" s="39" customFormat="1" ht="11.25" outlineLevel="7">
      <c r="F1003" s="40"/>
      <c r="G1003" s="41"/>
      <c r="H1003" s="41"/>
      <c r="I1003" s="41"/>
      <c r="J1003" s="41"/>
      <c r="K1003" s="41"/>
      <c r="L1003" s="41"/>
      <c r="M1003" s="42" t="s">
        <v>3753</v>
      </c>
      <c r="N1003" s="42"/>
      <c r="O1003" s="41"/>
      <c r="P1003" s="43">
        <v>1.99</v>
      </c>
      <c r="Q1003" s="44"/>
      <c r="R1003" s="45"/>
      <c r="S1003" s="44"/>
      <c r="T1003" s="46"/>
    </row>
    <row r="1004" spans="6:20" s="39" customFormat="1" ht="11.25" outlineLevel="7">
      <c r="F1004" s="40"/>
      <c r="G1004" s="41"/>
      <c r="H1004" s="41"/>
      <c r="I1004" s="41"/>
      <c r="J1004" s="41"/>
      <c r="K1004" s="41"/>
      <c r="L1004" s="41"/>
      <c r="M1004" s="42" t="s">
        <v>3755</v>
      </c>
      <c r="N1004" s="42"/>
      <c r="O1004" s="41"/>
      <c r="P1004" s="43">
        <v>5.81</v>
      </c>
      <c r="Q1004" s="44"/>
      <c r="R1004" s="45"/>
      <c r="S1004" s="44"/>
      <c r="T1004" s="46"/>
    </row>
    <row r="1005" spans="6:20" s="39" customFormat="1" ht="11.25" outlineLevel="7">
      <c r="F1005" s="40"/>
      <c r="G1005" s="41"/>
      <c r="H1005" s="41"/>
      <c r="I1005" s="41"/>
      <c r="J1005" s="41"/>
      <c r="K1005" s="41"/>
      <c r="L1005" s="41"/>
      <c r="M1005" s="42" t="s">
        <v>3756</v>
      </c>
      <c r="N1005" s="42"/>
      <c r="O1005" s="41"/>
      <c r="P1005" s="43">
        <v>7.06</v>
      </c>
      <c r="Q1005" s="44"/>
      <c r="R1005" s="45"/>
      <c r="S1005" s="44"/>
      <c r="T1005" s="46"/>
    </row>
    <row r="1006" spans="6:20" s="39" customFormat="1" ht="11.25" outlineLevel="7">
      <c r="F1006" s="40"/>
      <c r="G1006" s="41"/>
      <c r="H1006" s="41"/>
      <c r="I1006" s="41"/>
      <c r="J1006" s="41"/>
      <c r="K1006" s="41"/>
      <c r="L1006" s="41"/>
      <c r="M1006" s="42" t="s">
        <v>3757</v>
      </c>
      <c r="N1006" s="42"/>
      <c r="O1006" s="41"/>
      <c r="P1006" s="43">
        <v>4.49</v>
      </c>
      <c r="Q1006" s="44"/>
      <c r="R1006" s="45"/>
      <c r="S1006" s="44"/>
      <c r="T1006" s="46"/>
    </row>
    <row r="1007" spans="6:20" s="39" customFormat="1" ht="11.25" outlineLevel="7">
      <c r="F1007" s="40"/>
      <c r="G1007" s="41"/>
      <c r="H1007" s="41"/>
      <c r="I1007" s="41"/>
      <c r="J1007" s="41"/>
      <c r="K1007" s="41"/>
      <c r="L1007" s="41"/>
      <c r="M1007" s="42" t="s">
        <v>3758</v>
      </c>
      <c r="N1007" s="42"/>
      <c r="O1007" s="41"/>
      <c r="P1007" s="43">
        <v>7.06</v>
      </c>
      <c r="Q1007" s="44"/>
      <c r="R1007" s="45"/>
      <c r="S1007" s="44"/>
      <c r="T1007" s="46"/>
    </row>
    <row r="1008" spans="6:20" s="39" customFormat="1" ht="11.25" outlineLevel="7">
      <c r="F1008" s="40"/>
      <c r="G1008" s="41"/>
      <c r="H1008" s="41"/>
      <c r="I1008" s="41"/>
      <c r="J1008" s="41"/>
      <c r="K1008" s="41"/>
      <c r="L1008" s="41"/>
      <c r="M1008" s="42" t="s">
        <v>3769</v>
      </c>
      <c r="N1008" s="42"/>
      <c r="O1008" s="41"/>
      <c r="P1008" s="43">
        <v>3.37</v>
      </c>
      <c r="Q1008" s="44"/>
      <c r="R1008" s="45"/>
      <c r="S1008" s="44"/>
      <c r="T1008" s="46"/>
    </row>
    <row r="1009" spans="6:20" s="102" customFormat="1" ht="48" outlineLevel="6">
      <c r="F1009" s="21">
        <v>243</v>
      </c>
      <c r="G1009" s="22" t="s">
        <v>19</v>
      </c>
      <c r="H1009" s="68">
        <v>6</v>
      </c>
      <c r="I1009" s="22"/>
      <c r="J1009" s="36" t="s">
        <v>4378</v>
      </c>
      <c r="K1009" s="36" t="s">
        <v>2275</v>
      </c>
      <c r="L1009" s="36"/>
      <c r="M1009" s="37" t="s">
        <v>9631</v>
      </c>
      <c r="N1009" s="37"/>
      <c r="O1009" s="22" t="s">
        <v>24</v>
      </c>
      <c r="P1009" s="38">
        <v>117.13040000000001</v>
      </c>
      <c r="Q1009" s="25">
        <v>0</v>
      </c>
      <c r="R1009" s="38">
        <f>P1009*(1+Q1009/100)</f>
        <v>117.13040000000001</v>
      </c>
      <c r="S1009" s="25"/>
      <c r="T1009" s="26">
        <f>IF(I1009="T",0,R1009*S1009)</f>
        <v>0</v>
      </c>
    </row>
    <row r="1010" spans="6:20" s="39" customFormat="1" ht="11.25" outlineLevel="7">
      <c r="F1010" s="40"/>
      <c r="G1010" s="41"/>
      <c r="H1010" s="41"/>
      <c r="I1010" s="41"/>
      <c r="J1010" s="41"/>
      <c r="K1010" s="41"/>
      <c r="L1010" s="41"/>
      <c r="M1010" s="42" t="s">
        <v>5984</v>
      </c>
      <c r="N1010" s="42"/>
      <c r="O1010" s="41"/>
      <c r="P1010" s="43">
        <v>0</v>
      </c>
      <c r="Q1010" s="44"/>
      <c r="R1010" s="45"/>
      <c r="S1010" s="44"/>
      <c r="T1010" s="46"/>
    </row>
    <row r="1011" spans="6:20" s="39" customFormat="1" ht="11.25" outlineLevel="7">
      <c r="F1011" s="40"/>
      <c r="G1011" s="41"/>
      <c r="H1011" s="41"/>
      <c r="I1011" s="41"/>
      <c r="J1011" s="41"/>
      <c r="K1011" s="41"/>
      <c r="L1011" s="41"/>
      <c r="M1011" s="42" t="s">
        <v>3822</v>
      </c>
      <c r="N1011" s="42"/>
      <c r="O1011" s="41"/>
      <c r="P1011" s="43">
        <v>117.13040000000001</v>
      </c>
      <c r="Q1011" s="44"/>
      <c r="R1011" s="45"/>
      <c r="S1011" s="44"/>
      <c r="T1011" s="46"/>
    </row>
    <row r="1012" spans="6:20" s="102" customFormat="1" ht="24" outlineLevel="6">
      <c r="F1012" s="21">
        <v>244</v>
      </c>
      <c r="G1012" s="22" t="s">
        <v>19</v>
      </c>
      <c r="H1012" s="68">
        <v>6</v>
      </c>
      <c r="I1012" s="22"/>
      <c r="J1012" s="36" t="s">
        <v>4382</v>
      </c>
      <c r="K1012" s="36" t="s">
        <v>2281</v>
      </c>
      <c r="L1012" s="36"/>
      <c r="M1012" s="37" t="s">
        <v>8090</v>
      </c>
      <c r="N1012" s="37"/>
      <c r="O1012" s="22" t="s">
        <v>24</v>
      </c>
      <c r="P1012" s="38">
        <v>117.13</v>
      </c>
      <c r="Q1012" s="25">
        <v>0</v>
      </c>
      <c r="R1012" s="38">
        <f>P1012*(1+Q1012/100)</f>
        <v>117.13</v>
      </c>
      <c r="S1012" s="25"/>
      <c r="T1012" s="26">
        <f>IF(I1012="T",0,R1012*S1012)</f>
        <v>0</v>
      </c>
    </row>
    <row r="1013" spans="6:20" s="102" customFormat="1" ht="24" outlineLevel="6">
      <c r="F1013" s="21">
        <v>245</v>
      </c>
      <c r="G1013" s="22" t="s">
        <v>19</v>
      </c>
      <c r="H1013" s="68">
        <v>6</v>
      </c>
      <c r="I1013" s="22"/>
      <c r="J1013" s="36" t="s">
        <v>4441</v>
      </c>
      <c r="K1013" s="36" t="s">
        <v>2310</v>
      </c>
      <c r="L1013" s="36"/>
      <c r="M1013" s="37" t="s">
        <v>8093</v>
      </c>
      <c r="N1013" s="37"/>
      <c r="O1013" s="22" t="s">
        <v>23</v>
      </c>
      <c r="P1013" s="38">
        <v>1467.71</v>
      </c>
      <c r="Q1013" s="25">
        <v>0</v>
      </c>
      <c r="R1013" s="38">
        <f>P1013*(1+Q1013/100)</f>
        <v>1467.71</v>
      </c>
      <c r="S1013" s="25"/>
      <c r="T1013" s="26">
        <f>IF(I1013="T",0,R1013*S1013)</f>
        <v>0</v>
      </c>
    </row>
    <row r="1014" spans="6:20" s="39" customFormat="1" ht="11.25" outlineLevel="7">
      <c r="F1014" s="40"/>
      <c r="G1014" s="41"/>
      <c r="H1014" s="41"/>
      <c r="I1014" s="41"/>
      <c r="J1014" s="41"/>
      <c r="K1014" s="41"/>
      <c r="L1014" s="41"/>
      <c r="M1014" s="42" t="s">
        <v>5814</v>
      </c>
      <c r="N1014" s="42"/>
      <c r="O1014" s="41"/>
      <c r="P1014" s="43">
        <v>1464.13</v>
      </c>
      <c r="Q1014" s="44"/>
      <c r="R1014" s="45"/>
      <c r="S1014" s="44"/>
      <c r="T1014" s="46"/>
    </row>
    <row r="1015" spans="6:20" s="39" customFormat="1" ht="11.25" outlineLevel="7">
      <c r="F1015" s="40"/>
      <c r="G1015" s="41"/>
      <c r="H1015" s="41"/>
      <c r="I1015" s="41"/>
      <c r="J1015" s="41"/>
      <c r="K1015" s="41"/>
      <c r="L1015" s="41"/>
      <c r="M1015" s="42" t="s">
        <v>4821</v>
      </c>
      <c r="N1015" s="42"/>
      <c r="O1015" s="41"/>
      <c r="P1015" s="43">
        <v>0</v>
      </c>
      <c r="Q1015" s="44"/>
      <c r="R1015" s="45"/>
      <c r="S1015" s="44"/>
      <c r="T1015" s="46"/>
    </row>
    <row r="1016" spans="6:20" s="39" customFormat="1" ht="11.25" outlineLevel="7">
      <c r="F1016" s="40"/>
      <c r="G1016" s="41"/>
      <c r="H1016" s="41"/>
      <c r="I1016" s="41"/>
      <c r="J1016" s="41"/>
      <c r="K1016" s="41"/>
      <c r="L1016" s="41"/>
      <c r="M1016" s="42" t="s">
        <v>5521</v>
      </c>
      <c r="N1016" s="42"/>
      <c r="O1016" s="41"/>
      <c r="P1016" s="43">
        <v>3.1016000000000004</v>
      </c>
      <c r="Q1016" s="44"/>
      <c r="R1016" s="45"/>
      <c r="S1016" s="44"/>
      <c r="T1016" s="46"/>
    </row>
    <row r="1017" spans="6:20" s="39" customFormat="1" ht="11.25" outlineLevel="7">
      <c r="F1017" s="40"/>
      <c r="G1017" s="41"/>
      <c r="H1017" s="41"/>
      <c r="I1017" s="41"/>
      <c r="J1017" s="41"/>
      <c r="K1017" s="41"/>
      <c r="L1017" s="41"/>
      <c r="M1017" s="42" t="s">
        <v>5848</v>
      </c>
      <c r="N1017" s="42"/>
      <c r="O1017" s="41"/>
      <c r="P1017" s="43">
        <v>0.47840000000000005</v>
      </c>
      <c r="Q1017" s="44"/>
      <c r="R1017" s="45"/>
      <c r="S1017" s="44"/>
      <c r="T1017" s="46"/>
    </row>
    <row r="1018" spans="6:20" s="102" customFormat="1" ht="48" outlineLevel="6">
      <c r="F1018" s="21">
        <v>246</v>
      </c>
      <c r="G1018" s="22" t="s">
        <v>19</v>
      </c>
      <c r="H1018" s="68">
        <v>6</v>
      </c>
      <c r="I1018" s="22"/>
      <c r="J1018" s="36" t="s">
        <v>4440</v>
      </c>
      <c r="K1018" s="36" t="s">
        <v>2302</v>
      </c>
      <c r="L1018" s="36"/>
      <c r="M1018" s="37" t="s">
        <v>9352</v>
      </c>
      <c r="N1018" s="37"/>
      <c r="O1018" s="22" t="s">
        <v>23</v>
      </c>
      <c r="P1018" s="38">
        <v>1464.13</v>
      </c>
      <c r="Q1018" s="25">
        <v>0</v>
      </c>
      <c r="R1018" s="38">
        <f>P1018*(1+Q1018/100)</f>
        <v>1464.13</v>
      </c>
      <c r="S1018" s="25"/>
      <c r="T1018" s="26">
        <f>IF(I1018="T",0,R1018*S1018)</f>
        <v>0</v>
      </c>
    </row>
    <row r="1019" spans="6:20" s="39" customFormat="1" ht="11.25" outlineLevel="7">
      <c r="F1019" s="40"/>
      <c r="G1019" s="41"/>
      <c r="H1019" s="41"/>
      <c r="I1019" s="41"/>
      <c r="J1019" s="41"/>
      <c r="K1019" s="41"/>
      <c r="L1019" s="41"/>
      <c r="M1019" s="42" t="s">
        <v>7329</v>
      </c>
      <c r="N1019" s="42"/>
      <c r="O1019" s="41"/>
      <c r="P1019" s="43">
        <v>0</v>
      </c>
      <c r="Q1019" s="44"/>
      <c r="R1019" s="45"/>
      <c r="S1019" s="44"/>
      <c r="T1019" s="46"/>
    </row>
    <row r="1020" spans="6:20" s="39" customFormat="1" ht="11.25" outlineLevel="7">
      <c r="F1020" s="40"/>
      <c r="G1020" s="41"/>
      <c r="H1020" s="41"/>
      <c r="I1020" s="41"/>
      <c r="J1020" s="41"/>
      <c r="K1020" s="41"/>
      <c r="L1020" s="41"/>
      <c r="M1020" s="42" t="s">
        <v>64</v>
      </c>
      <c r="N1020" s="42"/>
      <c r="O1020" s="41"/>
      <c r="P1020" s="43">
        <v>0</v>
      </c>
      <c r="Q1020" s="44"/>
      <c r="R1020" s="45"/>
      <c r="S1020" s="44"/>
      <c r="T1020" s="46"/>
    </row>
    <row r="1021" spans="6:20" s="39" customFormat="1" ht="11.25" outlineLevel="7">
      <c r="F1021" s="40"/>
      <c r="G1021" s="41"/>
      <c r="H1021" s="41"/>
      <c r="I1021" s="41"/>
      <c r="J1021" s="41"/>
      <c r="K1021" s="41"/>
      <c r="L1021" s="41"/>
      <c r="M1021" s="42" t="s">
        <v>4266</v>
      </c>
      <c r="N1021" s="42"/>
      <c r="O1021" s="41"/>
      <c r="P1021" s="43">
        <v>374.39</v>
      </c>
      <c r="Q1021" s="44"/>
      <c r="R1021" s="45"/>
      <c r="S1021" s="44"/>
      <c r="T1021" s="46"/>
    </row>
    <row r="1022" spans="6:20" s="39" customFormat="1" ht="11.25" outlineLevel="7">
      <c r="F1022" s="40"/>
      <c r="G1022" s="41"/>
      <c r="H1022" s="41"/>
      <c r="I1022" s="41"/>
      <c r="J1022" s="41"/>
      <c r="K1022" s="41"/>
      <c r="L1022" s="41"/>
      <c r="M1022" s="42" t="s">
        <v>4799</v>
      </c>
      <c r="N1022" s="42"/>
      <c r="O1022" s="41"/>
      <c r="P1022" s="43">
        <v>8.74</v>
      </c>
      <c r="Q1022" s="44"/>
      <c r="R1022" s="45"/>
      <c r="S1022" s="44"/>
      <c r="T1022" s="46"/>
    </row>
    <row r="1023" spans="6:20" s="39" customFormat="1" ht="11.25" outlineLevel="7">
      <c r="F1023" s="40"/>
      <c r="G1023" s="41"/>
      <c r="H1023" s="41"/>
      <c r="I1023" s="41"/>
      <c r="J1023" s="41"/>
      <c r="K1023" s="41"/>
      <c r="L1023" s="41"/>
      <c r="M1023" s="42" t="s">
        <v>4804</v>
      </c>
      <c r="N1023" s="42"/>
      <c r="O1023" s="41"/>
      <c r="P1023" s="43">
        <v>8.74</v>
      </c>
      <c r="Q1023" s="44"/>
      <c r="R1023" s="45"/>
      <c r="S1023" s="44"/>
      <c r="T1023" s="46"/>
    </row>
    <row r="1024" spans="6:20" s="39" customFormat="1" ht="11.25" outlineLevel="7">
      <c r="F1024" s="40"/>
      <c r="G1024" s="41"/>
      <c r="H1024" s="41"/>
      <c r="I1024" s="41"/>
      <c r="J1024" s="41"/>
      <c r="K1024" s="41"/>
      <c r="L1024" s="41"/>
      <c r="M1024" s="42" t="s">
        <v>5233</v>
      </c>
      <c r="N1024" s="42"/>
      <c r="O1024" s="41"/>
      <c r="P1024" s="43">
        <v>18.239999999999998</v>
      </c>
      <c r="Q1024" s="44"/>
      <c r="R1024" s="45"/>
      <c r="S1024" s="44"/>
      <c r="T1024" s="46"/>
    </row>
    <row r="1025" spans="6:20" s="39" customFormat="1" ht="11.25" outlineLevel="7">
      <c r="F1025" s="40"/>
      <c r="G1025" s="41"/>
      <c r="H1025" s="41"/>
      <c r="I1025" s="41"/>
      <c r="J1025" s="41"/>
      <c r="K1025" s="41"/>
      <c r="L1025" s="41"/>
      <c r="M1025" s="42" t="s">
        <v>59</v>
      </c>
      <c r="N1025" s="42"/>
      <c r="O1025" s="41"/>
      <c r="P1025" s="43">
        <v>0</v>
      </c>
      <c r="Q1025" s="44"/>
      <c r="R1025" s="45"/>
      <c r="S1025" s="44"/>
      <c r="T1025" s="46"/>
    </row>
    <row r="1026" spans="6:20" s="39" customFormat="1" ht="11.25" outlineLevel="7">
      <c r="F1026" s="40"/>
      <c r="G1026" s="41"/>
      <c r="H1026" s="41"/>
      <c r="I1026" s="41"/>
      <c r="J1026" s="41"/>
      <c r="K1026" s="41"/>
      <c r="L1026" s="41"/>
      <c r="M1026" s="42" t="s">
        <v>4257</v>
      </c>
      <c r="N1026" s="42"/>
      <c r="O1026" s="41"/>
      <c r="P1026" s="43">
        <v>431.92</v>
      </c>
      <c r="Q1026" s="44"/>
      <c r="R1026" s="45"/>
      <c r="S1026" s="44"/>
      <c r="T1026" s="46"/>
    </row>
    <row r="1027" spans="6:20" s="39" customFormat="1" ht="11.25" outlineLevel="7">
      <c r="F1027" s="40"/>
      <c r="G1027" s="41"/>
      <c r="H1027" s="41"/>
      <c r="I1027" s="41"/>
      <c r="J1027" s="41"/>
      <c r="K1027" s="41"/>
      <c r="L1027" s="41"/>
      <c r="M1027" s="42" t="s">
        <v>5538</v>
      </c>
      <c r="N1027" s="42"/>
      <c r="O1027" s="41"/>
      <c r="P1027" s="43">
        <v>27.02</v>
      </c>
      <c r="Q1027" s="44"/>
      <c r="R1027" s="45"/>
      <c r="S1027" s="44"/>
      <c r="T1027" s="46"/>
    </row>
    <row r="1028" spans="6:20" s="39" customFormat="1" ht="11.25" outlineLevel="7">
      <c r="F1028" s="40"/>
      <c r="G1028" s="41"/>
      <c r="H1028" s="41"/>
      <c r="I1028" s="41"/>
      <c r="J1028" s="41"/>
      <c r="K1028" s="41"/>
      <c r="L1028" s="41"/>
      <c r="M1028" s="42" t="s">
        <v>4978</v>
      </c>
      <c r="N1028" s="42"/>
      <c r="O1028" s="41"/>
      <c r="P1028" s="43">
        <v>8.74</v>
      </c>
      <c r="Q1028" s="44"/>
      <c r="R1028" s="45"/>
      <c r="S1028" s="44"/>
      <c r="T1028" s="46"/>
    </row>
    <row r="1029" spans="6:20" s="39" customFormat="1" ht="11.25" outlineLevel="7">
      <c r="F1029" s="40"/>
      <c r="G1029" s="41"/>
      <c r="H1029" s="41"/>
      <c r="I1029" s="41"/>
      <c r="J1029" s="41"/>
      <c r="K1029" s="41"/>
      <c r="L1029" s="41"/>
      <c r="M1029" s="42" t="s">
        <v>3743</v>
      </c>
      <c r="N1029" s="42"/>
      <c r="O1029" s="41"/>
      <c r="P1029" s="43">
        <v>8.5500000000000007</v>
      </c>
      <c r="Q1029" s="44"/>
      <c r="R1029" s="45"/>
      <c r="S1029" s="44"/>
      <c r="T1029" s="46"/>
    </row>
    <row r="1030" spans="6:20" s="39" customFormat="1" ht="11.25" outlineLevel="7">
      <c r="F1030" s="40"/>
      <c r="G1030" s="41"/>
      <c r="H1030" s="41"/>
      <c r="I1030" s="41"/>
      <c r="J1030" s="41"/>
      <c r="K1030" s="41"/>
      <c r="L1030" s="41"/>
      <c r="M1030" s="42" t="s">
        <v>60</v>
      </c>
      <c r="N1030" s="42"/>
      <c r="O1030" s="41"/>
      <c r="P1030" s="43">
        <v>0</v>
      </c>
      <c r="Q1030" s="44"/>
      <c r="R1030" s="45"/>
      <c r="S1030" s="44"/>
      <c r="T1030" s="46"/>
    </row>
    <row r="1031" spans="6:20" s="39" customFormat="1" ht="11.25" outlineLevel="7">
      <c r="F1031" s="40"/>
      <c r="G1031" s="41"/>
      <c r="H1031" s="41"/>
      <c r="I1031" s="41"/>
      <c r="J1031" s="41"/>
      <c r="K1031" s="41"/>
      <c r="L1031" s="41"/>
      <c r="M1031" s="42" t="s">
        <v>4242</v>
      </c>
      <c r="N1031" s="42"/>
      <c r="O1031" s="41"/>
      <c r="P1031" s="43">
        <v>326.45</v>
      </c>
      <c r="Q1031" s="44"/>
      <c r="R1031" s="45"/>
      <c r="S1031" s="44"/>
      <c r="T1031" s="46"/>
    </row>
    <row r="1032" spans="6:20" s="39" customFormat="1" ht="11.25" outlineLevel="7">
      <c r="F1032" s="40"/>
      <c r="G1032" s="41"/>
      <c r="H1032" s="41"/>
      <c r="I1032" s="41"/>
      <c r="J1032" s="41"/>
      <c r="K1032" s="41"/>
      <c r="L1032" s="41"/>
      <c r="M1032" s="42" t="s">
        <v>3970</v>
      </c>
      <c r="N1032" s="42"/>
      <c r="O1032" s="41"/>
      <c r="P1032" s="43">
        <v>98.35</v>
      </c>
      <c r="Q1032" s="44"/>
      <c r="R1032" s="45"/>
      <c r="S1032" s="44"/>
      <c r="T1032" s="46"/>
    </row>
    <row r="1033" spans="6:20" s="39" customFormat="1" ht="11.25" outlineLevel="7">
      <c r="F1033" s="40"/>
      <c r="G1033" s="41"/>
      <c r="H1033" s="41"/>
      <c r="I1033" s="41"/>
      <c r="J1033" s="41"/>
      <c r="K1033" s="41"/>
      <c r="L1033" s="41"/>
      <c r="M1033" s="42" t="s">
        <v>6118</v>
      </c>
      <c r="N1033" s="42"/>
      <c r="O1033" s="41"/>
      <c r="P1033" s="43">
        <v>48.91</v>
      </c>
      <c r="Q1033" s="44"/>
      <c r="R1033" s="45"/>
      <c r="S1033" s="44"/>
      <c r="T1033" s="46"/>
    </row>
    <row r="1034" spans="6:20" s="39" customFormat="1" ht="11.25" outlineLevel="7">
      <c r="F1034" s="40"/>
      <c r="G1034" s="41"/>
      <c r="H1034" s="41"/>
      <c r="I1034" s="41"/>
      <c r="J1034" s="41"/>
      <c r="K1034" s="41"/>
      <c r="L1034" s="41"/>
      <c r="M1034" s="42" t="s">
        <v>4000</v>
      </c>
      <c r="N1034" s="42"/>
      <c r="O1034" s="41"/>
      <c r="P1034" s="43">
        <v>4.4400000000000004</v>
      </c>
      <c r="Q1034" s="44"/>
      <c r="R1034" s="45"/>
      <c r="S1034" s="44"/>
      <c r="T1034" s="46"/>
    </row>
    <row r="1035" spans="6:20" s="39" customFormat="1" ht="11.25" outlineLevel="7">
      <c r="F1035" s="40"/>
      <c r="G1035" s="41"/>
      <c r="H1035" s="41"/>
      <c r="I1035" s="41"/>
      <c r="J1035" s="41"/>
      <c r="K1035" s="41"/>
      <c r="L1035" s="41"/>
      <c r="M1035" s="42" t="s">
        <v>5220</v>
      </c>
      <c r="N1035" s="42"/>
      <c r="O1035" s="41"/>
      <c r="P1035" s="43">
        <v>34.33</v>
      </c>
      <c r="Q1035" s="44"/>
      <c r="R1035" s="45"/>
      <c r="S1035" s="44"/>
      <c r="T1035" s="46"/>
    </row>
    <row r="1036" spans="6:20" s="39" customFormat="1" ht="11.25" outlineLevel="7">
      <c r="F1036" s="40"/>
      <c r="G1036" s="41"/>
      <c r="H1036" s="41"/>
      <c r="I1036" s="41"/>
      <c r="J1036" s="41"/>
      <c r="K1036" s="41"/>
      <c r="L1036" s="41"/>
      <c r="M1036" s="42" t="s">
        <v>3979</v>
      </c>
      <c r="N1036" s="42"/>
      <c r="O1036" s="41"/>
      <c r="P1036" s="43">
        <v>65.31</v>
      </c>
      <c r="Q1036" s="44"/>
      <c r="R1036" s="45"/>
      <c r="S1036" s="44"/>
      <c r="T1036" s="46"/>
    </row>
    <row r="1037" spans="6:20" s="102" customFormat="1" ht="24" outlineLevel="6">
      <c r="F1037" s="21">
        <v>247</v>
      </c>
      <c r="G1037" s="22" t="s">
        <v>7</v>
      </c>
      <c r="H1037" s="68">
        <v>6</v>
      </c>
      <c r="I1037" s="22"/>
      <c r="J1037" s="36" t="s">
        <v>4179</v>
      </c>
      <c r="K1037" s="36"/>
      <c r="L1037" s="36"/>
      <c r="M1037" s="37" t="s">
        <v>8551</v>
      </c>
      <c r="N1037" s="37"/>
      <c r="O1037" s="22" t="s">
        <v>23</v>
      </c>
      <c r="P1037" s="38">
        <v>1464.13</v>
      </c>
      <c r="Q1037" s="25">
        <v>0</v>
      </c>
      <c r="R1037" s="38">
        <f>P1037*(1+Q1037/100)</f>
        <v>1464.13</v>
      </c>
      <c r="S1037" s="25"/>
      <c r="T1037" s="26">
        <f>IF(I1037="T",0,R1037*S1037)</f>
        <v>0</v>
      </c>
    </row>
    <row r="1038" spans="6:20" s="102" customFormat="1" ht="36" outlineLevel="6">
      <c r="F1038" s="21">
        <v>248</v>
      </c>
      <c r="G1038" s="22" t="s">
        <v>19</v>
      </c>
      <c r="H1038" s="68">
        <v>6</v>
      </c>
      <c r="I1038" s="22"/>
      <c r="J1038" s="36" t="s">
        <v>4430</v>
      </c>
      <c r="K1038" s="36" t="s">
        <v>2286</v>
      </c>
      <c r="L1038" s="36"/>
      <c r="M1038" s="37" t="s">
        <v>9083</v>
      </c>
      <c r="N1038" s="37"/>
      <c r="O1038" s="22" t="s">
        <v>23</v>
      </c>
      <c r="P1038" s="38">
        <v>1464.13</v>
      </c>
      <c r="Q1038" s="25">
        <v>0</v>
      </c>
      <c r="R1038" s="38">
        <f>P1038*(1+Q1038/100)</f>
        <v>1464.13</v>
      </c>
      <c r="S1038" s="25"/>
      <c r="T1038" s="26">
        <f>IF(I1038="T",0,R1038*S1038)</f>
        <v>0</v>
      </c>
    </row>
    <row r="1039" spans="6:20" s="102" customFormat="1" ht="12" outlineLevel="6">
      <c r="F1039" s="21">
        <v>249</v>
      </c>
      <c r="G1039" s="22" t="s">
        <v>19</v>
      </c>
      <c r="H1039" s="68">
        <v>6</v>
      </c>
      <c r="I1039" s="22"/>
      <c r="J1039" s="36" t="s">
        <v>4349</v>
      </c>
      <c r="K1039" s="36" t="s">
        <v>2207</v>
      </c>
      <c r="L1039" s="36"/>
      <c r="M1039" s="37" t="s">
        <v>7548</v>
      </c>
      <c r="N1039" s="37"/>
      <c r="O1039" s="22" t="s">
        <v>24</v>
      </c>
      <c r="P1039" s="38">
        <v>0</v>
      </c>
      <c r="Q1039" s="25">
        <v>0</v>
      </c>
      <c r="R1039" s="38">
        <f>P1039*(1+Q1039/100)</f>
        <v>0</v>
      </c>
      <c r="S1039" s="25"/>
      <c r="T1039" s="26">
        <f>IF(I1039="T",0,R1039*S1039)</f>
        <v>0</v>
      </c>
    </row>
    <row r="1040" spans="6:20" outlineLevel="6"/>
    <row r="1041" spans="6:20" s="120" customFormat="1" ht="16.5" customHeight="1" outlineLevel="5">
      <c r="F1041" s="121"/>
      <c r="G1041" s="122"/>
      <c r="H1041" s="122"/>
      <c r="I1041" s="122"/>
      <c r="J1041" s="123"/>
      <c r="K1041" s="123"/>
      <c r="L1041" s="123"/>
      <c r="M1041" s="123" t="s">
        <v>7488</v>
      </c>
      <c r="N1041" s="126"/>
      <c r="O1041" s="122"/>
      <c r="P1041" s="124"/>
      <c r="Q1041" s="125"/>
      <c r="R1041" s="124"/>
      <c r="S1041" s="125"/>
      <c r="T1041" s="111">
        <f>SUBTOTAL(9,T1042:T1058)</f>
        <v>0</v>
      </c>
    </row>
    <row r="1042" spans="6:20" s="102" customFormat="1" ht="60" outlineLevel="6" collapsed="1">
      <c r="F1042" s="21">
        <v>250</v>
      </c>
      <c r="G1042" s="22" t="s">
        <v>19</v>
      </c>
      <c r="H1042" s="68">
        <v>6</v>
      </c>
      <c r="I1042" s="22"/>
      <c r="J1042" s="36" t="s">
        <v>4429</v>
      </c>
      <c r="K1042" s="36" t="s">
        <v>2361</v>
      </c>
      <c r="L1042" s="36"/>
      <c r="M1042" s="37" t="s">
        <v>9726</v>
      </c>
      <c r="N1042" s="37"/>
      <c r="O1042" s="22" t="s">
        <v>23</v>
      </c>
      <c r="P1042" s="38">
        <v>36.86</v>
      </c>
      <c r="Q1042" s="25">
        <v>0</v>
      </c>
      <c r="R1042" s="38">
        <f>P1042*(1+Q1042/100)</f>
        <v>36.86</v>
      </c>
      <c r="S1042" s="25"/>
      <c r="T1042" s="26">
        <f>IF(I1042="T",0,R1042*S1042)</f>
        <v>0</v>
      </c>
    </row>
    <row r="1043" spans="6:20" s="39" customFormat="1" ht="11.25" outlineLevel="7">
      <c r="F1043" s="40"/>
      <c r="G1043" s="41"/>
      <c r="H1043" s="41"/>
      <c r="I1043" s="41"/>
      <c r="J1043" s="41"/>
      <c r="K1043" s="41"/>
      <c r="L1043" s="41"/>
      <c r="M1043" s="42" t="s">
        <v>6535</v>
      </c>
      <c r="N1043" s="42"/>
      <c r="O1043" s="41"/>
      <c r="P1043" s="43">
        <v>0</v>
      </c>
      <c r="Q1043" s="44"/>
      <c r="R1043" s="45"/>
      <c r="S1043" s="44"/>
      <c r="T1043" s="46"/>
    </row>
    <row r="1044" spans="6:20" s="39" customFormat="1" ht="11.25" outlineLevel="7">
      <c r="F1044" s="40"/>
      <c r="G1044" s="41"/>
      <c r="H1044" s="41"/>
      <c r="I1044" s="41"/>
      <c r="J1044" s="41"/>
      <c r="K1044" s="41"/>
      <c r="L1044" s="41"/>
      <c r="M1044" s="42" t="s">
        <v>59</v>
      </c>
      <c r="N1044" s="42"/>
      <c r="O1044" s="41"/>
      <c r="P1044" s="43">
        <v>0</v>
      </c>
      <c r="Q1044" s="44"/>
      <c r="R1044" s="45"/>
      <c r="S1044" s="44"/>
      <c r="T1044" s="46"/>
    </row>
    <row r="1045" spans="6:20" s="39" customFormat="1" ht="11.25" outlineLevel="7">
      <c r="F1045" s="40"/>
      <c r="G1045" s="41"/>
      <c r="H1045" s="41"/>
      <c r="I1045" s="41"/>
      <c r="J1045" s="41"/>
      <c r="K1045" s="41"/>
      <c r="L1045" s="41"/>
      <c r="M1045" s="42" t="s">
        <v>4038</v>
      </c>
      <c r="N1045" s="42"/>
      <c r="O1045" s="41"/>
      <c r="P1045" s="43">
        <v>26.76</v>
      </c>
      <c r="Q1045" s="44"/>
      <c r="R1045" s="45"/>
      <c r="S1045" s="44"/>
      <c r="T1045" s="46"/>
    </row>
    <row r="1046" spans="6:20" s="39" customFormat="1" ht="11.25" outlineLevel="7">
      <c r="F1046" s="40"/>
      <c r="G1046" s="41"/>
      <c r="H1046" s="41"/>
      <c r="I1046" s="41"/>
      <c r="J1046" s="41"/>
      <c r="K1046" s="41"/>
      <c r="L1046" s="41"/>
      <c r="M1046" s="42" t="s">
        <v>3746</v>
      </c>
      <c r="N1046" s="42"/>
      <c r="O1046" s="41"/>
      <c r="P1046" s="43">
        <v>4.68</v>
      </c>
      <c r="Q1046" s="44"/>
      <c r="R1046" s="45"/>
      <c r="S1046" s="44"/>
      <c r="T1046" s="46"/>
    </row>
    <row r="1047" spans="6:20" s="39" customFormat="1" ht="11.25" outlineLevel="7">
      <c r="F1047" s="40"/>
      <c r="G1047" s="41"/>
      <c r="H1047" s="41"/>
      <c r="I1047" s="41"/>
      <c r="J1047" s="41"/>
      <c r="K1047" s="41"/>
      <c r="L1047" s="41"/>
      <c r="M1047" s="42" t="s">
        <v>3747</v>
      </c>
      <c r="N1047" s="42"/>
      <c r="O1047" s="41"/>
      <c r="P1047" s="43">
        <v>5.42</v>
      </c>
      <c r="Q1047" s="44"/>
      <c r="R1047" s="45"/>
      <c r="S1047" s="44"/>
      <c r="T1047" s="46"/>
    </row>
    <row r="1048" spans="6:20" s="102" customFormat="1" ht="48" outlineLevel="6" collapsed="1">
      <c r="F1048" s="21">
        <v>251</v>
      </c>
      <c r="G1048" s="22" t="s">
        <v>19</v>
      </c>
      <c r="H1048" s="68">
        <v>6</v>
      </c>
      <c r="I1048" s="22"/>
      <c r="J1048" s="36" t="s">
        <v>4378</v>
      </c>
      <c r="K1048" s="36" t="s">
        <v>2275</v>
      </c>
      <c r="L1048" s="36"/>
      <c r="M1048" s="37" t="s">
        <v>9631</v>
      </c>
      <c r="N1048" s="37"/>
      <c r="O1048" s="22" t="s">
        <v>24</v>
      </c>
      <c r="P1048" s="38">
        <v>3.2039999999999997</v>
      </c>
      <c r="Q1048" s="25">
        <v>0</v>
      </c>
      <c r="R1048" s="38">
        <f>P1048*(1+Q1048/100)</f>
        <v>3.2039999999999997</v>
      </c>
      <c r="S1048" s="25"/>
      <c r="T1048" s="26">
        <f>IF(I1048="T",0,R1048*S1048)</f>
        <v>0</v>
      </c>
    </row>
    <row r="1049" spans="6:20" s="39" customFormat="1" ht="11.25" outlineLevel="7">
      <c r="F1049" s="40"/>
      <c r="G1049" s="41"/>
      <c r="H1049" s="41"/>
      <c r="I1049" s="41"/>
      <c r="J1049" s="41"/>
      <c r="K1049" s="41"/>
      <c r="L1049" s="41"/>
      <c r="M1049" s="42" t="s">
        <v>5267</v>
      </c>
      <c r="N1049" s="42"/>
      <c r="O1049" s="41"/>
      <c r="P1049" s="43">
        <v>0</v>
      </c>
      <c r="Q1049" s="44"/>
      <c r="R1049" s="45"/>
      <c r="S1049" s="44"/>
      <c r="T1049" s="46"/>
    </row>
    <row r="1050" spans="6:20" s="39" customFormat="1" ht="11.25" outlineLevel="7">
      <c r="F1050" s="40"/>
      <c r="G1050" s="41"/>
      <c r="H1050" s="41"/>
      <c r="I1050" s="41"/>
      <c r="J1050" s="41"/>
      <c r="K1050" s="41"/>
      <c r="L1050" s="41"/>
      <c r="M1050" s="42" t="s">
        <v>5266</v>
      </c>
      <c r="N1050" s="42"/>
      <c r="O1050" s="41"/>
      <c r="P1050" s="43">
        <v>3.2039999999999997</v>
      </c>
      <c r="Q1050" s="44"/>
      <c r="R1050" s="45"/>
      <c r="S1050" s="44"/>
      <c r="T1050" s="46"/>
    </row>
    <row r="1051" spans="6:20" s="102" customFormat="1" ht="24" outlineLevel="6">
      <c r="F1051" s="21">
        <v>252</v>
      </c>
      <c r="G1051" s="22" t="s">
        <v>19</v>
      </c>
      <c r="H1051" s="68">
        <v>6</v>
      </c>
      <c r="I1051" s="22"/>
      <c r="J1051" s="36" t="s">
        <v>4382</v>
      </c>
      <c r="K1051" s="36" t="s">
        <v>2281</v>
      </c>
      <c r="L1051" s="36"/>
      <c r="M1051" s="37" t="s">
        <v>8090</v>
      </c>
      <c r="N1051" s="37"/>
      <c r="O1051" s="22" t="s">
        <v>24</v>
      </c>
      <c r="P1051" s="38">
        <v>3.2040000000000002</v>
      </c>
      <c r="Q1051" s="25">
        <v>0</v>
      </c>
      <c r="R1051" s="38">
        <f>P1051*(1+Q1051/100)</f>
        <v>3.2040000000000002</v>
      </c>
      <c r="S1051" s="25"/>
      <c r="T1051" s="26">
        <f>IF(I1051="T",0,R1051*S1051)</f>
        <v>0</v>
      </c>
    </row>
    <row r="1052" spans="6:20" s="102" customFormat="1" ht="24" outlineLevel="6">
      <c r="F1052" s="21">
        <v>253</v>
      </c>
      <c r="G1052" s="22" t="s">
        <v>19</v>
      </c>
      <c r="H1052" s="68">
        <v>6</v>
      </c>
      <c r="I1052" s="22"/>
      <c r="J1052" s="36" t="s">
        <v>4441</v>
      </c>
      <c r="K1052" s="36" t="s">
        <v>2310</v>
      </c>
      <c r="L1052" s="36"/>
      <c r="M1052" s="37" t="s">
        <v>8093</v>
      </c>
      <c r="N1052" s="37"/>
      <c r="O1052" s="22" t="s">
        <v>23</v>
      </c>
      <c r="P1052" s="38">
        <v>40.049999999999997</v>
      </c>
      <c r="Q1052" s="25">
        <v>0</v>
      </c>
      <c r="R1052" s="38">
        <f>P1052*(1+Q1052/100)</f>
        <v>40.049999999999997</v>
      </c>
      <c r="S1052" s="25"/>
      <c r="T1052" s="26">
        <f>IF(I1052="T",0,R1052*S1052)</f>
        <v>0</v>
      </c>
    </row>
    <row r="1053" spans="6:20" s="102" customFormat="1" ht="48" outlineLevel="6">
      <c r="F1053" s="21">
        <v>254</v>
      </c>
      <c r="G1053" s="22" t="s">
        <v>19</v>
      </c>
      <c r="H1053" s="68">
        <v>6</v>
      </c>
      <c r="I1053" s="22"/>
      <c r="J1053" s="36" t="s">
        <v>4440</v>
      </c>
      <c r="K1053" s="36" t="s">
        <v>2302</v>
      </c>
      <c r="L1053" s="36"/>
      <c r="M1053" s="37" t="s">
        <v>9352</v>
      </c>
      <c r="N1053" s="37"/>
      <c r="O1053" s="22" t="s">
        <v>23</v>
      </c>
      <c r="P1053" s="38">
        <v>40.049999999999997</v>
      </c>
      <c r="Q1053" s="25">
        <v>0</v>
      </c>
      <c r="R1053" s="38">
        <f>P1053*(1+Q1053/100)</f>
        <v>40.049999999999997</v>
      </c>
      <c r="S1053" s="25"/>
      <c r="T1053" s="26">
        <f>IF(I1053="T",0,R1053*S1053)</f>
        <v>0</v>
      </c>
    </row>
    <row r="1054" spans="6:20" s="39" customFormat="1" ht="11.25" outlineLevel="7">
      <c r="F1054" s="40"/>
      <c r="G1054" s="41"/>
      <c r="H1054" s="41"/>
      <c r="I1054" s="41"/>
      <c r="J1054" s="41"/>
      <c r="K1054" s="41"/>
      <c r="L1054" s="41"/>
      <c r="M1054" s="42" t="s">
        <v>6725</v>
      </c>
      <c r="N1054" s="42"/>
      <c r="O1054" s="41"/>
      <c r="P1054" s="43">
        <v>40.049999999999997</v>
      </c>
      <c r="Q1054" s="44"/>
      <c r="R1054" s="45"/>
      <c r="S1054" s="44"/>
      <c r="T1054" s="46"/>
    </row>
    <row r="1055" spans="6:20" s="102" customFormat="1" ht="24" outlineLevel="6">
      <c r="F1055" s="21">
        <v>255</v>
      </c>
      <c r="G1055" s="22" t="s">
        <v>7</v>
      </c>
      <c r="H1055" s="68">
        <v>6</v>
      </c>
      <c r="I1055" s="22"/>
      <c r="J1055" s="36" t="s">
        <v>4179</v>
      </c>
      <c r="K1055" s="36"/>
      <c r="L1055" s="36"/>
      <c r="M1055" s="37" t="s">
        <v>8551</v>
      </c>
      <c r="N1055" s="37"/>
      <c r="O1055" s="22" t="s">
        <v>23</v>
      </c>
      <c r="P1055" s="38">
        <v>40.049999999999997</v>
      </c>
      <c r="Q1055" s="25">
        <v>0</v>
      </c>
      <c r="R1055" s="38">
        <f>P1055*(1+Q1055/100)</f>
        <v>40.049999999999997</v>
      </c>
      <c r="S1055" s="25"/>
      <c r="T1055" s="26">
        <f>IF(I1055="T",0,R1055*S1055)</f>
        <v>0</v>
      </c>
    </row>
    <row r="1056" spans="6:20" s="102" customFormat="1" ht="36" outlineLevel="6">
      <c r="F1056" s="21">
        <v>256</v>
      </c>
      <c r="G1056" s="22" t="s">
        <v>19</v>
      </c>
      <c r="H1056" s="68">
        <v>6</v>
      </c>
      <c r="I1056" s="22"/>
      <c r="J1056" s="36" t="s">
        <v>4430</v>
      </c>
      <c r="K1056" s="36" t="s">
        <v>2286</v>
      </c>
      <c r="L1056" s="36"/>
      <c r="M1056" s="37" t="s">
        <v>9083</v>
      </c>
      <c r="N1056" s="37"/>
      <c r="O1056" s="22" t="s">
        <v>23</v>
      </c>
      <c r="P1056" s="38">
        <v>40.049999999999997</v>
      </c>
      <c r="Q1056" s="25">
        <v>0</v>
      </c>
      <c r="R1056" s="38">
        <f>P1056*(1+Q1056/100)</f>
        <v>40.049999999999997</v>
      </c>
      <c r="S1056" s="25"/>
      <c r="T1056" s="26">
        <f>IF(I1056="T",0,R1056*S1056)</f>
        <v>0</v>
      </c>
    </row>
    <row r="1057" spans="6:20" s="102" customFormat="1" ht="12" outlineLevel="6">
      <c r="F1057" s="21">
        <v>257</v>
      </c>
      <c r="G1057" s="22" t="s">
        <v>19</v>
      </c>
      <c r="H1057" s="68">
        <v>6</v>
      </c>
      <c r="I1057" s="22"/>
      <c r="J1057" s="36" t="s">
        <v>4349</v>
      </c>
      <c r="K1057" s="36" t="s">
        <v>2207</v>
      </c>
      <c r="L1057" s="36"/>
      <c r="M1057" s="37" t="s">
        <v>7548</v>
      </c>
      <c r="N1057" s="37"/>
      <c r="O1057" s="22" t="s">
        <v>24</v>
      </c>
      <c r="P1057" s="38">
        <v>0</v>
      </c>
      <c r="Q1057" s="25">
        <v>0</v>
      </c>
      <c r="R1057" s="38">
        <f>P1057*(1+Q1057/100)</f>
        <v>0</v>
      </c>
      <c r="S1057" s="25"/>
      <c r="T1057" s="26">
        <f>IF(I1057="T",0,R1057*S1057)</f>
        <v>0</v>
      </c>
    </row>
    <row r="1058" spans="6:20" outlineLevel="6"/>
    <row r="1059" spans="6:20" s="120" customFormat="1" ht="16.5" customHeight="1" outlineLevel="5">
      <c r="F1059" s="121"/>
      <c r="G1059" s="122"/>
      <c r="H1059" s="122"/>
      <c r="I1059" s="122"/>
      <c r="J1059" s="123"/>
      <c r="K1059" s="123"/>
      <c r="L1059" s="123"/>
      <c r="M1059" s="123" t="s">
        <v>6498</v>
      </c>
      <c r="N1059" s="126"/>
      <c r="O1059" s="122"/>
      <c r="P1059" s="124"/>
      <c r="Q1059" s="125"/>
      <c r="R1059" s="124"/>
      <c r="S1059" s="125"/>
      <c r="T1059" s="111">
        <f>SUBTOTAL(9,T1060:T1129)</f>
        <v>0</v>
      </c>
    </row>
    <row r="1060" spans="6:20" s="102" customFormat="1" ht="60" outlineLevel="6">
      <c r="F1060" s="21">
        <v>258</v>
      </c>
      <c r="G1060" s="22" t="s">
        <v>19</v>
      </c>
      <c r="H1060" s="68">
        <v>6</v>
      </c>
      <c r="I1060" s="22"/>
      <c r="J1060" s="36" t="s">
        <v>4717</v>
      </c>
      <c r="K1060" s="36" t="s">
        <v>2361</v>
      </c>
      <c r="L1060" s="36"/>
      <c r="M1060" s="37" t="s">
        <v>9786</v>
      </c>
      <c r="N1060" s="37"/>
      <c r="O1060" s="22" t="s">
        <v>23</v>
      </c>
      <c r="P1060" s="38">
        <v>1399.65</v>
      </c>
      <c r="Q1060" s="25">
        <v>0</v>
      </c>
      <c r="R1060" s="38">
        <f>P1060*(1+Q1060/100)</f>
        <v>1399.65</v>
      </c>
      <c r="S1060" s="25"/>
      <c r="T1060" s="26">
        <f>IF(I1060="T",0,R1060*S1060)</f>
        <v>0</v>
      </c>
    </row>
    <row r="1061" spans="6:20" s="39" customFormat="1" ht="11.25" outlineLevel="7">
      <c r="F1061" s="40"/>
      <c r="G1061" s="41"/>
      <c r="H1061" s="41"/>
      <c r="I1061" s="41"/>
      <c r="J1061" s="41"/>
      <c r="K1061" s="41"/>
      <c r="L1061" s="41"/>
      <c r="M1061" s="42" t="s">
        <v>6420</v>
      </c>
      <c r="N1061" s="42"/>
      <c r="O1061" s="41"/>
      <c r="P1061" s="43">
        <v>0</v>
      </c>
      <c r="Q1061" s="44"/>
      <c r="R1061" s="45"/>
      <c r="S1061" s="44"/>
      <c r="T1061" s="46"/>
    </row>
    <row r="1062" spans="6:20" s="39" customFormat="1" ht="11.25" outlineLevel="7">
      <c r="F1062" s="40"/>
      <c r="G1062" s="41"/>
      <c r="H1062" s="41"/>
      <c r="I1062" s="41"/>
      <c r="J1062" s="41"/>
      <c r="K1062" s="41"/>
      <c r="L1062" s="41"/>
      <c r="M1062" s="42" t="s">
        <v>65</v>
      </c>
      <c r="N1062" s="42"/>
      <c r="O1062" s="41"/>
      <c r="P1062" s="43">
        <v>0</v>
      </c>
      <c r="Q1062" s="44"/>
      <c r="R1062" s="45"/>
      <c r="S1062" s="44"/>
      <c r="T1062" s="46"/>
    </row>
    <row r="1063" spans="6:20" s="39" customFormat="1" ht="11.25" outlineLevel="7">
      <c r="F1063" s="40"/>
      <c r="G1063" s="41"/>
      <c r="H1063" s="41"/>
      <c r="I1063" s="41"/>
      <c r="J1063" s="41"/>
      <c r="K1063" s="41"/>
      <c r="L1063" s="41"/>
      <c r="M1063" s="42" t="s">
        <v>6884</v>
      </c>
      <c r="N1063" s="42"/>
      <c r="O1063" s="41"/>
      <c r="P1063" s="43">
        <v>1390.71</v>
      </c>
      <c r="Q1063" s="44"/>
      <c r="R1063" s="45"/>
      <c r="S1063" s="44"/>
      <c r="T1063" s="46"/>
    </row>
    <row r="1064" spans="6:20" s="39" customFormat="1" ht="11.25" outlineLevel="7">
      <c r="F1064" s="40"/>
      <c r="G1064" s="41"/>
      <c r="H1064" s="41"/>
      <c r="I1064" s="41"/>
      <c r="J1064" s="41"/>
      <c r="K1064" s="41"/>
      <c r="L1064" s="41"/>
      <c r="M1064" s="42" t="s">
        <v>2450</v>
      </c>
      <c r="N1064" s="42"/>
      <c r="O1064" s="41"/>
      <c r="P1064" s="43">
        <v>8.94</v>
      </c>
      <c r="Q1064" s="44"/>
      <c r="R1064" s="45"/>
      <c r="S1064" s="44"/>
      <c r="T1064" s="46"/>
    </row>
    <row r="1065" spans="6:20" s="102" customFormat="1" ht="12" outlineLevel="6">
      <c r="F1065" s="21">
        <v>259</v>
      </c>
      <c r="G1065" s="22" t="s">
        <v>19</v>
      </c>
      <c r="H1065" s="68">
        <v>6</v>
      </c>
      <c r="I1065" s="22"/>
      <c r="J1065" s="36" t="s">
        <v>4463</v>
      </c>
      <c r="K1065" s="36" t="s">
        <v>2385</v>
      </c>
      <c r="L1065" s="36"/>
      <c r="M1065" s="37" t="s">
        <v>7414</v>
      </c>
      <c r="N1065" s="37"/>
      <c r="O1065" s="22" t="s">
        <v>23</v>
      </c>
      <c r="P1065" s="38">
        <v>1399.65</v>
      </c>
      <c r="Q1065" s="25">
        <v>0</v>
      </c>
      <c r="R1065" s="38">
        <f>P1065*(1+Q1065/100)</f>
        <v>1399.65</v>
      </c>
      <c r="S1065" s="25"/>
      <c r="T1065" s="26">
        <f>IF(I1065="T",0,R1065*S1065)</f>
        <v>0</v>
      </c>
    </row>
    <row r="1066" spans="6:20" s="102" customFormat="1" ht="24" outlineLevel="6">
      <c r="F1066" s="21">
        <v>260</v>
      </c>
      <c r="G1066" s="22" t="s">
        <v>19</v>
      </c>
      <c r="H1066" s="68">
        <v>6</v>
      </c>
      <c r="I1066" s="22"/>
      <c r="J1066" s="36" t="s">
        <v>4314</v>
      </c>
      <c r="K1066" s="36" t="s">
        <v>2296</v>
      </c>
      <c r="L1066" s="36"/>
      <c r="M1066" s="37" t="s">
        <v>8098</v>
      </c>
      <c r="N1066" s="37"/>
      <c r="O1066" s="22" t="s">
        <v>23</v>
      </c>
      <c r="P1066" s="38">
        <v>1399.65</v>
      </c>
      <c r="Q1066" s="25">
        <v>0</v>
      </c>
      <c r="R1066" s="38">
        <f>P1066*(1+Q1066/100)</f>
        <v>1399.65</v>
      </c>
      <c r="S1066" s="25"/>
      <c r="T1066" s="26">
        <f>IF(I1066="T",0,R1066*S1066)</f>
        <v>0</v>
      </c>
    </row>
    <row r="1067" spans="6:20" s="102" customFormat="1" ht="60" outlineLevel="6">
      <c r="F1067" s="21">
        <v>261</v>
      </c>
      <c r="G1067" s="22" t="s">
        <v>19</v>
      </c>
      <c r="H1067" s="68">
        <v>6</v>
      </c>
      <c r="I1067" s="22"/>
      <c r="J1067" s="36" t="s">
        <v>4613</v>
      </c>
      <c r="K1067" s="36" t="s">
        <v>2208</v>
      </c>
      <c r="L1067" s="36"/>
      <c r="M1067" s="37" t="s">
        <v>9822</v>
      </c>
      <c r="N1067" s="37"/>
      <c r="O1067" s="22" t="s">
        <v>24</v>
      </c>
      <c r="P1067" s="38">
        <v>279.93</v>
      </c>
      <c r="Q1067" s="25">
        <v>0</v>
      </c>
      <c r="R1067" s="38">
        <f>P1067*(1+Q1067/100)</f>
        <v>279.93</v>
      </c>
      <c r="S1067" s="25"/>
      <c r="T1067" s="26">
        <f>IF(I1067="T",0,R1067*S1067)</f>
        <v>0</v>
      </c>
    </row>
    <row r="1068" spans="6:20" s="39" customFormat="1" ht="11.25" outlineLevel="7">
      <c r="F1068" s="40"/>
      <c r="G1068" s="41"/>
      <c r="H1068" s="41"/>
      <c r="I1068" s="41"/>
      <c r="J1068" s="41"/>
      <c r="K1068" s="41"/>
      <c r="L1068" s="41"/>
      <c r="M1068" s="42" t="s">
        <v>5681</v>
      </c>
      <c r="N1068" s="42"/>
      <c r="O1068" s="41"/>
      <c r="P1068" s="43">
        <v>0</v>
      </c>
      <c r="Q1068" s="44"/>
      <c r="R1068" s="45"/>
      <c r="S1068" s="44"/>
      <c r="T1068" s="46"/>
    </row>
    <row r="1069" spans="6:20" s="39" customFormat="1" ht="11.25" outlineLevel="7">
      <c r="F1069" s="40"/>
      <c r="G1069" s="41"/>
      <c r="H1069" s="41"/>
      <c r="I1069" s="41"/>
      <c r="J1069" s="41"/>
      <c r="K1069" s="41"/>
      <c r="L1069" s="41"/>
      <c r="M1069" s="42" t="s">
        <v>3471</v>
      </c>
      <c r="N1069" s="42"/>
      <c r="O1069" s="41"/>
      <c r="P1069" s="43">
        <v>279.93</v>
      </c>
      <c r="Q1069" s="44"/>
      <c r="R1069" s="45"/>
      <c r="S1069" s="44"/>
      <c r="T1069" s="46"/>
    </row>
    <row r="1070" spans="6:20" s="102" customFormat="1" ht="24" outlineLevel="6">
      <c r="F1070" s="21">
        <v>262</v>
      </c>
      <c r="G1070" s="22" t="s">
        <v>19</v>
      </c>
      <c r="H1070" s="68">
        <v>6</v>
      </c>
      <c r="I1070" s="22"/>
      <c r="J1070" s="36" t="s">
        <v>4667</v>
      </c>
      <c r="K1070" s="36" t="s">
        <v>2283</v>
      </c>
      <c r="L1070" s="36"/>
      <c r="M1070" s="37" t="s">
        <v>8118</v>
      </c>
      <c r="N1070" s="37"/>
      <c r="O1070" s="22" t="s">
        <v>24</v>
      </c>
      <c r="P1070" s="38">
        <v>279.93</v>
      </c>
      <c r="Q1070" s="25">
        <v>0</v>
      </c>
      <c r="R1070" s="38">
        <f>P1070*(1+Q1070/100)</f>
        <v>279.93</v>
      </c>
      <c r="S1070" s="25"/>
      <c r="T1070" s="26">
        <f>IF(I1070="T",0,R1070*S1070)</f>
        <v>0</v>
      </c>
    </row>
    <row r="1071" spans="6:20" s="102" customFormat="1" ht="36" outlineLevel="6">
      <c r="F1071" s="21">
        <v>263</v>
      </c>
      <c r="G1071" s="22" t="s">
        <v>19</v>
      </c>
      <c r="H1071" s="68">
        <v>6</v>
      </c>
      <c r="I1071" s="22"/>
      <c r="J1071" s="36" t="s">
        <v>4307</v>
      </c>
      <c r="K1071" s="36" t="s">
        <v>2167</v>
      </c>
      <c r="L1071" s="36"/>
      <c r="M1071" s="37" t="s">
        <v>8833</v>
      </c>
      <c r="N1071" s="37"/>
      <c r="O1071" s="22" t="s">
        <v>10</v>
      </c>
      <c r="P1071" s="38">
        <v>34.543362000000002</v>
      </c>
      <c r="Q1071" s="25">
        <v>0</v>
      </c>
      <c r="R1071" s="38">
        <f>P1071*(1+Q1071/100)</f>
        <v>34.543362000000002</v>
      </c>
      <c r="S1071" s="25"/>
      <c r="T1071" s="26">
        <f>IF(I1071="T",0,R1071*S1071)</f>
        <v>0</v>
      </c>
    </row>
    <row r="1072" spans="6:20" s="39" customFormat="1" ht="11.25" outlineLevel="7">
      <c r="F1072" s="40"/>
      <c r="G1072" s="41"/>
      <c r="H1072" s="41"/>
      <c r="I1072" s="41"/>
      <c r="J1072" s="41"/>
      <c r="K1072" s="41"/>
      <c r="L1072" s="41"/>
      <c r="M1072" s="42" t="s">
        <v>2989</v>
      </c>
      <c r="N1072" s="42"/>
      <c r="O1072" s="41"/>
      <c r="P1072" s="43">
        <v>0</v>
      </c>
      <c r="Q1072" s="44"/>
      <c r="R1072" s="45"/>
      <c r="S1072" s="44"/>
      <c r="T1072" s="46"/>
    </row>
    <row r="1073" spans="6:20" s="39" customFormat="1" ht="11.25" outlineLevel="7">
      <c r="F1073" s="40"/>
      <c r="G1073" s="41"/>
      <c r="H1073" s="41"/>
      <c r="I1073" s="41"/>
      <c r="J1073" s="41"/>
      <c r="K1073" s="41"/>
      <c r="L1073" s="41"/>
      <c r="M1073" s="42" t="s">
        <v>5314</v>
      </c>
      <c r="N1073" s="42"/>
      <c r="O1073" s="41"/>
      <c r="P1073" s="43">
        <v>34.543362000000002</v>
      </c>
      <c r="Q1073" s="44"/>
      <c r="R1073" s="45"/>
      <c r="S1073" s="44"/>
      <c r="T1073" s="46"/>
    </row>
    <row r="1074" spans="6:20" s="102" customFormat="1" ht="24" outlineLevel="6">
      <c r="F1074" s="21">
        <v>264</v>
      </c>
      <c r="G1074" s="22" t="s">
        <v>19</v>
      </c>
      <c r="H1074" s="68">
        <v>6</v>
      </c>
      <c r="I1074" s="22"/>
      <c r="J1074" s="36" t="s">
        <v>4441</v>
      </c>
      <c r="K1074" s="36" t="s">
        <v>2310</v>
      </c>
      <c r="L1074" s="36"/>
      <c r="M1074" s="37" t="s">
        <v>8093</v>
      </c>
      <c r="N1074" s="37"/>
      <c r="O1074" s="22" t="s">
        <v>23</v>
      </c>
      <c r="P1074" s="38">
        <v>1412.3420000000001</v>
      </c>
      <c r="Q1074" s="25">
        <v>0</v>
      </c>
      <c r="R1074" s="38">
        <f>P1074*(1+Q1074/100)</f>
        <v>1412.3420000000001</v>
      </c>
      <c r="S1074" s="25"/>
      <c r="T1074" s="26">
        <f>IF(I1074="T",0,R1074*S1074)</f>
        <v>0</v>
      </c>
    </row>
    <row r="1075" spans="6:20" s="39" customFormat="1" ht="11.25" outlineLevel="7">
      <c r="F1075" s="40"/>
      <c r="G1075" s="41"/>
      <c r="H1075" s="41"/>
      <c r="I1075" s="41"/>
      <c r="J1075" s="41"/>
      <c r="K1075" s="41"/>
      <c r="L1075" s="41"/>
      <c r="M1075" s="42" t="s">
        <v>5813</v>
      </c>
      <c r="N1075" s="42"/>
      <c r="O1075" s="41"/>
      <c r="P1075" s="43">
        <v>1399.65</v>
      </c>
      <c r="Q1075" s="44"/>
      <c r="R1075" s="45"/>
      <c r="S1075" s="44"/>
      <c r="T1075" s="46"/>
    </row>
    <row r="1076" spans="6:20" s="39" customFormat="1" ht="11.25" outlineLevel="7">
      <c r="F1076" s="40"/>
      <c r="G1076" s="41"/>
      <c r="H1076" s="41"/>
      <c r="I1076" s="41"/>
      <c r="J1076" s="41"/>
      <c r="K1076" s="41"/>
      <c r="L1076" s="41"/>
      <c r="M1076" s="42" t="s">
        <v>6025</v>
      </c>
      <c r="N1076" s="42"/>
      <c r="O1076" s="41"/>
      <c r="P1076" s="43">
        <v>12.692</v>
      </c>
      <c r="Q1076" s="44"/>
      <c r="R1076" s="45"/>
      <c r="S1076" s="44"/>
      <c r="T1076" s="46"/>
    </row>
    <row r="1077" spans="6:20" s="102" customFormat="1" ht="12" outlineLevel="6">
      <c r="F1077" s="21">
        <v>265</v>
      </c>
      <c r="G1077" s="22" t="s">
        <v>19</v>
      </c>
      <c r="H1077" s="68">
        <v>6</v>
      </c>
      <c r="I1077" s="22"/>
      <c r="J1077" s="36" t="s">
        <v>4462</v>
      </c>
      <c r="K1077" s="36" t="s">
        <v>2387</v>
      </c>
      <c r="L1077" s="36"/>
      <c r="M1077" s="37" t="s">
        <v>7660</v>
      </c>
      <c r="N1077" s="37"/>
      <c r="O1077" s="22" t="s">
        <v>23</v>
      </c>
      <c r="P1077" s="38">
        <v>1412.3420000000001</v>
      </c>
      <c r="Q1077" s="25">
        <v>0</v>
      </c>
      <c r="R1077" s="38">
        <f>P1077*(1+Q1077/100)</f>
        <v>1412.3420000000001</v>
      </c>
      <c r="S1077" s="25"/>
      <c r="T1077" s="26">
        <f>IF(I1077="T",0,R1077*S1077)</f>
        <v>0</v>
      </c>
    </row>
    <row r="1078" spans="6:20" s="102" customFormat="1" ht="24" outlineLevel="6">
      <c r="F1078" s="21">
        <v>266</v>
      </c>
      <c r="G1078" s="22" t="s">
        <v>19</v>
      </c>
      <c r="H1078" s="68">
        <v>6</v>
      </c>
      <c r="I1078" s="22"/>
      <c r="J1078" s="36" t="s">
        <v>4140</v>
      </c>
      <c r="K1078" s="36" t="s">
        <v>2291</v>
      </c>
      <c r="L1078" s="36"/>
      <c r="M1078" s="37" t="s">
        <v>8354</v>
      </c>
      <c r="N1078" s="37"/>
      <c r="O1078" s="22" t="s">
        <v>23</v>
      </c>
      <c r="P1078" s="38">
        <v>1412.3420000000001</v>
      </c>
      <c r="Q1078" s="25">
        <v>0</v>
      </c>
      <c r="R1078" s="38">
        <f>P1078*(1+Q1078/100)</f>
        <v>1412.3420000000001</v>
      </c>
      <c r="S1078" s="25"/>
      <c r="T1078" s="26">
        <f>IF(I1078="T",0,R1078*S1078)</f>
        <v>0</v>
      </c>
    </row>
    <row r="1079" spans="6:20" s="39" customFormat="1" ht="11.25" outlineLevel="7">
      <c r="F1079" s="40"/>
      <c r="G1079" s="41"/>
      <c r="H1079" s="41"/>
      <c r="I1079" s="41"/>
      <c r="J1079" s="41"/>
      <c r="K1079" s="41"/>
      <c r="L1079" s="41"/>
      <c r="M1079" s="42" t="s">
        <v>5813</v>
      </c>
      <c r="N1079" s="42"/>
      <c r="O1079" s="41"/>
      <c r="P1079" s="43">
        <v>1399.65</v>
      </c>
      <c r="Q1079" s="44"/>
      <c r="R1079" s="45"/>
      <c r="S1079" s="44"/>
      <c r="T1079" s="46"/>
    </row>
    <row r="1080" spans="6:20" s="39" customFormat="1" ht="11.25" outlineLevel="7">
      <c r="F1080" s="40"/>
      <c r="G1080" s="41"/>
      <c r="H1080" s="41"/>
      <c r="I1080" s="41"/>
      <c r="J1080" s="41"/>
      <c r="K1080" s="41"/>
      <c r="L1080" s="41"/>
      <c r="M1080" s="42" t="s">
        <v>6025</v>
      </c>
      <c r="N1080" s="42"/>
      <c r="O1080" s="41"/>
      <c r="P1080" s="43">
        <v>12.692</v>
      </c>
      <c r="Q1080" s="44"/>
      <c r="R1080" s="45"/>
      <c r="S1080" s="44"/>
      <c r="T1080" s="46"/>
    </row>
    <row r="1081" spans="6:20" s="102" customFormat="1" ht="12" outlineLevel="6">
      <c r="F1081" s="21">
        <v>267</v>
      </c>
      <c r="G1081" s="22" t="s">
        <v>19</v>
      </c>
      <c r="H1081" s="68">
        <v>6</v>
      </c>
      <c r="I1081" s="22"/>
      <c r="J1081" s="36" t="s">
        <v>4435</v>
      </c>
      <c r="K1081" s="36" t="s">
        <v>2365</v>
      </c>
      <c r="L1081" s="36"/>
      <c r="M1081" s="37" t="s">
        <v>5953</v>
      </c>
      <c r="N1081" s="37"/>
      <c r="O1081" s="22" t="s">
        <v>23</v>
      </c>
      <c r="P1081" s="38">
        <v>1412.3420000000001</v>
      </c>
      <c r="Q1081" s="25">
        <v>0</v>
      </c>
      <c r="R1081" s="38">
        <f>P1081*(1+Q1081/100)</f>
        <v>1412.3420000000001</v>
      </c>
      <c r="S1081" s="25"/>
      <c r="T1081" s="26">
        <f>IF(I1081="T",0,R1081*S1081)</f>
        <v>0</v>
      </c>
    </row>
    <row r="1082" spans="6:20" s="102" customFormat="1" ht="12" outlineLevel="6">
      <c r="F1082" s="21">
        <v>268</v>
      </c>
      <c r="G1082" s="22" t="s">
        <v>19</v>
      </c>
      <c r="H1082" s="68">
        <v>6</v>
      </c>
      <c r="I1082" s="22"/>
      <c r="J1082" s="36" t="s">
        <v>4299</v>
      </c>
      <c r="K1082" s="36" t="s">
        <v>2240</v>
      </c>
      <c r="L1082" s="36"/>
      <c r="M1082" s="37" t="s">
        <v>7041</v>
      </c>
      <c r="N1082" s="37"/>
      <c r="O1082" s="22" t="s">
        <v>23</v>
      </c>
      <c r="P1082" s="38">
        <v>1412.3420000000001</v>
      </c>
      <c r="Q1082" s="25">
        <v>0</v>
      </c>
      <c r="R1082" s="38">
        <f>P1082*(1+Q1082/100)</f>
        <v>1412.3420000000001</v>
      </c>
      <c r="S1082" s="25"/>
      <c r="T1082" s="26">
        <f>IF(I1082="T",0,R1082*S1082)</f>
        <v>0</v>
      </c>
    </row>
    <row r="1083" spans="6:20" s="102" customFormat="1" ht="12" outlineLevel="6">
      <c r="F1083" s="21">
        <v>269</v>
      </c>
      <c r="G1083" s="22" t="s">
        <v>19</v>
      </c>
      <c r="H1083" s="68">
        <v>6</v>
      </c>
      <c r="I1083" s="22"/>
      <c r="J1083" s="36" t="s">
        <v>4462</v>
      </c>
      <c r="K1083" s="36" t="s">
        <v>2387</v>
      </c>
      <c r="L1083" s="36"/>
      <c r="M1083" s="37" t="s">
        <v>7660</v>
      </c>
      <c r="N1083" s="37"/>
      <c r="O1083" s="22" t="s">
        <v>23</v>
      </c>
      <c r="P1083" s="38">
        <v>1412.3420000000001</v>
      </c>
      <c r="Q1083" s="25">
        <v>0</v>
      </c>
      <c r="R1083" s="38">
        <f>P1083*(1+Q1083/100)</f>
        <v>1412.3420000000001</v>
      </c>
      <c r="S1083" s="25"/>
      <c r="T1083" s="26">
        <f>IF(I1083="T",0,R1083*S1083)</f>
        <v>0</v>
      </c>
    </row>
    <row r="1084" spans="6:20" s="102" customFormat="1" ht="24" outlineLevel="6">
      <c r="F1084" s="21">
        <v>270</v>
      </c>
      <c r="G1084" s="22" t="s">
        <v>19</v>
      </c>
      <c r="H1084" s="68">
        <v>6</v>
      </c>
      <c r="I1084" s="22"/>
      <c r="J1084" s="36" t="s">
        <v>4460</v>
      </c>
      <c r="K1084" s="36" t="s">
        <v>2239</v>
      </c>
      <c r="L1084" s="36"/>
      <c r="M1084" s="37" t="s">
        <v>8291</v>
      </c>
      <c r="N1084" s="37"/>
      <c r="O1084" s="22" t="s">
        <v>23</v>
      </c>
      <c r="P1084" s="38">
        <v>856.42799999999988</v>
      </c>
      <c r="Q1084" s="25">
        <v>0</v>
      </c>
      <c r="R1084" s="38">
        <f>P1084*(1+Q1084/100)</f>
        <v>856.42799999999988</v>
      </c>
      <c r="S1084" s="25"/>
      <c r="T1084" s="26">
        <f>IF(I1084="T",0,R1084*S1084)</f>
        <v>0</v>
      </c>
    </row>
    <row r="1085" spans="6:20" s="39" customFormat="1" ht="11.25" outlineLevel="7">
      <c r="F1085" s="40"/>
      <c r="G1085" s="41"/>
      <c r="H1085" s="41"/>
      <c r="I1085" s="41"/>
      <c r="J1085" s="41"/>
      <c r="K1085" s="41"/>
      <c r="L1085" s="41"/>
      <c r="M1085" s="42" t="s">
        <v>5128</v>
      </c>
      <c r="N1085" s="42"/>
      <c r="O1085" s="41"/>
      <c r="P1085" s="43">
        <v>0</v>
      </c>
      <c r="Q1085" s="44"/>
      <c r="R1085" s="45"/>
      <c r="S1085" s="44"/>
      <c r="T1085" s="46"/>
    </row>
    <row r="1086" spans="6:20" s="39" customFormat="1" ht="11.25" outlineLevel="7">
      <c r="F1086" s="40"/>
      <c r="G1086" s="41"/>
      <c r="H1086" s="41"/>
      <c r="I1086" s="41"/>
      <c r="J1086" s="41"/>
      <c r="K1086" s="41"/>
      <c r="L1086" s="41"/>
      <c r="M1086" s="42" t="s">
        <v>5896</v>
      </c>
      <c r="N1086" s="42"/>
      <c r="O1086" s="41"/>
      <c r="P1086" s="43">
        <v>555.83999999999992</v>
      </c>
      <c r="Q1086" s="44"/>
      <c r="R1086" s="45"/>
      <c r="S1086" s="44"/>
      <c r="T1086" s="46"/>
    </row>
    <row r="1087" spans="6:20" s="39" customFormat="1" ht="11.25" outlineLevel="7">
      <c r="F1087" s="40"/>
      <c r="G1087" s="41"/>
      <c r="H1087" s="41"/>
      <c r="I1087" s="41"/>
      <c r="J1087" s="41"/>
      <c r="K1087" s="41"/>
      <c r="L1087" s="41"/>
      <c r="M1087" s="42" t="s">
        <v>4085</v>
      </c>
      <c r="N1087" s="42"/>
      <c r="O1087" s="41"/>
      <c r="P1087" s="43">
        <v>0</v>
      </c>
      <c r="Q1087" s="44"/>
      <c r="R1087" s="45"/>
      <c r="S1087" s="44"/>
      <c r="T1087" s="46"/>
    </row>
    <row r="1088" spans="6:20" s="39" customFormat="1" ht="11.25" outlineLevel="7">
      <c r="F1088" s="40"/>
      <c r="G1088" s="41"/>
      <c r="H1088" s="41"/>
      <c r="I1088" s="41"/>
      <c r="J1088" s="41"/>
      <c r="K1088" s="41"/>
      <c r="L1088" s="41"/>
      <c r="M1088" s="42" t="s">
        <v>6508</v>
      </c>
      <c r="N1088" s="42"/>
      <c r="O1088" s="41"/>
      <c r="P1088" s="43">
        <v>137.13699999999997</v>
      </c>
      <c r="Q1088" s="44"/>
      <c r="R1088" s="45"/>
      <c r="S1088" s="44"/>
      <c r="T1088" s="46"/>
    </row>
    <row r="1089" spans="6:20" s="39" customFormat="1" ht="11.25" outlineLevel="7">
      <c r="F1089" s="40"/>
      <c r="G1089" s="41"/>
      <c r="H1089" s="41"/>
      <c r="I1089" s="41"/>
      <c r="J1089" s="41"/>
      <c r="K1089" s="41"/>
      <c r="L1089" s="41"/>
      <c r="M1089" s="42" t="s">
        <v>4086</v>
      </c>
      <c r="N1089" s="42"/>
      <c r="O1089" s="41"/>
      <c r="P1089" s="43">
        <v>0</v>
      </c>
      <c r="Q1089" s="44"/>
      <c r="R1089" s="45"/>
      <c r="S1089" s="44"/>
      <c r="T1089" s="46"/>
    </row>
    <row r="1090" spans="6:20" s="39" customFormat="1" ht="11.25" outlineLevel="7">
      <c r="F1090" s="40"/>
      <c r="G1090" s="41"/>
      <c r="H1090" s="41"/>
      <c r="I1090" s="41"/>
      <c r="J1090" s="41"/>
      <c r="K1090" s="41"/>
      <c r="L1090" s="41"/>
      <c r="M1090" s="42" t="s">
        <v>6509</v>
      </c>
      <c r="N1090" s="42"/>
      <c r="O1090" s="41"/>
      <c r="P1090" s="43">
        <v>163.45099999999999</v>
      </c>
      <c r="Q1090" s="44"/>
      <c r="R1090" s="45"/>
      <c r="S1090" s="44"/>
      <c r="T1090" s="46"/>
    </row>
    <row r="1091" spans="6:20" s="102" customFormat="1" ht="12" outlineLevel="6">
      <c r="F1091" s="21">
        <v>271</v>
      </c>
      <c r="G1091" s="22" t="s">
        <v>19</v>
      </c>
      <c r="H1091" s="68">
        <v>6</v>
      </c>
      <c r="I1091" s="22"/>
      <c r="J1091" s="36" t="s">
        <v>4305</v>
      </c>
      <c r="K1091" s="36" t="s">
        <v>2164</v>
      </c>
      <c r="L1091" s="36"/>
      <c r="M1091" s="37" t="s">
        <v>7829</v>
      </c>
      <c r="N1091" s="37"/>
      <c r="O1091" s="22" t="s">
        <v>24</v>
      </c>
      <c r="P1091" s="38">
        <v>157.01179999999999</v>
      </c>
      <c r="Q1091" s="25">
        <v>0</v>
      </c>
      <c r="R1091" s="38">
        <f>P1091*(1+Q1091/100)</f>
        <v>157.01179999999999</v>
      </c>
      <c r="S1091" s="25"/>
      <c r="T1091" s="26">
        <f>IF(I1091="T",0,R1091*S1091)</f>
        <v>0</v>
      </c>
    </row>
    <row r="1092" spans="6:20" s="39" customFormat="1" ht="11.25" outlineLevel="7">
      <c r="F1092" s="40"/>
      <c r="G1092" s="41"/>
      <c r="H1092" s="41"/>
      <c r="I1092" s="41"/>
      <c r="J1092" s="41"/>
      <c r="K1092" s="41"/>
      <c r="L1092" s="41"/>
      <c r="M1092" s="42" t="s">
        <v>5128</v>
      </c>
      <c r="N1092" s="42"/>
      <c r="O1092" s="41"/>
      <c r="P1092" s="43">
        <v>0</v>
      </c>
      <c r="Q1092" s="44"/>
      <c r="R1092" s="45"/>
      <c r="S1092" s="44"/>
      <c r="T1092" s="46"/>
    </row>
    <row r="1093" spans="6:20" s="39" customFormat="1" ht="11.25" outlineLevel="7">
      <c r="F1093" s="40"/>
      <c r="G1093" s="41"/>
      <c r="H1093" s="41"/>
      <c r="I1093" s="41"/>
      <c r="J1093" s="41"/>
      <c r="K1093" s="41"/>
      <c r="L1093" s="41"/>
      <c r="M1093" s="42" t="s">
        <v>6632</v>
      </c>
      <c r="N1093" s="42"/>
      <c r="O1093" s="41"/>
      <c r="P1093" s="43">
        <v>101.904</v>
      </c>
      <c r="Q1093" s="44"/>
      <c r="R1093" s="45"/>
      <c r="S1093" s="44"/>
      <c r="T1093" s="46"/>
    </row>
    <row r="1094" spans="6:20" s="39" customFormat="1" ht="11.25" outlineLevel="7">
      <c r="F1094" s="40"/>
      <c r="G1094" s="41"/>
      <c r="H1094" s="41"/>
      <c r="I1094" s="41"/>
      <c r="J1094" s="41"/>
      <c r="K1094" s="41"/>
      <c r="L1094" s="41"/>
      <c r="M1094" s="42" t="s">
        <v>4085</v>
      </c>
      <c r="N1094" s="42"/>
      <c r="O1094" s="41"/>
      <c r="P1094" s="43">
        <v>0</v>
      </c>
      <c r="Q1094" s="44"/>
      <c r="R1094" s="45"/>
      <c r="S1094" s="44"/>
      <c r="T1094" s="46"/>
    </row>
    <row r="1095" spans="6:20" s="39" customFormat="1" ht="22.5" outlineLevel="7">
      <c r="F1095" s="40"/>
      <c r="G1095" s="41"/>
      <c r="H1095" s="41"/>
      <c r="I1095" s="41"/>
      <c r="J1095" s="41"/>
      <c r="K1095" s="41"/>
      <c r="L1095" s="41"/>
      <c r="M1095" s="42" t="s">
        <v>6953</v>
      </c>
      <c r="N1095" s="42"/>
      <c r="O1095" s="41"/>
      <c r="P1095" s="43">
        <v>25.141783333333333</v>
      </c>
      <c r="Q1095" s="44"/>
      <c r="R1095" s="45"/>
      <c r="S1095" s="44"/>
      <c r="T1095" s="46"/>
    </row>
    <row r="1096" spans="6:20" s="39" customFormat="1" ht="11.25" outlineLevel="7">
      <c r="F1096" s="40"/>
      <c r="G1096" s="41"/>
      <c r="H1096" s="41"/>
      <c r="I1096" s="41"/>
      <c r="J1096" s="41"/>
      <c r="K1096" s="41"/>
      <c r="L1096" s="41"/>
      <c r="M1096" s="42" t="s">
        <v>4086</v>
      </c>
      <c r="N1096" s="42"/>
      <c r="O1096" s="41"/>
      <c r="P1096" s="43">
        <v>0</v>
      </c>
      <c r="Q1096" s="44"/>
      <c r="R1096" s="45"/>
      <c r="S1096" s="44"/>
      <c r="T1096" s="46"/>
    </row>
    <row r="1097" spans="6:20" s="39" customFormat="1" ht="22.5" outlineLevel="7">
      <c r="F1097" s="40"/>
      <c r="G1097" s="41"/>
      <c r="H1097" s="41"/>
      <c r="I1097" s="41"/>
      <c r="J1097" s="41"/>
      <c r="K1097" s="41"/>
      <c r="L1097" s="41"/>
      <c r="M1097" s="42" t="s">
        <v>6954</v>
      </c>
      <c r="N1097" s="42"/>
      <c r="O1097" s="41"/>
      <c r="P1097" s="43">
        <v>29.966016666666665</v>
      </c>
      <c r="Q1097" s="44"/>
      <c r="R1097" s="45"/>
      <c r="S1097" s="44"/>
      <c r="T1097" s="46"/>
    </row>
    <row r="1098" spans="6:20" s="102" customFormat="1" ht="12" outlineLevel="6">
      <c r="F1098" s="21">
        <v>272</v>
      </c>
      <c r="G1098" s="22" t="s">
        <v>19</v>
      </c>
      <c r="H1098" s="68">
        <v>6</v>
      </c>
      <c r="I1098" s="22"/>
      <c r="J1098" s="36" t="s">
        <v>4306</v>
      </c>
      <c r="K1098" s="36" t="s">
        <v>2168</v>
      </c>
      <c r="L1098" s="36"/>
      <c r="M1098" s="37" t="s">
        <v>7355</v>
      </c>
      <c r="N1098" s="37"/>
      <c r="O1098" s="22" t="s">
        <v>24</v>
      </c>
      <c r="P1098" s="38">
        <v>70.712999999999994</v>
      </c>
      <c r="Q1098" s="25">
        <v>0</v>
      </c>
      <c r="R1098" s="38">
        <f>P1098*(1+Q1098/100)</f>
        <v>70.712999999999994</v>
      </c>
      <c r="S1098" s="25"/>
      <c r="T1098" s="26">
        <f>IF(I1098="T",0,R1098*S1098)</f>
        <v>0</v>
      </c>
    </row>
    <row r="1099" spans="6:20" s="39" customFormat="1" ht="11.25" outlineLevel="7">
      <c r="F1099" s="40"/>
      <c r="G1099" s="41"/>
      <c r="H1099" s="41"/>
      <c r="I1099" s="41"/>
      <c r="J1099" s="41"/>
      <c r="K1099" s="41"/>
      <c r="L1099" s="41"/>
      <c r="M1099" s="42" t="s">
        <v>5128</v>
      </c>
      <c r="N1099" s="42"/>
      <c r="O1099" s="41"/>
      <c r="P1099" s="43">
        <v>0</v>
      </c>
      <c r="Q1099" s="44"/>
      <c r="R1099" s="45"/>
      <c r="S1099" s="44"/>
      <c r="T1099" s="46"/>
    </row>
    <row r="1100" spans="6:20" s="39" customFormat="1" ht="11.25" outlineLevel="7">
      <c r="F1100" s="40"/>
      <c r="G1100" s="41"/>
      <c r="H1100" s="41"/>
      <c r="I1100" s="41"/>
      <c r="J1100" s="41"/>
      <c r="K1100" s="41"/>
      <c r="L1100" s="41"/>
      <c r="M1100" s="42" t="s">
        <v>6788</v>
      </c>
      <c r="N1100" s="42"/>
      <c r="O1100" s="41"/>
      <c r="P1100" s="43">
        <v>44.639999999999993</v>
      </c>
      <c r="Q1100" s="44"/>
      <c r="R1100" s="45"/>
      <c r="S1100" s="44"/>
      <c r="T1100" s="46"/>
    </row>
    <row r="1101" spans="6:20" s="39" customFormat="1" ht="11.25" outlineLevel="7">
      <c r="F1101" s="40"/>
      <c r="G1101" s="41"/>
      <c r="H1101" s="41"/>
      <c r="I1101" s="41"/>
      <c r="J1101" s="41"/>
      <c r="K1101" s="41"/>
      <c r="L1101" s="41"/>
      <c r="M1101" s="42" t="s">
        <v>4085</v>
      </c>
      <c r="N1101" s="42"/>
      <c r="O1101" s="41"/>
      <c r="P1101" s="43">
        <v>0</v>
      </c>
      <c r="Q1101" s="44"/>
      <c r="R1101" s="45"/>
      <c r="S1101" s="44"/>
      <c r="T1101" s="46"/>
    </row>
    <row r="1102" spans="6:20" s="39" customFormat="1" ht="22.5" outlineLevel="7">
      <c r="F1102" s="40"/>
      <c r="G1102" s="41"/>
      <c r="H1102" s="41"/>
      <c r="I1102" s="41"/>
      <c r="J1102" s="41"/>
      <c r="K1102" s="41"/>
      <c r="L1102" s="41"/>
      <c r="M1102" s="42" t="s">
        <v>7261</v>
      </c>
      <c r="N1102" s="42"/>
      <c r="O1102" s="41"/>
      <c r="P1102" s="43">
        <v>12.225599999999996</v>
      </c>
      <c r="Q1102" s="44"/>
      <c r="R1102" s="45"/>
      <c r="S1102" s="44"/>
      <c r="T1102" s="46"/>
    </row>
    <row r="1103" spans="6:20" s="39" customFormat="1" ht="11.25" outlineLevel="7">
      <c r="F1103" s="40"/>
      <c r="G1103" s="41"/>
      <c r="H1103" s="41"/>
      <c r="I1103" s="41"/>
      <c r="J1103" s="41"/>
      <c r="K1103" s="41"/>
      <c r="L1103" s="41"/>
      <c r="M1103" s="42" t="s">
        <v>4086</v>
      </c>
      <c r="N1103" s="42"/>
      <c r="O1103" s="41"/>
      <c r="P1103" s="43">
        <v>0</v>
      </c>
      <c r="Q1103" s="44"/>
      <c r="R1103" s="45"/>
      <c r="S1103" s="44"/>
      <c r="T1103" s="46"/>
    </row>
    <row r="1104" spans="6:20" s="39" customFormat="1" ht="22.5" outlineLevel="7">
      <c r="F1104" s="40"/>
      <c r="G1104" s="41"/>
      <c r="H1104" s="41"/>
      <c r="I1104" s="41"/>
      <c r="J1104" s="41"/>
      <c r="K1104" s="41"/>
      <c r="L1104" s="41"/>
      <c r="M1104" s="42" t="s">
        <v>7262</v>
      </c>
      <c r="N1104" s="42"/>
      <c r="O1104" s="41"/>
      <c r="P1104" s="43">
        <v>13.8474</v>
      </c>
      <c r="Q1104" s="44"/>
      <c r="R1104" s="45"/>
      <c r="S1104" s="44"/>
      <c r="T1104" s="46"/>
    </row>
    <row r="1105" spans="6:20" s="102" customFormat="1" ht="12" outlineLevel="6">
      <c r="F1105" s="21">
        <v>273</v>
      </c>
      <c r="G1105" s="22" t="s">
        <v>19</v>
      </c>
      <c r="H1105" s="68">
        <v>6</v>
      </c>
      <c r="I1105" s="22"/>
      <c r="J1105" s="36" t="s">
        <v>4137</v>
      </c>
      <c r="K1105" s="36" t="s">
        <v>2169</v>
      </c>
      <c r="L1105" s="36"/>
      <c r="M1105" s="37" t="s">
        <v>7204</v>
      </c>
      <c r="N1105" s="37"/>
      <c r="O1105" s="22" t="s">
        <v>23</v>
      </c>
      <c r="P1105" s="38">
        <v>767.7</v>
      </c>
      <c r="Q1105" s="25">
        <v>0</v>
      </c>
      <c r="R1105" s="38">
        <f>P1105*(1+Q1105/100)</f>
        <v>767.7</v>
      </c>
      <c r="S1105" s="25"/>
      <c r="T1105" s="26">
        <f>IF(I1105="T",0,R1105*S1105)</f>
        <v>0</v>
      </c>
    </row>
    <row r="1106" spans="6:20" s="39" customFormat="1" ht="11.25" outlineLevel="7">
      <c r="F1106" s="40"/>
      <c r="G1106" s="41"/>
      <c r="H1106" s="41"/>
      <c r="I1106" s="41"/>
      <c r="J1106" s="41"/>
      <c r="K1106" s="41"/>
      <c r="L1106" s="41"/>
      <c r="M1106" s="42" t="s">
        <v>5128</v>
      </c>
      <c r="N1106" s="42"/>
      <c r="O1106" s="41"/>
      <c r="P1106" s="43">
        <v>0</v>
      </c>
      <c r="Q1106" s="44"/>
      <c r="R1106" s="45"/>
      <c r="S1106" s="44"/>
      <c r="T1106" s="46"/>
    </row>
    <row r="1107" spans="6:20" s="39" customFormat="1" ht="22.5" outlineLevel="7">
      <c r="F1107" s="40"/>
      <c r="G1107" s="41"/>
      <c r="H1107" s="41"/>
      <c r="I1107" s="41"/>
      <c r="J1107" s="41"/>
      <c r="K1107" s="41"/>
      <c r="L1107" s="41"/>
      <c r="M1107" s="42" t="s">
        <v>6920</v>
      </c>
      <c r="N1107" s="42"/>
      <c r="O1107" s="41"/>
      <c r="P1107" s="43">
        <v>480.99999999999994</v>
      </c>
      <c r="Q1107" s="44"/>
      <c r="R1107" s="45"/>
      <c r="S1107" s="44"/>
      <c r="T1107" s="46"/>
    </row>
    <row r="1108" spans="6:20" s="39" customFormat="1" ht="11.25" outlineLevel="7">
      <c r="F1108" s="40"/>
      <c r="G1108" s="41"/>
      <c r="H1108" s="41"/>
      <c r="I1108" s="41"/>
      <c r="J1108" s="41"/>
      <c r="K1108" s="41"/>
      <c r="L1108" s="41"/>
      <c r="M1108" s="42" t="s">
        <v>4085</v>
      </c>
      <c r="N1108" s="42"/>
      <c r="O1108" s="41"/>
      <c r="P1108" s="43">
        <v>0</v>
      </c>
      <c r="Q1108" s="44"/>
      <c r="R1108" s="45"/>
      <c r="S1108" s="44"/>
      <c r="T1108" s="46"/>
    </row>
    <row r="1109" spans="6:20" s="39" customFormat="1" ht="22.5" outlineLevel="7">
      <c r="F1109" s="40"/>
      <c r="G1109" s="41"/>
      <c r="H1109" s="41"/>
      <c r="I1109" s="41"/>
      <c r="J1109" s="41"/>
      <c r="K1109" s="41"/>
      <c r="L1109" s="41"/>
      <c r="M1109" s="42" t="s">
        <v>7511</v>
      </c>
      <c r="N1109" s="42"/>
      <c r="O1109" s="41"/>
      <c r="P1109" s="43">
        <v>132.84</v>
      </c>
      <c r="Q1109" s="44"/>
      <c r="R1109" s="45"/>
      <c r="S1109" s="44"/>
      <c r="T1109" s="46"/>
    </row>
    <row r="1110" spans="6:20" s="39" customFormat="1" ht="11.25" outlineLevel="7">
      <c r="F1110" s="40"/>
      <c r="G1110" s="41"/>
      <c r="H1110" s="41"/>
      <c r="I1110" s="41"/>
      <c r="J1110" s="41"/>
      <c r="K1110" s="41"/>
      <c r="L1110" s="41"/>
      <c r="M1110" s="42" t="s">
        <v>4086</v>
      </c>
      <c r="N1110" s="42"/>
      <c r="O1110" s="41"/>
      <c r="P1110" s="43">
        <v>0</v>
      </c>
      <c r="Q1110" s="44"/>
      <c r="R1110" s="45"/>
      <c r="S1110" s="44"/>
      <c r="T1110" s="46"/>
    </row>
    <row r="1111" spans="6:20" s="39" customFormat="1" ht="22.5" outlineLevel="7">
      <c r="F1111" s="40"/>
      <c r="G1111" s="41"/>
      <c r="H1111" s="41"/>
      <c r="I1111" s="41"/>
      <c r="J1111" s="41"/>
      <c r="K1111" s="41"/>
      <c r="L1111" s="41"/>
      <c r="M1111" s="42" t="s">
        <v>7512</v>
      </c>
      <c r="N1111" s="42"/>
      <c r="O1111" s="41"/>
      <c r="P1111" s="43">
        <v>153.86000000000001</v>
      </c>
      <c r="Q1111" s="44"/>
      <c r="R1111" s="45"/>
      <c r="S1111" s="44"/>
      <c r="T1111" s="46"/>
    </row>
    <row r="1112" spans="6:20" s="102" customFormat="1" ht="12" outlineLevel="6">
      <c r="F1112" s="21">
        <v>274</v>
      </c>
      <c r="G1112" s="22" t="s">
        <v>19</v>
      </c>
      <c r="H1112" s="68">
        <v>6</v>
      </c>
      <c r="I1112" s="22"/>
      <c r="J1112" s="36" t="s">
        <v>4129</v>
      </c>
      <c r="K1112" s="36" t="s">
        <v>2170</v>
      </c>
      <c r="L1112" s="36"/>
      <c r="M1112" s="37" t="s">
        <v>7275</v>
      </c>
      <c r="N1112" s="37"/>
      <c r="O1112" s="22" t="s">
        <v>23</v>
      </c>
      <c r="P1112" s="38">
        <v>767.7</v>
      </c>
      <c r="Q1112" s="25">
        <v>0</v>
      </c>
      <c r="R1112" s="38">
        <f>P1112*(1+Q1112/100)</f>
        <v>767.7</v>
      </c>
      <c r="S1112" s="25"/>
      <c r="T1112" s="26">
        <f>IF(I1112="T",0,R1112*S1112)</f>
        <v>0</v>
      </c>
    </row>
    <row r="1113" spans="6:20" s="102" customFormat="1" ht="36" outlineLevel="6">
      <c r="F1113" s="21">
        <v>275</v>
      </c>
      <c r="G1113" s="22" t="s">
        <v>19</v>
      </c>
      <c r="H1113" s="68">
        <v>6</v>
      </c>
      <c r="I1113" s="22"/>
      <c r="J1113" s="36" t="s">
        <v>4560</v>
      </c>
      <c r="K1113" s="36" t="s">
        <v>2167</v>
      </c>
      <c r="L1113" s="36"/>
      <c r="M1113" s="37" t="s">
        <v>9112</v>
      </c>
      <c r="N1113" s="37"/>
      <c r="O1113" s="22" t="s">
        <v>10</v>
      </c>
      <c r="P1113" s="38">
        <v>14.340770181818183</v>
      </c>
      <c r="Q1113" s="25">
        <v>0</v>
      </c>
      <c r="R1113" s="38">
        <f>P1113*(1+Q1113/100)</f>
        <v>14.340770181818183</v>
      </c>
      <c r="S1113" s="25"/>
      <c r="T1113" s="26">
        <f>IF(I1113="T",0,R1113*S1113)</f>
        <v>0</v>
      </c>
    </row>
    <row r="1114" spans="6:20" s="39" customFormat="1" ht="11.25" outlineLevel="7">
      <c r="F1114" s="40"/>
      <c r="G1114" s="41"/>
      <c r="H1114" s="41"/>
      <c r="I1114" s="41"/>
      <c r="J1114" s="41"/>
      <c r="K1114" s="41"/>
      <c r="L1114" s="41"/>
      <c r="M1114" s="42" t="s">
        <v>433</v>
      </c>
      <c r="N1114" s="42"/>
      <c r="O1114" s="41"/>
      <c r="P1114" s="43">
        <v>0</v>
      </c>
      <c r="Q1114" s="44"/>
      <c r="R1114" s="45"/>
      <c r="S1114" s="44"/>
      <c r="T1114" s="46"/>
    </row>
    <row r="1115" spans="6:20" s="39" customFormat="1" ht="11.25" outlineLevel="7">
      <c r="F1115" s="40"/>
      <c r="G1115" s="41"/>
      <c r="H1115" s="41"/>
      <c r="I1115" s="41"/>
      <c r="J1115" s="41"/>
      <c r="K1115" s="41"/>
      <c r="L1115" s="41"/>
      <c r="M1115" s="42" t="s">
        <v>6587</v>
      </c>
      <c r="N1115" s="42"/>
      <c r="O1115" s="41"/>
      <c r="P1115" s="43">
        <v>9.2494341818181827</v>
      </c>
      <c r="Q1115" s="44"/>
      <c r="R1115" s="45"/>
      <c r="S1115" s="44"/>
      <c r="T1115" s="46"/>
    </row>
    <row r="1116" spans="6:20" s="39" customFormat="1" ht="11.25" outlineLevel="7">
      <c r="F1116" s="40"/>
      <c r="G1116" s="41"/>
      <c r="H1116" s="41"/>
      <c r="I1116" s="41"/>
      <c r="J1116" s="41"/>
      <c r="K1116" s="41"/>
      <c r="L1116" s="41"/>
      <c r="M1116" s="42" t="s">
        <v>5987</v>
      </c>
      <c r="N1116" s="42"/>
      <c r="O1116" s="41"/>
      <c r="P1116" s="43">
        <v>5.0913360000000001</v>
      </c>
      <c r="Q1116" s="44"/>
      <c r="R1116" s="45"/>
      <c r="S1116" s="44"/>
      <c r="T1116" s="46"/>
    </row>
    <row r="1117" spans="6:20" s="102" customFormat="1" ht="36" outlineLevel="6">
      <c r="F1117" s="21">
        <v>276</v>
      </c>
      <c r="G1117" s="22" t="s">
        <v>19</v>
      </c>
      <c r="H1117" s="68">
        <v>6</v>
      </c>
      <c r="I1117" s="22"/>
      <c r="J1117" s="36" t="s">
        <v>4310</v>
      </c>
      <c r="K1117" s="36" t="s">
        <v>2292</v>
      </c>
      <c r="L1117" s="36"/>
      <c r="M1117" s="37" t="s">
        <v>8920</v>
      </c>
      <c r="N1117" s="37"/>
      <c r="O1117" s="22" t="s">
        <v>23</v>
      </c>
      <c r="P1117" s="38">
        <v>1923.4102000000003</v>
      </c>
      <c r="Q1117" s="25">
        <v>0</v>
      </c>
      <c r="R1117" s="38">
        <f>P1117*(1+Q1117/100)</f>
        <v>1923.4102000000003</v>
      </c>
      <c r="S1117" s="25"/>
      <c r="T1117" s="26">
        <f>IF(I1117="T",0,R1117*S1117)</f>
        <v>0</v>
      </c>
    </row>
    <row r="1118" spans="6:20" s="39" customFormat="1" ht="11.25" outlineLevel="7">
      <c r="F1118" s="40"/>
      <c r="G1118" s="41"/>
      <c r="H1118" s="41"/>
      <c r="I1118" s="41"/>
      <c r="J1118" s="41"/>
      <c r="K1118" s="41"/>
      <c r="L1118" s="41"/>
      <c r="M1118" s="42" t="s">
        <v>5822</v>
      </c>
      <c r="N1118" s="42"/>
      <c r="O1118" s="41"/>
      <c r="P1118" s="43">
        <v>0</v>
      </c>
      <c r="Q1118" s="44"/>
      <c r="R1118" s="45"/>
      <c r="S1118" s="44"/>
      <c r="T1118" s="46"/>
    </row>
    <row r="1119" spans="6:20" s="39" customFormat="1" ht="11.25" outlineLevel="7">
      <c r="F1119" s="40"/>
      <c r="G1119" s="41"/>
      <c r="H1119" s="41"/>
      <c r="I1119" s="41"/>
      <c r="J1119" s="41"/>
      <c r="K1119" s="41"/>
      <c r="L1119" s="41"/>
      <c r="M1119" s="42" t="s">
        <v>5356</v>
      </c>
      <c r="N1119" s="42"/>
      <c r="O1119" s="41"/>
      <c r="P1119" s="43">
        <v>1205.5057000000002</v>
      </c>
      <c r="Q1119" s="44"/>
      <c r="R1119" s="45"/>
      <c r="S1119" s="44"/>
      <c r="T1119" s="46"/>
    </row>
    <row r="1120" spans="6:20" s="39" customFormat="1" ht="11.25" outlineLevel="7">
      <c r="F1120" s="40"/>
      <c r="G1120" s="41"/>
      <c r="H1120" s="41"/>
      <c r="I1120" s="41"/>
      <c r="J1120" s="41"/>
      <c r="K1120" s="41"/>
      <c r="L1120" s="41"/>
      <c r="M1120" s="42" t="s">
        <v>5357</v>
      </c>
      <c r="N1120" s="42"/>
      <c r="O1120" s="41"/>
      <c r="P1120" s="43">
        <v>706.14150000000006</v>
      </c>
      <c r="Q1120" s="44"/>
      <c r="R1120" s="45"/>
      <c r="S1120" s="44"/>
      <c r="T1120" s="46"/>
    </row>
    <row r="1121" spans="6:20" s="39" customFormat="1" ht="11.25" outlineLevel="7">
      <c r="F1121" s="40"/>
      <c r="G1121" s="41"/>
      <c r="H1121" s="41"/>
      <c r="I1121" s="41"/>
      <c r="J1121" s="41"/>
      <c r="K1121" s="41"/>
      <c r="L1121" s="41"/>
      <c r="M1121" s="42" t="s">
        <v>6359</v>
      </c>
      <c r="N1121" s="42"/>
      <c r="O1121" s="41"/>
      <c r="P1121" s="43">
        <v>0</v>
      </c>
      <c r="Q1121" s="44"/>
      <c r="R1121" s="45"/>
      <c r="S1121" s="44"/>
      <c r="T1121" s="46"/>
    </row>
    <row r="1122" spans="6:20" s="39" customFormat="1" ht="11.25" outlineLevel="7">
      <c r="F1122" s="40"/>
      <c r="G1122" s="41"/>
      <c r="H1122" s="41"/>
      <c r="I1122" s="41"/>
      <c r="J1122" s="41"/>
      <c r="K1122" s="41"/>
      <c r="L1122" s="41"/>
      <c r="M1122" s="42" t="s">
        <v>6556</v>
      </c>
      <c r="N1122" s="42"/>
      <c r="O1122" s="41"/>
      <c r="P1122" s="43">
        <v>11.763</v>
      </c>
      <c r="Q1122" s="44"/>
      <c r="R1122" s="45"/>
      <c r="S1122" s="44"/>
      <c r="T1122" s="46"/>
    </row>
    <row r="1123" spans="6:20" s="102" customFormat="1" ht="12" outlineLevel="6">
      <c r="F1123" s="21">
        <v>277</v>
      </c>
      <c r="G1123" s="22" t="s">
        <v>19</v>
      </c>
      <c r="H1123" s="68">
        <v>6</v>
      </c>
      <c r="I1123" s="22"/>
      <c r="J1123" s="36" t="s">
        <v>4461</v>
      </c>
      <c r="K1123" s="36" t="s">
        <v>2389</v>
      </c>
      <c r="L1123" s="36"/>
      <c r="M1123" s="37" t="s">
        <v>7725</v>
      </c>
      <c r="N1123" s="37"/>
      <c r="O1123" s="22" t="s">
        <v>23</v>
      </c>
      <c r="P1123" s="38">
        <v>1908.6328000000003</v>
      </c>
      <c r="Q1123" s="25">
        <v>0</v>
      </c>
      <c r="R1123" s="38">
        <f>P1123*(1+Q1123/100)</f>
        <v>1908.6328000000003</v>
      </c>
      <c r="S1123" s="25"/>
      <c r="T1123" s="26">
        <f>IF(I1123="T",0,R1123*S1123)</f>
        <v>0</v>
      </c>
    </row>
    <row r="1124" spans="6:20" s="39" customFormat="1" ht="11.25" outlineLevel="7">
      <c r="F1124" s="40"/>
      <c r="G1124" s="41"/>
      <c r="H1124" s="41"/>
      <c r="I1124" s="41"/>
      <c r="J1124" s="41"/>
      <c r="K1124" s="41"/>
      <c r="L1124" s="41"/>
      <c r="M1124" s="42" t="s">
        <v>5822</v>
      </c>
      <c r="N1124" s="42"/>
      <c r="O1124" s="41"/>
      <c r="P1124" s="43">
        <v>0</v>
      </c>
      <c r="Q1124" s="44"/>
      <c r="R1124" s="45"/>
      <c r="S1124" s="44"/>
      <c r="T1124" s="46"/>
    </row>
    <row r="1125" spans="6:20" s="39" customFormat="1" ht="11.25" outlineLevel="7">
      <c r="F1125" s="40"/>
      <c r="G1125" s="41"/>
      <c r="H1125" s="41"/>
      <c r="I1125" s="41"/>
      <c r="J1125" s="41"/>
      <c r="K1125" s="41"/>
      <c r="L1125" s="41"/>
      <c r="M1125" s="42" t="s">
        <v>5356</v>
      </c>
      <c r="N1125" s="42"/>
      <c r="O1125" s="41"/>
      <c r="P1125" s="43">
        <v>1205.5057000000002</v>
      </c>
      <c r="Q1125" s="44"/>
      <c r="R1125" s="45"/>
      <c r="S1125" s="44"/>
      <c r="T1125" s="46"/>
    </row>
    <row r="1126" spans="6:20" s="39" customFormat="1" ht="11.25" outlineLevel="7">
      <c r="F1126" s="40"/>
      <c r="G1126" s="41"/>
      <c r="H1126" s="41"/>
      <c r="I1126" s="41"/>
      <c r="J1126" s="41"/>
      <c r="K1126" s="41"/>
      <c r="L1126" s="41"/>
      <c r="M1126" s="42" t="s">
        <v>5357</v>
      </c>
      <c r="N1126" s="42"/>
      <c r="O1126" s="41"/>
      <c r="P1126" s="43">
        <v>706.14150000000006</v>
      </c>
      <c r="Q1126" s="44"/>
      <c r="R1126" s="45"/>
      <c r="S1126" s="44"/>
      <c r="T1126" s="46"/>
    </row>
    <row r="1127" spans="6:20" s="39" customFormat="1" ht="11.25" outlineLevel="7">
      <c r="F1127" s="40"/>
      <c r="G1127" s="41"/>
      <c r="H1127" s="41"/>
      <c r="I1127" s="41"/>
      <c r="J1127" s="41"/>
      <c r="K1127" s="41"/>
      <c r="L1127" s="41"/>
      <c r="M1127" s="42" t="s">
        <v>7331</v>
      </c>
      <c r="N1127" s="42"/>
      <c r="O1127" s="41"/>
      <c r="P1127" s="43">
        <v>-3.0144000000000002</v>
      </c>
      <c r="Q1127" s="44"/>
      <c r="R1127" s="45"/>
      <c r="S1127" s="44"/>
      <c r="T1127" s="46"/>
    </row>
    <row r="1128" spans="6:20" s="102" customFormat="1" ht="24" outlineLevel="6">
      <c r="F1128" s="21">
        <v>278</v>
      </c>
      <c r="G1128" s="22" t="s">
        <v>19</v>
      </c>
      <c r="H1128" s="68">
        <v>6</v>
      </c>
      <c r="I1128" s="22"/>
      <c r="J1128" s="36" t="s">
        <v>4612</v>
      </c>
      <c r="K1128" s="36" t="s">
        <v>2207</v>
      </c>
      <c r="L1128" s="36"/>
      <c r="M1128" s="37" t="s">
        <v>8007</v>
      </c>
      <c r="N1128" s="37"/>
      <c r="O1128" s="22" t="s">
        <v>24</v>
      </c>
      <c r="P1128" s="38">
        <v>0</v>
      </c>
      <c r="Q1128" s="25">
        <v>0</v>
      </c>
      <c r="R1128" s="38">
        <f>P1128*(1+Q1128/100)</f>
        <v>0</v>
      </c>
      <c r="S1128" s="25"/>
      <c r="T1128" s="26">
        <f>IF(I1128="T",0,R1128*S1128)</f>
        <v>0</v>
      </c>
    </row>
    <row r="1129" spans="6:20" outlineLevel="6"/>
    <row r="1130" spans="6:20" s="120" customFormat="1" ht="16.5" customHeight="1" outlineLevel="5">
      <c r="F1130" s="121"/>
      <c r="G1130" s="122"/>
      <c r="H1130" s="122"/>
      <c r="I1130" s="122"/>
      <c r="J1130" s="123"/>
      <c r="K1130" s="123"/>
      <c r="L1130" s="123"/>
      <c r="M1130" s="123" t="s">
        <v>7631</v>
      </c>
      <c r="N1130" s="126"/>
      <c r="O1130" s="122"/>
      <c r="P1130" s="124"/>
      <c r="Q1130" s="125"/>
      <c r="R1130" s="124"/>
      <c r="S1130" s="125"/>
      <c r="T1130" s="111">
        <f>SUBTOTAL(9,T1131:T1141)</f>
        <v>0</v>
      </c>
    </row>
    <row r="1131" spans="6:20" s="102" customFormat="1" ht="48" outlineLevel="6">
      <c r="F1131" s="21">
        <v>279</v>
      </c>
      <c r="G1131" s="22" t="s">
        <v>19</v>
      </c>
      <c r="H1131" s="68">
        <v>6</v>
      </c>
      <c r="I1131" s="22"/>
      <c r="J1131" s="36" t="s">
        <v>4727</v>
      </c>
      <c r="K1131" s="36" t="s">
        <v>2364</v>
      </c>
      <c r="L1131" s="36"/>
      <c r="M1131" s="37" t="s">
        <v>9749</v>
      </c>
      <c r="N1131" s="37"/>
      <c r="O1131" s="22" t="s">
        <v>23</v>
      </c>
      <c r="P1131" s="38">
        <v>116.68733999999999</v>
      </c>
      <c r="Q1131" s="25">
        <v>0</v>
      </c>
      <c r="R1131" s="38">
        <f>P1131*(1+Q1131/100)</f>
        <v>116.68733999999999</v>
      </c>
      <c r="S1131" s="25"/>
      <c r="T1131" s="26">
        <f>IF(I1131="T",0,R1131*S1131)</f>
        <v>0</v>
      </c>
    </row>
    <row r="1132" spans="6:20" s="39" customFormat="1" ht="11.25" outlineLevel="7">
      <c r="F1132" s="40"/>
      <c r="G1132" s="41"/>
      <c r="H1132" s="41"/>
      <c r="I1132" s="41"/>
      <c r="J1132" s="41"/>
      <c r="K1132" s="41"/>
      <c r="L1132" s="41"/>
      <c r="M1132" s="42" t="s">
        <v>256</v>
      </c>
      <c r="N1132" s="42"/>
      <c r="O1132" s="41"/>
      <c r="P1132" s="43">
        <v>0</v>
      </c>
      <c r="Q1132" s="44"/>
      <c r="R1132" s="45"/>
      <c r="S1132" s="44"/>
      <c r="T1132" s="46"/>
    </row>
    <row r="1133" spans="6:20" s="39" customFormat="1" ht="11.25" outlineLevel="7">
      <c r="F1133" s="40"/>
      <c r="G1133" s="41"/>
      <c r="H1133" s="41"/>
      <c r="I1133" s="41"/>
      <c r="J1133" s="41"/>
      <c r="K1133" s="41"/>
      <c r="L1133" s="41"/>
      <c r="M1133" s="42" t="s">
        <v>6275</v>
      </c>
      <c r="N1133" s="42"/>
      <c r="O1133" s="41"/>
      <c r="P1133" s="43">
        <v>15.665264999999998</v>
      </c>
      <c r="Q1133" s="44"/>
      <c r="R1133" s="45"/>
      <c r="S1133" s="44"/>
      <c r="T1133" s="46"/>
    </row>
    <row r="1134" spans="6:20" s="39" customFormat="1" ht="11.25" outlineLevel="7">
      <c r="F1134" s="40"/>
      <c r="G1134" s="41"/>
      <c r="H1134" s="41"/>
      <c r="I1134" s="41"/>
      <c r="J1134" s="41"/>
      <c r="K1134" s="41"/>
      <c r="L1134" s="41"/>
      <c r="M1134" s="42" t="s">
        <v>6276</v>
      </c>
      <c r="N1134" s="42"/>
      <c r="O1134" s="41"/>
      <c r="P1134" s="43">
        <v>15.665264999999998</v>
      </c>
      <c r="Q1134" s="44"/>
      <c r="R1134" s="45"/>
      <c r="S1134" s="44"/>
      <c r="T1134" s="46"/>
    </row>
    <row r="1135" spans="6:20" s="39" customFormat="1" ht="11.25" outlineLevel="7">
      <c r="F1135" s="40"/>
      <c r="G1135" s="41"/>
      <c r="H1135" s="41"/>
      <c r="I1135" s="41"/>
      <c r="J1135" s="41"/>
      <c r="K1135" s="41"/>
      <c r="L1135" s="41"/>
      <c r="M1135" s="42" t="s">
        <v>6806</v>
      </c>
      <c r="N1135" s="42"/>
      <c r="O1135" s="41"/>
      <c r="P1135" s="43">
        <v>22.604174999999998</v>
      </c>
      <c r="Q1135" s="44"/>
      <c r="R1135" s="45"/>
      <c r="S1135" s="44"/>
      <c r="T1135" s="46"/>
    </row>
    <row r="1136" spans="6:20" s="39" customFormat="1" ht="11.25" outlineLevel="7">
      <c r="F1136" s="40"/>
      <c r="G1136" s="41"/>
      <c r="H1136" s="41"/>
      <c r="I1136" s="41"/>
      <c r="J1136" s="41"/>
      <c r="K1136" s="41"/>
      <c r="L1136" s="41"/>
      <c r="M1136" s="42" t="s">
        <v>6807</v>
      </c>
      <c r="N1136" s="42"/>
      <c r="O1136" s="41"/>
      <c r="P1136" s="43">
        <v>22.604174999999998</v>
      </c>
      <c r="Q1136" s="44"/>
      <c r="R1136" s="45"/>
      <c r="S1136" s="44"/>
      <c r="T1136" s="46"/>
    </row>
    <row r="1137" spans="6:20" s="39" customFormat="1" ht="11.25" outlineLevel="7">
      <c r="F1137" s="40"/>
      <c r="G1137" s="41"/>
      <c r="H1137" s="41"/>
      <c r="I1137" s="41"/>
      <c r="J1137" s="41"/>
      <c r="K1137" s="41"/>
      <c r="L1137" s="41"/>
      <c r="M1137" s="42" t="s">
        <v>6334</v>
      </c>
      <c r="N1137" s="42"/>
      <c r="O1137" s="41"/>
      <c r="P1137" s="43">
        <v>20.07423</v>
      </c>
      <c r="Q1137" s="44"/>
      <c r="R1137" s="45"/>
      <c r="S1137" s="44"/>
      <c r="T1137" s="46"/>
    </row>
    <row r="1138" spans="6:20" s="39" customFormat="1" ht="11.25" outlineLevel="7">
      <c r="F1138" s="40"/>
      <c r="G1138" s="41"/>
      <c r="H1138" s="41"/>
      <c r="I1138" s="41"/>
      <c r="J1138" s="41"/>
      <c r="K1138" s="41"/>
      <c r="L1138" s="41"/>
      <c r="M1138" s="42" t="s">
        <v>6335</v>
      </c>
      <c r="N1138" s="42"/>
      <c r="O1138" s="41"/>
      <c r="P1138" s="43">
        <v>20.07423</v>
      </c>
      <c r="Q1138" s="44"/>
      <c r="R1138" s="45"/>
      <c r="S1138" s="44"/>
      <c r="T1138" s="46"/>
    </row>
    <row r="1139" spans="6:20" s="102" customFormat="1" ht="24" outlineLevel="6">
      <c r="F1139" s="21">
        <v>280</v>
      </c>
      <c r="G1139" s="22" t="s">
        <v>19</v>
      </c>
      <c r="H1139" s="68">
        <v>6</v>
      </c>
      <c r="I1139" s="22"/>
      <c r="J1139" s="36" t="s">
        <v>4353</v>
      </c>
      <c r="K1139" s="36" t="s">
        <v>2230</v>
      </c>
      <c r="L1139" s="36"/>
      <c r="M1139" s="37" t="s">
        <v>8045</v>
      </c>
      <c r="N1139" s="37"/>
      <c r="O1139" s="22" t="s">
        <v>48</v>
      </c>
      <c r="P1139" s="38">
        <v>0</v>
      </c>
      <c r="Q1139" s="25">
        <v>0</v>
      </c>
      <c r="R1139" s="38">
        <f>P1139*(1+Q1139/100)</f>
        <v>0</v>
      </c>
      <c r="S1139" s="25"/>
      <c r="T1139" s="26">
        <f>IF(I1139="T",0,R1139*S1139)</f>
        <v>0</v>
      </c>
    </row>
    <row r="1140" spans="6:20" s="102" customFormat="1" ht="36" outlineLevel="6">
      <c r="F1140" s="21">
        <v>281</v>
      </c>
      <c r="G1140" s="22" t="s">
        <v>19</v>
      </c>
      <c r="H1140" s="68">
        <v>6</v>
      </c>
      <c r="I1140" s="22"/>
      <c r="J1140" s="36" t="s">
        <v>4354</v>
      </c>
      <c r="K1140" s="36" t="s">
        <v>2234</v>
      </c>
      <c r="L1140" s="36"/>
      <c r="M1140" s="37" t="s">
        <v>8932</v>
      </c>
      <c r="N1140" s="37"/>
      <c r="O1140" s="22" t="s">
        <v>48</v>
      </c>
      <c r="P1140" s="38">
        <v>0</v>
      </c>
      <c r="Q1140" s="25">
        <v>0</v>
      </c>
      <c r="R1140" s="38">
        <f>P1140*(1+Q1140/100)</f>
        <v>0</v>
      </c>
      <c r="S1140" s="25"/>
      <c r="T1140" s="26">
        <f>IF(I1140="T",0,R1140*S1140)</f>
        <v>0</v>
      </c>
    </row>
    <row r="1141" spans="6:20" outlineLevel="6"/>
    <row r="1142" spans="6:20" s="120" customFormat="1" ht="16.5" customHeight="1" outlineLevel="5">
      <c r="F1142" s="121"/>
      <c r="G1142" s="122"/>
      <c r="H1142" s="122"/>
      <c r="I1142" s="122"/>
      <c r="J1142" s="123"/>
      <c r="K1142" s="123"/>
      <c r="L1142" s="123"/>
      <c r="M1142" s="123" t="s">
        <v>7285</v>
      </c>
      <c r="N1142" s="126"/>
      <c r="O1142" s="122"/>
      <c r="P1142" s="124"/>
      <c r="Q1142" s="125"/>
      <c r="R1142" s="124"/>
      <c r="S1142" s="125"/>
      <c r="T1142" s="111">
        <f>SUBTOTAL(9,T1143:T1258)</f>
        <v>0</v>
      </c>
    </row>
    <row r="1143" spans="6:20" s="102" customFormat="1" ht="48" outlineLevel="6">
      <c r="F1143" s="21">
        <v>282</v>
      </c>
      <c r="G1143" s="22" t="s">
        <v>19</v>
      </c>
      <c r="H1143" s="68">
        <v>6</v>
      </c>
      <c r="I1143" s="22"/>
      <c r="J1143" s="36" t="s">
        <v>4434</v>
      </c>
      <c r="K1143" s="36" t="s">
        <v>2364</v>
      </c>
      <c r="L1143" s="36"/>
      <c r="M1143" s="37" t="s">
        <v>9314</v>
      </c>
      <c r="N1143" s="37"/>
      <c r="O1143" s="22" t="s">
        <v>23</v>
      </c>
      <c r="P1143" s="38">
        <v>4848.5599999999995</v>
      </c>
      <c r="Q1143" s="25">
        <v>0</v>
      </c>
      <c r="R1143" s="38">
        <f>P1143*(1+Q1143/100)</f>
        <v>4848.5599999999995</v>
      </c>
      <c r="S1143" s="25"/>
      <c r="T1143" s="26">
        <f>IF(I1143="T",0,R1143*S1143)</f>
        <v>0</v>
      </c>
    </row>
    <row r="1144" spans="6:20" s="39" customFormat="1" ht="11.25" outlineLevel="7">
      <c r="F1144" s="40"/>
      <c r="G1144" s="41"/>
      <c r="H1144" s="41"/>
      <c r="I1144" s="41"/>
      <c r="J1144" s="41"/>
      <c r="K1144" s="41"/>
      <c r="L1144" s="41"/>
      <c r="M1144" s="42" t="s">
        <v>6535</v>
      </c>
      <c r="N1144" s="42"/>
      <c r="O1144" s="41"/>
      <c r="P1144" s="43">
        <v>0</v>
      </c>
      <c r="Q1144" s="44"/>
      <c r="R1144" s="45"/>
      <c r="S1144" s="44"/>
      <c r="T1144" s="46"/>
    </row>
    <row r="1145" spans="6:20" s="39" customFormat="1" ht="11.25" outlineLevel="7">
      <c r="F1145" s="40"/>
      <c r="G1145" s="41"/>
      <c r="H1145" s="41"/>
      <c r="I1145" s="41"/>
      <c r="J1145" s="41"/>
      <c r="K1145" s="41"/>
      <c r="L1145" s="41"/>
      <c r="M1145" s="42" t="s">
        <v>64</v>
      </c>
      <c r="N1145" s="42"/>
      <c r="O1145" s="41"/>
      <c r="P1145" s="43">
        <v>0</v>
      </c>
      <c r="Q1145" s="44"/>
      <c r="R1145" s="45"/>
      <c r="S1145" s="44"/>
      <c r="T1145" s="46"/>
    </row>
    <row r="1146" spans="6:20" s="39" customFormat="1" ht="11.25" outlineLevel="7">
      <c r="F1146" s="40"/>
      <c r="G1146" s="41"/>
      <c r="H1146" s="41"/>
      <c r="I1146" s="41"/>
      <c r="J1146" s="41"/>
      <c r="K1146" s="41"/>
      <c r="L1146" s="41"/>
      <c r="M1146" s="42" t="s">
        <v>4041</v>
      </c>
      <c r="N1146" s="42"/>
      <c r="O1146" s="41"/>
      <c r="P1146" s="43">
        <v>50.07</v>
      </c>
      <c r="Q1146" s="44"/>
      <c r="R1146" s="45"/>
      <c r="S1146" s="44"/>
      <c r="T1146" s="46"/>
    </row>
    <row r="1147" spans="6:20" s="39" customFormat="1" ht="11.25" outlineLevel="7">
      <c r="F1147" s="40"/>
      <c r="G1147" s="41"/>
      <c r="H1147" s="41"/>
      <c r="I1147" s="41"/>
      <c r="J1147" s="41"/>
      <c r="K1147" s="41"/>
      <c r="L1147" s="41"/>
      <c r="M1147" s="42" t="s">
        <v>4268</v>
      </c>
      <c r="N1147" s="42"/>
      <c r="O1147" s="41"/>
      <c r="P1147" s="43">
        <v>105.96</v>
      </c>
      <c r="Q1147" s="44"/>
      <c r="R1147" s="45"/>
      <c r="S1147" s="44"/>
      <c r="T1147" s="46"/>
    </row>
    <row r="1148" spans="6:20" s="39" customFormat="1" ht="11.25" outlineLevel="7">
      <c r="F1148" s="40"/>
      <c r="G1148" s="41"/>
      <c r="H1148" s="41"/>
      <c r="I1148" s="41"/>
      <c r="J1148" s="41"/>
      <c r="K1148" s="41"/>
      <c r="L1148" s="41"/>
      <c r="M1148" s="42" t="s">
        <v>4042</v>
      </c>
      <c r="N1148" s="42"/>
      <c r="O1148" s="41"/>
      <c r="P1148" s="43">
        <v>50.33</v>
      </c>
      <c r="Q1148" s="44"/>
      <c r="R1148" s="45"/>
      <c r="S1148" s="44"/>
      <c r="T1148" s="46"/>
    </row>
    <row r="1149" spans="6:20" s="39" customFormat="1" ht="11.25" outlineLevel="7">
      <c r="F1149" s="40"/>
      <c r="G1149" s="41"/>
      <c r="H1149" s="41"/>
      <c r="I1149" s="41"/>
      <c r="J1149" s="41"/>
      <c r="K1149" s="41"/>
      <c r="L1149" s="41"/>
      <c r="M1149" s="42" t="s">
        <v>4043</v>
      </c>
      <c r="N1149" s="42"/>
      <c r="O1149" s="41"/>
      <c r="P1149" s="43">
        <v>50.33</v>
      </c>
      <c r="Q1149" s="44"/>
      <c r="R1149" s="45"/>
      <c r="S1149" s="44"/>
      <c r="T1149" s="46"/>
    </row>
    <row r="1150" spans="6:20" s="39" customFormat="1" ht="11.25" outlineLevel="7">
      <c r="F1150" s="40"/>
      <c r="G1150" s="41"/>
      <c r="H1150" s="41"/>
      <c r="I1150" s="41"/>
      <c r="J1150" s="41"/>
      <c r="K1150" s="41"/>
      <c r="L1150" s="41"/>
      <c r="M1150" s="42" t="s">
        <v>4044</v>
      </c>
      <c r="N1150" s="42"/>
      <c r="O1150" s="41"/>
      <c r="P1150" s="43">
        <v>50.33</v>
      </c>
      <c r="Q1150" s="44"/>
      <c r="R1150" s="45"/>
      <c r="S1150" s="44"/>
      <c r="T1150" s="46"/>
    </row>
    <row r="1151" spans="6:20" s="39" customFormat="1" ht="11.25" outlineLevel="7">
      <c r="F1151" s="40"/>
      <c r="G1151" s="41"/>
      <c r="H1151" s="41"/>
      <c r="I1151" s="41"/>
      <c r="J1151" s="41"/>
      <c r="K1151" s="41"/>
      <c r="L1151" s="41"/>
      <c r="M1151" s="42" t="s">
        <v>4269</v>
      </c>
      <c r="N1151" s="42"/>
      <c r="O1151" s="41"/>
      <c r="P1151" s="43">
        <v>105.96</v>
      </c>
      <c r="Q1151" s="44"/>
      <c r="R1151" s="45"/>
      <c r="S1151" s="44"/>
      <c r="T1151" s="46"/>
    </row>
    <row r="1152" spans="6:20" s="39" customFormat="1" ht="11.25" outlineLevel="7">
      <c r="F1152" s="40"/>
      <c r="G1152" s="41"/>
      <c r="H1152" s="41"/>
      <c r="I1152" s="41"/>
      <c r="J1152" s="41"/>
      <c r="K1152" s="41"/>
      <c r="L1152" s="41"/>
      <c r="M1152" s="42" t="s">
        <v>4045</v>
      </c>
      <c r="N1152" s="42"/>
      <c r="O1152" s="41"/>
      <c r="P1152" s="43">
        <v>50.04</v>
      </c>
      <c r="Q1152" s="44"/>
      <c r="R1152" s="45"/>
      <c r="S1152" s="44"/>
      <c r="T1152" s="46"/>
    </row>
    <row r="1153" spans="6:20" s="39" customFormat="1" ht="11.25" outlineLevel="7">
      <c r="F1153" s="40"/>
      <c r="G1153" s="41"/>
      <c r="H1153" s="41"/>
      <c r="I1153" s="41"/>
      <c r="J1153" s="41"/>
      <c r="K1153" s="41"/>
      <c r="L1153" s="41"/>
      <c r="M1153" s="42" t="s">
        <v>4270</v>
      </c>
      <c r="N1153" s="42"/>
      <c r="O1153" s="41"/>
      <c r="P1153" s="43">
        <v>105.96</v>
      </c>
      <c r="Q1153" s="44"/>
      <c r="R1153" s="45"/>
      <c r="S1153" s="44"/>
      <c r="T1153" s="46"/>
    </row>
    <row r="1154" spans="6:20" s="39" customFormat="1" ht="11.25" outlineLevel="7">
      <c r="F1154" s="40"/>
      <c r="G1154" s="41"/>
      <c r="H1154" s="41"/>
      <c r="I1154" s="41"/>
      <c r="J1154" s="41"/>
      <c r="K1154" s="41"/>
      <c r="L1154" s="41"/>
      <c r="M1154" s="42" t="s">
        <v>4271</v>
      </c>
      <c r="N1154" s="42"/>
      <c r="O1154" s="41"/>
      <c r="P1154" s="43">
        <v>105.95</v>
      </c>
      <c r="Q1154" s="44"/>
      <c r="R1154" s="45"/>
      <c r="S1154" s="44"/>
      <c r="T1154" s="46"/>
    </row>
    <row r="1155" spans="6:20" s="39" customFormat="1" ht="11.25" outlineLevel="7">
      <c r="F1155" s="40"/>
      <c r="G1155" s="41"/>
      <c r="H1155" s="41"/>
      <c r="I1155" s="41"/>
      <c r="J1155" s="41"/>
      <c r="K1155" s="41"/>
      <c r="L1155" s="41"/>
      <c r="M1155" s="42" t="s">
        <v>4046</v>
      </c>
      <c r="N1155" s="42"/>
      <c r="O1155" s="41"/>
      <c r="P1155" s="43">
        <v>50.32</v>
      </c>
      <c r="Q1155" s="44"/>
      <c r="R1155" s="45"/>
      <c r="S1155" s="44"/>
      <c r="T1155" s="46"/>
    </row>
    <row r="1156" spans="6:20" s="39" customFormat="1" ht="11.25" outlineLevel="7">
      <c r="F1156" s="40"/>
      <c r="G1156" s="41"/>
      <c r="H1156" s="41"/>
      <c r="I1156" s="41"/>
      <c r="J1156" s="41"/>
      <c r="K1156" s="41"/>
      <c r="L1156" s="41"/>
      <c r="M1156" s="42" t="s">
        <v>4047</v>
      </c>
      <c r="N1156" s="42"/>
      <c r="O1156" s="41"/>
      <c r="P1156" s="43">
        <v>24.89</v>
      </c>
      <c r="Q1156" s="44"/>
      <c r="R1156" s="45"/>
      <c r="S1156" s="44"/>
      <c r="T1156" s="46"/>
    </row>
    <row r="1157" spans="6:20" s="39" customFormat="1" ht="11.25" outlineLevel="7">
      <c r="F1157" s="40"/>
      <c r="G1157" s="41"/>
      <c r="H1157" s="41"/>
      <c r="I1157" s="41"/>
      <c r="J1157" s="41"/>
      <c r="K1157" s="41"/>
      <c r="L1157" s="41"/>
      <c r="M1157" s="42" t="s">
        <v>3759</v>
      </c>
      <c r="N1157" s="42"/>
      <c r="O1157" s="41"/>
      <c r="P1157" s="43">
        <v>33.1</v>
      </c>
      <c r="Q1157" s="44"/>
      <c r="R1157" s="45"/>
      <c r="S1157" s="44"/>
      <c r="T1157" s="46"/>
    </row>
    <row r="1158" spans="6:20" s="39" customFormat="1" ht="11.25" outlineLevel="7">
      <c r="F1158" s="40"/>
      <c r="G1158" s="41"/>
      <c r="H1158" s="41"/>
      <c r="I1158" s="41"/>
      <c r="J1158" s="41"/>
      <c r="K1158" s="41"/>
      <c r="L1158" s="41"/>
      <c r="M1158" s="42" t="s">
        <v>3760</v>
      </c>
      <c r="N1158" s="42"/>
      <c r="O1158" s="41"/>
      <c r="P1158" s="43">
        <v>33.1</v>
      </c>
      <c r="Q1158" s="44"/>
      <c r="R1158" s="45"/>
      <c r="S1158" s="44"/>
      <c r="T1158" s="46"/>
    </row>
    <row r="1159" spans="6:20" s="39" customFormat="1" ht="11.25" outlineLevel="7">
      <c r="F1159" s="40"/>
      <c r="G1159" s="41"/>
      <c r="H1159" s="41"/>
      <c r="I1159" s="41"/>
      <c r="J1159" s="41"/>
      <c r="K1159" s="41"/>
      <c r="L1159" s="41"/>
      <c r="M1159" s="42" t="s">
        <v>4048</v>
      </c>
      <c r="N1159" s="42"/>
      <c r="O1159" s="41"/>
      <c r="P1159" s="43">
        <v>33.090000000000003</v>
      </c>
      <c r="Q1159" s="44"/>
      <c r="R1159" s="45"/>
      <c r="S1159" s="44"/>
      <c r="T1159" s="46"/>
    </row>
    <row r="1160" spans="6:20" s="39" customFormat="1" ht="11.25" outlineLevel="7">
      <c r="F1160" s="40"/>
      <c r="G1160" s="41"/>
      <c r="H1160" s="41"/>
      <c r="I1160" s="41"/>
      <c r="J1160" s="41"/>
      <c r="K1160" s="41"/>
      <c r="L1160" s="41"/>
      <c r="M1160" s="42" t="s">
        <v>4049</v>
      </c>
      <c r="N1160" s="42"/>
      <c r="O1160" s="41"/>
      <c r="P1160" s="43">
        <v>33.090000000000003</v>
      </c>
      <c r="Q1160" s="44"/>
      <c r="R1160" s="45"/>
      <c r="S1160" s="44"/>
      <c r="T1160" s="46"/>
    </row>
    <row r="1161" spans="6:20" s="39" customFormat="1" ht="11.25" outlineLevel="7">
      <c r="F1161" s="40"/>
      <c r="G1161" s="41"/>
      <c r="H1161" s="41"/>
      <c r="I1161" s="41"/>
      <c r="J1161" s="41"/>
      <c r="K1161" s="41"/>
      <c r="L1161" s="41"/>
      <c r="M1161" s="42" t="s">
        <v>4050</v>
      </c>
      <c r="N1161" s="42"/>
      <c r="O1161" s="41"/>
      <c r="P1161" s="43">
        <v>24.87</v>
      </c>
      <c r="Q1161" s="44"/>
      <c r="R1161" s="45"/>
      <c r="S1161" s="44"/>
      <c r="T1161" s="46"/>
    </row>
    <row r="1162" spans="6:20" s="39" customFormat="1" ht="11.25" outlineLevel="7">
      <c r="F1162" s="40"/>
      <c r="G1162" s="41"/>
      <c r="H1162" s="41"/>
      <c r="I1162" s="41"/>
      <c r="J1162" s="41"/>
      <c r="K1162" s="41"/>
      <c r="L1162" s="41"/>
      <c r="M1162" s="42" t="s">
        <v>4051</v>
      </c>
      <c r="N1162" s="42"/>
      <c r="O1162" s="41"/>
      <c r="P1162" s="43">
        <v>33.090000000000003</v>
      </c>
      <c r="Q1162" s="44"/>
      <c r="R1162" s="45"/>
      <c r="S1162" s="44"/>
      <c r="T1162" s="46"/>
    </row>
    <row r="1163" spans="6:20" s="39" customFormat="1" ht="11.25" outlineLevel="7">
      <c r="F1163" s="40"/>
      <c r="G1163" s="41"/>
      <c r="H1163" s="41"/>
      <c r="I1163" s="41"/>
      <c r="J1163" s="41"/>
      <c r="K1163" s="41"/>
      <c r="L1163" s="41"/>
      <c r="M1163" s="42" t="s">
        <v>4052</v>
      </c>
      <c r="N1163" s="42"/>
      <c r="O1163" s="41"/>
      <c r="P1163" s="43">
        <v>33.090000000000003</v>
      </c>
      <c r="Q1163" s="44"/>
      <c r="R1163" s="45"/>
      <c r="S1163" s="44"/>
      <c r="T1163" s="46"/>
    </row>
    <row r="1164" spans="6:20" s="39" customFormat="1" ht="11.25" outlineLevel="7">
      <c r="F1164" s="40"/>
      <c r="G1164" s="41"/>
      <c r="H1164" s="41"/>
      <c r="I1164" s="41"/>
      <c r="J1164" s="41"/>
      <c r="K1164" s="41"/>
      <c r="L1164" s="41"/>
      <c r="M1164" s="42" t="s">
        <v>4053</v>
      </c>
      <c r="N1164" s="42"/>
      <c r="O1164" s="41"/>
      <c r="P1164" s="43">
        <v>33.06</v>
      </c>
      <c r="Q1164" s="44"/>
      <c r="R1164" s="45"/>
      <c r="S1164" s="44"/>
      <c r="T1164" s="46"/>
    </row>
    <row r="1165" spans="6:20" s="39" customFormat="1" ht="11.25" outlineLevel="7">
      <c r="F1165" s="40"/>
      <c r="G1165" s="41"/>
      <c r="H1165" s="41"/>
      <c r="I1165" s="41"/>
      <c r="J1165" s="41"/>
      <c r="K1165" s="41"/>
      <c r="L1165" s="41"/>
      <c r="M1165" s="42" t="s">
        <v>4054</v>
      </c>
      <c r="N1165" s="42"/>
      <c r="O1165" s="41"/>
      <c r="P1165" s="43">
        <v>33.090000000000003</v>
      </c>
      <c r="Q1165" s="44"/>
      <c r="R1165" s="45"/>
      <c r="S1165" s="44"/>
      <c r="T1165" s="46"/>
    </row>
    <row r="1166" spans="6:20" s="39" customFormat="1" ht="11.25" outlineLevel="7">
      <c r="F1166" s="40"/>
      <c r="G1166" s="41"/>
      <c r="H1166" s="41"/>
      <c r="I1166" s="41"/>
      <c r="J1166" s="41"/>
      <c r="K1166" s="41"/>
      <c r="L1166" s="41"/>
      <c r="M1166" s="42" t="s">
        <v>3761</v>
      </c>
      <c r="N1166" s="42"/>
      <c r="O1166" s="41"/>
      <c r="P1166" s="43">
        <v>33.1</v>
      </c>
      <c r="Q1166" s="44"/>
      <c r="R1166" s="45"/>
      <c r="S1166" s="44"/>
      <c r="T1166" s="46"/>
    </row>
    <row r="1167" spans="6:20" s="39" customFormat="1" ht="11.25" outlineLevel="7">
      <c r="F1167" s="40"/>
      <c r="G1167" s="41"/>
      <c r="H1167" s="41"/>
      <c r="I1167" s="41"/>
      <c r="J1167" s="41"/>
      <c r="K1167" s="41"/>
      <c r="L1167" s="41"/>
      <c r="M1167" s="42" t="s">
        <v>4056</v>
      </c>
      <c r="N1167" s="42"/>
      <c r="O1167" s="41"/>
      <c r="P1167" s="43">
        <v>24.87</v>
      </c>
      <c r="Q1167" s="44"/>
      <c r="R1167" s="45"/>
      <c r="S1167" s="44"/>
      <c r="T1167" s="46"/>
    </row>
    <row r="1168" spans="6:20" s="39" customFormat="1" ht="11.25" outlineLevel="7">
      <c r="F1168" s="40"/>
      <c r="G1168" s="41"/>
      <c r="H1168" s="41"/>
      <c r="I1168" s="41"/>
      <c r="J1168" s="41"/>
      <c r="K1168" s="41"/>
      <c r="L1168" s="41"/>
      <c r="M1168" s="42" t="s">
        <v>3762</v>
      </c>
      <c r="N1168" s="42"/>
      <c r="O1168" s="41"/>
      <c r="P1168" s="43">
        <v>33.1</v>
      </c>
      <c r="Q1168" s="44"/>
      <c r="R1168" s="45"/>
      <c r="S1168" s="44"/>
      <c r="T1168" s="46"/>
    </row>
    <row r="1169" spans="6:20" s="39" customFormat="1" ht="11.25" outlineLevel="7">
      <c r="F1169" s="40"/>
      <c r="G1169" s="41"/>
      <c r="H1169" s="41"/>
      <c r="I1169" s="41"/>
      <c r="J1169" s="41"/>
      <c r="K1169" s="41"/>
      <c r="L1169" s="41"/>
      <c r="M1169" s="42" t="s">
        <v>3763</v>
      </c>
      <c r="N1169" s="42"/>
      <c r="O1169" s="41"/>
      <c r="P1169" s="43">
        <v>33.1</v>
      </c>
      <c r="Q1169" s="44"/>
      <c r="R1169" s="45"/>
      <c r="S1169" s="44"/>
      <c r="T1169" s="46"/>
    </row>
    <row r="1170" spans="6:20" s="39" customFormat="1" ht="11.25" outlineLevel="7">
      <c r="F1170" s="40"/>
      <c r="G1170" s="41"/>
      <c r="H1170" s="41"/>
      <c r="I1170" s="41"/>
      <c r="J1170" s="41"/>
      <c r="K1170" s="41"/>
      <c r="L1170" s="41"/>
      <c r="M1170" s="42" t="s">
        <v>4057</v>
      </c>
      <c r="N1170" s="42"/>
      <c r="O1170" s="41"/>
      <c r="P1170" s="43">
        <v>33.090000000000003</v>
      </c>
      <c r="Q1170" s="44"/>
      <c r="R1170" s="45"/>
      <c r="S1170" s="44"/>
      <c r="T1170" s="46"/>
    </row>
    <row r="1171" spans="6:20" s="39" customFormat="1" ht="11.25" outlineLevel="7">
      <c r="F1171" s="40"/>
      <c r="G1171" s="41"/>
      <c r="H1171" s="41"/>
      <c r="I1171" s="41"/>
      <c r="J1171" s="41"/>
      <c r="K1171" s="41"/>
      <c r="L1171" s="41"/>
      <c r="M1171" s="42" t="s">
        <v>4058</v>
      </c>
      <c r="N1171" s="42"/>
      <c r="O1171" s="41"/>
      <c r="P1171" s="43">
        <v>33.090000000000003</v>
      </c>
      <c r="Q1171" s="44"/>
      <c r="R1171" s="45"/>
      <c r="S1171" s="44"/>
      <c r="T1171" s="46"/>
    </row>
    <row r="1172" spans="6:20" s="39" customFormat="1" ht="11.25" outlineLevel="7">
      <c r="F1172" s="40"/>
      <c r="G1172" s="41"/>
      <c r="H1172" s="41"/>
      <c r="I1172" s="41"/>
      <c r="J1172" s="41"/>
      <c r="K1172" s="41"/>
      <c r="L1172" s="41"/>
      <c r="M1172" s="42" t="s">
        <v>4059</v>
      </c>
      <c r="N1172" s="42"/>
      <c r="O1172" s="41"/>
      <c r="P1172" s="43">
        <v>24.87</v>
      </c>
      <c r="Q1172" s="44"/>
      <c r="R1172" s="45"/>
      <c r="S1172" s="44"/>
      <c r="T1172" s="46"/>
    </row>
    <row r="1173" spans="6:20" s="39" customFormat="1" ht="11.25" outlineLevel="7">
      <c r="F1173" s="40"/>
      <c r="G1173" s="41"/>
      <c r="H1173" s="41"/>
      <c r="I1173" s="41"/>
      <c r="J1173" s="41"/>
      <c r="K1173" s="41"/>
      <c r="L1173" s="41"/>
      <c r="M1173" s="42" t="s">
        <v>4060</v>
      </c>
      <c r="N1173" s="42"/>
      <c r="O1173" s="41"/>
      <c r="P1173" s="43">
        <v>33.090000000000003</v>
      </c>
      <c r="Q1173" s="44"/>
      <c r="R1173" s="45"/>
      <c r="S1173" s="44"/>
      <c r="T1173" s="46"/>
    </row>
    <row r="1174" spans="6:20" s="39" customFormat="1" ht="11.25" outlineLevel="7">
      <c r="F1174" s="40"/>
      <c r="G1174" s="41"/>
      <c r="H1174" s="41"/>
      <c r="I1174" s="41"/>
      <c r="J1174" s="41"/>
      <c r="K1174" s="41"/>
      <c r="L1174" s="41"/>
      <c r="M1174" s="42" t="s">
        <v>4061</v>
      </c>
      <c r="N1174" s="42"/>
      <c r="O1174" s="41"/>
      <c r="P1174" s="43">
        <v>33.090000000000003</v>
      </c>
      <c r="Q1174" s="44"/>
      <c r="R1174" s="45"/>
      <c r="S1174" s="44"/>
      <c r="T1174" s="46"/>
    </row>
    <row r="1175" spans="6:20" s="39" customFormat="1" ht="11.25" outlineLevel="7">
      <c r="F1175" s="40"/>
      <c r="G1175" s="41"/>
      <c r="H1175" s="41"/>
      <c r="I1175" s="41"/>
      <c r="J1175" s="41"/>
      <c r="K1175" s="41"/>
      <c r="L1175" s="41"/>
      <c r="M1175" s="42" t="s">
        <v>3764</v>
      </c>
      <c r="N1175" s="42"/>
      <c r="O1175" s="41"/>
      <c r="P1175" s="43">
        <v>33.1</v>
      </c>
      <c r="Q1175" s="44"/>
      <c r="R1175" s="45"/>
      <c r="S1175" s="44"/>
      <c r="T1175" s="46"/>
    </row>
    <row r="1176" spans="6:20" s="39" customFormat="1" ht="11.25" outlineLevel="7">
      <c r="F1176" s="40"/>
      <c r="G1176" s="41"/>
      <c r="H1176" s="41"/>
      <c r="I1176" s="41"/>
      <c r="J1176" s="41"/>
      <c r="K1176" s="41"/>
      <c r="L1176" s="41"/>
      <c r="M1176" s="42" t="s">
        <v>4062</v>
      </c>
      <c r="N1176" s="42"/>
      <c r="O1176" s="41"/>
      <c r="P1176" s="43">
        <v>33.090000000000003</v>
      </c>
      <c r="Q1176" s="44"/>
      <c r="R1176" s="45"/>
      <c r="S1176" s="44"/>
      <c r="T1176" s="46"/>
    </row>
    <row r="1177" spans="6:20" s="39" customFormat="1" ht="11.25" outlineLevel="7">
      <c r="F1177" s="40"/>
      <c r="G1177" s="41"/>
      <c r="H1177" s="41"/>
      <c r="I1177" s="41"/>
      <c r="J1177" s="41"/>
      <c r="K1177" s="41"/>
      <c r="L1177" s="41"/>
      <c r="M1177" s="42" t="s">
        <v>3765</v>
      </c>
      <c r="N1177" s="42"/>
      <c r="O1177" s="41"/>
      <c r="P1177" s="43">
        <v>33.1</v>
      </c>
      <c r="Q1177" s="44"/>
      <c r="R1177" s="45"/>
      <c r="S1177" s="44"/>
      <c r="T1177" s="46"/>
    </row>
    <row r="1178" spans="6:20" s="39" customFormat="1" ht="11.25" outlineLevel="7">
      <c r="F1178" s="40"/>
      <c r="G1178" s="41"/>
      <c r="H1178" s="41"/>
      <c r="I1178" s="41"/>
      <c r="J1178" s="41"/>
      <c r="K1178" s="41"/>
      <c r="L1178" s="41"/>
      <c r="M1178" s="42" t="s">
        <v>3766</v>
      </c>
      <c r="N1178" s="42"/>
      <c r="O1178" s="41"/>
      <c r="P1178" s="43">
        <v>33.1</v>
      </c>
      <c r="Q1178" s="44"/>
      <c r="R1178" s="45"/>
      <c r="S1178" s="44"/>
      <c r="T1178" s="46"/>
    </row>
    <row r="1179" spans="6:20" s="39" customFormat="1" ht="11.25" outlineLevel="7">
      <c r="F1179" s="40"/>
      <c r="G1179" s="41"/>
      <c r="H1179" s="41"/>
      <c r="I1179" s="41"/>
      <c r="J1179" s="41"/>
      <c r="K1179" s="41"/>
      <c r="L1179" s="41"/>
      <c r="M1179" s="42" t="s">
        <v>4063</v>
      </c>
      <c r="N1179" s="42"/>
      <c r="O1179" s="41"/>
      <c r="P1179" s="43">
        <v>32.840000000000003</v>
      </c>
      <c r="Q1179" s="44"/>
      <c r="R1179" s="45"/>
      <c r="S1179" s="44"/>
      <c r="T1179" s="46"/>
    </row>
    <row r="1180" spans="6:20" s="39" customFormat="1" ht="11.25" outlineLevel="7">
      <c r="F1180" s="40"/>
      <c r="G1180" s="41"/>
      <c r="H1180" s="41"/>
      <c r="I1180" s="41"/>
      <c r="J1180" s="41"/>
      <c r="K1180" s="41"/>
      <c r="L1180" s="41"/>
      <c r="M1180" s="42" t="s">
        <v>59</v>
      </c>
      <c r="N1180" s="42"/>
      <c r="O1180" s="41"/>
      <c r="P1180" s="43">
        <v>0</v>
      </c>
      <c r="Q1180" s="44"/>
      <c r="R1180" s="45"/>
      <c r="S1180" s="44"/>
      <c r="T1180" s="46"/>
    </row>
    <row r="1181" spans="6:20" s="39" customFormat="1" ht="11.25" outlineLevel="7">
      <c r="F1181" s="40"/>
      <c r="G1181" s="41"/>
      <c r="H1181" s="41"/>
      <c r="I1181" s="41"/>
      <c r="J1181" s="41"/>
      <c r="K1181" s="41"/>
      <c r="L1181" s="41"/>
      <c r="M1181" s="42" t="s">
        <v>4258</v>
      </c>
      <c r="N1181" s="42"/>
      <c r="O1181" s="41"/>
      <c r="P1181" s="43">
        <v>446.88</v>
      </c>
      <c r="Q1181" s="44"/>
      <c r="R1181" s="45"/>
      <c r="S1181" s="44"/>
      <c r="T1181" s="46"/>
    </row>
    <row r="1182" spans="6:20" s="39" customFormat="1" ht="11.25" outlineLevel="7">
      <c r="F1182" s="40"/>
      <c r="G1182" s="41"/>
      <c r="H1182" s="41"/>
      <c r="I1182" s="41"/>
      <c r="J1182" s="41"/>
      <c r="K1182" s="41"/>
      <c r="L1182" s="41"/>
      <c r="M1182" s="42" t="s">
        <v>4016</v>
      </c>
      <c r="N1182" s="42"/>
      <c r="O1182" s="41"/>
      <c r="P1182" s="43">
        <v>48.88</v>
      </c>
      <c r="Q1182" s="44"/>
      <c r="R1182" s="45"/>
      <c r="S1182" s="44"/>
      <c r="T1182" s="46"/>
    </row>
    <row r="1183" spans="6:20" s="39" customFormat="1" ht="11.25" outlineLevel="7">
      <c r="F1183" s="40"/>
      <c r="G1183" s="41"/>
      <c r="H1183" s="41"/>
      <c r="I1183" s="41"/>
      <c r="J1183" s="41"/>
      <c r="K1183" s="41"/>
      <c r="L1183" s="41"/>
      <c r="M1183" s="42" t="s">
        <v>4017</v>
      </c>
      <c r="N1183" s="42"/>
      <c r="O1183" s="41"/>
      <c r="P1183" s="43">
        <v>50.33</v>
      </c>
      <c r="Q1183" s="44"/>
      <c r="R1183" s="45"/>
      <c r="S1183" s="44"/>
      <c r="T1183" s="46"/>
    </row>
    <row r="1184" spans="6:20" s="39" customFormat="1" ht="11.25" outlineLevel="7">
      <c r="F1184" s="40"/>
      <c r="G1184" s="41"/>
      <c r="H1184" s="41"/>
      <c r="I1184" s="41"/>
      <c r="J1184" s="41"/>
      <c r="K1184" s="41"/>
      <c r="L1184" s="41"/>
      <c r="M1184" s="42" t="s">
        <v>4259</v>
      </c>
      <c r="N1184" s="42"/>
      <c r="O1184" s="41"/>
      <c r="P1184" s="43">
        <v>105.96</v>
      </c>
      <c r="Q1184" s="44"/>
      <c r="R1184" s="45"/>
      <c r="S1184" s="44"/>
      <c r="T1184" s="46"/>
    </row>
    <row r="1185" spans="6:20" s="39" customFormat="1" ht="11.25" outlineLevel="7">
      <c r="F1185" s="40"/>
      <c r="G1185" s="41"/>
      <c r="H1185" s="41"/>
      <c r="I1185" s="41"/>
      <c r="J1185" s="41"/>
      <c r="K1185" s="41"/>
      <c r="L1185" s="41"/>
      <c r="M1185" s="42" t="s">
        <v>4018</v>
      </c>
      <c r="N1185" s="42"/>
      <c r="O1185" s="41"/>
      <c r="P1185" s="43">
        <v>67.260000000000005</v>
      </c>
      <c r="Q1185" s="44"/>
      <c r="R1185" s="45"/>
      <c r="S1185" s="44"/>
      <c r="T1185" s="46"/>
    </row>
    <row r="1186" spans="6:20" s="39" customFormat="1" ht="11.25" outlineLevel="7">
      <c r="F1186" s="40"/>
      <c r="G1186" s="41"/>
      <c r="H1186" s="41"/>
      <c r="I1186" s="41"/>
      <c r="J1186" s="41"/>
      <c r="K1186" s="41"/>
      <c r="L1186" s="41"/>
      <c r="M1186" s="42" t="s">
        <v>4019</v>
      </c>
      <c r="N1186" s="42"/>
      <c r="O1186" s="41"/>
      <c r="P1186" s="43">
        <v>50.33</v>
      </c>
      <c r="Q1186" s="44"/>
      <c r="R1186" s="45"/>
      <c r="S1186" s="44"/>
      <c r="T1186" s="46"/>
    </row>
    <row r="1187" spans="6:20" s="39" customFormat="1" ht="11.25" outlineLevel="7">
      <c r="F1187" s="40"/>
      <c r="G1187" s="41"/>
      <c r="H1187" s="41"/>
      <c r="I1187" s="41"/>
      <c r="J1187" s="41"/>
      <c r="K1187" s="41"/>
      <c r="L1187" s="41"/>
      <c r="M1187" s="42" t="s">
        <v>4260</v>
      </c>
      <c r="N1187" s="42"/>
      <c r="O1187" s="41"/>
      <c r="P1187" s="43">
        <v>105.92</v>
      </c>
      <c r="Q1187" s="44"/>
      <c r="R1187" s="45"/>
      <c r="S1187" s="44"/>
      <c r="T1187" s="46"/>
    </row>
    <row r="1188" spans="6:20" s="39" customFormat="1" ht="11.25" outlineLevel="7">
      <c r="F1188" s="40"/>
      <c r="G1188" s="41"/>
      <c r="H1188" s="41"/>
      <c r="I1188" s="41"/>
      <c r="J1188" s="41"/>
      <c r="K1188" s="41"/>
      <c r="L1188" s="41"/>
      <c r="M1188" s="42" t="s">
        <v>4020</v>
      </c>
      <c r="N1188" s="42"/>
      <c r="O1188" s="41"/>
      <c r="P1188" s="43">
        <v>47.49</v>
      </c>
      <c r="Q1188" s="44"/>
      <c r="R1188" s="45"/>
      <c r="S1188" s="44"/>
      <c r="T1188" s="46"/>
    </row>
    <row r="1189" spans="6:20" s="39" customFormat="1" ht="11.25" outlineLevel="7">
      <c r="F1189" s="40"/>
      <c r="G1189" s="41"/>
      <c r="H1189" s="41"/>
      <c r="I1189" s="41"/>
      <c r="J1189" s="41"/>
      <c r="K1189" s="41"/>
      <c r="L1189" s="41"/>
      <c r="M1189" s="42" t="s">
        <v>4261</v>
      </c>
      <c r="N1189" s="42"/>
      <c r="O1189" s="41"/>
      <c r="P1189" s="43">
        <v>32.090000000000003</v>
      </c>
      <c r="Q1189" s="44"/>
      <c r="R1189" s="45"/>
      <c r="S1189" s="44"/>
      <c r="T1189" s="46"/>
    </row>
    <row r="1190" spans="6:20" s="39" customFormat="1" ht="11.25" outlineLevel="7">
      <c r="F1190" s="40"/>
      <c r="G1190" s="41"/>
      <c r="H1190" s="41"/>
      <c r="I1190" s="41"/>
      <c r="J1190" s="41"/>
      <c r="K1190" s="41"/>
      <c r="L1190" s="41"/>
      <c r="M1190" s="42" t="s">
        <v>4262</v>
      </c>
      <c r="N1190" s="42"/>
      <c r="O1190" s="41"/>
      <c r="P1190" s="43">
        <v>55.59</v>
      </c>
      <c r="Q1190" s="44"/>
      <c r="R1190" s="45"/>
      <c r="S1190" s="44"/>
      <c r="T1190" s="46"/>
    </row>
    <row r="1191" spans="6:20" s="39" customFormat="1" ht="11.25" outlineLevel="7">
      <c r="F1191" s="40"/>
      <c r="G1191" s="41"/>
      <c r="H1191" s="41"/>
      <c r="I1191" s="41"/>
      <c r="J1191" s="41"/>
      <c r="K1191" s="41"/>
      <c r="L1191" s="41"/>
      <c r="M1191" s="42" t="s">
        <v>4021</v>
      </c>
      <c r="N1191" s="42"/>
      <c r="O1191" s="41"/>
      <c r="P1191" s="43">
        <v>8.02</v>
      </c>
      <c r="Q1191" s="44"/>
      <c r="R1191" s="45"/>
      <c r="S1191" s="44"/>
      <c r="T1191" s="46"/>
    </row>
    <row r="1192" spans="6:20" s="39" customFormat="1" ht="11.25" outlineLevel="7">
      <c r="F1192" s="40"/>
      <c r="G1192" s="41"/>
      <c r="H1192" s="41"/>
      <c r="I1192" s="41"/>
      <c r="J1192" s="41"/>
      <c r="K1192" s="41"/>
      <c r="L1192" s="41"/>
      <c r="M1192" s="42" t="s">
        <v>4022</v>
      </c>
      <c r="N1192" s="42"/>
      <c r="O1192" s="41"/>
      <c r="P1192" s="43">
        <v>33.090000000000003</v>
      </c>
      <c r="Q1192" s="44"/>
      <c r="R1192" s="45"/>
      <c r="S1192" s="44"/>
      <c r="T1192" s="46"/>
    </row>
    <row r="1193" spans="6:20" s="39" customFormat="1" ht="11.25" outlineLevel="7">
      <c r="F1193" s="40"/>
      <c r="G1193" s="41"/>
      <c r="H1193" s="41"/>
      <c r="I1193" s="41"/>
      <c r="J1193" s="41"/>
      <c r="K1193" s="41"/>
      <c r="L1193" s="41"/>
      <c r="M1193" s="42" t="s">
        <v>4023</v>
      </c>
      <c r="N1193" s="42"/>
      <c r="O1193" s="41"/>
      <c r="P1193" s="43">
        <v>33.090000000000003</v>
      </c>
      <c r="Q1193" s="44"/>
      <c r="R1193" s="45"/>
      <c r="S1193" s="44"/>
      <c r="T1193" s="46"/>
    </row>
    <row r="1194" spans="6:20" s="39" customFormat="1" ht="11.25" outlineLevel="7">
      <c r="F1194" s="40"/>
      <c r="G1194" s="41"/>
      <c r="H1194" s="41"/>
      <c r="I1194" s="41"/>
      <c r="J1194" s="41"/>
      <c r="K1194" s="41"/>
      <c r="L1194" s="41"/>
      <c r="M1194" s="42" t="s">
        <v>4024</v>
      </c>
      <c r="N1194" s="42"/>
      <c r="O1194" s="41"/>
      <c r="P1194" s="43">
        <v>33.090000000000003</v>
      </c>
      <c r="Q1194" s="44"/>
      <c r="R1194" s="45"/>
      <c r="S1194" s="44"/>
      <c r="T1194" s="46"/>
    </row>
    <row r="1195" spans="6:20" s="39" customFormat="1" ht="11.25" outlineLevel="7">
      <c r="F1195" s="40"/>
      <c r="G1195" s="41"/>
      <c r="H1195" s="41"/>
      <c r="I1195" s="41"/>
      <c r="J1195" s="41"/>
      <c r="K1195" s="41"/>
      <c r="L1195" s="41"/>
      <c r="M1195" s="42" t="s">
        <v>3745</v>
      </c>
      <c r="N1195" s="42"/>
      <c r="O1195" s="41"/>
      <c r="P1195" s="43">
        <v>33.1</v>
      </c>
      <c r="Q1195" s="44"/>
      <c r="R1195" s="45"/>
      <c r="S1195" s="44"/>
      <c r="T1195" s="46"/>
    </row>
    <row r="1196" spans="6:20" s="39" customFormat="1" ht="11.25" outlineLevel="7">
      <c r="F1196" s="40"/>
      <c r="G1196" s="41"/>
      <c r="H1196" s="41"/>
      <c r="I1196" s="41"/>
      <c r="J1196" s="41"/>
      <c r="K1196" s="41"/>
      <c r="L1196" s="41"/>
      <c r="M1196" s="42" t="s">
        <v>4025</v>
      </c>
      <c r="N1196" s="42"/>
      <c r="O1196" s="41"/>
      <c r="P1196" s="43">
        <v>33.090000000000003</v>
      </c>
      <c r="Q1196" s="44"/>
      <c r="R1196" s="45"/>
      <c r="S1196" s="44"/>
      <c r="T1196" s="46"/>
    </row>
    <row r="1197" spans="6:20" s="39" customFormat="1" ht="11.25" outlineLevel="7">
      <c r="F1197" s="40"/>
      <c r="G1197" s="41"/>
      <c r="H1197" s="41"/>
      <c r="I1197" s="41"/>
      <c r="J1197" s="41"/>
      <c r="K1197" s="41"/>
      <c r="L1197" s="41"/>
      <c r="M1197" s="42" t="s">
        <v>4026</v>
      </c>
      <c r="N1197" s="42"/>
      <c r="O1197" s="41"/>
      <c r="P1197" s="43">
        <v>33.090000000000003</v>
      </c>
      <c r="Q1197" s="44"/>
      <c r="R1197" s="45"/>
      <c r="S1197" s="44"/>
      <c r="T1197" s="46"/>
    </row>
    <row r="1198" spans="6:20" s="39" customFormat="1" ht="11.25" outlineLevel="7">
      <c r="F1198" s="40"/>
      <c r="G1198" s="41"/>
      <c r="H1198" s="41"/>
      <c r="I1198" s="41"/>
      <c r="J1198" s="41"/>
      <c r="K1198" s="41"/>
      <c r="L1198" s="41"/>
      <c r="M1198" s="42" t="s">
        <v>4027</v>
      </c>
      <c r="N1198" s="42"/>
      <c r="O1198" s="41"/>
      <c r="P1198" s="43">
        <v>24.87</v>
      </c>
      <c r="Q1198" s="44"/>
      <c r="R1198" s="45"/>
      <c r="S1198" s="44"/>
      <c r="T1198" s="46"/>
    </row>
    <row r="1199" spans="6:20" s="39" customFormat="1" ht="11.25" outlineLevel="7">
      <c r="F1199" s="40"/>
      <c r="G1199" s="41"/>
      <c r="H1199" s="41"/>
      <c r="I1199" s="41"/>
      <c r="J1199" s="41"/>
      <c r="K1199" s="41"/>
      <c r="L1199" s="41"/>
      <c r="M1199" s="42" t="s">
        <v>4028</v>
      </c>
      <c r="N1199" s="42"/>
      <c r="O1199" s="41"/>
      <c r="P1199" s="43">
        <v>33.090000000000003</v>
      </c>
      <c r="Q1199" s="44"/>
      <c r="R1199" s="45"/>
      <c r="S1199" s="44"/>
      <c r="T1199" s="46"/>
    </row>
    <row r="1200" spans="6:20" s="39" customFormat="1" ht="11.25" outlineLevel="7">
      <c r="F1200" s="40"/>
      <c r="G1200" s="41"/>
      <c r="H1200" s="41"/>
      <c r="I1200" s="41"/>
      <c r="J1200" s="41"/>
      <c r="K1200" s="41"/>
      <c r="L1200" s="41"/>
      <c r="M1200" s="42" t="s">
        <v>4029</v>
      </c>
      <c r="N1200" s="42"/>
      <c r="O1200" s="41"/>
      <c r="P1200" s="43">
        <v>33.090000000000003</v>
      </c>
      <c r="Q1200" s="44"/>
      <c r="R1200" s="45"/>
      <c r="S1200" s="44"/>
      <c r="T1200" s="46"/>
    </row>
    <row r="1201" spans="6:20" s="39" customFormat="1" ht="11.25" outlineLevel="7">
      <c r="F1201" s="40"/>
      <c r="G1201" s="41"/>
      <c r="H1201" s="41"/>
      <c r="I1201" s="41"/>
      <c r="J1201" s="41"/>
      <c r="K1201" s="41"/>
      <c r="L1201" s="41"/>
      <c r="M1201" s="42" t="s">
        <v>4030</v>
      </c>
      <c r="N1201" s="42"/>
      <c r="O1201" s="41"/>
      <c r="P1201" s="43">
        <v>33.090000000000003</v>
      </c>
      <c r="Q1201" s="44"/>
      <c r="R1201" s="45"/>
      <c r="S1201" s="44"/>
      <c r="T1201" s="46"/>
    </row>
    <row r="1202" spans="6:20" s="39" customFormat="1" ht="11.25" outlineLevel="7">
      <c r="F1202" s="40"/>
      <c r="G1202" s="41"/>
      <c r="H1202" s="41"/>
      <c r="I1202" s="41"/>
      <c r="J1202" s="41"/>
      <c r="K1202" s="41"/>
      <c r="L1202" s="41"/>
      <c r="M1202" s="42" t="s">
        <v>4031</v>
      </c>
      <c r="N1202" s="42"/>
      <c r="O1202" s="41"/>
      <c r="P1202" s="43">
        <v>33.090000000000003</v>
      </c>
      <c r="Q1202" s="44"/>
      <c r="R1202" s="45"/>
      <c r="S1202" s="44"/>
      <c r="T1202" s="46"/>
    </row>
    <row r="1203" spans="6:20" s="39" customFormat="1" ht="11.25" outlineLevel="7">
      <c r="F1203" s="40"/>
      <c r="G1203" s="41"/>
      <c r="H1203" s="41"/>
      <c r="I1203" s="41"/>
      <c r="J1203" s="41"/>
      <c r="K1203" s="41"/>
      <c r="L1203" s="41"/>
      <c r="M1203" s="42" t="s">
        <v>4032</v>
      </c>
      <c r="N1203" s="42"/>
      <c r="O1203" s="41"/>
      <c r="P1203" s="43">
        <v>33.090000000000003</v>
      </c>
      <c r="Q1203" s="44"/>
      <c r="R1203" s="45"/>
      <c r="S1203" s="44"/>
      <c r="T1203" s="46"/>
    </row>
    <row r="1204" spans="6:20" s="39" customFormat="1" ht="11.25" outlineLevel="7">
      <c r="F1204" s="40"/>
      <c r="G1204" s="41"/>
      <c r="H1204" s="41"/>
      <c r="I1204" s="41"/>
      <c r="J1204" s="41"/>
      <c r="K1204" s="41"/>
      <c r="L1204" s="41"/>
      <c r="M1204" s="42" t="s">
        <v>4033</v>
      </c>
      <c r="N1204" s="42"/>
      <c r="O1204" s="41"/>
      <c r="P1204" s="43">
        <v>33.090000000000003</v>
      </c>
      <c r="Q1204" s="44"/>
      <c r="R1204" s="45"/>
      <c r="S1204" s="44"/>
      <c r="T1204" s="46"/>
    </row>
    <row r="1205" spans="6:20" s="39" customFormat="1" ht="11.25" outlineLevel="7">
      <c r="F1205" s="40"/>
      <c r="G1205" s="41"/>
      <c r="H1205" s="41"/>
      <c r="I1205" s="41"/>
      <c r="J1205" s="41"/>
      <c r="K1205" s="41"/>
      <c r="L1205" s="41"/>
      <c r="M1205" s="42" t="s">
        <v>4034</v>
      </c>
      <c r="N1205" s="42"/>
      <c r="O1205" s="41"/>
      <c r="P1205" s="43">
        <v>33.090000000000003</v>
      </c>
      <c r="Q1205" s="44"/>
      <c r="R1205" s="45"/>
      <c r="S1205" s="44"/>
      <c r="T1205" s="46"/>
    </row>
    <row r="1206" spans="6:20" s="39" customFormat="1" ht="11.25" outlineLevel="7">
      <c r="F1206" s="40"/>
      <c r="G1206" s="41"/>
      <c r="H1206" s="41"/>
      <c r="I1206" s="41"/>
      <c r="J1206" s="41"/>
      <c r="K1206" s="41"/>
      <c r="L1206" s="41"/>
      <c r="M1206" s="42" t="s">
        <v>4035</v>
      </c>
      <c r="N1206" s="42"/>
      <c r="O1206" s="41"/>
      <c r="P1206" s="43">
        <v>24.85</v>
      </c>
      <c r="Q1206" s="44"/>
      <c r="R1206" s="45"/>
      <c r="S1206" s="44"/>
      <c r="T1206" s="46"/>
    </row>
    <row r="1207" spans="6:20" s="39" customFormat="1" ht="11.25" outlineLevel="7">
      <c r="F1207" s="40"/>
      <c r="G1207" s="41"/>
      <c r="H1207" s="41"/>
      <c r="I1207" s="41"/>
      <c r="J1207" s="41"/>
      <c r="K1207" s="41"/>
      <c r="L1207" s="41"/>
      <c r="M1207" s="42" t="s">
        <v>4036</v>
      </c>
      <c r="N1207" s="42"/>
      <c r="O1207" s="41"/>
      <c r="P1207" s="43">
        <v>12.57</v>
      </c>
      <c r="Q1207" s="44"/>
      <c r="R1207" s="45"/>
      <c r="S1207" s="44"/>
      <c r="T1207" s="46"/>
    </row>
    <row r="1208" spans="6:20" s="39" customFormat="1" ht="11.25" outlineLevel="7">
      <c r="F1208" s="40"/>
      <c r="G1208" s="41"/>
      <c r="H1208" s="41"/>
      <c r="I1208" s="41"/>
      <c r="J1208" s="41"/>
      <c r="K1208" s="41"/>
      <c r="L1208" s="41"/>
      <c r="M1208" s="42" t="s">
        <v>4037</v>
      </c>
      <c r="N1208" s="42"/>
      <c r="O1208" s="41"/>
      <c r="P1208" s="43">
        <v>255.8</v>
      </c>
      <c r="Q1208" s="44"/>
      <c r="R1208" s="45"/>
      <c r="S1208" s="44"/>
      <c r="T1208" s="46"/>
    </row>
    <row r="1209" spans="6:20" s="39" customFormat="1" ht="11.25" outlineLevel="7">
      <c r="F1209" s="40"/>
      <c r="G1209" s="41"/>
      <c r="H1209" s="41"/>
      <c r="I1209" s="41"/>
      <c r="J1209" s="41"/>
      <c r="K1209" s="41"/>
      <c r="L1209" s="41"/>
      <c r="M1209" s="42" t="s">
        <v>60</v>
      </c>
      <c r="N1209" s="42"/>
      <c r="O1209" s="41"/>
      <c r="P1209" s="43">
        <v>0</v>
      </c>
      <c r="Q1209" s="44"/>
      <c r="R1209" s="45"/>
      <c r="S1209" s="44"/>
      <c r="T1209" s="46"/>
    </row>
    <row r="1210" spans="6:20" s="39" customFormat="1" ht="11.25" outlineLevel="7">
      <c r="F1210" s="40"/>
      <c r="G1210" s="41"/>
      <c r="H1210" s="41"/>
      <c r="I1210" s="41"/>
      <c r="J1210" s="41"/>
      <c r="K1210" s="41"/>
      <c r="L1210" s="41"/>
      <c r="M1210" s="42" t="s">
        <v>4243</v>
      </c>
      <c r="N1210" s="42"/>
      <c r="O1210" s="41"/>
      <c r="P1210" s="43">
        <v>611.92999999999995</v>
      </c>
      <c r="Q1210" s="44"/>
      <c r="R1210" s="45"/>
      <c r="S1210" s="44"/>
      <c r="T1210" s="46"/>
    </row>
    <row r="1211" spans="6:20" s="39" customFormat="1" ht="11.25" outlineLevel="7">
      <c r="F1211" s="40"/>
      <c r="G1211" s="41"/>
      <c r="H1211" s="41"/>
      <c r="I1211" s="41"/>
      <c r="J1211" s="41"/>
      <c r="K1211" s="41"/>
      <c r="L1211" s="41"/>
      <c r="M1211" s="42" t="s">
        <v>3976</v>
      </c>
      <c r="N1211" s="42"/>
      <c r="O1211" s="41"/>
      <c r="P1211" s="43">
        <v>57.44</v>
      </c>
      <c r="Q1211" s="44"/>
      <c r="R1211" s="45"/>
      <c r="S1211" s="44"/>
      <c r="T1211" s="46"/>
    </row>
    <row r="1212" spans="6:20" s="39" customFormat="1" ht="11.25" outlineLevel="7">
      <c r="F1212" s="40"/>
      <c r="G1212" s="41"/>
      <c r="H1212" s="41"/>
      <c r="I1212" s="41"/>
      <c r="J1212" s="41"/>
      <c r="K1212" s="41"/>
      <c r="L1212" s="41"/>
      <c r="M1212" s="42" t="s">
        <v>3983</v>
      </c>
      <c r="N1212" s="42"/>
      <c r="O1212" s="41"/>
      <c r="P1212" s="43">
        <v>62.47</v>
      </c>
      <c r="Q1212" s="44"/>
      <c r="R1212" s="45"/>
      <c r="S1212" s="44"/>
      <c r="T1212" s="46"/>
    </row>
    <row r="1213" spans="6:20" s="39" customFormat="1" ht="11.25" outlineLevel="7">
      <c r="F1213" s="40"/>
      <c r="G1213" s="41"/>
      <c r="H1213" s="41"/>
      <c r="I1213" s="41"/>
      <c r="J1213" s="41"/>
      <c r="K1213" s="41"/>
      <c r="L1213" s="41"/>
      <c r="M1213" s="42" t="s">
        <v>3984</v>
      </c>
      <c r="N1213" s="42"/>
      <c r="O1213" s="41"/>
      <c r="P1213" s="43">
        <v>65.209999999999994</v>
      </c>
      <c r="Q1213" s="44"/>
      <c r="R1213" s="45"/>
      <c r="S1213" s="44"/>
      <c r="T1213" s="46"/>
    </row>
    <row r="1214" spans="6:20" s="39" customFormat="1" ht="11.25" outlineLevel="7">
      <c r="F1214" s="40"/>
      <c r="G1214" s="41"/>
      <c r="H1214" s="41"/>
      <c r="I1214" s="41"/>
      <c r="J1214" s="41"/>
      <c r="K1214" s="41"/>
      <c r="L1214" s="41"/>
      <c r="M1214" s="42" t="s">
        <v>4248</v>
      </c>
      <c r="N1214" s="42"/>
      <c r="O1214" s="41"/>
      <c r="P1214" s="43">
        <v>464.09</v>
      </c>
      <c r="Q1214" s="44"/>
      <c r="R1214" s="45"/>
      <c r="S1214" s="44"/>
      <c r="T1214" s="46"/>
    </row>
    <row r="1215" spans="6:20" s="39" customFormat="1" ht="11.25" outlineLevel="7">
      <c r="F1215" s="40"/>
      <c r="G1215" s="41"/>
      <c r="H1215" s="41"/>
      <c r="I1215" s="41"/>
      <c r="J1215" s="41"/>
      <c r="K1215" s="41"/>
      <c r="L1215" s="41"/>
      <c r="M1215" s="42" t="s">
        <v>3985</v>
      </c>
      <c r="N1215" s="42"/>
      <c r="O1215" s="41"/>
      <c r="P1215" s="43">
        <v>41.45</v>
      </c>
      <c r="Q1215" s="44"/>
      <c r="R1215" s="45"/>
      <c r="S1215" s="44"/>
      <c r="T1215" s="46"/>
    </row>
    <row r="1216" spans="6:20" s="39" customFormat="1" ht="11.25" outlineLevel="7">
      <c r="F1216" s="40"/>
      <c r="G1216" s="41"/>
      <c r="H1216" s="41"/>
      <c r="I1216" s="41"/>
      <c r="J1216" s="41"/>
      <c r="K1216" s="41"/>
      <c r="L1216" s="41"/>
      <c r="M1216" s="42" t="s">
        <v>3986</v>
      </c>
      <c r="N1216" s="42"/>
      <c r="O1216" s="41"/>
      <c r="P1216" s="43">
        <v>20.36</v>
      </c>
      <c r="Q1216" s="44"/>
      <c r="R1216" s="45"/>
      <c r="S1216" s="44"/>
      <c r="T1216" s="46"/>
    </row>
    <row r="1217" spans="6:20" s="39" customFormat="1" ht="11.25" outlineLevel="7">
      <c r="F1217" s="40"/>
      <c r="G1217" s="41"/>
      <c r="H1217" s="41"/>
      <c r="I1217" s="41"/>
      <c r="J1217" s="41"/>
      <c r="K1217" s="41"/>
      <c r="L1217" s="41"/>
      <c r="M1217" s="42" t="s">
        <v>3987</v>
      </c>
      <c r="N1217" s="42"/>
      <c r="O1217" s="41"/>
      <c r="P1217" s="43">
        <v>20.36</v>
      </c>
      <c r="Q1217" s="44"/>
      <c r="R1217" s="45"/>
      <c r="S1217" s="44"/>
      <c r="T1217" s="46"/>
    </row>
    <row r="1218" spans="6:20" s="39" customFormat="1" ht="11.25" outlineLevel="7">
      <c r="F1218" s="40"/>
      <c r="G1218" s="41"/>
      <c r="H1218" s="41"/>
      <c r="I1218" s="41"/>
      <c r="J1218" s="41"/>
      <c r="K1218" s="41"/>
      <c r="L1218" s="41"/>
      <c r="M1218" s="42" t="s">
        <v>3988</v>
      </c>
      <c r="N1218" s="42"/>
      <c r="O1218" s="41"/>
      <c r="P1218" s="43">
        <v>20.36</v>
      </c>
      <c r="Q1218" s="44"/>
      <c r="R1218" s="45"/>
      <c r="S1218" s="44"/>
      <c r="T1218" s="46"/>
    </row>
    <row r="1219" spans="6:20" s="39" customFormat="1" ht="11.25" outlineLevel="7">
      <c r="F1219" s="40"/>
      <c r="G1219" s="41"/>
      <c r="H1219" s="41"/>
      <c r="I1219" s="41"/>
      <c r="J1219" s="41"/>
      <c r="K1219" s="41"/>
      <c r="L1219" s="41"/>
      <c r="M1219" s="42" t="s">
        <v>3989</v>
      </c>
      <c r="N1219" s="42"/>
      <c r="O1219" s="41"/>
      <c r="P1219" s="43">
        <v>20.22</v>
      </c>
      <c r="Q1219" s="44"/>
      <c r="R1219" s="45"/>
      <c r="S1219" s="44"/>
      <c r="T1219" s="46"/>
    </row>
    <row r="1220" spans="6:20" s="39" customFormat="1" ht="11.25" outlineLevel="7">
      <c r="F1220" s="40"/>
      <c r="G1220" s="41"/>
      <c r="H1220" s="41"/>
      <c r="I1220" s="41"/>
      <c r="J1220" s="41"/>
      <c r="K1220" s="41"/>
      <c r="L1220" s="41"/>
      <c r="M1220" s="42" t="s">
        <v>3990</v>
      </c>
      <c r="N1220" s="42"/>
      <c r="O1220" s="41"/>
      <c r="P1220" s="43">
        <v>30.94</v>
      </c>
      <c r="Q1220" s="44"/>
      <c r="R1220" s="45"/>
      <c r="S1220" s="44"/>
      <c r="T1220" s="46"/>
    </row>
    <row r="1221" spans="6:20" s="39" customFormat="1" ht="11.25" outlineLevel="7">
      <c r="F1221" s="40"/>
      <c r="G1221" s="41"/>
      <c r="H1221" s="41"/>
      <c r="I1221" s="41"/>
      <c r="J1221" s="41"/>
      <c r="K1221" s="41"/>
      <c r="L1221" s="41"/>
      <c r="M1221" s="42" t="s">
        <v>3991</v>
      </c>
      <c r="N1221" s="42"/>
      <c r="O1221" s="41"/>
      <c r="P1221" s="43">
        <v>20.22</v>
      </c>
      <c r="Q1221" s="44"/>
      <c r="R1221" s="45"/>
      <c r="S1221" s="44"/>
      <c r="T1221" s="46"/>
    </row>
    <row r="1222" spans="6:20" s="39" customFormat="1" ht="11.25" outlineLevel="7">
      <c r="F1222" s="40"/>
      <c r="G1222" s="41"/>
      <c r="H1222" s="41"/>
      <c r="I1222" s="41"/>
      <c r="J1222" s="41"/>
      <c r="K1222" s="41"/>
      <c r="L1222" s="41"/>
      <c r="M1222" s="42" t="s">
        <v>3992</v>
      </c>
      <c r="N1222" s="42"/>
      <c r="O1222" s="41"/>
      <c r="P1222" s="43">
        <v>20.22</v>
      </c>
      <c r="Q1222" s="44"/>
      <c r="R1222" s="45"/>
      <c r="S1222" s="44"/>
      <c r="T1222" s="46"/>
    </row>
    <row r="1223" spans="6:20" s="39" customFormat="1" ht="11.25" outlineLevel="7">
      <c r="F1223" s="40"/>
      <c r="G1223" s="41"/>
      <c r="H1223" s="41"/>
      <c r="I1223" s="41"/>
      <c r="J1223" s="41"/>
      <c r="K1223" s="41"/>
      <c r="L1223" s="41"/>
      <c r="M1223" s="42" t="s">
        <v>3993</v>
      </c>
      <c r="N1223" s="42"/>
      <c r="O1223" s="41"/>
      <c r="P1223" s="43">
        <v>20.22</v>
      </c>
      <c r="Q1223" s="44"/>
      <c r="R1223" s="45"/>
      <c r="S1223" s="44"/>
      <c r="T1223" s="46"/>
    </row>
    <row r="1224" spans="6:20" s="39" customFormat="1" ht="11.25" outlineLevel="7">
      <c r="F1224" s="40"/>
      <c r="G1224" s="41"/>
      <c r="H1224" s="41"/>
      <c r="I1224" s="41"/>
      <c r="J1224" s="41"/>
      <c r="K1224" s="41"/>
      <c r="L1224" s="41"/>
      <c r="M1224" s="42" t="s">
        <v>3994</v>
      </c>
      <c r="N1224" s="42"/>
      <c r="O1224" s="41"/>
      <c r="P1224" s="43">
        <v>20.23</v>
      </c>
      <c r="Q1224" s="44"/>
      <c r="R1224" s="45"/>
      <c r="S1224" s="44"/>
      <c r="T1224" s="46"/>
    </row>
    <row r="1225" spans="6:20" s="39" customFormat="1" ht="11.25" outlineLevel="7">
      <c r="F1225" s="40"/>
      <c r="G1225" s="41"/>
      <c r="H1225" s="41"/>
      <c r="I1225" s="41"/>
      <c r="J1225" s="41"/>
      <c r="K1225" s="41"/>
      <c r="L1225" s="41"/>
      <c r="M1225" s="42" t="s">
        <v>3996</v>
      </c>
      <c r="N1225" s="42"/>
      <c r="O1225" s="41"/>
      <c r="P1225" s="43">
        <v>20.23</v>
      </c>
      <c r="Q1225" s="44"/>
      <c r="R1225" s="45"/>
      <c r="S1225" s="44"/>
      <c r="T1225" s="46"/>
    </row>
    <row r="1226" spans="6:20" s="39" customFormat="1" ht="11.25" outlineLevel="7">
      <c r="F1226" s="40"/>
      <c r="G1226" s="41"/>
      <c r="H1226" s="41"/>
      <c r="I1226" s="41"/>
      <c r="J1226" s="41"/>
      <c r="K1226" s="41"/>
      <c r="L1226" s="41"/>
      <c r="M1226" s="42" t="s">
        <v>3997</v>
      </c>
      <c r="N1226" s="42"/>
      <c r="O1226" s="41"/>
      <c r="P1226" s="43">
        <v>12.45</v>
      </c>
      <c r="Q1226" s="44"/>
      <c r="R1226" s="45"/>
      <c r="S1226" s="44"/>
      <c r="T1226" s="46"/>
    </row>
    <row r="1227" spans="6:20" s="39" customFormat="1" ht="11.25" outlineLevel="7">
      <c r="F1227" s="40"/>
      <c r="G1227" s="41"/>
      <c r="H1227" s="41"/>
      <c r="I1227" s="41"/>
      <c r="J1227" s="41"/>
      <c r="K1227" s="41"/>
      <c r="L1227" s="41"/>
      <c r="M1227" s="42" t="s">
        <v>3998</v>
      </c>
      <c r="N1227" s="42"/>
      <c r="O1227" s="41"/>
      <c r="P1227" s="43">
        <v>66.790000000000006</v>
      </c>
      <c r="Q1227" s="44"/>
      <c r="R1227" s="45"/>
      <c r="S1227" s="44"/>
      <c r="T1227" s="46"/>
    </row>
    <row r="1228" spans="6:20" s="102" customFormat="1" ht="48" outlineLevel="6">
      <c r="F1228" s="21">
        <v>283</v>
      </c>
      <c r="G1228" s="22" t="s">
        <v>19</v>
      </c>
      <c r="H1228" s="68">
        <v>6</v>
      </c>
      <c r="I1228" s="22"/>
      <c r="J1228" s="36" t="s">
        <v>4657</v>
      </c>
      <c r="K1228" s="36" t="s">
        <v>2275</v>
      </c>
      <c r="L1228" s="36"/>
      <c r="M1228" s="37" t="s">
        <v>9519</v>
      </c>
      <c r="N1228" s="37"/>
      <c r="O1228" s="22" t="s">
        <v>24</v>
      </c>
      <c r="P1228" s="38">
        <v>389.24995000000001</v>
      </c>
      <c r="Q1228" s="25">
        <v>0</v>
      </c>
      <c r="R1228" s="38">
        <f>P1228*(1+Q1228/100)</f>
        <v>389.24995000000001</v>
      </c>
      <c r="S1228" s="25"/>
      <c r="T1228" s="26">
        <f>IF(I1228="T",0,R1228*S1228)</f>
        <v>0</v>
      </c>
    </row>
    <row r="1229" spans="6:20" s="39" customFormat="1" ht="11.25" outlineLevel="7">
      <c r="F1229" s="40"/>
      <c r="G1229" s="41"/>
      <c r="H1229" s="41"/>
      <c r="I1229" s="41"/>
      <c r="J1229" s="41"/>
      <c r="K1229" s="41"/>
      <c r="L1229" s="41"/>
      <c r="M1229" s="42" t="s">
        <v>5427</v>
      </c>
      <c r="N1229" s="42"/>
      <c r="O1229" s="41"/>
      <c r="P1229" s="43">
        <v>389.24995000000001</v>
      </c>
      <c r="Q1229" s="44"/>
      <c r="R1229" s="45"/>
      <c r="S1229" s="44"/>
      <c r="T1229" s="46"/>
    </row>
    <row r="1230" spans="6:20" s="102" customFormat="1" ht="24" outlineLevel="6">
      <c r="F1230" s="21">
        <v>284</v>
      </c>
      <c r="G1230" s="22" t="s">
        <v>19</v>
      </c>
      <c r="H1230" s="68">
        <v>6</v>
      </c>
      <c r="I1230" s="22"/>
      <c r="J1230" s="36" t="s">
        <v>4668</v>
      </c>
      <c r="K1230" s="36" t="s">
        <v>2281</v>
      </c>
      <c r="L1230" s="36"/>
      <c r="M1230" s="37" t="s">
        <v>7974</v>
      </c>
      <c r="N1230" s="37"/>
      <c r="O1230" s="22" t="s">
        <v>24</v>
      </c>
      <c r="P1230" s="38">
        <v>389.25</v>
      </c>
      <c r="Q1230" s="25">
        <v>0</v>
      </c>
      <c r="R1230" s="38">
        <f>P1230*(1+Q1230/100)</f>
        <v>389.25</v>
      </c>
      <c r="S1230" s="25"/>
      <c r="T1230" s="26">
        <f>IF(I1230="T",0,R1230*S1230)</f>
        <v>0</v>
      </c>
    </row>
    <row r="1231" spans="6:20" s="102" customFormat="1" ht="36" outlineLevel="6">
      <c r="F1231" s="21">
        <v>285</v>
      </c>
      <c r="G1231" s="22" t="s">
        <v>19</v>
      </c>
      <c r="H1231" s="68">
        <v>6</v>
      </c>
      <c r="I1231" s="22"/>
      <c r="J1231" s="36" t="s">
        <v>4734</v>
      </c>
      <c r="K1231" s="36" t="s">
        <v>2302</v>
      </c>
      <c r="L1231" s="36"/>
      <c r="M1231" s="37" t="s">
        <v>8747</v>
      </c>
      <c r="N1231" s="37"/>
      <c r="O1231" s="22" t="s">
        <v>23</v>
      </c>
      <c r="P1231" s="38">
        <v>5022.58</v>
      </c>
      <c r="Q1231" s="25">
        <v>0</v>
      </c>
      <c r="R1231" s="38">
        <f>P1231*(1+Q1231/100)</f>
        <v>5022.58</v>
      </c>
      <c r="S1231" s="25"/>
      <c r="T1231" s="26">
        <f>IF(I1231="T",0,R1231*S1231)</f>
        <v>0</v>
      </c>
    </row>
    <row r="1232" spans="6:20" s="39" customFormat="1" ht="11.25" outlineLevel="7">
      <c r="F1232" s="40"/>
      <c r="G1232" s="41"/>
      <c r="H1232" s="41"/>
      <c r="I1232" s="41"/>
      <c r="J1232" s="41"/>
      <c r="K1232" s="41"/>
      <c r="L1232" s="41"/>
      <c r="M1232" s="42" t="s">
        <v>7329</v>
      </c>
      <c r="N1232" s="42"/>
      <c r="O1232" s="41"/>
      <c r="P1232" s="43">
        <v>0</v>
      </c>
      <c r="Q1232" s="44"/>
      <c r="R1232" s="45"/>
      <c r="S1232" s="44"/>
      <c r="T1232" s="46"/>
    </row>
    <row r="1233" spans="6:20" s="39" customFormat="1" ht="11.25" outlineLevel="7">
      <c r="F1233" s="40"/>
      <c r="G1233" s="41"/>
      <c r="H1233" s="41"/>
      <c r="I1233" s="41"/>
      <c r="J1233" s="41"/>
      <c r="K1233" s="41"/>
      <c r="L1233" s="41"/>
      <c r="M1233" s="42" t="s">
        <v>64</v>
      </c>
      <c r="N1233" s="42"/>
      <c r="O1233" s="41"/>
      <c r="P1233" s="43">
        <v>0</v>
      </c>
      <c r="Q1233" s="44"/>
      <c r="R1233" s="45"/>
      <c r="S1233" s="44"/>
      <c r="T1233" s="46"/>
    </row>
    <row r="1234" spans="6:20" s="39" customFormat="1" ht="11.25" outlineLevel="7">
      <c r="F1234" s="40"/>
      <c r="G1234" s="41"/>
      <c r="H1234" s="41"/>
      <c r="I1234" s="41"/>
      <c r="J1234" s="41"/>
      <c r="K1234" s="41"/>
      <c r="L1234" s="41"/>
      <c r="M1234" s="42" t="s">
        <v>5654</v>
      </c>
      <c r="N1234" s="42"/>
      <c r="O1234" s="41"/>
      <c r="P1234" s="43">
        <v>1563.77</v>
      </c>
      <c r="Q1234" s="44"/>
      <c r="R1234" s="45"/>
      <c r="S1234" s="44"/>
      <c r="T1234" s="46"/>
    </row>
    <row r="1235" spans="6:20" s="39" customFormat="1" ht="11.25" outlineLevel="7">
      <c r="F1235" s="40"/>
      <c r="G1235" s="41"/>
      <c r="H1235" s="41"/>
      <c r="I1235" s="41"/>
      <c r="J1235" s="41"/>
      <c r="K1235" s="41"/>
      <c r="L1235" s="41"/>
      <c r="M1235" s="42" t="s">
        <v>6907</v>
      </c>
      <c r="N1235" s="42"/>
      <c r="O1235" s="41"/>
      <c r="P1235" s="43">
        <v>-18.239999999999998</v>
      </c>
      <c r="Q1235" s="44"/>
      <c r="R1235" s="45"/>
      <c r="S1235" s="44"/>
      <c r="T1235" s="46"/>
    </row>
    <row r="1236" spans="6:20" s="39" customFormat="1" ht="11.25" outlineLevel="7">
      <c r="F1236" s="40"/>
      <c r="G1236" s="41"/>
      <c r="H1236" s="41"/>
      <c r="I1236" s="41"/>
      <c r="J1236" s="41"/>
      <c r="K1236" s="41"/>
      <c r="L1236" s="41"/>
      <c r="M1236" s="42" t="s">
        <v>59</v>
      </c>
      <c r="N1236" s="42"/>
      <c r="O1236" s="41"/>
      <c r="P1236" s="43">
        <v>0</v>
      </c>
      <c r="Q1236" s="44"/>
      <c r="R1236" s="45"/>
      <c r="S1236" s="44"/>
      <c r="T1236" s="46"/>
    </row>
    <row r="1237" spans="6:20" s="39" customFormat="1" ht="11.25" outlineLevel="7">
      <c r="F1237" s="40"/>
      <c r="G1237" s="41"/>
      <c r="H1237" s="41"/>
      <c r="I1237" s="41"/>
      <c r="J1237" s="41"/>
      <c r="K1237" s="41"/>
      <c r="L1237" s="41"/>
      <c r="M1237" s="42" t="s">
        <v>4258</v>
      </c>
      <c r="N1237" s="42"/>
      <c r="O1237" s="41"/>
      <c r="P1237" s="43">
        <v>446.88</v>
      </c>
      <c r="Q1237" s="44"/>
      <c r="R1237" s="45"/>
      <c r="S1237" s="44"/>
      <c r="T1237" s="46"/>
    </row>
    <row r="1238" spans="6:20" s="39" customFormat="1" ht="22.5" outlineLevel="7">
      <c r="F1238" s="40"/>
      <c r="G1238" s="41"/>
      <c r="H1238" s="41"/>
      <c r="I1238" s="41"/>
      <c r="J1238" s="41"/>
      <c r="K1238" s="41"/>
      <c r="L1238" s="41"/>
      <c r="M1238" s="42" t="s">
        <v>7740</v>
      </c>
      <c r="N1238" s="42"/>
      <c r="O1238" s="41"/>
      <c r="P1238" s="43">
        <v>1376.63</v>
      </c>
      <c r="Q1238" s="44"/>
      <c r="R1238" s="45"/>
      <c r="S1238" s="44"/>
      <c r="T1238" s="46"/>
    </row>
    <row r="1239" spans="6:20" s="39" customFormat="1" ht="11.25" outlineLevel="7">
      <c r="F1239" s="40"/>
      <c r="G1239" s="41"/>
      <c r="H1239" s="41"/>
      <c r="I1239" s="41"/>
      <c r="J1239" s="41"/>
      <c r="K1239" s="41"/>
      <c r="L1239" s="41"/>
      <c r="M1239" s="42" t="s">
        <v>6501</v>
      </c>
      <c r="N1239" s="42"/>
      <c r="O1239" s="41"/>
      <c r="P1239" s="43">
        <v>-8.5500000000000007</v>
      </c>
      <c r="Q1239" s="44"/>
      <c r="R1239" s="45"/>
      <c r="S1239" s="44"/>
      <c r="T1239" s="46"/>
    </row>
    <row r="1240" spans="6:20" s="39" customFormat="1" ht="11.25" outlineLevel="7">
      <c r="F1240" s="40"/>
      <c r="G1240" s="41"/>
      <c r="H1240" s="41"/>
      <c r="I1240" s="41"/>
      <c r="J1240" s="41"/>
      <c r="K1240" s="41"/>
      <c r="L1240" s="41"/>
      <c r="M1240" s="42" t="s">
        <v>60</v>
      </c>
      <c r="N1240" s="42"/>
      <c r="O1240" s="41"/>
      <c r="P1240" s="43">
        <v>0</v>
      </c>
      <c r="Q1240" s="44"/>
      <c r="R1240" s="45"/>
      <c r="S1240" s="44"/>
      <c r="T1240" s="46"/>
    </row>
    <row r="1241" spans="6:20" s="39" customFormat="1" ht="11.25" outlineLevel="7">
      <c r="F1241" s="40"/>
      <c r="G1241" s="41"/>
      <c r="H1241" s="41"/>
      <c r="I1241" s="41"/>
      <c r="J1241" s="41"/>
      <c r="K1241" s="41"/>
      <c r="L1241" s="41"/>
      <c r="M1241" s="42" t="s">
        <v>4243</v>
      </c>
      <c r="N1241" s="42"/>
      <c r="O1241" s="41"/>
      <c r="P1241" s="43">
        <v>611.92999999999995</v>
      </c>
      <c r="Q1241" s="44"/>
      <c r="R1241" s="45"/>
      <c r="S1241" s="44"/>
      <c r="T1241" s="46"/>
    </row>
    <row r="1242" spans="6:20" s="39" customFormat="1" ht="11.25" outlineLevel="7">
      <c r="F1242" s="40"/>
      <c r="G1242" s="41"/>
      <c r="H1242" s="41"/>
      <c r="I1242" s="41"/>
      <c r="J1242" s="41"/>
      <c r="K1242" s="41"/>
      <c r="L1242" s="41"/>
      <c r="M1242" s="42" t="s">
        <v>3977</v>
      </c>
      <c r="N1242" s="42"/>
      <c r="O1242" s="41"/>
      <c r="P1242" s="43">
        <v>62.16</v>
      </c>
      <c r="Q1242" s="44"/>
      <c r="R1242" s="45"/>
      <c r="S1242" s="44"/>
      <c r="T1242" s="46"/>
    </row>
    <row r="1243" spans="6:20" s="39" customFormat="1" ht="11.25" outlineLevel="7">
      <c r="F1243" s="40"/>
      <c r="G1243" s="41"/>
      <c r="H1243" s="41"/>
      <c r="I1243" s="41"/>
      <c r="J1243" s="41"/>
      <c r="K1243" s="41"/>
      <c r="L1243" s="41"/>
      <c r="M1243" s="42" t="s">
        <v>6271</v>
      </c>
      <c r="N1243" s="42"/>
      <c r="O1243" s="41"/>
      <c r="P1243" s="43">
        <v>988</v>
      </c>
      <c r="Q1243" s="44"/>
      <c r="R1243" s="45"/>
      <c r="S1243" s="44"/>
      <c r="T1243" s="46"/>
    </row>
    <row r="1244" spans="6:20" s="102" customFormat="1" ht="24" outlineLevel="6">
      <c r="F1244" s="21">
        <v>286</v>
      </c>
      <c r="G1244" s="22" t="s">
        <v>7</v>
      </c>
      <c r="H1244" s="68">
        <v>6</v>
      </c>
      <c r="I1244" s="22"/>
      <c r="J1244" s="36" t="s">
        <v>4152</v>
      </c>
      <c r="K1244" s="36"/>
      <c r="L1244" s="36"/>
      <c r="M1244" s="37" t="s">
        <v>8174</v>
      </c>
      <c r="N1244" s="37"/>
      <c r="O1244" s="22" t="s">
        <v>23</v>
      </c>
      <c r="P1244" s="38">
        <v>5022.58</v>
      </c>
      <c r="Q1244" s="25">
        <v>0</v>
      </c>
      <c r="R1244" s="38">
        <f>P1244*(1+Q1244/100)</f>
        <v>5022.58</v>
      </c>
      <c r="S1244" s="25"/>
      <c r="T1244" s="26">
        <f>IF(I1244="T",0,R1244*S1244)</f>
        <v>0</v>
      </c>
    </row>
    <row r="1245" spans="6:20" s="102" customFormat="1" ht="24" outlineLevel="6">
      <c r="F1245" s="21">
        <v>287</v>
      </c>
      <c r="G1245" s="22" t="s">
        <v>19</v>
      </c>
      <c r="H1245" s="68">
        <v>6</v>
      </c>
      <c r="I1245" s="22"/>
      <c r="J1245" s="36" t="s">
        <v>4441</v>
      </c>
      <c r="K1245" s="36" t="s">
        <v>2310</v>
      </c>
      <c r="L1245" s="36"/>
      <c r="M1245" s="37" t="s">
        <v>8093</v>
      </c>
      <c r="N1245" s="37"/>
      <c r="O1245" s="22" t="s">
        <v>23</v>
      </c>
      <c r="P1245" s="38">
        <v>5077.5939200000012</v>
      </c>
      <c r="Q1245" s="25">
        <v>0</v>
      </c>
      <c r="R1245" s="38">
        <f>P1245*(1+Q1245/100)</f>
        <v>5077.5939200000012</v>
      </c>
      <c r="S1245" s="25"/>
      <c r="T1245" s="26">
        <f>IF(I1245="T",0,R1245*S1245)</f>
        <v>0</v>
      </c>
    </row>
    <row r="1246" spans="6:20" s="39" customFormat="1" ht="11.25" outlineLevel="7">
      <c r="F1246" s="40"/>
      <c r="G1246" s="41"/>
      <c r="H1246" s="41"/>
      <c r="I1246" s="41"/>
      <c r="J1246" s="41"/>
      <c r="K1246" s="41"/>
      <c r="L1246" s="41"/>
      <c r="M1246" s="42" t="s">
        <v>5815</v>
      </c>
      <c r="N1246" s="42"/>
      <c r="O1246" s="41"/>
      <c r="P1246" s="43">
        <v>5022.58</v>
      </c>
      <c r="Q1246" s="44"/>
      <c r="R1246" s="45"/>
      <c r="S1246" s="44"/>
      <c r="T1246" s="46"/>
    </row>
    <row r="1247" spans="6:20" s="39" customFormat="1" ht="11.25" outlineLevel="7">
      <c r="F1247" s="40"/>
      <c r="G1247" s="41"/>
      <c r="H1247" s="41"/>
      <c r="I1247" s="41"/>
      <c r="J1247" s="41"/>
      <c r="K1247" s="41"/>
      <c r="L1247" s="41"/>
      <c r="M1247" s="42" t="s">
        <v>4276</v>
      </c>
      <c r="N1247" s="42"/>
      <c r="O1247" s="41"/>
      <c r="P1247" s="43">
        <v>0</v>
      </c>
      <c r="Q1247" s="44"/>
      <c r="R1247" s="45"/>
      <c r="S1247" s="44"/>
      <c r="T1247" s="46"/>
    </row>
    <row r="1248" spans="6:20" s="39" customFormat="1" ht="11.25" outlineLevel="7">
      <c r="F1248" s="40"/>
      <c r="G1248" s="41"/>
      <c r="H1248" s="41"/>
      <c r="I1248" s="41"/>
      <c r="J1248" s="41"/>
      <c r="K1248" s="41"/>
      <c r="L1248" s="41"/>
      <c r="M1248" s="42" t="s">
        <v>6246</v>
      </c>
      <c r="N1248" s="42"/>
      <c r="O1248" s="41"/>
      <c r="P1248" s="43">
        <v>20.885280000000002</v>
      </c>
      <c r="Q1248" s="44"/>
      <c r="R1248" s="45"/>
      <c r="S1248" s="44"/>
      <c r="T1248" s="46"/>
    </row>
    <row r="1249" spans="6:20" s="39" customFormat="1" ht="11.25" outlineLevel="7">
      <c r="F1249" s="40"/>
      <c r="G1249" s="41"/>
      <c r="H1249" s="41"/>
      <c r="I1249" s="41"/>
      <c r="J1249" s="41"/>
      <c r="K1249" s="41"/>
      <c r="L1249" s="41"/>
      <c r="M1249" s="42" t="s">
        <v>6245</v>
      </c>
      <c r="N1249" s="42"/>
      <c r="O1249" s="41"/>
      <c r="P1249" s="43">
        <v>20.885280000000002</v>
      </c>
      <c r="Q1249" s="44"/>
      <c r="R1249" s="45"/>
      <c r="S1249" s="44"/>
      <c r="T1249" s="46"/>
    </row>
    <row r="1250" spans="6:20" s="39" customFormat="1" ht="11.25" outlineLevel="7">
      <c r="F1250" s="40"/>
      <c r="G1250" s="41"/>
      <c r="H1250" s="41"/>
      <c r="I1250" s="41"/>
      <c r="J1250" s="41"/>
      <c r="K1250" s="41"/>
      <c r="L1250" s="41"/>
      <c r="M1250" s="42" t="s">
        <v>6593</v>
      </c>
      <c r="N1250" s="42"/>
      <c r="O1250" s="41"/>
      <c r="P1250" s="43">
        <v>13.243360000000001</v>
      </c>
      <c r="Q1250" s="44"/>
      <c r="R1250" s="45"/>
      <c r="S1250" s="44"/>
      <c r="T1250" s="46"/>
    </row>
    <row r="1251" spans="6:20" s="102" customFormat="1" ht="48" outlineLevel="6">
      <c r="F1251" s="21">
        <v>288</v>
      </c>
      <c r="G1251" s="22" t="s">
        <v>19</v>
      </c>
      <c r="H1251" s="68">
        <v>6</v>
      </c>
      <c r="I1251" s="22"/>
      <c r="J1251" s="36" t="s">
        <v>4211</v>
      </c>
      <c r="K1251" s="36" t="s">
        <v>2303</v>
      </c>
      <c r="L1251" s="36"/>
      <c r="M1251" s="37" t="s">
        <v>9598</v>
      </c>
      <c r="N1251" s="37"/>
      <c r="O1251" s="22" t="s">
        <v>23</v>
      </c>
      <c r="P1251" s="38">
        <v>5022.58</v>
      </c>
      <c r="Q1251" s="25">
        <v>0</v>
      </c>
      <c r="R1251" s="38">
        <f>P1251*(1+Q1251/100)</f>
        <v>5022.58</v>
      </c>
      <c r="S1251" s="25"/>
      <c r="T1251" s="26">
        <f>IF(I1251="T",0,R1251*S1251)</f>
        <v>0</v>
      </c>
    </row>
    <row r="1252" spans="6:20" s="102" customFormat="1" ht="24" outlineLevel="6">
      <c r="F1252" s="21">
        <v>289</v>
      </c>
      <c r="G1252" s="22" t="s">
        <v>7</v>
      </c>
      <c r="H1252" s="68">
        <v>6</v>
      </c>
      <c r="I1252" s="22"/>
      <c r="J1252" s="36" t="s">
        <v>4212</v>
      </c>
      <c r="K1252" s="36"/>
      <c r="L1252" s="36"/>
      <c r="M1252" s="37" t="s">
        <v>8701</v>
      </c>
      <c r="N1252" s="37"/>
      <c r="O1252" s="22" t="s">
        <v>23</v>
      </c>
      <c r="P1252" s="38">
        <v>5022.58</v>
      </c>
      <c r="Q1252" s="25">
        <v>0</v>
      </c>
      <c r="R1252" s="38">
        <f>P1252*(1+Q1252/100)</f>
        <v>5022.58</v>
      </c>
      <c r="S1252" s="25"/>
      <c r="T1252" s="26">
        <f>IF(I1252="T",0,R1252*S1252)</f>
        <v>0</v>
      </c>
    </row>
    <row r="1253" spans="6:20" s="102" customFormat="1" ht="24" outlineLevel="6">
      <c r="F1253" s="21">
        <v>290</v>
      </c>
      <c r="G1253" s="22" t="s">
        <v>19</v>
      </c>
      <c r="H1253" s="68">
        <v>6</v>
      </c>
      <c r="I1253" s="22"/>
      <c r="J1253" s="36" t="s">
        <v>4735</v>
      </c>
      <c r="K1253" s="36" t="s">
        <v>2304</v>
      </c>
      <c r="L1253" s="36"/>
      <c r="M1253" s="37" t="s">
        <v>8380</v>
      </c>
      <c r="N1253" s="37"/>
      <c r="O1253" s="22" t="s">
        <v>23</v>
      </c>
      <c r="P1253" s="38">
        <v>5022.58</v>
      </c>
      <c r="Q1253" s="25">
        <v>0</v>
      </c>
      <c r="R1253" s="38">
        <f>P1253*(1+Q1253/100)</f>
        <v>5022.58</v>
      </c>
      <c r="S1253" s="25"/>
      <c r="T1253" s="26">
        <f>IF(I1253="T",0,R1253*S1253)</f>
        <v>0</v>
      </c>
    </row>
    <row r="1254" spans="6:20" s="102" customFormat="1" ht="12" outlineLevel="6">
      <c r="F1254" s="21">
        <v>291</v>
      </c>
      <c r="G1254" s="22" t="s">
        <v>7</v>
      </c>
      <c r="H1254" s="68">
        <v>2</v>
      </c>
      <c r="I1254" s="22"/>
      <c r="J1254" s="36" t="s">
        <v>4100</v>
      </c>
      <c r="K1254" s="36" t="s">
        <v>387</v>
      </c>
      <c r="L1254" s="36"/>
      <c r="M1254" s="37" t="s">
        <v>5940</v>
      </c>
      <c r="N1254" s="37"/>
      <c r="O1254" s="22" t="s">
        <v>10</v>
      </c>
      <c r="P1254" s="38">
        <v>122.05</v>
      </c>
      <c r="Q1254" s="25">
        <v>0</v>
      </c>
      <c r="R1254" s="38">
        <f>P1254*(1+Q1254/100)</f>
        <v>122.05</v>
      </c>
      <c r="S1254" s="25"/>
      <c r="T1254" s="26">
        <f>IF(I1254="T",0,R1254*S1254)</f>
        <v>0</v>
      </c>
    </row>
    <row r="1255" spans="6:20" s="39" customFormat="1" ht="11.25" outlineLevel="7">
      <c r="F1255" s="40"/>
      <c r="G1255" s="41"/>
      <c r="H1255" s="41"/>
      <c r="I1255" s="41"/>
      <c r="J1255" s="41"/>
      <c r="K1255" s="41"/>
      <c r="L1255" s="41"/>
      <c r="M1255" s="42" t="s">
        <v>5929</v>
      </c>
      <c r="N1255" s="42"/>
      <c r="O1255" s="41"/>
      <c r="P1255" s="43">
        <v>0</v>
      </c>
      <c r="Q1255" s="44"/>
      <c r="R1255" s="45"/>
      <c r="S1255" s="44"/>
      <c r="T1255" s="46"/>
    </row>
    <row r="1256" spans="6:20" s="39" customFormat="1" ht="11.25" outlineLevel="7">
      <c r="F1256" s="40"/>
      <c r="G1256" s="41"/>
      <c r="H1256" s="41"/>
      <c r="I1256" s="41"/>
      <c r="J1256" s="41"/>
      <c r="K1256" s="41"/>
      <c r="L1256" s="41"/>
      <c r="M1256" s="42" t="s">
        <v>207</v>
      </c>
      <c r="N1256" s="42"/>
      <c r="O1256" s="41"/>
      <c r="P1256" s="43">
        <v>122.05</v>
      </c>
      <c r="Q1256" s="44"/>
      <c r="R1256" s="45"/>
      <c r="S1256" s="44"/>
      <c r="T1256" s="46"/>
    </row>
    <row r="1257" spans="6:20" s="102" customFormat="1" ht="12" outlineLevel="6">
      <c r="F1257" s="21">
        <v>292</v>
      </c>
      <c r="G1257" s="22" t="s">
        <v>19</v>
      </c>
      <c r="H1257" s="68">
        <v>6</v>
      </c>
      <c r="I1257" s="22"/>
      <c r="J1257" s="36" t="s">
        <v>4349</v>
      </c>
      <c r="K1257" s="36" t="s">
        <v>2207</v>
      </c>
      <c r="L1257" s="36"/>
      <c r="M1257" s="37" t="s">
        <v>7548</v>
      </c>
      <c r="N1257" s="37"/>
      <c r="O1257" s="22" t="s">
        <v>24</v>
      </c>
      <c r="P1257" s="38"/>
      <c r="Q1257" s="25">
        <v>0</v>
      </c>
      <c r="R1257" s="38">
        <f>P1257*(1+Q1257/100)</f>
        <v>0</v>
      </c>
      <c r="S1257" s="25"/>
      <c r="T1257" s="26">
        <f>IF(I1257="T",0,R1257*S1257)</f>
        <v>0</v>
      </c>
    </row>
    <row r="1258" spans="6:20" outlineLevel="6"/>
    <row r="1259" spans="6:20" s="120" customFormat="1" ht="16.5" customHeight="1" outlineLevel="5">
      <c r="F1259" s="121"/>
      <c r="G1259" s="122"/>
      <c r="H1259" s="122"/>
      <c r="I1259" s="122"/>
      <c r="J1259" s="123"/>
      <c r="K1259" s="123"/>
      <c r="L1259" s="123"/>
      <c r="M1259" s="123" t="s">
        <v>7324</v>
      </c>
      <c r="N1259" s="126"/>
      <c r="O1259" s="122"/>
      <c r="P1259" s="124"/>
      <c r="Q1259" s="125"/>
      <c r="R1259" s="124"/>
      <c r="S1259" s="125"/>
      <c r="T1259" s="111">
        <f>SUBTOTAL(9,T1260:T1312)</f>
        <v>0</v>
      </c>
    </row>
    <row r="1260" spans="6:20" s="102" customFormat="1" ht="60" outlineLevel="6">
      <c r="F1260" s="21">
        <v>293</v>
      </c>
      <c r="G1260" s="22" t="s">
        <v>19</v>
      </c>
      <c r="H1260" s="68">
        <v>6</v>
      </c>
      <c r="I1260" s="22"/>
      <c r="J1260" s="36" t="s">
        <v>4429</v>
      </c>
      <c r="K1260" s="36" t="s">
        <v>2361</v>
      </c>
      <c r="L1260" s="36"/>
      <c r="M1260" s="37" t="s">
        <v>9726</v>
      </c>
      <c r="N1260" s="37"/>
      <c r="O1260" s="22" t="s">
        <v>23</v>
      </c>
      <c r="P1260" s="38">
        <v>184.65000000000003</v>
      </c>
      <c r="Q1260" s="25">
        <v>0</v>
      </c>
      <c r="R1260" s="38">
        <f>P1260*(1+Q1260/100)</f>
        <v>184.65000000000003</v>
      </c>
      <c r="S1260" s="25"/>
      <c r="T1260" s="26">
        <f>IF(I1260="T",0,R1260*S1260)</f>
        <v>0</v>
      </c>
    </row>
    <row r="1261" spans="6:20" s="39" customFormat="1" ht="11.25" outlineLevel="7">
      <c r="F1261" s="40"/>
      <c r="G1261" s="41"/>
      <c r="H1261" s="41"/>
      <c r="I1261" s="41"/>
      <c r="J1261" s="41"/>
      <c r="K1261" s="41"/>
      <c r="L1261" s="41"/>
      <c r="M1261" s="42" t="s">
        <v>6535</v>
      </c>
      <c r="N1261" s="42"/>
      <c r="O1261" s="41"/>
      <c r="P1261" s="43">
        <v>0</v>
      </c>
      <c r="Q1261" s="44"/>
      <c r="R1261" s="45"/>
      <c r="S1261" s="44"/>
      <c r="T1261" s="46"/>
    </row>
    <row r="1262" spans="6:20" s="39" customFormat="1" ht="11.25" outlineLevel="7">
      <c r="F1262" s="40"/>
      <c r="G1262" s="41"/>
      <c r="H1262" s="41"/>
      <c r="I1262" s="41"/>
      <c r="J1262" s="41"/>
      <c r="K1262" s="41"/>
      <c r="L1262" s="41"/>
      <c r="M1262" s="42" t="s">
        <v>64</v>
      </c>
      <c r="N1262" s="42"/>
      <c r="O1262" s="41"/>
      <c r="P1262" s="43">
        <v>0</v>
      </c>
      <c r="Q1262" s="44"/>
      <c r="R1262" s="45"/>
      <c r="S1262" s="44"/>
      <c r="T1262" s="46"/>
    </row>
    <row r="1263" spans="6:20" s="39" customFormat="1" ht="11.25" outlineLevel="7">
      <c r="F1263" s="40"/>
      <c r="G1263" s="41"/>
      <c r="H1263" s="41"/>
      <c r="I1263" s="41"/>
      <c r="J1263" s="41"/>
      <c r="K1263" s="41"/>
      <c r="L1263" s="41"/>
      <c r="M1263" s="42" t="s">
        <v>3751</v>
      </c>
      <c r="N1263" s="42"/>
      <c r="O1263" s="41"/>
      <c r="P1263" s="43">
        <v>22.8</v>
      </c>
      <c r="Q1263" s="44"/>
      <c r="R1263" s="45"/>
      <c r="S1263" s="44"/>
      <c r="T1263" s="46"/>
    </row>
    <row r="1264" spans="6:20" s="39" customFormat="1" ht="11.25" outlineLevel="7">
      <c r="F1264" s="40"/>
      <c r="G1264" s="41"/>
      <c r="H1264" s="41"/>
      <c r="I1264" s="41"/>
      <c r="J1264" s="41"/>
      <c r="K1264" s="41"/>
      <c r="L1264" s="41"/>
      <c r="M1264" s="42" t="s">
        <v>3752</v>
      </c>
      <c r="N1264" s="42"/>
      <c r="O1264" s="41"/>
      <c r="P1264" s="43">
        <v>3.12</v>
      </c>
      <c r="Q1264" s="44"/>
      <c r="R1264" s="45"/>
      <c r="S1264" s="44"/>
      <c r="T1264" s="46"/>
    </row>
    <row r="1265" spans="6:20" s="39" customFormat="1" ht="11.25" outlineLevel="7">
      <c r="F1265" s="40"/>
      <c r="G1265" s="41"/>
      <c r="H1265" s="41"/>
      <c r="I1265" s="41"/>
      <c r="J1265" s="41"/>
      <c r="K1265" s="41"/>
      <c r="L1265" s="41"/>
      <c r="M1265" s="42" t="s">
        <v>4039</v>
      </c>
      <c r="N1265" s="42"/>
      <c r="O1265" s="41"/>
      <c r="P1265" s="43">
        <v>22.81</v>
      </c>
      <c r="Q1265" s="44"/>
      <c r="R1265" s="45"/>
      <c r="S1265" s="44"/>
      <c r="T1265" s="46"/>
    </row>
    <row r="1266" spans="6:20" s="39" customFormat="1" ht="11.25" outlineLevel="7">
      <c r="F1266" s="40"/>
      <c r="G1266" s="41"/>
      <c r="H1266" s="41"/>
      <c r="I1266" s="41"/>
      <c r="J1266" s="41"/>
      <c r="K1266" s="41"/>
      <c r="L1266" s="41"/>
      <c r="M1266" s="42" t="s">
        <v>3754</v>
      </c>
      <c r="N1266" s="42"/>
      <c r="O1266" s="41"/>
      <c r="P1266" s="43">
        <v>3.12</v>
      </c>
      <c r="Q1266" s="44"/>
      <c r="R1266" s="45"/>
      <c r="S1266" s="44"/>
      <c r="T1266" s="46"/>
    </row>
    <row r="1267" spans="6:20" s="39" customFormat="1" ht="11.25" outlineLevel="7">
      <c r="F1267" s="40"/>
      <c r="G1267" s="41"/>
      <c r="H1267" s="41"/>
      <c r="I1267" s="41"/>
      <c r="J1267" s="41"/>
      <c r="K1267" s="41"/>
      <c r="L1267" s="41"/>
      <c r="M1267" s="42" t="s">
        <v>59</v>
      </c>
      <c r="N1267" s="42"/>
      <c r="O1267" s="41"/>
      <c r="P1267" s="43">
        <v>0</v>
      </c>
      <c r="Q1267" s="44"/>
      <c r="R1267" s="45"/>
      <c r="S1267" s="44"/>
      <c r="T1267" s="46"/>
    </row>
    <row r="1268" spans="6:20" s="39" customFormat="1" ht="11.25" outlineLevel="7">
      <c r="F1268" s="40"/>
      <c r="G1268" s="41"/>
      <c r="H1268" s="41"/>
      <c r="I1268" s="41"/>
      <c r="J1268" s="41"/>
      <c r="K1268" s="41"/>
      <c r="L1268" s="41"/>
      <c r="M1268" s="42" t="s">
        <v>4013</v>
      </c>
      <c r="N1268" s="42"/>
      <c r="O1268" s="41"/>
      <c r="P1268" s="43">
        <v>22.79</v>
      </c>
      <c r="Q1268" s="44"/>
      <c r="R1268" s="45"/>
      <c r="S1268" s="44"/>
      <c r="T1268" s="46"/>
    </row>
    <row r="1269" spans="6:20" s="39" customFormat="1" ht="11.25" outlineLevel="7">
      <c r="F1269" s="40"/>
      <c r="G1269" s="41"/>
      <c r="H1269" s="41"/>
      <c r="I1269" s="41"/>
      <c r="J1269" s="41"/>
      <c r="K1269" s="41"/>
      <c r="L1269" s="41"/>
      <c r="M1269" s="42" t="s">
        <v>3738</v>
      </c>
      <c r="N1269" s="42"/>
      <c r="O1269" s="41"/>
      <c r="P1269" s="43">
        <v>3.12</v>
      </c>
      <c r="Q1269" s="44"/>
      <c r="R1269" s="45"/>
      <c r="S1269" s="44"/>
      <c r="T1269" s="46"/>
    </row>
    <row r="1270" spans="6:20" s="39" customFormat="1" ht="11.25" outlineLevel="7">
      <c r="F1270" s="40"/>
      <c r="G1270" s="41"/>
      <c r="H1270" s="41"/>
      <c r="I1270" s="41"/>
      <c r="J1270" s="41"/>
      <c r="K1270" s="41"/>
      <c r="L1270" s="41"/>
      <c r="M1270" s="42" t="s">
        <v>4015</v>
      </c>
      <c r="N1270" s="42"/>
      <c r="O1270" s="41"/>
      <c r="P1270" s="43">
        <v>22.78</v>
      </c>
      <c r="Q1270" s="44"/>
      <c r="R1270" s="45"/>
      <c r="S1270" s="44"/>
      <c r="T1270" s="46"/>
    </row>
    <row r="1271" spans="6:20" s="39" customFormat="1" ht="11.25" outlineLevel="7">
      <c r="F1271" s="40"/>
      <c r="G1271" s="41"/>
      <c r="H1271" s="41"/>
      <c r="I1271" s="41"/>
      <c r="J1271" s="41"/>
      <c r="K1271" s="41"/>
      <c r="L1271" s="41"/>
      <c r="M1271" s="42" t="s">
        <v>3740</v>
      </c>
      <c r="N1271" s="42"/>
      <c r="O1271" s="41"/>
      <c r="P1271" s="43">
        <v>3.12</v>
      </c>
      <c r="Q1271" s="44"/>
      <c r="R1271" s="45"/>
      <c r="S1271" s="44"/>
      <c r="T1271" s="46"/>
    </row>
    <row r="1272" spans="6:20" s="39" customFormat="1" ht="11.25" outlineLevel="7">
      <c r="F1272" s="40"/>
      <c r="G1272" s="41"/>
      <c r="H1272" s="41"/>
      <c r="I1272" s="41"/>
      <c r="J1272" s="41"/>
      <c r="K1272" s="41"/>
      <c r="L1272" s="41"/>
      <c r="M1272" s="42" t="s">
        <v>60</v>
      </c>
      <c r="N1272" s="42"/>
      <c r="O1272" s="41"/>
      <c r="P1272" s="43">
        <v>0</v>
      </c>
      <c r="Q1272" s="44"/>
      <c r="R1272" s="45"/>
      <c r="S1272" s="44"/>
      <c r="T1272" s="46"/>
    </row>
    <row r="1273" spans="6:20" s="39" customFormat="1" ht="11.25" outlineLevel="7">
      <c r="F1273" s="40"/>
      <c r="G1273" s="41"/>
      <c r="H1273" s="41"/>
      <c r="I1273" s="41"/>
      <c r="J1273" s="41"/>
      <c r="K1273" s="41"/>
      <c r="L1273" s="41"/>
      <c r="M1273" s="42" t="s">
        <v>3974</v>
      </c>
      <c r="N1273" s="42"/>
      <c r="O1273" s="41"/>
      <c r="P1273" s="43">
        <v>21.21</v>
      </c>
      <c r="Q1273" s="44"/>
      <c r="R1273" s="45"/>
      <c r="S1273" s="44"/>
      <c r="T1273" s="46"/>
    </row>
    <row r="1274" spans="6:20" s="39" customFormat="1" ht="11.25" outlineLevel="7">
      <c r="F1274" s="40"/>
      <c r="G1274" s="41"/>
      <c r="H1274" s="41"/>
      <c r="I1274" s="41"/>
      <c r="J1274" s="41"/>
      <c r="K1274" s="41"/>
      <c r="L1274" s="41"/>
      <c r="M1274" s="42" t="s">
        <v>3724</v>
      </c>
      <c r="N1274" s="42"/>
      <c r="O1274" s="41"/>
      <c r="P1274" s="43">
        <v>3.12</v>
      </c>
      <c r="Q1274" s="44"/>
      <c r="R1274" s="45"/>
      <c r="S1274" s="44"/>
      <c r="T1274" s="46"/>
    </row>
    <row r="1275" spans="6:20" s="39" customFormat="1" ht="11.25" outlineLevel="7">
      <c r="F1275" s="40"/>
      <c r="G1275" s="41"/>
      <c r="H1275" s="41"/>
      <c r="I1275" s="41"/>
      <c r="J1275" s="41"/>
      <c r="K1275" s="41"/>
      <c r="L1275" s="41"/>
      <c r="M1275" s="42" t="s">
        <v>3725</v>
      </c>
      <c r="N1275" s="42"/>
      <c r="O1275" s="41"/>
      <c r="P1275" s="43">
        <v>1.58</v>
      </c>
      <c r="Q1275" s="44"/>
      <c r="R1275" s="45"/>
      <c r="S1275" s="44"/>
      <c r="T1275" s="46"/>
    </row>
    <row r="1276" spans="6:20" s="39" customFormat="1" ht="11.25" outlineLevel="7">
      <c r="F1276" s="40"/>
      <c r="G1276" s="41"/>
      <c r="H1276" s="41"/>
      <c r="I1276" s="41"/>
      <c r="J1276" s="41"/>
      <c r="K1276" s="41"/>
      <c r="L1276" s="41"/>
      <c r="M1276" s="42" t="s">
        <v>3975</v>
      </c>
      <c r="N1276" s="42"/>
      <c r="O1276" s="41"/>
      <c r="P1276" s="43">
        <v>22.32</v>
      </c>
      <c r="Q1276" s="44"/>
      <c r="R1276" s="45"/>
      <c r="S1276" s="44"/>
      <c r="T1276" s="46"/>
    </row>
    <row r="1277" spans="6:20" s="39" customFormat="1" ht="11.25" outlineLevel="7">
      <c r="F1277" s="40"/>
      <c r="G1277" s="41"/>
      <c r="H1277" s="41"/>
      <c r="I1277" s="41"/>
      <c r="J1277" s="41"/>
      <c r="K1277" s="41"/>
      <c r="L1277" s="41"/>
      <c r="M1277" s="42" t="s">
        <v>3726</v>
      </c>
      <c r="N1277" s="42"/>
      <c r="O1277" s="41"/>
      <c r="P1277" s="43">
        <v>3.12</v>
      </c>
      <c r="Q1277" s="44"/>
      <c r="R1277" s="45"/>
      <c r="S1277" s="44"/>
      <c r="T1277" s="46"/>
    </row>
    <row r="1278" spans="6:20" s="39" customFormat="1" ht="11.25" outlineLevel="7">
      <c r="F1278" s="40"/>
      <c r="G1278" s="41"/>
      <c r="H1278" s="41"/>
      <c r="I1278" s="41"/>
      <c r="J1278" s="41"/>
      <c r="K1278" s="41"/>
      <c r="L1278" s="41"/>
      <c r="M1278" s="42" t="s">
        <v>3727</v>
      </c>
      <c r="N1278" s="42"/>
      <c r="O1278" s="41"/>
      <c r="P1278" s="43">
        <v>3.29</v>
      </c>
      <c r="Q1278" s="44"/>
      <c r="R1278" s="45"/>
      <c r="S1278" s="44"/>
      <c r="T1278" s="46"/>
    </row>
    <row r="1279" spans="6:20" s="39" customFormat="1" ht="11.25" outlineLevel="7">
      <c r="F1279" s="40"/>
      <c r="G1279" s="41"/>
      <c r="H1279" s="41"/>
      <c r="I1279" s="41"/>
      <c r="J1279" s="41"/>
      <c r="K1279" s="41"/>
      <c r="L1279" s="41"/>
      <c r="M1279" s="42" t="s">
        <v>3728</v>
      </c>
      <c r="N1279" s="42"/>
      <c r="O1279" s="41"/>
      <c r="P1279" s="43">
        <v>3.62</v>
      </c>
      <c r="Q1279" s="44"/>
      <c r="R1279" s="45"/>
      <c r="S1279" s="44"/>
      <c r="T1279" s="46"/>
    </row>
    <row r="1280" spans="6:20" s="39" customFormat="1" ht="11.25" outlineLevel="7">
      <c r="F1280" s="40"/>
      <c r="G1280" s="41"/>
      <c r="H1280" s="41"/>
      <c r="I1280" s="41"/>
      <c r="J1280" s="41"/>
      <c r="K1280" s="41"/>
      <c r="L1280" s="41"/>
      <c r="M1280" s="42" t="s">
        <v>3443</v>
      </c>
      <c r="N1280" s="42"/>
      <c r="O1280" s="41"/>
      <c r="P1280" s="43">
        <v>3.3</v>
      </c>
      <c r="Q1280" s="44"/>
      <c r="R1280" s="45"/>
      <c r="S1280" s="44"/>
      <c r="T1280" s="46"/>
    </row>
    <row r="1281" spans="6:20" s="39" customFormat="1" ht="11.25" outlineLevel="7">
      <c r="F1281" s="40"/>
      <c r="G1281" s="41"/>
      <c r="H1281" s="41"/>
      <c r="I1281" s="41"/>
      <c r="J1281" s="41"/>
      <c r="K1281" s="41"/>
      <c r="L1281" s="41"/>
      <c r="M1281" s="42" t="s">
        <v>2094</v>
      </c>
      <c r="N1281" s="42"/>
      <c r="O1281" s="41"/>
      <c r="P1281" s="43">
        <v>5</v>
      </c>
      <c r="Q1281" s="44"/>
      <c r="R1281" s="45"/>
      <c r="S1281" s="44"/>
      <c r="T1281" s="46"/>
    </row>
    <row r="1282" spans="6:20" s="39" customFormat="1" ht="11.25" outlineLevel="7">
      <c r="F1282" s="40"/>
      <c r="G1282" s="41"/>
      <c r="H1282" s="41"/>
      <c r="I1282" s="41"/>
      <c r="J1282" s="41"/>
      <c r="K1282" s="41"/>
      <c r="L1282" s="41"/>
      <c r="M1282" s="42" t="s">
        <v>2096</v>
      </c>
      <c r="N1282" s="42"/>
      <c r="O1282" s="41"/>
      <c r="P1282" s="43">
        <v>5</v>
      </c>
      <c r="Q1282" s="44"/>
      <c r="R1282" s="45"/>
      <c r="S1282" s="44"/>
      <c r="T1282" s="46"/>
    </row>
    <row r="1283" spans="6:20" s="39" customFormat="1" ht="11.25" outlineLevel="7">
      <c r="F1283" s="40"/>
      <c r="G1283" s="41"/>
      <c r="H1283" s="41"/>
      <c r="I1283" s="41"/>
      <c r="J1283" s="41"/>
      <c r="K1283" s="41"/>
      <c r="L1283" s="41"/>
      <c r="M1283" s="42" t="s">
        <v>3444</v>
      </c>
      <c r="N1283" s="42"/>
      <c r="O1283" s="41"/>
      <c r="P1283" s="43">
        <v>3.3</v>
      </c>
      <c r="Q1283" s="44"/>
      <c r="R1283" s="45"/>
      <c r="S1283" s="44"/>
      <c r="T1283" s="46"/>
    </row>
    <row r="1284" spans="6:20" s="39" customFormat="1" ht="11.25" outlineLevel="7">
      <c r="F1284" s="40"/>
      <c r="G1284" s="41"/>
      <c r="H1284" s="41"/>
      <c r="I1284" s="41"/>
      <c r="J1284" s="41"/>
      <c r="K1284" s="41"/>
      <c r="L1284" s="41"/>
      <c r="M1284" s="42" t="s">
        <v>3729</v>
      </c>
      <c r="N1284" s="42"/>
      <c r="O1284" s="41"/>
      <c r="P1284" s="43">
        <v>2.84</v>
      </c>
      <c r="Q1284" s="44"/>
      <c r="R1284" s="45"/>
      <c r="S1284" s="44"/>
      <c r="T1284" s="46"/>
    </row>
    <row r="1285" spans="6:20" s="39" customFormat="1" ht="11.25" outlineLevel="7">
      <c r="F1285" s="40"/>
      <c r="G1285" s="41"/>
      <c r="H1285" s="41"/>
      <c r="I1285" s="41"/>
      <c r="J1285" s="41"/>
      <c r="K1285" s="41"/>
      <c r="L1285" s="41"/>
      <c r="M1285" s="42" t="s">
        <v>3730</v>
      </c>
      <c r="N1285" s="42"/>
      <c r="O1285" s="41"/>
      <c r="P1285" s="43">
        <v>3.29</v>
      </c>
      <c r="Q1285" s="44"/>
      <c r="R1285" s="45"/>
      <c r="S1285" s="44"/>
      <c r="T1285" s="46"/>
    </row>
    <row r="1286" spans="6:20" s="102" customFormat="1" ht="48" outlineLevel="6">
      <c r="F1286" s="21">
        <v>294</v>
      </c>
      <c r="G1286" s="22" t="s">
        <v>19</v>
      </c>
      <c r="H1286" s="68">
        <v>6</v>
      </c>
      <c r="I1286" s="22"/>
      <c r="J1286" s="36" t="s">
        <v>4657</v>
      </c>
      <c r="K1286" s="36" t="s">
        <v>2275</v>
      </c>
      <c r="L1286" s="36"/>
      <c r="M1286" s="37" t="s">
        <v>9519</v>
      </c>
      <c r="N1286" s="37"/>
      <c r="O1286" s="22" t="s">
        <v>24</v>
      </c>
      <c r="P1286" s="38">
        <v>14.310375000000001</v>
      </c>
      <c r="Q1286" s="25">
        <v>0</v>
      </c>
      <c r="R1286" s="38">
        <f>P1286*(1+Q1286/100)</f>
        <v>14.310375000000001</v>
      </c>
      <c r="S1286" s="25"/>
      <c r="T1286" s="26">
        <f>IF(I1286="T",0,R1286*S1286)</f>
        <v>0</v>
      </c>
    </row>
    <row r="1287" spans="6:20" s="39" customFormat="1" ht="11.25" outlineLevel="7">
      <c r="F1287" s="40"/>
      <c r="G1287" s="41"/>
      <c r="H1287" s="41"/>
      <c r="I1287" s="41"/>
      <c r="J1287" s="41"/>
      <c r="K1287" s="41"/>
      <c r="L1287" s="41"/>
      <c r="M1287" s="42" t="s">
        <v>5616</v>
      </c>
      <c r="N1287" s="42"/>
      <c r="O1287" s="41"/>
      <c r="P1287" s="43">
        <v>0</v>
      </c>
      <c r="Q1287" s="44"/>
      <c r="R1287" s="45"/>
      <c r="S1287" s="44"/>
      <c r="T1287" s="46"/>
    </row>
    <row r="1288" spans="6:20" s="39" customFormat="1" ht="11.25" outlineLevel="7">
      <c r="F1288" s="40"/>
      <c r="G1288" s="41"/>
      <c r="H1288" s="41"/>
      <c r="I1288" s="41"/>
      <c r="J1288" s="41"/>
      <c r="K1288" s="41"/>
      <c r="L1288" s="41"/>
      <c r="M1288" s="42" t="s">
        <v>5364</v>
      </c>
      <c r="N1288" s="42"/>
      <c r="O1288" s="41"/>
      <c r="P1288" s="43">
        <v>14.310375000000001</v>
      </c>
      <c r="Q1288" s="44"/>
      <c r="R1288" s="45"/>
      <c r="S1288" s="44"/>
      <c r="T1288" s="46"/>
    </row>
    <row r="1289" spans="6:20" s="102" customFormat="1" ht="24" outlineLevel="6">
      <c r="F1289" s="21">
        <v>295</v>
      </c>
      <c r="G1289" s="22" t="s">
        <v>19</v>
      </c>
      <c r="H1289" s="68">
        <v>6</v>
      </c>
      <c r="I1289" s="22"/>
      <c r="J1289" s="36" t="s">
        <v>4668</v>
      </c>
      <c r="K1289" s="36" t="s">
        <v>2281</v>
      </c>
      <c r="L1289" s="36"/>
      <c r="M1289" s="37" t="s">
        <v>7974</v>
      </c>
      <c r="N1289" s="37"/>
      <c r="O1289" s="22" t="s">
        <v>24</v>
      </c>
      <c r="P1289" s="38">
        <v>14.31</v>
      </c>
      <c r="Q1289" s="25">
        <v>0</v>
      </c>
      <c r="R1289" s="38">
        <f>P1289*(1+Q1289/100)</f>
        <v>14.31</v>
      </c>
      <c r="S1289" s="25"/>
      <c r="T1289" s="26">
        <f>IF(I1289="T",0,R1289*S1289)</f>
        <v>0</v>
      </c>
    </row>
    <row r="1290" spans="6:20" s="102" customFormat="1" ht="36" outlineLevel="6">
      <c r="F1290" s="21">
        <v>296</v>
      </c>
      <c r="G1290" s="22" t="s">
        <v>19</v>
      </c>
      <c r="H1290" s="68">
        <v>6</v>
      </c>
      <c r="I1290" s="22"/>
      <c r="J1290" s="36" t="s">
        <v>4734</v>
      </c>
      <c r="K1290" s="36" t="s">
        <v>2302</v>
      </c>
      <c r="L1290" s="36"/>
      <c r="M1290" s="37" t="s">
        <v>8747</v>
      </c>
      <c r="N1290" s="37"/>
      <c r="O1290" s="22" t="s">
        <v>23</v>
      </c>
      <c r="P1290" s="38">
        <v>208.4</v>
      </c>
      <c r="Q1290" s="25">
        <v>0</v>
      </c>
      <c r="R1290" s="38">
        <f>P1290*(1+Q1290/100)</f>
        <v>208.4</v>
      </c>
      <c r="S1290" s="25"/>
      <c r="T1290" s="26">
        <f>IF(I1290="T",0,R1290*S1290)</f>
        <v>0</v>
      </c>
    </row>
    <row r="1291" spans="6:20" s="39" customFormat="1" ht="11.25" outlineLevel="7">
      <c r="F1291" s="40"/>
      <c r="G1291" s="41"/>
      <c r="H1291" s="41"/>
      <c r="I1291" s="41"/>
      <c r="J1291" s="41"/>
      <c r="K1291" s="41"/>
      <c r="L1291" s="41"/>
      <c r="M1291" s="42" t="s">
        <v>6141</v>
      </c>
      <c r="N1291" s="42"/>
      <c r="O1291" s="41"/>
      <c r="P1291" s="43">
        <v>0</v>
      </c>
      <c r="Q1291" s="44"/>
      <c r="R1291" s="45"/>
      <c r="S1291" s="44"/>
      <c r="T1291" s="46"/>
    </row>
    <row r="1292" spans="6:20" s="39" customFormat="1" ht="11.25" outlineLevel="7">
      <c r="F1292" s="40"/>
      <c r="G1292" s="41"/>
      <c r="H1292" s="41"/>
      <c r="I1292" s="41"/>
      <c r="J1292" s="41"/>
      <c r="K1292" s="41"/>
      <c r="L1292" s="41"/>
      <c r="M1292" s="42" t="s">
        <v>64</v>
      </c>
      <c r="N1292" s="42"/>
      <c r="O1292" s="41"/>
      <c r="P1292" s="43">
        <v>0</v>
      </c>
      <c r="Q1292" s="44"/>
      <c r="R1292" s="45"/>
      <c r="S1292" s="44"/>
      <c r="T1292" s="46"/>
    </row>
    <row r="1293" spans="6:20" s="39" customFormat="1" ht="11.25" outlineLevel="7">
      <c r="F1293" s="40"/>
      <c r="G1293" s="41"/>
      <c r="H1293" s="41"/>
      <c r="I1293" s="41"/>
      <c r="J1293" s="41"/>
      <c r="K1293" s="41"/>
      <c r="L1293" s="41"/>
      <c r="M1293" s="42" t="s">
        <v>4993</v>
      </c>
      <c r="N1293" s="42"/>
      <c r="O1293" s="41"/>
      <c r="P1293" s="43">
        <v>28.8</v>
      </c>
      <c r="Q1293" s="44"/>
      <c r="R1293" s="45"/>
      <c r="S1293" s="44"/>
      <c r="T1293" s="46"/>
    </row>
    <row r="1294" spans="6:20" s="39" customFormat="1" ht="11.25" outlineLevel="7">
      <c r="F1294" s="40"/>
      <c r="G1294" s="41"/>
      <c r="H1294" s="41"/>
      <c r="I1294" s="41"/>
      <c r="J1294" s="41"/>
      <c r="K1294" s="41"/>
      <c r="L1294" s="41"/>
      <c r="M1294" s="42" t="s">
        <v>4800</v>
      </c>
      <c r="N1294" s="42"/>
      <c r="O1294" s="41"/>
      <c r="P1294" s="43">
        <v>28.8</v>
      </c>
      <c r="Q1294" s="44"/>
      <c r="R1294" s="45"/>
      <c r="S1294" s="44"/>
      <c r="T1294" s="46"/>
    </row>
    <row r="1295" spans="6:20" s="39" customFormat="1" ht="11.25" outlineLevel="7">
      <c r="F1295" s="40"/>
      <c r="G1295" s="41"/>
      <c r="H1295" s="41"/>
      <c r="I1295" s="41"/>
      <c r="J1295" s="41"/>
      <c r="K1295" s="41"/>
      <c r="L1295" s="41"/>
      <c r="M1295" s="42" t="s">
        <v>59</v>
      </c>
      <c r="N1295" s="42"/>
      <c r="O1295" s="41"/>
      <c r="P1295" s="43">
        <v>0</v>
      </c>
      <c r="Q1295" s="44"/>
      <c r="R1295" s="45"/>
      <c r="S1295" s="44"/>
      <c r="T1295" s="46"/>
    </row>
    <row r="1296" spans="6:20" s="39" customFormat="1" ht="11.25" outlineLevel="7">
      <c r="F1296" s="40"/>
      <c r="G1296" s="41"/>
      <c r="H1296" s="41"/>
      <c r="I1296" s="41"/>
      <c r="J1296" s="41"/>
      <c r="K1296" s="41"/>
      <c r="L1296" s="41"/>
      <c r="M1296" s="42" t="s">
        <v>3737</v>
      </c>
      <c r="N1296" s="42"/>
      <c r="O1296" s="41"/>
      <c r="P1296" s="43">
        <v>28.8</v>
      </c>
      <c r="Q1296" s="44"/>
      <c r="R1296" s="45"/>
      <c r="S1296" s="44"/>
      <c r="T1296" s="46"/>
    </row>
    <row r="1297" spans="6:20" s="39" customFormat="1" ht="11.25" outlineLevel="7">
      <c r="F1297" s="40"/>
      <c r="G1297" s="41"/>
      <c r="H1297" s="41"/>
      <c r="I1297" s="41"/>
      <c r="J1297" s="41"/>
      <c r="K1297" s="41"/>
      <c r="L1297" s="41"/>
      <c r="M1297" s="42" t="s">
        <v>4786</v>
      </c>
      <c r="N1297" s="42"/>
      <c r="O1297" s="41"/>
      <c r="P1297" s="43">
        <v>28.8</v>
      </c>
      <c r="Q1297" s="44"/>
      <c r="R1297" s="45"/>
      <c r="S1297" s="44"/>
      <c r="T1297" s="46"/>
    </row>
    <row r="1298" spans="6:20" s="39" customFormat="1" ht="11.25" outlineLevel="7">
      <c r="F1298" s="40"/>
      <c r="G1298" s="41"/>
      <c r="H1298" s="41"/>
      <c r="I1298" s="41"/>
      <c r="J1298" s="41"/>
      <c r="K1298" s="41"/>
      <c r="L1298" s="41"/>
      <c r="M1298" s="42" t="s">
        <v>60</v>
      </c>
      <c r="N1298" s="42"/>
      <c r="O1298" s="41"/>
      <c r="P1298" s="43">
        <v>0</v>
      </c>
      <c r="Q1298" s="44"/>
      <c r="R1298" s="45"/>
      <c r="S1298" s="44"/>
      <c r="T1298" s="46"/>
    </row>
    <row r="1299" spans="6:20" s="39" customFormat="1" ht="11.25" outlineLevel="7">
      <c r="F1299" s="40"/>
      <c r="G1299" s="41"/>
      <c r="H1299" s="41"/>
      <c r="I1299" s="41"/>
      <c r="J1299" s="41"/>
      <c r="K1299" s="41"/>
      <c r="L1299" s="41"/>
      <c r="M1299" s="42" t="s">
        <v>4770</v>
      </c>
      <c r="N1299" s="42"/>
      <c r="O1299" s="41"/>
      <c r="P1299" s="43">
        <v>28.8</v>
      </c>
      <c r="Q1299" s="44"/>
      <c r="R1299" s="45"/>
      <c r="S1299" s="44"/>
      <c r="T1299" s="46"/>
    </row>
    <row r="1300" spans="6:20" s="39" customFormat="1" ht="11.25" outlineLevel="7">
      <c r="F1300" s="40"/>
      <c r="G1300" s="41"/>
      <c r="H1300" s="41"/>
      <c r="I1300" s="41"/>
      <c r="J1300" s="41"/>
      <c r="K1300" s="41"/>
      <c r="L1300" s="41"/>
      <c r="M1300" s="42" t="s">
        <v>4772</v>
      </c>
      <c r="N1300" s="42"/>
      <c r="O1300" s="41"/>
      <c r="P1300" s="43">
        <v>28.8</v>
      </c>
      <c r="Q1300" s="44"/>
      <c r="R1300" s="45"/>
      <c r="S1300" s="44"/>
      <c r="T1300" s="46"/>
    </row>
    <row r="1301" spans="6:20" s="39" customFormat="1" ht="11.25" outlineLevel="7">
      <c r="F1301" s="40"/>
      <c r="G1301" s="41"/>
      <c r="H1301" s="41"/>
      <c r="I1301" s="41"/>
      <c r="J1301" s="41"/>
      <c r="K1301" s="41"/>
      <c r="L1301" s="41"/>
      <c r="M1301" s="42" t="s">
        <v>4776</v>
      </c>
      <c r="N1301" s="42"/>
      <c r="O1301" s="41"/>
      <c r="P1301" s="43">
        <v>18.2</v>
      </c>
      <c r="Q1301" s="44"/>
      <c r="R1301" s="45"/>
      <c r="S1301" s="44"/>
      <c r="T1301" s="46"/>
    </row>
    <row r="1302" spans="6:20" s="39" customFormat="1" ht="11.25" outlineLevel="7">
      <c r="F1302" s="40"/>
      <c r="G1302" s="41"/>
      <c r="H1302" s="41"/>
      <c r="I1302" s="41"/>
      <c r="J1302" s="41"/>
      <c r="K1302" s="41"/>
      <c r="L1302" s="41"/>
      <c r="M1302" s="42" t="s">
        <v>4778</v>
      </c>
      <c r="N1302" s="42"/>
      <c r="O1302" s="41"/>
      <c r="P1302" s="43">
        <v>17.399999999999999</v>
      </c>
      <c r="Q1302" s="44"/>
      <c r="R1302" s="45"/>
      <c r="S1302" s="44"/>
      <c r="T1302" s="46"/>
    </row>
    <row r="1303" spans="6:20" s="102" customFormat="1" ht="24" outlineLevel="6">
      <c r="F1303" s="21">
        <v>297</v>
      </c>
      <c r="G1303" s="22" t="s">
        <v>7</v>
      </c>
      <c r="H1303" s="68">
        <v>6</v>
      </c>
      <c r="I1303" s="22"/>
      <c r="J1303" s="36" t="s">
        <v>4152</v>
      </c>
      <c r="K1303" s="36"/>
      <c r="L1303" s="36"/>
      <c r="M1303" s="37" t="s">
        <v>8174</v>
      </c>
      <c r="N1303" s="37"/>
      <c r="O1303" s="22" t="s">
        <v>23</v>
      </c>
      <c r="P1303" s="38">
        <v>208.4</v>
      </c>
      <c r="Q1303" s="25">
        <v>0</v>
      </c>
      <c r="R1303" s="38">
        <f t="shared" ref="R1303:R1308" si="4">P1303*(1+Q1303/100)</f>
        <v>208.4</v>
      </c>
      <c r="S1303" s="25"/>
      <c r="T1303" s="26">
        <f t="shared" ref="T1303:T1308" si="5">IF(I1303="T",0,R1303*S1303)</f>
        <v>0</v>
      </c>
    </row>
    <row r="1304" spans="6:20" s="102" customFormat="1" ht="24" outlineLevel="6">
      <c r="F1304" s="21">
        <v>298</v>
      </c>
      <c r="G1304" s="22" t="s">
        <v>19</v>
      </c>
      <c r="H1304" s="68">
        <v>6</v>
      </c>
      <c r="I1304" s="22"/>
      <c r="J1304" s="36" t="s">
        <v>4441</v>
      </c>
      <c r="K1304" s="36" t="s">
        <v>2310</v>
      </c>
      <c r="L1304" s="36"/>
      <c r="M1304" s="37" t="s">
        <v>8093</v>
      </c>
      <c r="N1304" s="37"/>
      <c r="O1304" s="22" t="s">
        <v>23</v>
      </c>
      <c r="P1304" s="38">
        <v>208.4</v>
      </c>
      <c r="Q1304" s="25">
        <v>0</v>
      </c>
      <c r="R1304" s="38">
        <f t="shared" si="4"/>
        <v>208.4</v>
      </c>
      <c r="S1304" s="25"/>
      <c r="T1304" s="26">
        <f t="shared" si="5"/>
        <v>0</v>
      </c>
    </row>
    <row r="1305" spans="6:20" s="102" customFormat="1" ht="48" outlineLevel="6">
      <c r="F1305" s="21">
        <v>299</v>
      </c>
      <c r="G1305" s="22" t="s">
        <v>19</v>
      </c>
      <c r="H1305" s="68">
        <v>6</v>
      </c>
      <c r="I1305" s="22"/>
      <c r="J1305" s="36" t="s">
        <v>4211</v>
      </c>
      <c r="K1305" s="36" t="s">
        <v>2303</v>
      </c>
      <c r="L1305" s="36"/>
      <c r="M1305" s="37" t="s">
        <v>9598</v>
      </c>
      <c r="N1305" s="37"/>
      <c r="O1305" s="22" t="s">
        <v>23</v>
      </c>
      <c r="P1305" s="38">
        <v>208.4</v>
      </c>
      <c r="Q1305" s="25">
        <v>0</v>
      </c>
      <c r="R1305" s="38">
        <f t="shared" si="4"/>
        <v>208.4</v>
      </c>
      <c r="S1305" s="25"/>
      <c r="T1305" s="26">
        <f t="shared" si="5"/>
        <v>0</v>
      </c>
    </row>
    <row r="1306" spans="6:20" s="102" customFormat="1" ht="24" outlineLevel="6">
      <c r="F1306" s="21">
        <v>300</v>
      </c>
      <c r="G1306" s="22" t="s">
        <v>7</v>
      </c>
      <c r="H1306" s="68">
        <v>6</v>
      </c>
      <c r="I1306" s="22"/>
      <c r="J1306" s="36" t="s">
        <v>4212</v>
      </c>
      <c r="K1306" s="36"/>
      <c r="L1306" s="36"/>
      <c r="M1306" s="37" t="s">
        <v>8701</v>
      </c>
      <c r="N1306" s="37"/>
      <c r="O1306" s="22" t="s">
        <v>23</v>
      </c>
      <c r="P1306" s="38">
        <v>208.4</v>
      </c>
      <c r="Q1306" s="25">
        <v>0</v>
      </c>
      <c r="R1306" s="38">
        <f t="shared" si="4"/>
        <v>208.4</v>
      </c>
      <c r="S1306" s="25"/>
      <c r="T1306" s="26">
        <f t="shared" si="5"/>
        <v>0</v>
      </c>
    </row>
    <row r="1307" spans="6:20" s="102" customFormat="1" ht="24" outlineLevel="6">
      <c r="F1307" s="21">
        <v>301</v>
      </c>
      <c r="G1307" s="22" t="s">
        <v>19</v>
      </c>
      <c r="H1307" s="68">
        <v>6</v>
      </c>
      <c r="I1307" s="22"/>
      <c r="J1307" s="36" t="s">
        <v>4735</v>
      </c>
      <c r="K1307" s="36" t="s">
        <v>2304</v>
      </c>
      <c r="L1307" s="36"/>
      <c r="M1307" s="37" t="s">
        <v>8380</v>
      </c>
      <c r="N1307" s="37"/>
      <c r="O1307" s="22" t="s">
        <v>23</v>
      </c>
      <c r="P1307" s="38">
        <v>208.4</v>
      </c>
      <c r="Q1307" s="25">
        <v>0</v>
      </c>
      <c r="R1307" s="38">
        <f t="shared" si="4"/>
        <v>208.4</v>
      </c>
      <c r="S1307" s="25"/>
      <c r="T1307" s="26">
        <f t="shared" si="5"/>
        <v>0</v>
      </c>
    </row>
    <row r="1308" spans="6:20" s="102" customFormat="1" ht="12" outlineLevel="6">
      <c r="F1308" s="21">
        <v>302</v>
      </c>
      <c r="G1308" s="22" t="s">
        <v>7</v>
      </c>
      <c r="H1308" s="68">
        <v>2</v>
      </c>
      <c r="I1308" s="22"/>
      <c r="J1308" s="36" t="s">
        <v>4100</v>
      </c>
      <c r="K1308" s="36" t="s">
        <v>387</v>
      </c>
      <c r="L1308" s="36"/>
      <c r="M1308" s="37" t="s">
        <v>5940</v>
      </c>
      <c r="N1308" s="37"/>
      <c r="O1308" s="22" t="s">
        <v>10</v>
      </c>
      <c r="P1308" s="38">
        <v>5.0599999999999996</v>
      </c>
      <c r="Q1308" s="25">
        <v>0</v>
      </c>
      <c r="R1308" s="38">
        <f t="shared" si="4"/>
        <v>5.0599999999999996</v>
      </c>
      <c r="S1308" s="25"/>
      <c r="T1308" s="26">
        <f t="shared" si="5"/>
        <v>0</v>
      </c>
    </row>
    <row r="1309" spans="6:20" s="39" customFormat="1" ht="11.25" outlineLevel="7">
      <c r="F1309" s="40"/>
      <c r="G1309" s="41"/>
      <c r="H1309" s="41"/>
      <c r="I1309" s="41"/>
      <c r="J1309" s="41"/>
      <c r="K1309" s="41"/>
      <c r="L1309" s="41"/>
      <c r="M1309" s="42" t="s">
        <v>5929</v>
      </c>
      <c r="N1309" s="42"/>
      <c r="O1309" s="41"/>
      <c r="P1309" s="43">
        <v>0</v>
      </c>
      <c r="Q1309" s="44"/>
      <c r="R1309" s="45"/>
      <c r="S1309" s="44"/>
      <c r="T1309" s="46"/>
    </row>
    <row r="1310" spans="6:20" s="39" customFormat="1" ht="11.25" outlineLevel="7">
      <c r="F1310" s="40"/>
      <c r="G1310" s="41"/>
      <c r="H1310" s="41"/>
      <c r="I1310" s="41"/>
      <c r="J1310" s="41"/>
      <c r="K1310" s="41"/>
      <c r="L1310" s="41"/>
      <c r="M1310" s="42" t="s">
        <v>85</v>
      </c>
      <c r="N1310" s="42"/>
      <c r="O1310" s="41"/>
      <c r="P1310" s="43">
        <v>5.0599999999999996</v>
      </c>
      <c r="Q1310" s="44"/>
      <c r="R1310" s="45"/>
      <c r="S1310" s="44"/>
      <c r="T1310" s="46"/>
    </row>
    <row r="1311" spans="6:20" s="102" customFormat="1" ht="12" outlineLevel="6">
      <c r="F1311" s="21">
        <v>303</v>
      </c>
      <c r="G1311" s="22" t="s">
        <v>19</v>
      </c>
      <c r="H1311" s="68">
        <v>6</v>
      </c>
      <c r="I1311" s="22"/>
      <c r="J1311" s="36" t="s">
        <v>4349</v>
      </c>
      <c r="K1311" s="36" t="s">
        <v>2207</v>
      </c>
      <c r="L1311" s="36"/>
      <c r="M1311" s="37" t="s">
        <v>7548</v>
      </c>
      <c r="N1311" s="37"/>
      <c r="O1311" s="22" t="s">
        <v>24</v>
      </c>
      <c r="P1311" s="38"/>
      <c r="Q1311" s="25">
        <v>0</v>
      </c>
      <c r="R1311" s="38">
        <f>P1311*(1+Q1311/100)</f>
        <v>0</v>
      </c>
      <c r="S1311" s="25"/>
      <c r="T1311" s="26">
        <f>IF(I1311="T",0,R1311*S1311)</f>
        <v>0</v>
      </c>
    </row>
    <row r="1312" spans="6:20" outlineLevel="6"/>
    <row r="1313" spans="6:20" s="120" customFormat="1" ht="16.5" customHeight="1" outlineLevel="5">
      <c r="F1313" s="121"/>
      <c r="G1313" s="122"/>
      <c r="H1313" s="122"/>
      <c r="I1313" s="122"/>
      <c r="J1313" s="123"/>
      <c r="K1313" s="123"/>
      <c r="L1313" s="123"/>
      <c r="M1313" s="123" t="s">
        <v>6517</v>
      </c>
      <c r="N1313" s="126"/>
      <c r="O1313" s="122"/>
      <c r="P1313" s="124"/>
      <c r="Q1313" s="125"/>
      <c r="R1313" s="124"/>
      <c r="S1313" s="125"/>
      <c r="T1313" s="111">
        <f>SUBTOTAL(9,T1314:T1345)</f>
        <v>0</v>
      </c>
    </row>
    <row r="1314" spans="6:20" s="102" customFormat="1" ht="60" outlineLevel="6">
      <c r="F1314" s="21">
        <v>304</v>
      </c>
      <c r="G1314" s="22" t="s">
        <v>19</v>
      </c>
      <c r="H1314" s="68">
        <v>6</v>
      </c>
      <c r="I1314" s="22"/>
      <c r="J1314" s="36" t="s">
        <v>4429</v>
      </c>
      <c r="K1314" s="36" t="s">
        <v>2361</v>
      </c>
      <c r="L1314" s="36"/>
      <c r="M1314" s="37" t="s">
        <v>9811</v>
      </c>
      <c r="N1314" s="37"/>
      <c r="O1314" s="22" t="s">
        <v>23</v>
      </c>
      <c r="P1314" s="38">
        <v>16.96</v>
      </c>
      <c r="Q1314" s="25">
        <v>0</v>
      </c>
      <c r="R1314" s="38">
        <f>P1314*(1+Q1314/100)</f>
        <v>16.96</v>
      </c>
      <c r="S1314" s="25"/>
      <c r="T1314" s="26">
        <f>IF(I1314="T",0,R1314*S1314)</f>
        <v>0</v>
      </c>
    </row>
    <row r="1315" spans="6:20" s="39" customFormat="1" ht="11.25" outlineLevel="7">
      <c r="F1315" s="40"/>
      <c r="G1315" s="41"/>
      <c r="H1315" s="41"/>
      <c r="I1315" s="41"/>
      <c r="J1315" s="41"/>
      <c r="K1315" s="41"/>
      <c r="L1315" s="41"/>
      <c r="M1315" s="42" t="s">
        <v>6535</v>
      </c>
      <c r="N1315" s="42"/>
      <c r="O1315" s="41"/>
      <c r="P1315" s="43">
        <v>0</v>
      </c>
      <c r="Q1315" s="44"/>
      <c r="R1315" s="45"/>
      <c r="S1315" s="44"/>
      <c r="T1315" s="46"/>
    </row>
    <row r="1316" spans="6:20" s="39" customFormat="1" ht="11.25" outlineLevel="7">
      <c r="F1316" s="40"/>
      <c r="G1316" s="41"/>
      <c r="H1316" s="41"/>
      <c r="I1316" s="41"/>
      <c r="J1316" s="41"/>
      <c r="K1316" s="41"/>
      <c r="L1316" s="41"/>
      <c r="M1316" s="42" t="s">
        <v>65</v>
      </c>
      <c r="N1316" s="42"/>
      <c r="O1316" s="41"/>
      <c r="P1316" s="43">
        <v>0</v>
      </c>
      <c r="Q1316" s="44"/>
      <c r="R1316" s="45"/>
      <c r="S1316" s="44"/>
      <c r="T1316" s="46"/>
    </row>
    <row r="1317" spans="6:20" s="39" customFormat="1" ht="11.25" outlineLevel="7">
      <c r="F1317" s="40"/>
      <c r="G1317" s="41"/>
      <c r="H1317" s="41"/>
      <c r="I1317" s="41"/>
      <c r="J1317" s="41"/>
      <c r="K1317" s="41"/>
      <c r="L1317" s="41"/>
      <c r="M1317" s="42" t="s">
        <v>3770</v>
      </c>
      <c r="N1317" s="42"/>
      <c r="O1317" s="41"/>
      <c r="P1317" s="43">
        <v>4.54</v>
      </c>
      <c r="Q1317" s="44"/>
      <c r="R1317" s="45"/>
      <c r="S1317" s="44"/>
      <c r="T1317" s="46"/>
    </row>
    <row r="1318" spans="6:20" s="39" customFormat="1" ht="11.25" outlineLevel="7">
      <c r="F1318" s="40"/>
      <c r="G1318" s="41"/>
      <c r="H1318" s="41"/>
      <c r="I1318" s="41"/>
      <c r="J1318" s="41"/>
      <c r="K1318" s="41"/>
      <c r="L1318" s="41"/>
      <c r="M1318" s="42" t="s">
        <v>3771</v>
      </c>
      <c r="N1318" s="42"/>
      <c r="O1318" s="41"/>
      <c r="P1318" s="43">
        <v>1.64</v>
      </c>
      <c r="Q1318" s="44"/>
      <c r="R1318" s="45"/>
      <c r="S1318" s="44"/>
      <c r="T1318" s="46"/>
    </row>
    <row r="1319" spans="6:20" s="39" customFormat="1" ht="11.25" outlineLevel="7">
      <c r="F1319" s="40"/>
      <c r="G1319" s="41"/>
      <c r="H1319" s="41"/>
      <c r="I1319" s="41"/>
      <c r="J1319" s="41"/>
      <c r="K1319" s="41"/>
      <c r="L1319" s="41"/>
      <c r="M1319" s="42" t="s">
        <v>3772</v>
      </c>
      <c r="N1319" s="42"/>
      <c r="O1319" s="41"/>
      <c r="P1319" s="43">
        <v>2.62</v>
      </c>
      <c r="Q1319" s="44"/>
      <c r="R1319" s="45"/>
      <c r="S1319" s="44"/>
      <c r="T1319" s="46"/>
    </row>
    <row r="1320" spans="6:20" s="39" customFormat="1" ht="11.25" outlineLevel="7">
      <c r="F1320" s="40"/>
      <c r="G1320" s="41"/>
      <c r="H1320" s="41"/>
      <c r="I1320" s="41"/>
      <c r="J1320" s="41"/>
      <c r="K1320" s="41"/>
      <c r="L1320" s="41"/>
      <c r="M1320" s="42" t="s">
        <v>4064</v>
      </c>
      <c r="N1320" s="42"/>
      <c r="O1320" s="41"/>
      <c r="P1320" s="43">
        <v>3.81</v>
      </c>
      <c r="Q1320" s="44"/>
      <c r="R1320" s="45"/>
      <c r="S1320" s="44"/>
      <c r="T1320" s="46"/>
    </row>
    <row r="1321" spans="6:20" s="39" customFormat="1" ht="11.25" outlineLevel="7">
      <c r="F1321" s="40"/>
      <c r="G1321" s="41"/>
      <c r="H1321" s="41"/>
      <c r="I1321" s="41"/>
      <c r="J1321" s="41"/>
      <c r="K1321" s="41"/>
      <c r="L1321" s="41"/>
      <c r="M1321" s="42" t="s">
        <v>4065</v>
      </c>
      <c r="N1321" s="42"/>
      <c r="O1321" s="41"/>
      <c r="P1321" s="43">
        <v>1.73</v>
      </c>
      <c r="Q1321" s="44"/>
      <c r="R1321" s="45"/>
      <c r="S1321" s="44"/>
      <c r="T1321" s="46"/>
    </row>
    <row r="1322" spans="6:20" s="39" customFormat="1" ht="11.25" outlineLevel="7">
      <c r="F1322" s="40"/>
      <c r="G1322" s="41"/>
      <c r="H1322" s="41"/>
      <c r="I1322" s="41"/>
      <c r="J1322" s="41"/>
      <c r="K1322" s="41"/>
      <c r="L1322" s="41"/>
      <c r="M1322" s="42" t="s">
        <v>4066</v>
      </c>
      <c r="N1322" s="42"/>
      <c r="O1322" s="41"/>
      <c r="P1322" s="43">
        <v>2.62</v>
      </c>
      <c r="Q1322" s="44"/>
      <c r="R1322" s="45"/>
      <c r="S1322" s="44"/>
      <c r="T1322" s="46"/>
    </row>
    <row r="1323" spans="6:20" s="102" customFormat="1" ht="24" outlineLevel="6">
      <c r="F1323" s="21">
        <v>305</v>
      </c>
      <c r="G1323" s="22" t="s">
        <v>19</v>
      </c>
      <c r="H1323" s="68">
        <v>6</v>
      </c>
      <c r="I1323" s="22"/>
      <c r="J1323" s="36" t="s">
        <v>4314</v>
      </c>
      <c r="K1323" s="36" t="s">
        <v>2296</v>
      </c>
      <c r="L1323" s="36"/>
      <c r="M1323" s="37" t="s">
        <v>8098</v>
      </c>
      <c r="N1323" s="37"/>
      <c r="O1323" s="22" t="s">
        <v>23</v>
      </c>
      <c r="P1323" s="38">
        <v>16.96</v>
      </c>
      <c r="Q1323" s="25">
        <v>0</v>
      </c>
      <c r="R1323" s="38">
        <f>P1323*(1+Q1323/100)</f>
        <v>16.96</v>
      </c>
      <c r="S1323" s="25"/>
      <c r="T1323" s="26">
        <f>IF(I1323="T",0,R1323*S1323)</f>
        <v>0</v>
      </c>
    </row>
    <row r="1324" spans="6:20" s="102" customFormat="1" ht="60" outlineLevel="6">
      <c r="F1324" s="21">
        <v>306</v>
      </c>
      <c r="G1324" s="22" t="s">
        <v>19</v>
      </c>
      <c r="H1324" s="68">
        <v>6</v>
      </c>
      <c r="I1324" s="22"/>
      <c r="J1324" s="36" t="s">
        <v>4614</v>
      </c>
      <c r="K1324" s="36" t="s">
        <v>2208</v>
      </c>
      <c r="L1324" s="36"/>
      <c r="M1324" s="37" t="s">
        <v>9766</v>
      </c>
      <c r="N1324" s="37"/>
      <c r="O1324" s="22" t="s">
        <v>24</v>
      </c>
      <c r="P1324" s="38">
        <v>4.4219999999999997</v>
      </c>
      <c r="Q1324" s="25">
        <v>0</v>
      </c>
      <c r="R1324" s="38">
        <f>P1324*(1+Q1324/100)</f>
        <v>4.4219999999999997</v>
      </c>
      <c r="S1324" s="25"/>
      <c r="T1324" s="26">
        <f>IF(I1324="T",0,R1324*S1324)</f>
        <v>0</v>
      </c>
    </row>
    <row r="1325" spans="6:20" s="39" customFormat="1" ht="11.25" outlineLevel="7">
      <c r="F1325" s="40"/>
      <c r="G1325" s="41"/>
      <c r="H1325" s="41"/>
      <c r="I1325" s="41"/>
      <c r="J1325" s="41"/>
      <c r="K1325" s="41"/>
      <c r="L1325" s="41"/>
      <c r="M1325" s="42" t="s">
        <v>6823</v>
      </c>
      <c r="N1325" s="42"/>
      <c r="O1325" s="41"/>
      <c r="P1325" s="43">
        <v>0</v>
      </c>
      <c r="Q1325" s="44"/>
      <c r="R1325" s="45"/>
      <c r="S1325" s="44"/>
      <c r="T1325" s="46"/>
    </row>
    <row r="1326" spans="6:20" s="39" customFormat="1" ht="11.25" outlineLevel="7">
      <c r="F1326" s="40"/>
      <c r="G1326" s="41"/>
      <c r="H1326" s="41"/>
      <c r="I1326" s="41"/>
      <c r="J1326" s="41"/>
      <c r="K1326" s="41"/>
      <c r="L1326" s="41"/>
      <c r="M1326" s="42" t="s">
        <v>2157</v>
      </c>
      <c r="N1326" s="42"/>
      <c r="O1326" s="41"/>
      <c r="P1326" s="43">
        <v>4.4219999999999997</v>
      </c>
      <c r="Q1326" s="44"/>
      <c r="R1326" s="45"/>
      <c r="S1326" s="44"/>
      <c r="T1326" s="46"/>
    </row>
    <row r="1327" spans="6:20" s="102" customFormat="1" ht="24" outlineLevel="6">
      <c r="F1327" s="21">
        <v>307</v>
      </c>
      <c r="G1327" s="22" t="s">
        <v>19</v>
      </c>
      <c r="H1327" s="68">
        <v>6</v>
      </c>
      <c r="I1327" s="22"/>
      <c r="J1327" s="36" t="s">
        <v>4561</v>
      </c>
      <c r="K1327" s="36" t="s">
        <v>2167</v>
      </c>
      <c r="L1327" s="36"/>
      <c r="M1327" s="37" t="s">
        <v>8370</v>
      </c>
      <c r="N1327" s="37"/>
      <c r="O1327" s="22" t="s">
        <v>10</v>
      </c>
      <c r="P1327" s="38">
        <v>0.19633680000000001</v>
      </c>
      <c r="Q1327" s="25">
        <v>0</v>
      </c>
      <c r="R1327" s="38">
        <f>P1327*(1+Q1327/100)</f>
        <v>0.19633680000000001</v>
      </c>
      <c r="S1327" s="25"/>
      <c r="T1327" s="26">
        <f>IF(I1327="T",0,R1327*S1327)</f>
        <v>0</v>
      </c>
    </row>
    <row r="1328" spans="6:20" s="39" customFormat="1" ht="11.25" outlineLevel="7">
      <c r="F1328" s="40"/>
      <c r="G1328" s="41"/>
      <c r="H1328" s="41"/>
      <c r="I1328" s="41"/>
      <c r="J1328" s="41"/>
      <c r="K1328" s="41"/>
      <c r="L1328" s="41"/>
      <c r="M1328" s="42" t="s">
        <v>2205</v>
      </c>
      <c r="N1328" s="42"/>
      <c r="O1328" s="41"/>
      <c r="P1328" s="43">
        <v>0</v>
      </c>
      <c r="Q1328" s="44"/>
      <c r="R1328" s="45"/>
      <c r="S1328" s="44"/>
      <c r="T1328" s="46"/>
    </row>
    <row r="1329" spans="6:20" s="39" customFormat="1" ht="11.25" outlineLevel="7">
      <c r="F1329" s="40"/>
      <c r="G1329" s="41"/>
      <c r="H1329" s="41"/>
      <c r="I1329" s="41"/>
      <c r="J1329" s="41"/>
      <c r="K1329" s="41"/>
      <c r="L1329" s="41"/>
      <c r="M1329" s="42" t="s">
        <v>5047</v>
      </c>
      <c r="N1329" s="42"/>
      <c r="O1329" s="41"/>
      <c r="P1329" s="43">
        <v>0.19633680000000001</v>
      </c>
      <c r="Q1329" s="44"/>
      <c r="R1329" s="45"/>
      <c r="S1329" s="44"/>
      <c r="T1329" s="46"/>
    </row>
    <row r="1330" spans="6:20" s="102" customFormat="1" ht="24" outlineLevel="6">
      <c r="F1330" s="21">
        <v>308</v>
      </c>
      <c r="G1330" s="22" t="s">
        <v>19</v>
      </c>
      <c r="H1330" s="68">
        <v>6</v>
      </c>
      <c r="I1330" s="22"/>
      <c r="J1330" s="36" t="s">
        <v>4441</v>
      </c>
      <c r="K1330" s="36" t="s">
        <v>2310</v>
      </c>
      <c r="L1330" s="36"/>
      <c r="M1330" s="37" t="s">
        <v>8093</v>
      </c>
      <c r="N1330" s="37"/>
      <c r="O1330" s="22" t="s">
        <v>23</v>
      </c>
      <c r="P1330" s="38">
        <v>22.11</v>
      </c>
      <c r="Q1330" s="25">
        <v>0</v>
      </c>
      <c r="R1330" s="38">
        <f>P1330*(1+Q1330/100)</f>
        <v>22.11</v>
      </c>
      <c r="S1330" s="25"/>
      <c r="T1330" s="26">
        <f>IF(I1330="T",0,R1330*S1330)</f>
        <v>0</v>
      </c>
    </row>
    <row r="1331" spans="6:20" s="39" customFormat="1" ht="11.25" outlineLevel="7">
      <c r="F1331" s="40"/>
      <c r="G1331" s="41"/>
      <c r="H1331" s="41"/>
      <c r="I1331" s="41"/>
      <c r="J1331" s="41"/>
      <c r="K1331" s="41"/>
      <c r="L1331" s="41"/>
      <c r="M1331" s="42" t="s">
        <v>6024</v>
      </c>
      <c r="N1331" s="42"/>
      <c r="O1331" s="41"/>
      <c r="P1331" s="43">
        <v>0</v>
      </c>
      <c r="Q1331" s="44"/>
      <c r="R1331" s="45"/>
      <c r="S1331" s="44"/>
      <c r="T1331" s="46"/>
    </row>
    <row r="1332" spans="6:20" s="39" customFormat="1" ht="11.25" outlineLevel="7">
      <c r="F1332" s="40"/>
      <c r="G1332" s="41"/>
      <c r="H1332" s="41"/>
      <c r="I1332" s="41"/>
      <c r="J1332" s="41"/>
      <c r="K1332" s="41"/>
      <c r="L1332" s="41"/>
      <c r="M1332" s="42" t="s">
        <v>150</v>
      </c>
      <c r="N1332" s="42"/>
      <c r="O1332" s="41"/>
      <c r="P1332" s="43">
        <v>22.11</v>
      </c>
      <c r="Q1332" s="44"/>
      <c r="R1332" s="45"/>
      <c r="S1332" s="44"/>
      <c r="T1332" s="46"/>
    </row>
    <row r="1333" spans="6:20" s="102" customFormat="1" ht="12" outlineLevel="6">
      <c r="F1333" s="21">
        <v>309</v>
      </c>
      <c r="G1333" s="22" t="s">
        <v>19</v>
      </c>
      <c r="H1333" s="68">
        <v>6</v>
      </c>
      <c r="I1333" s="22"/>
      <c r="J1333" s="36" t="s">
        <v>4462</v>
      </c>
      <c r="K1333" s="36" t="s">
        <v>2387</v>
      </c>
      <c r="L1333" s="36"/>
      <c r="M1333" s="37" t="s">
        <v>7660</v>
      </c>
      <c r="N1333" s="37"/>
      <c r="O1333" s="22" t="s">
        <v>23</v>
      </c>
      <c r="P1333" s="38">
        <v>22.11</v>
      </c>
      <c r="Q1333" s="25">
        <v>0</v>
      </c>
      <c r="R1333" s="38">
        <f>P1333*(1+Q1333/100)</f>
        <v>22.11</v>
      </c>
      <c r="S1333" s="25"/>
      <c r="T1333" s="26">
        <f>IF(I1333="T",0,R1333*S1333)</f>
        <v>0</v>
      </c>
    </row>
    <row r="1334" spans="6:20" s="102" customFormat="1" ht="24" outlineLevel="6">
      <c r="F1334" s="21">
        <v>310</v>
      </c>
      <c r="G1334" s="22" t="s">
        <v>19</v>
      </c>
      <c r="H1334" s="68">
        <v>6</v>
      </c>
      <c r="I1334" s="22"/>
      <c r="J1334" s="36" t="s">
        <v>4563</v>
      </c>
      <c r="K1334" s="36" t="s">
        <v>2291</v>
      </c>
      <c r="L1334" s="36"/>
      <c r="M1334" s="37" t="s">
        <v>8354</v>
      </c>
      <c r="N1334" s="37"/>
      <c r="O1334" s="22" t="s">
        <v>23</v>
      </c>
      <c r="P1334" s="38">
        <v>22.11</v>
      </c>
      <c r="Q1334" s="25">
        <v>0</v>
      </c>
      <c r="R1334" s="38">
        <f>P1334*(1+Q1334/100)</f>
        <v>22.11</v>
      </c>
      <c r="S1334" s="25"/>
      <c r="T1334" s="26">
        <f>IF(I1334="T",0,R1334*S1334)</f>
        <v>0</v>
      </c>
    </row>
    <row r="1335" spans="6:20" s="102" customFormat="1" ht="12" outlineLevel="6">
      <c r="F1335" s="21">
        <v>311</v>
      </c>
      <c r="G1335" s="22" t="s">
        <v>19</v>
      </c>
      <c r="H1335" s="68">
        <v>6</v>
      </c>
      <c r="I1335" s="22"/>
      <c r="J1335" s="36" t="s">
        <v>4462</v>
      </c>
      <c r="K1335" s="36" t="s">
        <v>2387</v>
      </c>
      <c r="L1335" s="36"/>
      <c r="M1335" s="37" t="s">
        <v>7660</v>
      </c>
      <c r="N1335" s="37"/>
      <c r="O1335" s="22" t="s">
        <v>23</v>
      </c>
      <c r="P1335" s="38">
        <v>22.11</v>
      </c>
      <c r="Q1335" s="25">
        <v>0</v>
      </c>
      <c r="R1335" s="38">
        <f>P1335*(1+Q1335/100)</f>
        <v>22.11</v>
      </c>
      <c r="S1335" s="25"/>
      <c r="T1335" s="26">
        <f>IF(I1335="T",0,R1335*S1335)</f>
        <v>0</v>
      </c>
    </row>
    <row r="1336" spans="6:20" s="102" customFormat="1" ht="24" outlineLevel="6">
      <c r="F1336" s="21">
        <v>312</v>
      </c>
      <c r="G1336" s="22" t="s">
        <v>19</v>
      </c>
      <c r="H1336" s="68">
        <v>6</v>
      </c>
      <c r="I1336" s="22"/>
      <c r="J1336" s="36" t="s">
        <v>4460</v>
      </c>
      <c r="K1336" s="36" t="s">
        <v>2239</v>
      </c>
      <c r="L1336" s="36"/>
      <c r="M1336" s="37" t="s">
        <v>8291</v>
      </c>
      <c r="N1336" s="37"/>
      <c r="O1336" s="22" t="s">
        <v>23</v>
      </c>
      <c r="P1336" s="38">
        <v>22.11</v>
      </c>
      <c r="Q1336" s="25">
        <v>0</v>
      </c>
      <c r="R1336" s="38">
        <f>P1336*(1+Q1336/100)</f>
        <v>22.11</v>
      </c>
      <c r="S1336" s="25"/>
      <c r="T1336" s="26">
        <f>IF(I1336="T",0,R1336*S1336)</f>
        <v>0</v>
      </c>
    </row>
    <row r="1337" spans="6:20" s="102" customFormat="1" ht="12" outlineLevel="6">
      <c r="F1337" s="21">
        <v>313</v>
      </c>
      <c r="G1337" s="22" t="s">
        <v>19</v>
      </c>
      <c r="H1337" s="68">
        <v>6</v>
      </c>
      <c r="I1337" s="22"/>
      <c r="J1337" s="36" t="s">
        <v>4305</v>
      </c>
      <c r="K1337" s="36" t="s">
        <v>2164</v>
      </c>
      <c r="L1337" s="36"/>
      <c r="M1337" s="37" t="s">
        <v>7829</v>
      </c>
      <c r="N1337" s="37"/>
      <c r="O1337" s="22" t="s">
        <v>24</v>
      </c>
      <c r="P1337" s="38">
        <v>3.8692499999999996</v>
      </c>
      <c r="Q1337" s="25">
        <v>0</v>
      </c>
      <c r="R1337" s="38">
        <f>P1337*(1+Q1337/100)</f>
        <v>3.8692499999999996</v>
      </c>
      <c r="S1337" s="25"/>
      <c r="T1337" s="26">
        <f>IF(I1337="T",0,R1337*S1337)</f>
        <v>0</v>
      </c>
    </row>
    <row r="1338" spans="6:20" s="39" customFormat="1" ht="11.25" outlineLevel="7">
      <c r="F1338" s="40"/>
      <c r="G1338" s="41"/>
      <c r="H1338" s="41"/>
      <c r="I1338" s="41"/>
      <c r="J1338" s="41"/>
      <c r="K1338" s="41"/>
      <c r="L1338" s="41"/>
      <c r="M1338" s="42" t="s">
        <v>5154</v>
      </c>
      <c r="N1338" s="42"/>
      <c r="O1338" s="41"/>
      <c r="P1338" s="43">
        <v>3.8692499999999996</v>
      </c>
      <c r="Q1338" s="44"/>
      <c r="R1338" s="45"/>
      <c r="S1338" s="44"/>
      <c r="T1338" s="46"/>
    </row>
    <row r="1339" spans="6:20" s="102" customFormat="1" ht="36" outlineLevel="6">
      <c r="F1339" s="21">
        <v>314</v>
      </c>
      <c r="G1339" s="22" t="s">
        <v>19</v>
      </c>
      <c r="H1339" s="68">
        <v>6</v>
      </c>
      <c r="I1339" s="22"/>
      <c r="J1339" s="36" t="s">
        <v>4560</v>
      </c>
      <c r="K1339" s="36" t="s">
        <v>2167</v>
      </c>
      <c r="L1339" s="36"/>
      <c r="M1339" s="37" t="s">
        <v>9112</v>
      </c>
      <c r="N1339" s="37"/>
      <c r="O1339" s="22" t="s">
        <v>10</v>
      </c>
      <c r="P1339" s="38">
        <v>0.238788</v>
      </c>
      <c r="Q1339" s="25">
        <v>0</v>
      </c>
      <c r="R1339" s="38">
        <f>P1339*(1+Q1339/100)</f>
        <v>0.238788</v>
      </c>
      <c r="S1339" s="25"/>
      <c r="T1339" s="26">
        <f>IF(I1339="T",0,R1339*S1339)</f>
        <v>0</v>
      </c>
    </row>
    <row r="1340" spans="6:20" s="39" customFormat="1" ht="11.25" outlineLevel="7">
      <c r="F1340" s="40"/>
      <c r="G1340" s="41"/>
      <c r="H1340" s="41"/>
      <c r="I1340" s="41"/>
      <c r="J1340" s="41"/>
      <c r="K1340" s="41"/>
      <c r="L1340" s="41"/>
      <c r="M1340" s="42" t="s">
        <v>433</v>
      </c>
      <c r="N1340" s="42"/>
      <c r="O1340" s="41"/>
      <c r="P1340" s="43">
        <v>0</v>
      </c>
      <c r="Q1340" s="44"/>
      <c r="R1340" s="45"/>
      <c r="S1340" s="44"/>
      <c r="T1340" s="46"/>
    </row>
    <row r="1341" spans="6:20" s="39" customFormat="1" ht="11.25" outlineLevel="7">
      <c r="F1341" s="40"/>
      <c r="G1341" s="41"/>
      <c r="H1341" s="41"/>
      <c r="I1341" s="41"/>
      <c r="J1341" s="41"/>
      <c r="K1341" s="41"/>
      <c r="L1341" s="41"/>
      <c r="M1341" s="42" t="s">
        <v>4853</v>
      </c>
      <c r="N1341" s="42"/>
      <c r="O1341" s="41"/>
      <c r="P1341" s="43">
        <v>0.238788</v>
      </c>
      <c r="Q1341" s="44"/>
      <c r="R1341" s="45"/>
      <c r="S1341" s="44"/>
      <c r="T1341" s="46"/>
    </row>
    <row r="1342" spans="6:20" s="102" customFormat="1" ht="36" outlineLevel="6">
      <c r="F1342" s="21">
        <v>315</v>
      </c>
      <c r="G1342" s="22" t="s">
        <v>19</v>
      </c>
      <c r="H1342" s="68">
        <v>6</v>
      </c>
      <c r="I1342" s="22"/>
      <c r="J1342" s="36" t="s">
        <v>4310</v>
      </c>
      <c r="K1342" s="36" t="s">
        <v>2292</v>
      </c>
      <c r="L1342" s="36"/>
      <c r="M1342" s="37" t="s">
        <v>8920</v>
      </c>
      <c r="N1342" s="37"/>
      <c r="O1342" s="22" t="s">
        <v>23</v>
      </c>
      <c r="P1342" s="38">
        <v>22.11</v>
      </c>
      <c r="Q1342" s="25">
        <v>0</v>
      </c>
      <c r="R1342" s="38">
        <f>P1342*(1+Q1342/100)</f>
        <v>22.11</v>
      </c>
      <c r="S1342" s="25"/>
      <c r="T1342" s="26">
        <f>IF(I1342="T",0,R1342*S1342)</f>
        <v>0</v>
      </c>
    </row>
    <row r="1343" spans="6:20" s="102" customFormat="1" ht="12" outlineLevel="6">
      <c r="F1343" s="21">
        <v>316</v>
      </c>
      <c r="G1343" s="22" t="s">
        <v>19</v>
      </c>
      <c r="H1343" s="68">
        <v>6</v>
      </c>
      <c r="I1343" s="22"/>
      <c r="J1343" s="36" t="s">
        <v>4461</v>
      </c>
      <c r="K1343" s="36" t="s">
        <v>2389</v>
      </c>
      <c r="L1343" s="36"/>
      <c r="M1343" s="37" t="s">
        <v>7725</v>
      </c>
      <c r="N1343" s="37"/>
      <c r="O1343" s="22" t="s">
        <v>23</v>
      </c>
      <c r="P1343" s="38">
        <v>22.11</v>
      </c>
      <c r="Q1343" s="25">
        <v>0</v>
      </c>
      <c r="R1343" s="38">
        <f>P1343*(1+Q1343/100)</f>
        <v>22.11</v>
      </c>
      <c r="S1343" s="25"/>
      <c r="T1343" s="26">
        <f>IF(I1343="T",0,R1343*S1343)</f>
        <v>0</v>
      </c>
    </row>
    <row r="1344" spans="6:20" s="102" customFormat="1" ht="24" outlineLevel="6">
      <c r="F1344" s="21">
        <v>317</v>
      </c>
      <c r="G1344" s="22" t="s">
        <v>19</v>
      </c>
      <c r="H1344" s="68">
        <v>6</v>
      </c>
      <c r="I1344" s="22"/>
      <c r="J1344" s="36" t="s">
        <v>4612</v>
      </c>
      <c r="K1344" s="36" t="s">
        <v>2207</v>
      </c>
      <c r="L1344" s="36"/>
      <c r="M1344" s="37" t="s">
        <v>8007</v>
      </c>
      <c r="N1344" s="37"/>
      <c r="O1344" s="22" t="s">
        <v>24</v>
      </c>
      <c r="P1344" s="38"/>
      <c r="Q1344" s="25">
        <v>0</v>
      </c>
      <c r="R1344" s="38">
        <f>P1344*(1+Q1344/100)</f>
        <v>0</v>
      </c>
      <c r="S1344" s="25"/>
      <c r="T1344" s="26">
        <f>IF(I1344="T",0,R1344*S1344)</f>
        <v>0</v>
      </c>
    </row>
    <row r="1345" spans="6:20" outlineLevel="6"/>
    <row r="1346" spans="6:20" s="120" customFormat="1" ht="16.5" customHeight="1" outlineLevel="5">
      <c r="F1346" s="121"/>
      <c r="G1346" s="122"/>
      <c r="H1346" s="122"/>
      <c r="I1346" s="122"/>
      <c r="J1346" s="123"/>
      <c r="K1346" s="123"/>
      <c r="L1346" s="123"/>
      <c r="M1346" s="123" t="s">
        <v>6518</v>
      </c>
      <c r="N1346" s="126"/>
      <c r="O1346" s="122"/>
      <c r="P1346" s="124"/>
      <c r="Q1346" s="125"/>
      <c r="R1346" s="124"/>
      <c r="S1346" s="125"/>
      <c r="T1346" s="111">
        <f>SUBTOTAL(9,T1347:T1429)</f>
        <v>0</v>
      </c>
    </row>
    <row r="1347" spans="6:20" s="102" customFormat="1" ht="48" outlineLevel="6">
      <c r="F1347" s="21">
        <v>318</v>
      </c>
      <c r="G1347" s="22" t="s">
        <v>19</v>
      </c>
      <c r="H1347" s="68">
        <v>6</v>
      </c>
      <c r="I1347" s="22"/>
      <c r="J1347" s="36" t="s">
        <v>4718</v>
      </c>
      <c r="K1347" s="36" t="s">
        <v>2362</v>
      </c>
      <c r="L1347" s="36"/>
      <c r="M1347" s="37" t="s">
        <v>9613</v>
      </c>
      <c r="N1347" s="37"/>
      <c r="O1347" s="22" t="s">
        <v>23</v>
      </c>
      <c r="P1347" s="38">
        <v>473.97999999999996</v>
      </c>
      <c r="Q1347" s="25">
        <v>0</v>
      </c>
      <c r="R1347" s="38">
        <f>P1347*(1+Q1347/100)</f>
        <v>473.97999999999996</v>
      </c>
      <c r="S1347" s="25"/>
      <c r="T1347" s="26">
        <f>IF(I1347="T",0,R1347*S1347)</f>
        <v>0</v>
      </c>
    </row>
    <row r="1348" spans="6:20" s="39" customFormat="1" ht="11.25" outlineLevel="7">
      <c r="F1348" s="40"/>
      <c r="G1348" s="41"/>
      <c r="H1348" s="41"/>
      <c r="I1348" s="41"/>
      <c r="J1348" s="41"/>
      <c r="K1348" s="41"/>
      <c r="L1348" s="41"/>
      <c r="M1348" s="42" t="s">
        <v>6421</v>
      </c>
      <c r="N1348" s="42"/>
      <c r="O1348" s="41"/>
      <c r="P1348" s="43">
        <v>0</v>
      </c>
      <c r="Q1348" s="44"/>
      <c r="R1348" s="45"/>
      <c r="S1348" s="44"/>
      <c r="T1348" s="46"/>
    </row>
    <row r="1349" spans="6:20" s="39" customFormat="1" ht="11.25" outlineLevel="7">
      <c r="F1349" s="40"/>
      <c r="G1349" s="41"/>
      <c r="H1349" s="41"/>
      <c r="I1349" s="41"/>
      <c r="J1349" s="41"/>
      <c r="K1349" s="41"/>
      <c r="L1349" s="41"/>
      <c r="M1349" s="42" t="s">
        <v>65</v>
      </c>
      <c r="N1349" s="42"/>
      <c r="O1349" s="41"/>
      <c r="P1349" s="43">
        <v>0</v>
      </c>
      <c r="Q1349" s="44"/>
      <c r="R1349" s="45"/>
      <c r="S1349" s="44"/>
      <c r="T1349" s="46"/>
    </row>
    <row r="1350" spans="6:20" s="39" customFormat="1" ht="11.25" outlineLevel="7">
      <c r="F1350" s="40"/>
      <c r="G1350" s="41"/>
      <c r="H1350" s="41"/>
      <c r="I1350" s="41"/>
      <c r="J1350" s="41"/>
      <c r="K1350" s="41"/>
      <c r="L1350" s="41"/>
      <c r="M1350" s="42" t="s">
        <v>4070</v>
      </c>
      <c r="N1350" s="42"/>
      <c r="O1350" s="41"/>
      <c r="P1350" s="43">
        <v>68.56</v>
      </c>
      <c r="Q1350" s="44"/>
      <c r="R1350" s="45"/>
      <c r="S1350" s="44"/>
      <c r="T1350" s="46"/>
    </row>
    <row r="1351" spans="6:20" s="39" customFormat="1" ht="11.25" outlineLevel="7">
      <c r="F1351" s="40"/>
      <c r="G1351" s="41"/>
      <c r="H1351" s="41"/>
      <c r="I1351" s="41"/>
      <c r="J1351" s="41"/>
      <c r="K1351" s="41"/>
      <c r="L1351" s="41"/>
      <c r="M1351" s="42" t="s">
        <v>4071</v>
      </c>
      <c r="N1351" s="42"/>
      <c r="O1351" s="41"/>
      <c r="P1351" s="43">
        <v>71.98</v>
      </c>
      <c r="Q1351" s="44"/>
      <c r="R1351" s="45"/>
      <c r="S1351" s="44"/>
      <c r="T1351" s="46"/>
    </row>
    <row r="1352" spans="6:20" s="39" customFormat="1" ht="11.25" outlineLevel="7">
      <c r="F1352" s="40"/>
      <c r="G1352" s="41"/>
      <c r="H1352" s="41"/>
      <c r="I1352" s="41"/>
      <c r="J1352" s="41"/>
      <c r="K1352" s="41"/>
      <c r="L1352" s="41"/>
      <c r="M1352" s="42" t="s">
        <v>3776</v>
      </c>
      <c r="N1352" s="42"/>
      <c r="O1352" s="41"/>
      <c r="P1352" s="43">
        <v>75.400000000000006</v>
      </c>
      <c r="Q1352" s="44"/>
      <c r="R1352" s="45"/>
      <c r="S1352" s="44"/>
      <c r="T1352" s="46"/>
    </row>
    <row r="1353" spans="6:20" s="39" customFormat="1" ht="11.25" outlineLevel="7">
      <c r="F1353" s="40"/>
      <c r="G1353" s="41"/>
      <c r="H1353" s="41"/>
      <c r="I1353" s="41"/>
      <c r="J1353" s="41"/>
      <c r="K1353" s="41"/>
      <c r="L1353" s="41"/>
      <c r="M1353" s="42" t="s">
        <v>4073</v>
      </c>
      <c r="N1353" s="42"/>
      <c r="O1353" s="41"/>
      <c r="P1353" s="43">
        <v>71.86</v>
      </c>
      <c r="Q1353" s="44"/>
      <c r="R1353" s="45"/>
      <c r="S1353" s="44"/>
      <c r="T1353" s="46"/>
    </row>
    <row r="1354" spans="6:20" s="39" customFormat="1" ht="11.25" outlineLevel="7">
      <c r="F1354" s="40"/>
      <c r="G1354" s="41"/>
      <c r="H1354" s="41"/>
      <c r="I1354" s="41"/>
      <c r="J1354" s="41"/>
      <c r="K1354" s="41"/>
      <c r="L1354" s="41"/>
      <c r="M1354" s="42" t="s">
        <v>4075</v>
      </c>
      <c r="N1354" s="42"/>
      <c r="O1354" s="41"/>
      <c r="P1354" s="43">
        <v>22.75</v>
      </c>
      <c r="Q1354" s="44"/>
      <c r="R1354" s="45"/>
      <c r="S1354" s="44"/>
      <c r="T1354" s="46"/>
    </row>
    <row r="1355" spans="6:20" s="39" customFormat="1" ht="11.25" outlineLevel="7">
      <c r="F1355" s="40"/>
      <c r="G1355" s="41"/>
      <c r="H1355" s="41"/>
      <c r="I1355" s="41"/>
      <c r="J1355" s="41"/>
      <c r="K1355" s="41"/>
      <c r="L1355" s="41"/>
      <c r="M1355" s="42" t="s">
        <v>4077</v>
      </c>
      <c r="N1355" s="42"/>
      <c r="O1355" s="41"/>
      <c r="P1355" s="43">
        <v>41.63</v>
      </c>
      <c r="Q1355" s="44"/>
      <c r="R1355" s="45"/>
      <c r="S1355" s="44"/>
      <c r="T1355" s="46"/>
    </row>
    <row r="1356" spans="6:20" s="39" customFormat="1" ht="11.25" outlineLevel="7">
      <c r="F1356" s="40"/>
      <c r="G1356" s="41"/>
      <c r="H1356" s="41"/>
      <c r="I1356" s="41"/>
      <c r="J1356" s="41"/>
      <c r="K1356" s="41"/>
      <c r="L1356" s="41"/>
      <c r="M1356" s="42" t="s">
        <v>4079</v>
      </c>
      <c r="N1356" s="42"/>
      <c r="O1356" s="41"/>
      <c r="P1356" s="43">
        <v>79.58</v>
      </c>
      <c r="Q1356" s="44"/>
      <c r="R1356" s="45"/>
      <c r="S1356" s="44"/>
      <c r="T1356" s="46"/>
    </row>
    <row r="1357" spans="6:20" s="39" customFormat="1" ht="11.25" outlineLevel="7">
      <c r="F1357" s="40"/>
      <c r="G1357" s="41"/>
      <c r="H1357" s="41"/>
      <c r="I1357" s="41"/>
      <c r="J1357" s="41"/>
      <c r="K1357" s="41"/>
      <c r="L1357" s="41"/>
      <c r="M1357" s="42" t="s">
        <v>4818</v>
      </c>
      <c r="N1357" s="42"/>
      <c r="O1357" s="41"/>
      <c r="P1357" s="43">
        <v>0</v>
      </c>
      <c r="Q1357" s="44"/>
      <c r="R1357" s="45"/>
      <c r="S1357" s="44"/>
      <c r="T1357" s="46"/>
    </row>
    <row r="1358" spans="6:20" s="39" customFormat="1" ht="11.25" outlineLevel="7">
      <c r="F1358" s="40"/>
      <c r="G1358" s="41"/>
      <c r="H1358" s="41"/>
      <c r="I1358" s="41"/>
      <c r="J1358" s="41"/>
      <c r="K1358" s="41"/>
      <c r="L1358" s="41"/>
      <c r="M1358" s="42" t="s">
        <v>4080</v>
      </c>
      <c r="N1358" s="42"/>
      <c r="O1358" s="41"/>
      <c r="P1358" s="43">
        <v>26.09</v>
      </c>
      <c r="Q1358" s="44"/>
      <c r="R1358" s="45"/>
      <c r="S1358" s="44"/>
      <c r="T1358" s="46"/>
    </row>
    <row r="1359" spans="6:20" s="39" customFormat="1" ht="11.25" outlineLevel="7">
      <c r="F1359" s="40"/>
      <c r="G1359" s="41"/>
      <c r="H1359" s="41"/>
      <c r="I1359" s="41"/>
      <c r="J1359" s="41"/>
      <c r="K1359" s="41"/>
      <c r="L1359" s="41"/>
      <c r="M1359" s="42" t="s">
        <v>60</v>
      </c>
      <c r="N1359" s="42"/>
      <c r="O1359" s="41"/>
      <c r="P1359" s="43">
        <v>0</v>
      </c>
      <c r="Q1359" s="44"/>
      <c r="R1359" s="45"/>
      <c r="S1359" s="44"/>
      <c r="T1359" s="46"/>
    </row>
    <row r="1360" spans="6:20" s="39" customFormat="1" ht="11.25" outlineLevel="7">
      <c r="F1360" s="40"/>
      <c r="G1360" s="41"/>
      <c r="H1360" s="41"/>
      <c r="I1360" s="41"/>
      <c r="J1360" s="41"/>
      <c r="K1360" s="41"/>
      <c r="L1360" s="41"/>
      <c r="M1360" s="42" t="s">
        <v>4007</v>
      </c>
      <c r="N1360" s="42"/>
      <c r="O1360" s="41"/>
      <c r="P1360" s="43">
        <v>16.13</v>
      </c>
      <c r="Q1360" s="44"/>
      <c r="R1360" s="45"/>
      <c r="S1360" s="44"/>
      <c r="T1360" s="46"/>
    </row>
    <row r="1361" spans="6:20" s="102" customFormat="1" ht="60" outlineLevel="6" collapsed="1">
      <c r="F1361" s="21">
        <v>319</v>
      </c>
      <c r="G1361" s="22" t="s">
        <v>19</v>
      </c>
      <c r="H1361" s="68">
        <v>6</v>
      </c>
      <c r="I1361" s="22"/>
      <c r="J1361" s="36" t="s">
        <v>4614</v>
      </c>
      <c r="K1361" s="36" t="s">
        <v>2208</v>
      </c>
      <c r="L1361" s="36"/>
      <c r="M1361" s="37" t="s">
        <v>9766</v>
      </c>
      <c r="N1361" s="37"/>
      <c r="O1361" s="22" t="s">
        <v>24</v>
      </c>
      <c r="P1361" s="38">
        <v>97.746000000000009</v>
      </c>
      <c r="Q1361" s="25">
        <v>0</v>
      </c>
      <c r="R1361" s="38">
        <f>P1361*(1+Q1361/100)</f>
        <v>97.746000000000009</v>
      </c>
      <c r="S1361" s="25"/>
      <c r="T1361" s="26">
        <f>IF(I1361="T",0,R1361*S1361)</f>
        <v>0</v>
      </c>
    </row>
    <row r="1362" spans="6:20" s="39" customFormat="1" ht="11.25" outlineLevel="7">
      <c r="F1362" s="40"/>
      <c r="G1362" s="41"/>
      <c r="H1362" s="41"/>
      <c r="I1362" s="41"/>
      <c r="J1362" s="41"/>
      <c r="K1362" s="41"/>
      <c r="L1362" s="41"/>
      <c r="M1362" s="42" t="s">
        <v>6141</v>
      </c>
      <c r="N1362" s="42"/>
      <c r="O1362" s="41"/>
      <c r="P1362" s="43">
        <v>0</v>
      </c>
      <c r="Q1362" s="44"/>
      <c r="R1362" s="45"/>
      <c r="S1362" s="44"/>
      <c r="T1362" s="46"/>
    </row>
    <row r="1363" spans="6:20" s="39" customFormat="1" ht="11.25" outlineLevel="7">
      <c r="F1363" s="40"/>
      <c r="G1363" s="41"/>
      <c r="H1363" s="41"/>
      <c r="I1363" s="41"/>
      <c r="J1363" s="41"/>
      <c r="K1363" s="41"/>
      <c r="L1363" s="41"/>
      <c r="M1363" s="42" t="s">
        <v>6182</v>
      </c>
      <c r="N1363" s="42"/>
      <c r="O1363" s="41"/>
      <c r="P1363" s="43">
        <v>51.032000000000004</v>
      </c>
      <c r="Q1363" s="44"/>
      <c r="R1363" s="45"/>
      <c r="S1363" s="44"/>
      <c r="T1363" s="46"/>
    </row>
    <row r="1364" spans="6:20" s="39" customFormat="1" ht="11.25" outlineLevel="7">
      <c r="F1364" s="40"/>
      <c r="G1364" s="41"/>
      <c r="H1364" s="41"/>
      <c r="I1364" s="41"/>
      <c r="J1364" s="41"/>
      <c r="K1364" s="41"/>
      <c r="L1364" s="41"/>
      <c r="M1364" s="42" t="s">
        <v>6810</v>
      </c>
      <c r="N1364" s="42"/>
      <c r="O1364" s="41"/>
      <c r="P1364" s="43">
        <v>46.713999999999999</v>
      </c>
      <c r="Q1364" s="44"/>
      <c r="R1364" s="45"/>
      <c r="S1364" s="44"/>
      <c r="T1364" s="46"/>
    </row>
    <row r="1365" spans="6:20" s="102" customFormat="1" ht="24" outlineLevel="6" collapsed="1">
      <c r="F1365" s="21">
        <v>320</v>
      </c>
      <c r="G1365" s="22" t="s">
        <v>19</v>
      </c>
      <c r="H1365" s="68">
        <v>6</v>
      </c>
      <c r="I1365" s="22"/>
      <c r="J1365" s="36" t="s">
        <v>4561</v>
      </c>
      <c r="K1365" s="36" t="s">
        <v>2167</v>
      </c>
      <c r="L1365" s="36"/>
      <c r="M1365" s="37" t="s">
        <v>8370</v>
      </c>
      <c r="N1365" s="37"/>
      <c r="O1365" s="22" t="s">
        <v>10</v>
      </c>
      <c r="P1365" s="38">
        <v>4.2089424000000006</v>
      </c>
      <c r="Q1365" s="25">
        <v>0</v>
      </c>
      <c r="R1365" s="38">
        <f>P1365*(1+Q1365/100)</f>
        <v>4.2089424000000006</v>
      </c>
      <c r="S1365" s="25"/>
      <c r="T1365" s="26">
        <f>IF(I1365="T",0,R1365*S1365)</f>
        <v>0</v>
      </c>
    </row>
    <row r="1366" spans="6:20" s="39" customFormat="1" ht="11.25" outlineLevel="7">
      <c r="F1366" s="40"/>
      <c r="G1366" s="41"/>
      <c r="H1366" s="41"/>
      <c r="I1366" s="41"/>
      <c r="J1366" s="41"/>
      <c r="K1366" s="41"/>
      <c r="L1366" s="41"/>
      <c r="M1366" s="42" t="s">
        <v>2205</v>
      </c>
      <c r="N1366" s="42"/>
      <c r="O1366" s="41"/>
      <c r="P1366" s="43">
        <v>0</v>
      </c>
      <c r="Q1366" s="44"/>
      <c r="R1366" s="45"/>
      <c r="S1366" s="44"/>
      <c r="T1366" s="46"/>
    </row>
    <row r="1367" spans="6:20" s="39" customFormat="1" ht="11.25" outlineLevel="7">
      <c r="F1367" s="40"/>
      <c r="G1367" s="41"/>
      <c r="H1367" s="41"/>
      <c r="I1367" s="41"/>
      <c r="J1367" s="41"/>
      <c r="K1367" s="41"/>
      <c r="L1367" s="41"/>
      <c r="M1367" s="42" t="s">
        <v>5174</v>
      </c>
      <c r="N1367" s="42"/>
      <c r="O1367" s="41"/>
      <c r="P1367" s="43">
        <v>4.2089424000000006</v>
      </c>
      <c r="Q1367" s="44"/>
      <c r="R1367" s="45"/>
      <c r="S1367" s="44"/>
      <c r="T1367" s="46"/>
    </row>
    <row r="1368" spans="6:20" s="102" customFormat="1" ht="24" outlineLevel="6" collapsed="1">
      <c r="F1368" s="21">
        <v>321</v>
      </c>
      <c r="G1368" s="22" t="s">
        <v>19</v>
      </c>
      <c r="H1368" s="68">
        <v>6</v>
      </c>
      <c r="I1368" s="22"/>
      <c r="J1368" s="36" t="s">
        <v>4441</v>
      </c>
      <c r="K1368" s="36" t="s">
        <v>2310</v>
      </c>
      <c r="L1368" s="36"/>
      <c r="M1368" s="37" t="s">
        <v>8093</v>
      </c>
      <c r="N1368" s="37"/>
      <c r="O1368" s="22" t="s">
        <v>23</v>
      </c>
      <c r="P1368" s="38">
        <v>522.4609999999999</v>
      </c>
      <c r="Q1368" s="25">
        <v>0</v>
      </c>
      <c r="R1368" s="38">
        <f>P1368*(1+Q1368/100)</f>
        <v>522.4609999999999</v>
      </c>
      <c r="S1368" s="25"/>
      <c r="T1368" s="26">
        <f>IF(I1368="T",0,R1368*S1368)</f>
        <v>0</v>
      </c>
    </row>
    <row r="1369" spans="6:20" s="39" customFormat="1" ht="11.25" outlineLevel="7">
      <c r="F1369" s="40"/>
      <c r="G1369" s="41"/>
      <c r="H1369" s="41"/>
      <c r="I1369" s="41"/>
      <c r="J1369" s="41"/>
      <c r="K1369" s="41"/>
      <c r="L1369" s="41"/>
      <c r="M1369" s="42" t="s">
        <v>6141</v>
      </c>
      <c r="N1369" s="42"/>
      <c r="O1369" s="41"/>
      <c r="P1369" s="43">
        <v>0</v>
      </c>
      <c r="Q1369" s="44"/>
      <c r="R1369" s="45"/>
      <c r="S1369" s="44"/>
      <c r="T1369" s="46"/>
    </row>
    <row r="1370" spans="6:20" s="39" customFormat="1" ht="11.25" outlineLevel="7">
      <c r="F1370" s="40"/>
      <c r="G1370" s="41"/>
      <c r="H1370" s="41"/>
      <c r="I1370" s="41"/>
      <c r="J1370" s="41"/>
      <c r="K1370" s="41"/>
      <c r="L1370" s="41"/>
      <c r="M1370" s="42" t="s">
        <v>5014</v>
      </c>
      <c r="N1370" s="42"/>
      <c r="O1370" s="41"/>
      <c r="P1370" s="43">
        <v>0</v>
      </c>
      <c r="Q1370" s="44"/>
      <c r="R1370" s="45"/>
      <c r="S1370" s="44"/>
      <c r="T1370" s="46"/>
    </row>
    <row r="1371" spans="6:20" s="39" customFormat="1" ht="11.25" outlineLevel="7">
      <c r="F1371" s="40"/>
      <c r="G1371" s="41"/>
      <c r="H1371" s="41"/>
      <c r="I1371" s="41"/>
      <c r="J1371" s="41"/>
      <c r="K1371" s="41"/>
      <c r="L1371" s="41"/>
      <c r="M1371" s="42" t="s">
        <v>5970</v>
      </c>
      <c r="N1371" s="42"/>
      <c r="O1371" s="41"/>
      <c r="P1371" s="43">
        <v>255.16</v>
      </c>
      <c r="Q1371" s="44"/>
      <c r="R1371" s="45"/>
      <c r="S1371" s="44"/>
      <c r="T1371" s="46"/>
    </row>
    <row r="1372" spans="6:20" s="39" customFormat="1" ht="11.25" outlineLevel="7">
      <c r="F1372" s="40"/>
      <c r="G1372" s="41"/>
      <c r="H1372" s="41"/>
      <c r="I1372" s="41"/>
      <c r="J1372" s="41"/>
      <c r="K1372" s="41"/>
      <c r="L1372" s="41"/>
      <c r="M1372" s="42" t="s">
        <v>4072</v>
      </c>
      <c r="N1372" s="42"/>
      <c r="O1372" s="41"/>
      <c r="P1372" s="43">
        <v>87.49</v>
      </c>
      <c r="Q1372" s="44"/>
      <c r="R1372" s="45"/>
      <c r="S1372" s="44"/>
      <c r="T1372" s="46"/>
    </row>
    <row r="1373" spans="6:20" s="39" customFormat="1" ht="11.25" outlineLevel="7">
      <c r="F1373" s="40"/>
      <c r="G1373" s="41"/>
      <c r="H1373" s="41"/>
      <c r="I1373" s="41"/>
      <c r="J1373" s="41"/>
      <c r="K1373" s="41"/>
      <c r="L1373" s="41"/>
      <c r="M1373" s="42" t="s">
        <v>4074</v>
      </c>
      <c r="N1373" s="42"/>
      <c r="O1373" s="41"/>
      <c r="P1373" s="43">
        <v>75.11</v>
      </c>
      <c r="Q1373" s="44"/>
      <c r="R1373" s="45"/>
      <c r="S1373" s="44"/>
      <c r="T1373" s="46"/>
    </row>
    <row r="1374" spans="6:20" s="39" customFormat="1" ht="11.25" outlineLevel="7">
      <c r="F1374" s="40"/>
      <c r="G1374" s="41"/>
      <c r="H1374" s="41"/>
      <c r="I1374" s="41"/>
      <c r="J1374" s="41"/>
      <c r="K1374" s="41"/>
      <c r="L1374" s="41"/>
      <c r="M1374" s="42" t="s">
        <v>4078</v>
      </c>
      <c r="N1374" s="42"/>
      <c r="O1374" s="41"/>
      <c r="P1374" s="43">
        <v>43.71</v>
      </c>
      <c r="Q1374" s="44"/>
      <c r="R1374" s="45"/>
      <c r="S1374" s="44"/>
      <c r="T1374" s="46"/>
    </row>
    <row r="1375" spans="6:20" s="39" customFormat="1" ht="11.25" outlineLevel="7">
      <c r="F1375" s="40"/>
      <c r="G1375" s="41"/>
      <c r="H1375" s="41"/>
      <c r="I1375" s="41"/>
      <c r="J1375" s="41"/>
      <c r="K1375" s="41"/>
      <c r="L1375" s="41"/>
      <c r="M1375" s="42" t="s">
        <v>4076</v>
      </c>
      <c r="N1375" s="42"/>
      <c r="O1375" s="41"/>
      <c r="P1375" s="43">
        <v>27.26</v>
      </c>
      <c r="Q1375" s="44"/>
      <c r="R1375" s="45"/>
      <c r="S1375" s="44"/>
      <c r="T1375" s="46"/>
    </row>
    <row r="1376" spans="6:20" s="39" customFormat="1" ht="11.25" outlineLevel="7">
      <c r="F1376" s="40"/>
      <c r="G1376" s="41"/>
      <c r="H1376" s="41"/>
      <c r="I1376" s="41"/>
      <c r="J1376" s="41"/>
      <c r="K1376" s="41"/>
      <c r="L1376" s="41"/>
      <c r="M1376" s="42" t="s">
        <v>4276</v>
      </c>
      <c r="N1376" s="42"/>
      <c r="O1376" s="41"/>
      <c r="P1376" s="43">
        <v>0</v>
      </c>
      <c r="Q1376" s="44"/>
      <c r="R1376" s="45"/>
      <c r="S1376" s="44"/>
      <c r="T1376" s="46"/>
    </row>
    <row r="1377" spans="6:20" s="39" customFormat="1" ht="22.5" outlineLevel="7">
      <c r="F1377" s="40"/>
      <c r="G1377" s="41"/>
      <c r="H1377" s="41"/>
      <c r="I1377" s="41"/>
      <c r="J1377" s="41"/>
      <c r="K1377" s="41"/>
      <c r="L1377" s="41"/>
      <c r="M1377" s="42" t="s">
        <v>7061</v>
      </c>
      <c r="N1377" s="42"/>
      <c r="O1377" s="41"/>
      <c r="P1377" s="43">
        <v>16.603000000000002</v>
      </c>
      <c r="Q1377" s="44"/>
      <c r="R1377" s="45"/>
      <c r="S1377" s="44"/>
      <c r="T1377" s="46"/>
    </row>
    <row r="1378" spans="6:20" s="39" customFormat="1" ht="11.25" outlineLevel="7">
      <c r="F1378" s="40"/>
      <c r="G1378" s="41"/>
      <c r="H1378" s="41"/>
      <c r="I1378" s="41"/>
      <c r="J1378" s="41"/>
      <c r="K1378" s="41"/>
      <c r="L1378" s="41"/>
      <c r="M1378" s="42" t="s">
        <v>6866</v>
      </c>
      <c r="N1378" s="42"/>
      <c r="O1378" s="41"/>
      <c r="P1378" s="43">
        <v>6.8360000000000003</v>
      </c>
      <c r="Q1378" s="44"/>
      <c r="R1378" s="45"/>
      <c r="S1378" s="44"/>
      <c r="T1378" s="46"/>
    </row>
    <row r="1379" spans="6:20" s="39" customFormat="1" ht="11.25" outlineLevel="7">
      <c r="F1379" s="40"/>
      <c r="G1379" s="41"/>
      <c r="H1379" s="41"/>
      <c r="I1379" s="41"/>
      <c r="J1379" s="41"/>
      <c r="K1379" s="41"/>
      <c r="L1379" s="41"/>
      <c r="M1379" s="42" t="s">
        <v>5657</v>
      </c>
      <c r="N1379" s="42"/>
      <c r="O1379" s="41"/>
      <c r="P1379" s="43">
        <v>4.976</v>
      </c>
      <c r="Q1379" s="44"/>
      <c r="R1379" s="45"/>
      <c r="S1379" s="44"/>
      <c r="T1379" s="46"/>
    </row>
    <row r="1380" spans="6:20" s="39" customFormat="1" ht="11.25" outlineLevel="7">
      <c r="F1380" s="40"/>
      <c r="G1380" s="41"/>
      <c r="H1380" s="41"/>
      <c r="I1380" s="41"/>
      <c r="J1380" s="41"/>
      <c r="K1380" s="41"/>
      <c r="L1380" s="41"/>
      <c r="M1380" s="42" t="s">
        <v>5743</v>
      </c>
      <c r="N1380" s="42"/>
      <c r="O1380" s="41"/>
      <c r="P1380" s="43">
        <v>3.3719999999999999</v>
      </c>
      <c r="Q1380" s="44"/>
      <c r="R1380" s="45"/>
      <c r="S1380" s="44"/>
      <c r="T1380" s="46"/>
    </row>
    <row r="1381" spans="6:20" s="39" customFormat="1" ht="11.25" outlineLevel="7">
      <c r="F1381" s="40"/>
      <c r="G1381" s="41"/>
      <c r="H1381" s="41"/>
      <c r="I1381" s="41"/>
      <c r="J1381" s="41"/>
      <c r="K1381" s="41"/>
      <c r="L1381" s="41"/>
      <c r="M1381" s="42" t="s">
        <v>5854</v>
      </c>
      <c r="N1381" s="42"/>
      <c r="O1381" s="41"/>
      <c r="P1381" s="43">
        <v>1.944</v>
      </c>
      <c r="Q1381" s="44"/>
      <c r="R1381" s="45"/>
      <c r="S1381" s="44"/>
      <c r="T1381" s="46"/>
    </row>
    <row r="1382" spans="6:20" s="102" customFormat="1" ht="12" outlineLevel="6" collapsed="1">
      <c r="F1382" s="21">
        <v>322</v>
      </c>
      <c r="G1382" s="22" t="s">
        <v>19</v>
      </c>
      <c r="H1382" s="68">
        <v>6</v>
      </c>
      <c r="I1382" s="22"/>
      <c r="J1382" s="36" t="s">
        <v>4462</v>
      </c>
      <c r="K1382" s="36" t="s">
        <v>2387</v>
      </c>
      <c r="L1382" s="36"/>
      <c r="M1382" s="37" t="s">
        <v>7660</v>
      </c>
      <c r="N1382" s="37"/>
      <c r="O1382" s="22" t="s">
        <v>23</v>
      </c>
      <c r="P1382" s="38">
        <v>488.72999999999996</v>
      </c>
      <c r="Q1382" s="25">
        <v>0</v>
      </c>
      <c r="R1382" s="38">
        <f>P1382*(1+Q1382/100)</f>
        <v>488.72999999999996</v>
      </c>
      <c r="S1382" s="25"/>
      <c r="T1382" s="26">
        <f>IF(I1382="T",0,R1382*S1382)</f>
        <v>0</v>
      </c>
    </row>
    <row r="1383" spans="6:20" s="39" customFormat="1" ht="11.25" outlineLevel="7">
      <c r="F1383" s="40"/>
      <c r="G1383" s="41"/>
      <c r="H1383" s="41"/>
      <c r="I1383" s="41"/>
      <c r="J1383" s="41"/>
      <c r="K1383" s="41"/>
      <c r="L1383" s="41"/>
      <c r="M1383" s="42" t="s">
        <v>6141</v>
      </c>
      <c r="N1383" s="42"/>
      <c r="O1383" s="41"/>
      <c r="P1383" s="43">
        <v>0</v>
      </c>
      <c r="Q1383" s="44"/>
      <c r="R1383" s="45"/>
      <c r="S1383" s="44"/>
      <c r="T1383" s="46"/>
    </row>
    <row r="1384" spans="6:20" s="39" customFormat="1" ht="11.25" outlineLevel="7">
      <c r="F1384" s="40"/>
      <c r="G1384" s="41"/>
      <c r="H1384" s="41"/>
      <c r="I1384" s="41"/>
      <c r="J1384" s="41"/>
      <c r="K1384" s="41"/>
      <c r="L1384" s="41"/>
      <c r="M1384" s="42" t="s">
        <v>5970</v>
      </c>
      <c r="N1384" s="42"/>
      <c r="O1384" s="41"/>
      <c r="P1384" s="43">
        <v>255.16</v>
      </c>
      <c r="Q1384" s="44"/>
      <c r="R1384" s="45"/>
      <c r="S1384" s="44"/>
      <c r="T1384" s="46"/>
    </row>
    <row r="1385" spans="6:20" s="39" customFormat="1" ht="11.25" outlineLevel="7">
      <c r="F1385" s="40"/>
      <c r="G1385" s="41"/>
      <c r="H1385" s="41"/>
      <c r="I1385" s="41"/>
      <c r="J1385" s="41"/>
      <c r="K1385" s="41"/>
      <c r="L1385" s="41"/>
      <c r="M1385" s="42" t="s">
        <v>4072</v>
      </c>
      <c r="N1385" s="42"/>
      <c r="O1385" s="41"/>
      <c r="P1385" s="43">
        <v>87.49</v>
      </c>
      <c r="Q1385" s="44"/>
      <c r="R1385" s="45"/>
      <c r="S1385" s="44"/>
      <c r="T1385" s="46"/>
    </row>
    <row r="1386" spans="6:20" s="39" customFormat="1" ht="11.25" outlineLevel="7">
      <c r="F1386" s="40"/>
      <c r="G1386" s="41"/>
      <c r="H1386" s="41"/>
      <c r="I1386" s="41"/>
      <c r="J1386" s="41"/>
      <c r="K1386" s="41"/>
      <c r="L1386" s="41"/>
      <c r="M1386" s="42" t="s">
        <v>4074</v>
      </c>
      <c r="N1386" s="42"/>
      <c r="O1386" s="41"/>
      <c r="P1386" s="43">
        <v>75.11</v>
      </c>
      <c r="Q1386" s="44"/>
      <c r="R1386" s="45"/>
      <c r="S1386" s="44"/>
      <c r="T1386" s="46"/>
    </row>
    <row r="1387" spans="6:20" s="39" customFormat="1" ht="11.25" outlineLevel="7">
      <c r="F1387" s="40"/>
      <c r="G1387" s="41"/>
      <c r="H1387" s="41"/>
      <c r="I1387" s="41"/>
      <c r="J1387" s="41"/>
      <c r="K1387" s="41"/>
      <c r="L1387" s="41"/>
      <c r="M1387" s="42" t="s">
        <v>4078</v>
      </c>
      <c r="N1387" s="42"/>
      <c r="O1387" s="41"/>
      <c r="P1387" s="43">
        <v>43.71</v>
      </c>
      <c r="Q1387" s="44"/>
      <c r="R1387" s="45"/>
      <c r="S1387" s="44"/>
      <c r="T1387" s="46"/>
    </row>
    <row r="1388" spans="6:20" s="39" customFormat="1" ht="11.25" outlineLevel="7">
      <c r="F1388" s="40"/>
      <c r="G1388" s="41"/>
      <c r="H1388" s="41"/>
      <c r="I1388" s="41"/>
      <c r="J1388" s="41"/>
      <c r="K1388" s="41"/>
      <c r="L1388" s="41"/>
      <c r="M1388" s="42" t="s">
        <v>4076</v>
      </c>
      <c r="N1388" s="42"/>
      <c r="O1388" s="41"/>
      <c r="P1388" s="43">
        <v>27.26</v>
      </c>
      <c r="Q1388" s="44"/>
      <c r="R1388" s="45"/>
      <c r="S1388" s="44"/>
      <c r="T1388" s="46"/>
    </row>
    <row r="1389" spans="6:20" s="102" customFormat="1" ht="24" outlineLevel="6">
      <c r="F1389" s="21">
        <v>323</v>
      </c>
      <c r="G1389" s="22" t="s">
        <v>19</v>
      </c>
      <c r="H1389" s="68">
        <v>6</v>
      </c>
      <c r="I1389" s="22"/>
      <c r="J1389" s="36" t="s">
        <v>4563</v>
      </c>
      <c r="K1389" s="36" t="s">
        <v>2291</v>
      </c>
      <c r="L1389" s="36"/>
      <c r="M1389" s="37" t="s">
        <v>8354</v>
      </c>
      <c r="N1389" s="37"/>
      <c r="O1389" s="22" t="s">
        <v>23</v>
      </c>
      <c r="P1389" s="38">
        <v>522.46100000000001</v>
      </c>
      <c r="Q1389" s="25">
        <v>0</v>
      </c>
      <c r="R1389" s="38">
        <f>P1389*(1+Q1389/100)</f>
        <v>522.46100000000001</v>
      </c>
      <c r="S1389" s="25"/>
      <c r="T1389" s="26">
        <f>IF(I1389="T",0,R1389*S1389)</f>
        <v>0</v>
      </c>
    </row>
    <row r="1390" spans="6:20" s="102" customFormat="1" ht="12" outlineLevel="6">
      <c r="F1390" s="21">
        <v>324</v>
      </c>
      <c r="G1390" s="22" t="s">
        <v>19</v>
      </c>
      <c r="H1390" s="68">
        <v>6</v>
      </c>
      <c r="I1390" s="22"/>
      <c r="J1390" s="36" t="s">
        <v>4462</v>
      </c>
      <c r="K1390" s="36" t="s">
        <v>2387</v>
      </c>
      <c r="L1390" s="36"/>
      <c r="M1390" s="37" t="s">
        <v>7660</v>
      </c>
      <c r="N1390" s="37"/>
      <c r="O1390" s="22" t="s">
        <v>23</v>
      </c>
      <c r="P1390" s="38">
        <v>488.73</v>
      </c>
      <c r="Q1390" s="25">
        <v>0</v>
      </c>
      <c r="R1390" s="38">
        <f>P1390*(1+Q1390/100)</f>
        <v>488.73</v>
      </c>
      <c r="S1390" s="25"/>
      <c r="T1390" s="26">
        <f>IF(I1390="T",0,R1390*S1390)</f>
        <v>0</v>
      </c>
    </row>
    <row r="1391" spans="6:20" s="102" customFormat="1" ht="12" outlineLevel="6" collapsed="1">
      <c r="F1391" s="21">
        <v>325</v>
      </c>
      <c r="G1391" s="22" t="s">
        <v>19</v>
      </c>
      <c r="H1391" s="68">
        <v>6</v>
      </c>
      <c r="I1391" s="22"/>
      <c r="J1391" s="36" t="s">
        <v>4750</v>
      </c>
      <c r="K1391" s="36" t="s">
        <v>2239</v>
      </c>
      <c r="L1391" s="36"/>
      <c r="M1391" s="37" t="s">
        <v>7489</v>
      </c>
      <c r="N1391" s="37"/>
      <c r="O1391" s="22" t="s">
        <v>23</v>
      </c>
      <c r="P1391" s="38">
        <v>249.15100000000001</v>
      </c>
      <c r="Q1391" s="25">
        <v>0</v>
      </c>
      <c r="R1391" s="38">
        <f>P1391*(1+Q1391/100)</f>
        <v>249.15100000000001</v>
      </c>
      <c r="S1391" s="25"/>
      <c r="T1391" s="26">
        <f>IF(I1391="T",0,R1391*S1391)</f>
        <v>0</v>
      </c>
    </row>
    <row r="1392" spans="6:20" s="39" customFormat="1" ht="22.5" outlineLevel="7">
      <c r="F1392" s="40"/>
      <c r="G1392" s="41"/>
      <c r="H1392" s="41"/>
      <c r="I1392" s="41"/>
      <c r="J1392" s="41"/>
      <c r="K1392" s="41"/>
      <c r="L1392" s="41"/>
      <c r="M1392" s="42" t="s">
        <v>7004</v>
      </c>
      <c r="N1392" s="42"/>
      <c r="O1392" s="41"/>
      <c r="P1392" s="43">
        <v>105.52500000000001</v>
      </c>
      <c r="Q1392" s="44"/>
      <c r="R1392" s="45"/>
      <c r="S1392" s="44"/>
      <c r="T1392" s="46"/>
    </row>
    <row r="1393" spans="6:20" s="39" customFormat="1" ht="11.25" outlineLevel="7">
      <c r="F1393" s="40"/>
      <c r="G1393" s="41"/>
      <c r="H1393" s="41"/>
      <c r="I1393" s="41"/>
      <c r="J1393" s="41"/>
      <c r="K1393" s="41"/>
      <c r="L1393" s="41"/>
      <c r="M1393" s="42" t="s">
        <v>6742</v>
      </c>
      <c r="N1393" s="42"/>
      <c r="O1393" s="41"/>
      <c r="P1393" s="43">
        <v>47.64</v>
      </c>
      <c r="Q1393" s="44"/>
      <c r="R1393" s="45"/>
      <c r="S1393" s="44"/>
      <c r="T1393" s="46"/>
    </row>
    <row r="1394" spans="6:20" s="39" customFormat="1" ht="11.25" outlineLevel="7">
      <c r="F1394" s="40"/>
      <c r="G1394" s="41"/>
      <c r="H1394" s="41"/>
      <c r="I1394" s="41"/>
      <c r="J1394" s="41"/>
      <c r="K1394" s="41"/>
      <c r="L1394" s="41"/>
      <c r="M1394" s="42" t="s">
        <v>6743</v>
      </c>
      <c r="N1394" s="42"/>
      <c r="O1394" s="41"/>
      <c r="P1394" s="43">
        <v>47.64</v>
      </c>
      <c r="Q1394" s="44"/>
      <c r="R1394" s="45"/>
      <c r="S1394" s="44"/>
      <c r="T1394" s="46"/>
    </row>
    <row r="1395" spans="6:20" s="39" customFormat="1" ht="11.25" outlineLevel="7">
      <c r="F1395" s="40"/>
      <c r="G1395" s="41"/>
      <c r="H1395" s="41"/>
      <c r="I1395" s="41"/>
      <c r="J1395" s="41"/>
      <c r="K1395" s="41"/>
      <c r="L1395" s="41"/>
      <c r="M1395" s="42" t="s">
        <v>4075</v>
      </c>
      <c r="N1395" s="42"/>
      <c r="O1395" s="41"/>
      <c r="P1395" s="43">
        <v>22.75</v>
      </c>
      <c r="Q1395" s="44"/>
      <c r="R1395" s="45"/>
      <c r="S1395" s="44"/>
      <c r="T1395" s="46"/>
    </row>
    <row r="1396" spans="6:20" s="39" customFormat="1" ht="11.25" outlineLevel="7">
      <c r="F1396" s="40"/>
      <c r="G1396" s="41"/>
      <c r="H1396" s="41"/>
      <c r="I1396" s="41"/>
      <c r="J1396" s="41"/>
      <c r="K1396" s="41"/>
      <c r="L1396" s="41"/>
      <c r="M1396" s="42" t="s">
        <v>6528</v>
      </c>
      <c r="N1396" s="42"/>
      <c r="O1396" s="41"/>
      <c r="P1396" s="43">
        <v>25.595999999999997</v>
      </c>
      <c r="Q1396" s="44"/>
      <c r="R1396" s="45"/>
      <c r="S1396" s="44"/>
      <c r="T1396" s="46"/>
    </row>
    <row r="1397" spans="6:20" s="102" customFormat="1" ht="12" outlineLevel="6" collapsed="1">
      <c r="F1397" s="21">
        <v>326</v>
      </c>
      <c r="G1397" s="22" t="s">
        <v>19</v>
      </c>
      <c r="H1397" s="68">
        <v>6</v>
      </c>
      <c r="I1397" s="22"/>
      <c r="J1397" s="36" t="s">
        <v>4305</v>
      </c>
      <c r="K1397" s="36" t="s">
        <v>2164</v>
      </c>
      <c r="L1397" s="36"/>
      <c r="M1397" s="37" t="s">
        <v>7829</v>
      </c>
      <c r="N1397" s="37"/>
      <c r="O1397" s="22" t="s">
        <v>24</v>
      </c>
      <c r="P1397" s="38">
        <v>58.742308333333334</v>
      </c>
      <c r="Q1397" s="25">
        <v>0</v>
      </c>
      <c r="R1397" s="38">
        <f>P1397*(1+Q1397/100)</f>
        <v>58.742308333333334</v>
      </c>
      <c r="S1397" s="25"/>
      <c r="T1397" s="26">
        <f>IF(I1397="T",0,R1397*S1397)</f>
        <v>0</v>
      </c>
    </row>
    <row r="1398" spans="6:20" s="39" customFormat="1" ht="33.75" outlineLevel="7">
      <c r="F1398" s="40"/>
      <c r="G1398" s="41"/>
      <c r="H1398" s="41"/>
      <c r="I1398" s="41"/>
      <c r="J1398" s="41"/>
      <c r="K1398" s="41"/>
      <c r="L1398" s="41"/>
      <c r="M1398" s="42" t="s">
        <v>7234</v>
      </c>
      <c r="N1398" s="42"/>
      <c r="O1398" s="41"/>
      <c r="P1398" s="43">
        <v>19.346250000000001</v>
      </c>
      <c r="Q1398" s="44"/>
      <c r="R1398" s="45"/>
      <c r="S1398" s="44"/>
      <c r="T1398" s="46"/>
    </row>
    <row r="1399" spans="6:20" s="39" customFormat="1" ht="33.75" outlineLevel="7">
      <c r="F1399" s="40"/>
      <c r="G1399" s="41"/>
      <c r="H1399" s="41"/>
      <c r="I1399" s="41"/>
      <c r="J1399" s="41"/>
      <c r="K1399" s="41"/>
      <c r="L1399" s="41"/>
      <c r="M1399" s="42" t="s">
        <v>7063</v>
      </c>
      <c r="N1399" s="42"/>
      <c r="O1399" s="41"/>
      <c r="P1399" s="43">
        <v>8.734</v>
      </c>
      <c r="Q1399" s="44"/>
      <c r="R1399" s="45"/>
      <c r="S1399" s="44"/>
      <c r="T1399" s="46"/>
    </row>
    <row r="1400" spans="6:20" s="39" customFormat="1" ht="33.75" outlineLevel="7">
      <c r="F1400" s="40"/>
      <c r="G1400" s="41"/>
      <c r="H1400" s="41"/>
      <c r="I1400" s="41"/>
      <c r="J1400" s="41"/>
      <c r="K1400" s="41"/>
      <c r="L1400" s="41"/>
      <c r="M1400" s="42" t="s">
        <v>7064</v>
      </c>
      <c r="N1400" s="42"/>
      <c r="O1400" s="41"/>
      <c r="P1400" s="43">
        <v>8.734</v>
      </c>
      <c r="Q1400" s="44"/>
      <c r="R1400" s="45"/>
      <c r="S1400" s="44"/>
      <c r="T1400" s="46"/>
    </row>
    <row r="1401" spans="6:20" s="39" customFormat="1" ht="11.25" outlineLevel="7">
      <c r="F1401" s="40"/>
      <c r="G1401" s="41"/>
      <c r="H1401" s="41"/>
      <c r="I1401" s="41"/>
      <c r="J1401" s="41"/>
      <c r="K1401" s="41"/>
      <c r="L1401" s="41"/>
      <c r="M1401" s="42" t="s">
        <v>5918</v>
      </c>
      <c r="N1401" s="42"/>
      <c r="O1401" s="41"/>
      <c r="P1401" s="43">
        <v>4.1708333333333334</v>
      </c>
      <c r="Q1401" s="44"/>
      <c r="R1401" s="45"/>
      <c r="S1401" s="44"/>
      <c r="T1401" s="46"/>
    </row>
    <row r="1402" spans="6:20" s="39" customFormat="1" ht="22.5" outlineLevel="7">
      <c r="F1402" s="40"/>
      <c r="G1402" s="41"/>
      <c r="H1402" s="41"/>
      <c r="I1402" s="41"/>
      <c r="J1402" s="41"/>
      <c r="K1402" s="41"/>
      <c r="L1402" s="41"/>
      <c r="M1402" s="42" t="s">
        <v>6926</v>
      </c>
      <c r="N1402" s="42"/>
      <c r="O1402" s="41"/>
      <c r="P1402" s="43">
        <v>17.757224999999998</v>
      </c>
      <c r="Q1402" s="44"/>
      <c r="R1402" s="45"/>
      <c r="S1402" s="44"/>
      <c r="T1402" s="46"/>
    </row>
    <row r="1403" spans="6:20" s="102" customFormat="1" ht="12" outlineLevel="6" collapsed="1">
      <c r="F1403" s="21">
        <v>327</v>
      </c>
      <c r="G1403" s="22" t="s">
        <v>19</v>
      </c>
      <c r="H1403" s="68">
        <v>6</v>
      </c>
      <c r="I1403" s="22"/>
      <c r="J1403" s="36" t="s">
        <v>4306</v>
      </c>
      <c r="K1403" s="36" t="s">
        <v>2168</v>
      </c>
      <c r="L1403" s="36"/>
      <c r="M1403" s="37" t="s">
        <v>7355</v>
      </c>
      <c r="N1403" s="37"/>
      <c r="O1403" s="22" t="s">
        <v>24</v>
      </c>
      <c r="P1403" s="38">
        <v>28.934099999999997</v>
      </c>
      <c r="Q1403" s="25">
        <v>0</v>
      </c>
      <c r="R1403" s="38">
        <f>P1403*(1+Q1403/100)</f>
        <v>28.934099999999997</v>
      </c>
      <c r="S1403" s="25"/>
      <c r="T1403" s="26">
        <f>IF(I1403="T",0,R1403*S1403)</f>
        <v>0</v>
      </c>
    </row>
    <row r="1404" spans="6:20" s="39" customFormat="1" ht="33.75" outlineLevel="7">
      <c r="F1404" s="40"/>
      <c r="G1404" s="41"/>
      <c r="H1404" s="41"/>
      <c r="I1404" s="41"/>
      <c r="J1404" s="41"/>
      <c r="K1404" s="41"/>
      <c r="L1404" s="41"/>
      <c r="M1404" s="42" t="s">
        <v>7402</v>
      </c>
      <c r="N1404" s="42"/>
      <c r="O1404" s="41"/>
      <c r="P1404" s="43">
        <v>15.173999999999999</v>
      </c>
      <c r="Q1404" s="44"/>
      <c r="R1404" s="45"/>
      <c r="S1404" s="44"/>
      <c r="T1404" s="46"/>
    </row>
    <row r="1405" spans="6:20" s="39" customFormat="1" ht="11.25" outlineLevel="7">
      <c r="F1405" s="40"/>
      <c r="G1405" s="41"/>
      <c r="H1405" s="41"/>
      <c r="I1405" s="41"/>
      <c r="J1405" s="41"/>
      <c r="K1405" s="41"/>
      <c r="L1405" s="41"/>
      <c r="M1405" s="42" t="s">
        <v>6759</v>
      </c>
      <c r="N1405" s="42"/>
      <c r="O1405" s="41"/>
      <c r="P1405" s="43">
        <v>4.7366999999999999</v>
      </c>
      <c r="Q1405" s="44"/>
      <c r="R1405" s="45"/>
      <c r="S1405" s="44"/>
      <c r="T1405" s="46"/>
    </row>
    <row r="1406" spans="6:20" s="39" customFormat="1" ht="11.25" outlineLevel="7">
      <c r="F1406" s="40"/>
      <c r="G1406" s="41"/>
      <c r="H1406" s="41"/>
      <c r="I1406" s="41"/>
      <c r="J1406" s="41"/>
      <c r="K1406" s="41"/>
      <c r="L1406" s="41"/>
      <c r="M1406" s="42" t="s">
        <v>6760</v>
      </c>
      <c r="N1406" s="42"/>
      <c r="O1406" s="41"/>
      <c r="P1406" s="43">
        <v>4.7366999999999999</v>
      </c>
      <c r="Q1406" s="44"/>
      <c r="R1406" s="45"/>
      <c r="S1406" s="44"/>
      <c r="T1406" s="46"/>
    </row>
    <row r="1407" spans="6:20" s="39" customFormat="1" ht="11.25" outlineLevel="7">
      <c r="F1407" s="40"/>
      <c r="G1407" s="41"/>
      <c r="H1407" s="41"/>
      <c r="I1407" s="41"/>
      <c r="J1407" s="41"/>
      <c r="K1407" s="41"/>
      <c r="L1407" s="41"/>
      <c r="M1407" s="42" t="s">
        <v>6130</v>
      </c>
      <c r="N1407" s="42"/>
      <c r="O1407" s="41"/>
      <c r="P1407" s="43">
        <v>0.98999999999999988</v>
      </c>
      <c r="Q1407" s="44"/>
      <c r="R1407" s="45"/>
      <c r="S1407" s="44"/>
      <c r="T1407" s="46"/>
    </row>
    <row r="1408" spans="6:20" s="39" customFormat="1" ht="11.25" outlineLevel="7">
      <c r="F1408" s="40"/>
      <c r="G1408" s="41"/>
      <c r="H1408" s="41"/>
      <c r="I1408" s="41"/>
      <c r="J1408" s="41"/>
      <c r="K1408" s="41"/>
      <c r="L1408" s="41"/>
      <c r="M1408" s="42" t="s">
        <v>6650</v>
      </c>
      <c r="N1408" s="42"/>
      <c r="O1408" s="41"/>
      <c r="P1408" s="43">
        <v>3.2967</v>
      </c>
      <c r="Q1408" s="44"/>
      <c r="R1408" s="45"/>
      <c r="S1408" s="44"/>
      <c r="T1408" s="46"/>
    </row>
    <row r="1409" spans="6:20" s="102" customFormat="1" ht="12" outlineLevel="6" collapsed="1">
      <c r="F1409" s="21">
        <v>328</v>
      </c>
      <c r="G1409" s="22" t="s">
        <v>19</v>
      </c>
      <c r="H1409" s="68">
        <v>6</v>
      </c>
      <c r="I1409" s="22"/>
      <c r="J1409" s="36" t="s">
        <v>4137</v>
      </c>
      <c r="K1409" s="36" t="s">
        <v>2169</v>
      </c>
      <c r="L1409" s="36"/>
      <c r="M1409" s="37" t="s">
        <v>7204</v>
      </c>
      <c r="N1409" s="37"/>
      <c r="O1409" s="22" t="s">
        <v>23</v>
      </c>
      <c r="P1409" s="38">
        <v>312.79000000000002</v>
      </c>
      <c r="Q1409" s="25">
        <v>0</v>
      </c>
      <c r="R1409" s="38">
        <f>P1409*(1+Q1409/100)</f>
        <v>312.79000000000002</v>
      </c>
      <c r="S1409" s="25"/>
      <c r="T1409" s="26">
        <f>IF(I1409="T",0,R1409*S1409)</f>
        <v>0</v>
      </c>
    </row>
    <row r="1410" spans="6:20" s="39" customFormat="1" ht="33.75" outlineLevel="7">
      <c r="F1410" s="40"/>
      <c r="G1410" s="41"/>
      <c r="H1410" s="41"/>
      <c r="I1410" s="41"/>
      <c r="J1410" s="41"/>
      <c r="K1410" s="41"/>
      <c r="L1410" s="41"/>
      <c r="M1410" s="42" t="s">
        <v>7425</v>
      </c>
      <c r="N1410" s="42"/>
      <c r="O1410" s="41"/>
      <c r="P1410" s="43">
        <v>162.6</v>
      </c>
      <c r="Q1410" s="44"/>
      <c r="R1410" s="45"/>
      <c r="S1410" s="44"/>
      <c r="T1410" s="46"/>
    </row>
    <row r="1411" spans="6:20" s="39" customFormat="1" ht="11.25" outlineLevel="7">
      <c r="F1411" s="40"/>
      <c r="G1411" s="41"/>
      <c r="H1411" s="41"/>
      <c r="I1411" s="41"/>
      <c r="J1411" s="41"/>
      <c r="K1411" s="41"/>
      <c r="L1411" s="41"/>
      <c r="M1411" s="42" t="s">
        <v>6799</v>
      </c>
      <c r="N1411" s="42"/>
      <c r="O1411" s="41"/>
      <c r="P1411" s="43">
        <v>51.73</v>
      </c>
      <c r="Q1411" s="44"/>
      <c r="R1411" s="45"/>
      <c r="S1411" s="44"/>
      <c r="T1411" s="46"/>
    </row>
    <row r="1412" spans="6:20" s="39" customFormat="1" ht="11.25" outlineLevel="7">
      <c r="F1412" s="40"/>
      <c r="G1412" s="41"/>
      <c r="H1412" s="41"/>
      <c r="I1412" s="41"/>
      <c r="J1412" s="41"/>
      <c r="K1412" s="41"/>
      <c r="L1412" s="41"/>
      <c r="M1412" s="42" t="s">
        <v>6800</v>
      </c>
      <c r="N1412" s="42"/>
      <c r="O1412" s="41"/>
      <c r="P1412" s="43">
        <v>51.73</v>
      </c>
      <c r="Q1412" s="44"/>
      <c r="R1412" s="45"/>
      <c r="S1412" s="44"/>
      <c r="T1412" s="46"/>
    </row>
    <row r="1413" spans="6:20" s="39" customFormat="1" ht="11.25" outlineLevel="7">
      <c r="F1413" s="40"/>
      <c r="G1413" s="41"/>
      <c r="H1413" s="41"/>
      <c r="I1413" s="41"/>
      <c r="J1413" s="41"/>
      <c r="K1413" s="41"/>
      <c r="L1413" s="41"/>
      <c r="M1413" s="42" t="s">
        <v>6183</v>
      </c>
      <c r="N1413" s="42"/>
      <c r="O1413" s="41"/>
      <c r="P1413" s="43">
        <v>11</v>
      </c>
      <c r="Q1413" s="44"/>
      <c r="R1413" s="45"/>
      <c r="S1413" s="44"/>
      <c r="T1413" s="46"/>
    </row>
    <row r="1414" spans="6:20" s="39" customFormat="1" ht="11.25" outlineLevel="7">
      <c r="F1414" s="40"/>
      <c r="G1414" s="41"/>
      <c r="H1414" s="41"/>
      <c r="I1414" s="41"/>
      <c r="J1414" s="41"/>
      <c r="K1414" s="41"/>
      <c r="L1414" s="41"/>
      <c r="M1414" s="42" t="s">
        <v>6689</v>
      </c>
      <c r="N1414" s="42"/>
      <c r="O1414" s="41"/>
      <c r="P1414" s="43">
        <v>35.729999999999997</v>
      </c>
      <c r="Q1414" s="44"/>
      <c r="R1414" s="45"/>
      <c r="S1414" s="44"/>
      <c r="T1414" s="46"/>
    </row>
    <row r="1415" spans="6:20" s="102" customFormat="1" ht="12" outlineLevel="6">
      <c r="F1415" s="21">
        <v>329</v>
      </c>
      <c r="G1415" s="22" t="s">
        <v>19</v>
      </c>
      <c r="H1415" s="68">
        <v>6</v>
      </c>
      <c r="I1415" s="22"/>
      <c r="J1415" s="36" t="s">
        <v>4129</v>
      </c>
      <c r="K1415" s="36" t="s">
        <v>2170</v>
      </c>
      <c r="L1415" s="36"/>
      <c r="M1415" s="37" t="s">
        <v>7275</v>
      </c>
      <c r="N1415" s="37"/>
      <c r="O1415" s="22" t="s">
        <v>23</v>
      </c>
      <c r="P1415" s="38">
        <v>312.79000000000002</v>
      </c>
      <c r="Q1415" s="25">
        <v>0</v>
      </c>
      <c r="R1415" s="38">
        <f>P1415*(1+Q1415/100)</f>
        <v>312.79000000000002</v>
      </c>
      <c r="S1415" s="25"/>
      <c r="T1415" s="26">
        <f>IF(I1415="T",0,R1415*S1415)</f>
        <v>0</v>
      </c>
    </row>
    <row r="1416" spans="6:20" s="102" customFormat="1" ht="36" outlineLevel="6" collapsed="1">
      <c r="F1416" s="21">
        <v>330</v>
      </c>
      <c r="G1416" s="22" t="s">
        <v>19</v>
      </c>
      <c r="H1416" s="68">
        <v>6</v>
      </c>
      <c r="I1416" s="22"/>
      <c r="J1416" s="36" t="s">
        <v>4560</v>
      </c>
      <c r="K1416" s="36" t="s">
        <v>2167</v>
      </c>
      <c r="L1416" s="36"/>
      <c r="M1416" s="37" t="s">
        <v>9112</v>
      </c>
      <c r="N1416" s="37"/>
      <c r="O1416" s="22" t="s">
        <v>10</v>
      </c>
      <c r="P1416" s="38">
        <v>5.5436858181818183</v>
      </c>
      <c r="Q1416" s="25">
        <v>0</v>
      </c>
      <c r="R1416" s="38">
        <f>P1416*(1+Q1416/100)</f>
        <v>5.5436858181818183</v>
      </c>
      <c r="S1416" s="25"/>
      <c r="T1416" s="26">
        <f>IF(I1416="T",0,R1416*S1416)</f>
        <v>0</v>
      </c>
    </row>
    <row r="1417" spans="6:20" s="39" customFormat="1" ht="11.25" outlineLevel="7">
      <c r="F1417" s="40"/>
      <c r="G1417" s="41"/>
      <c r="H1417" s="41"/>
      <c r="I1417" s="41"/>
      <c r="J1417" s="41"/>
      <c r="K1417" s="41"/>
      <c r="L1417" s="41"/>
      <c r="M1417" s="42" t="s">
        <v>433</v>
      </c>
      <c r="N1417" s="42"/>
      <c r="O1417" s="41"/>
      <c r="P1417" s="43">
        <v>0</v>
      </c>
      <c r="Q1417" s="44"/>
      <c r="R1417" s="45"/>
      <c r="S1417" s="44"/>
      <c r="T1417" s="46"/>
    </row>
    <row r="1418" spans="6:20" s="39" customFormat="1" ht="11.25" outlineLevel="7">
      <c r="F1418" s="40"/>
      <c r="G1418" s="41"/>
      <c r="H1418" s="41"/>
      <c r="I1418" s="41"/>
      <c r="J1418" s="41"/>
      <c r="K1418" s="41"/>
      <c r="L1418" s="41"/>
      <c r="M1418" s="42" t="s">
        <v>6552</v>
      </c>
      <c r="N1418" s="42"/>
      <c r="O1418" s="41"/>
      <c r="P1418" s="43">
        <v>3.4604378181818181</v>
      </c>
      <c r="Q1418" s="44"/>
      <c r="R1418" s="45"/>
      <c r="S1418" s="44"/>
      <c r="T1418" s="46"/>
    </row>
    <row r="1419" spans="6:20" s="39" customFormat="1" ht="11.25" outlineLevel="7">
      <c r="F1419" s="40"/>
      <c r="G1419" s="41"/>
      <c r="H1419" s="41"/>
      <c r="I1419" s="41"/>
      <c r="J1419" s="41"/>
      <c r="K1419" s="41"/>
      <c r="L1419" s="41"/>
      <c r="M1419" s="42" t="s">
        <v>5986</v>
      </c>
      <c r="N1419" s="42"/>
      <c r="O1419" s="41"/>
      <c r="P1419" s="43">
        <v>2.0832480000000002</v>
      </c>
      <c r="Q1419" s="44"/>
      <c r="R1419" s="45"/>
      <c r="S1419" s="44"/>
      <c r="T1419" s="46"/>
    </row>
    <row r="1420" spans="6:20" s="102" customFormat="1" ht="36" outlineLevel="6" collapsed="1">
      <c r="F1420" s="21">
        <v>331</v>
      </c>
      <c r="G1420" s="22" t="s">
        <v>19</v>
      </c>
      <c r="H1420" s="68">
        <v>6</v>
      </c>
      <c r="I1420" s="22"/>
      <c r="J1420" s="36" t="s">
        <v>4310</v>
      </c>
      <c r="K1420" s="36" t="s">
        <v>2292</v>
      </c>
      <c r="L1420" s="36"/>
      <c r="M1420" s="37" t="s">
        <v>8920</v>
      </c>
      <c r="N1420" s="37"/>
      <c r="O1420" s="22" t="s">
        <v>23</v>
      </c>
      <c r="P1420" s="38">
        <v>750.54900000000009</v>
      </c>
      <c r="Q1420" s="25">
        <v>0</v>
      </c>
      <c r="R1420" s="38">
        <f>P1420*(1+Q1420/100)</f>
        <v>750.54900000000009</v>
      </c>
      <c r="S1420" s="25"/>
      <c r="T1420" s="26">
        <f>IF(I1420="T",0,R1420*S1420)</f>
        <v>0</v>
      </c>
    </row>
    <row r="1421" spans="6:20" s="39" customFormat="1" ht="11.25" outlineLevel="7">
      <c r="F1421" s="40"/>
      <c r="G1421" s="41"/>
      <c r="H1421" s="41"/>
      <c r="I1421" s="41"/>
      <c r="J1421" s="41"/>
      <c r="K1421" s="41"/>
      <c r="L1421" s="41"/>
      <c r="M1421" s="42" t="s">
        <v>5674</v>
      </c>
      <c r="N1421" s="42"/>
      <c r="O1421" s="41"/>
      <c r="P1421" s="43">
        <v>488.73</v>
      </c>
      <c r="Q1421" s="44"/>
      <c r="R1421" s="45"/>
      <c r="S1421" s="44"/>
      <c r="T1421" s="46"/>
    </row>
    <row r="1422" spans="6:20" s="39" customFormat="1" ht="11.25" outlineLevel="7">
      <c r="F1422" s="40"/>
      <c r="G1422" s="41"/>
      <c r="H1422" s="41"/>
      <c r="I1422" s="41"/>
      <c r="J1422" s="41"/>
      <c r="K1422" s="41"/>
      <c r="L1422" s="41"/>
      <c r="M1422" s="42" t="s">
        <v>4276</v>
      </c>
      <c r="N1422" s="42"/>
      <c r="O1422" s="41"/>
      <c r="P1422" s="43">
        <v>0</v>
      </c>
      <c r="Q1422" s="44"/>
      <c r="R1422" s="45"/>
      <c r="S1422" s="44"/>
      <c r="T1422" s="46"/>
    </row>
    <row r="1423" spans="6:20" s="39" customFormat="1" ht="11.25" outlineLevel="7">
      <c r="F1423" s="40"/>
      <c r="G1423" s="41"/>
      <c r="H1423" s="41"/>
      <c r="I1423" s="41"/>
      <c r="J1423" s="41"/>
      <c r="K1423" s="41"/>
      <c r="L1423" s="41"/>
      <c r="M1423" s="42" t="s">
        <v>6741</v>
      </c>
      <c r="N1423" s="42"/>
      <c r="O1423" s="41"/>
      <c r="P1423" s="43">
        <v>122.58</v>
      </c>
      <c r="Q1423" s="44"/>
      <c r="R1423" s="45"/>
      <c r="S1423" s="44"/>
      <c r="T1423" s="46"/>
    </row>
    <row r="1424" spans="6:20" s="39" customFormat="1" ht="11.25" outlineLevel="7">
      <c r="F1424" s="40"/>
      <c r="G1424" s="41"/>
      <c r="H1424" s="41"/>
      <c r="I1424" s="41"/>
      <c r="J1424" s="41"/>
      <c r="K1424" s="41"/>
      <c r="L1424" s="41"/>
      <c r="M1424" s="42" t="s">
        <v>6640</v>
      </c>
      <c r="N1424" s="42"/>
      <c r="O1424" s="41"/>
      <c r="P1424" s="43">
        <v>54.702000000000005</v>
      </c>
      <c r="Q1424" s="44"/>
      <c r="R1424" s="45"/>
      <c r="S1424" s="44"/>
      <c r="T1424" s="46"/>
    </row>
    <row r="1425" spans="6:20" s="39" customFormat="1" ht="11.25" outlineLevel="7">
      <c r="F1425" s="40"/>
      <c r="G1425" s="41"/>
      <c r="H1425" s="41"/>
      <c r="I1425" s="41"/>
      <c r="J1425" s="41"/>
      <c r="K1425" s="41"/>
      <c r="L1425" s="41"/>
      <c r="M1425" s="42" t="s">
        <v>6641</v>
      </c>
      <c r="N1425" s="42"/>
      <c r="O1425" s="41"/>
      <c r="P1425" s="43">
        <v>54.702000000000005</v>
      </c>
      <c r="Q1425" s="44"/>
      <c r="R1425" s="45"/>
      <c r="S1425" s="44"/>
      <c r="T1425" s="46"/>
    </row>
    <row r="1426" spans="6:20" s="39" customFormat="1" ht="11.25" outlineLevel="7">
      <c r="F1426" s="40"/>
      <c r="G1426" s="41"/>
      <c r="H1426" s="41"/>
      <c r="I1426" s="41"/>
      <c r="J1426" s="41"/>
      <c r="K1426" s="41"/>
      <c r="L1426" s="41"/>
      <c r="M1426" s="42" t="s">
        <v>6481</v>
      </c>
      <c r="N1426" s="42"/>
      <c r="O1426" s="41"/>
      <c r="P1426" s="43">
        <v>29.835000000000001</v>
      </c>
      <c r="Q1426" s="44"/>
      <c r="R1426" s="45"/>
      <c r="S1426" s="44"/>
      <c r="T1426" s="46"/>
    </row>
    <row r="1427" spans="6:20" s="102" customFormat="1" ht="12" outlineLevel="6">
      <c r="F1427" s="21">
        <v>332</v>
      </c>
      <c r="G1427" s="22" t="s">
        <v>19</v>
      </c>
      <c r="H1427" s="68">
        <v>6</v>
      </c>
      <c r="I1427" s="22"/>
      <c r="J1427" s="36" t="s">
        <v>4461</v>
      </c>
      <c r="K1427" s="36" t="s">
        <v>2389</v>
      </c>
      <c r="L1427" s="36"/>
      <c r="M1427" s="37" t="s">
        <v>7725</v>
      </c>
      <c r="N1427" s="37"/>
      <c r="O1427" s="22" t="s">
        <v>23</v>
      </c>
      <c r="P1427" s="38">
        <v>750.54899999999998</v>
      </c>
      <c r="Q1427" s="25">
        <v>0</v>
      </c>
      <c r="R1427" s="38">
        <f>P1427*(1+Q1427/100)</f>
        <v>750.54899999999998</v>
      </c>
      <c r="S1427" s="25"/>
      <c r="T1427" s="26">
        <f>IF(I1427="T",0,R1427*S1427)</f>
        <v>0</v>
      </c>
    </row>
    <row r="1428" spans="6:20" s="102" customFormat="1" ht="24" outlineLevel="6">
      <c r="F1428" s="21">
        <v>333</v>
      </c>
      <c r="G1428" s="22" t="s">
        <v>19</v>
      </c>
      <c r="H1428" s="68">
        <v>6</v>
      </c>
      <c r="I1428" s="22"/>
      <c r="J1428" s="36" t="s">
        <v>4612</v>
      </c>
      <c r="K1428" s="36" t="s">
        <v>2207</v>
      </c>
      <c r="L1428" s="36"/>
      <c r="M1428" s="37" t="s">
        <v>8007</v>
      </c>
      <c r="N1428" s="37"/>
      <c r="O1428" s="22" t="s">
        <v>24</v>
      </c>
      <c r="P1428" s="38"/>
      <c r="Q1428" s="25">
        <v>0</v>
      </c>
      <c r="R1428" s="38">
        <f>P1428*(1+Q1428/100)</f>
        <v>0</v>
      </c>
      <c r="S1428" s="25"/>
      <c r="T1428" s="26">
        <f>IF(I1428="T",0,R1428*S1428)</f>
        <v>0</v>
      </c>
    </row>
    <row r="1429" spans="6:20" outlineLevel="6"/>
    <row r="1430" spans="6:20" s="120" customFormat="1" ht="16.5" customHeight="1" outlineLevel="5">
      <c r="F1430" s="121"/>
      <c r="G1430" s="122"/>
      <c r="H1430" s="122"/>
      <c r="I1430" s="122"/>
      <c r="J1430" s="123"/>
      <c r="K1430" s="123"/>
      <c r="L1430" s="123"/>
      <c r="M1430" s="123" t="s">
        <v>7224</v>
      </c>
      <c r="N1430" s="126"/>
      <c r="O1430" s="122"/>
      <c r="P1430" s="124"/>
      <c r="Q1430" s="125"/>
      <c r="R1430" s="124"/>
      <c r="S1430" s="125"/>
      <c r="T1430" s="111">
        <f>SUBTOTAL(9,T1431:T1441)</f>
        <v>0</v>
      </c>
    </row>
    <row r="1431" spans="6:20" s="102" customFormat="1" ht="36" outlineLevel="6" collapsed="1">
      <c r="F1431" s="21">
        <v>334</v>
      </c>
      <c r="G1431" s="22" t="s">
        <v>19</v>
      </c>
      <c r="H1431" s="68">
        <v>6</v>
      </c>
      <c r="I1431" s="22"/>
      <c r="J1431" s="36" t="s">
        <v>4720</v>
      </c>
      <c r="K1431" s="36" t="s">
        <v>2361</v>
      </c>
      <c r="L1431" s="36"/>
      <c r="M1431" s="37" t="s">
        <v>8961</v>
      </c>
      <c r="N1431" s="37"/>
      <c r="O1431" s="22" t="s">
        <v>23</v>
      </c>
      <c r="P1431" s="38">
        <v>29.380000000000003</v>
      </c>
      <c r="Q1431" s="25">
        <v>0</v>
      </c>
      <c r="R1431" s="38">
        <f>P1431*(1+Q1431/100)</f>
        <v>29.380000000000003</v>
      </c>
      <c r="S1431" s="25"/>
      <c r="T1431" s="26">
        <f>IF(I1431="T",0,R1431*S1431)</f>
        <v>0</v>
      </c>
    </row>
    <row r="1432" spans="6:20" s="39" customFormat="1" ht="11.25" outlineLevel="7">
      <c r="F1432" s="40"/>
      <c r="G1432" s="41"/>
      <c r="H1432" s="41"/>
      <c r="I1432" s="41"/>
      <c r="J1432" s="41"/>
      <c r="K1432" s="41"/>
      <c r="L1432" s="41"/>
      <c r="M1432" s="42" t="s">
        <v>6420</v>
      </c>
      <c r="N1432" s="42"/>
      <c r="O1432" s="41"/>
      <c r="P1432" s="43">
        <v>0</v>
      </c>
      <c r="Q1432" s="44"/>
      <c r="R1432" s="45"/>
      <c r="S1432" s="44"/>
      <c r="T1432" s="46"/>
    </row>
    <row r="1433" spans="6:20" s="39" customFormat="1" ht="11.25" outlineLevel="7">
      <c r="F1433" s="40"/>
      <c r="G1433" s="41"/>
      <c r="H1433" s="41"/>
      <c r="I1433" s="41"/>
      <c r="J1433" s="41"/>
      <c r="K1433" s="41"/>
      <c r="L1433" s="41"/>
      <c r="M1433" s="42" t="s">
        <v>2448</v>
      </c>
      <c r="N1433" s="42"/>
      <c r="O1433" s="41"/>
      <c r="P1433" s="43">
        <v>3.77</v>
      </c>
      <c r="Q1433" s="44"/>
      <c r="R1433" s="45"/>
      <c r="S1433" s="44"/>
      <c r="T1433" s="46"/>
    </row>
    <row r="1434" spans="6:20" s="39" customFormat="1" ht="11.25" outlineLevel="7">
      <c r="F1434" s="40"/>
      <c r="G1434" s="41"/>
      <c r="H1434" s="41"/>
      <c r="I1434" s="41"/>
      <c r="J1434" s="41"/>
      <c r="K1434" s="41"/>
      <c r="L1434" s="41"/>
      <c r="M1434" s="42" t="s">
        <v>2449</v>
      </c>
      <c r="N1434" s="42"/>
      <c r="O1434" s="41"/>
      <c r="P1434" s="43">
        <v>3.77</v>
      </c>
      <c r="Q1434" s="44"/>
      <c r="R1434" s="45"/>
      <c r="S1434" s="44"/>
      <c r="T1434" s="46"/>
    </row>
    <row r="1435" spans="6:20" s="39" customFormat="1" ht="11.25" outlineLevel="7">
      <c r="F1435" s="40"/>
      <c r="G1435" s="41"/>
      <c r="H1435" s="41"/>
      <c r="I1435" s="41"/>
      <c r="J1435" s="41"/>
      <c r="K1435" s="41"/>
      <c r="L1435" s="41"/>
      <c r="M1435" s="42" t="s">
        <v>3519</v>
      </c>
      <c r="N1435" s="42"/>
      <c r="O1435" s="41"/>
      <c r="P1435" s="43">
        <v>1.44</v>
      </c>
      <c r="Q1435" s="44"/>
      <c r="R1435" s="45"/>
      <c r="S1435" s="44"/>
      <c r="T1435" s="46"/>
    </row>
    <row r="1436" spans="6:20" s="39" customFormat="1" ht="11.25" outlineLevel="7">
      <c r="F1436" s="40"/>
      <c r="G1436" s="41"/>
      <c r="H1436" s="41"/>
      <c r="I1436" s="41"/>
      <c r="J1436" s="41"/>
      <c r="K1436" s="41"/>
      <c r="L1436" s="41"/>
      <c r="M1436" s="42" t="s">
        <v>6728</v>
      </c>
      <c r="N1436" s="42"/>
      <c r="O1436" s="41"/>
      <c r="P1436" s="43">
        <v>0</v>
      </c>
      <c r="Q1436" s="44"/>
      <c r="R1436" s="45"/>
      <c r="S1436" s="44"/>
      <c r="T1436" s="46"/>
    </row>
    <row r="1437" spans="6:20" s="39" customFormat="1" ht="11.25" outlineLevel="7">
      <c r="F1437" s="40"/>
      <c r="G1437" s="41"/>
      <c r="H1437" s="41"/>
      <c r="I1437" s="41"/>
      <c r="J1437" s="41"/>
      <c r="K1437" s="41"/>
      <c r="L1437" s="41"/>
      <c r="M1437" s="42" t="s">
        <v>5954</v>
      </c>
      <c r="N1437" s="42"/>
      <c r="O1437" s="41"/>
      <c r="P1437" s="43">
        <v>15.600000000000001</v>
      </c>
      <c r="Q1437" s="44"/>
      <c r="R1437" s="45"/>
      <c r="S1437" s="44"/>
      <c r="T1437" s="46"/>
    </row>
    <row r="1438" spans="6:20" s="39" customFormat="1" ht="11.25" outlineLevel="7">
      <c r="F1438" s="40"/>
      <c r="G1438" s="41"/>
      <c r="H1438" s="41"/>
      <c r="I1438" s="41"/>
      <c r="J1438" s="41"/>
      <c r="K1438" s="41"/>
      <c r="L1438" s="41"/>
      <c r="M1438" s="42" t="s">
        <v>4468</v>
      </c>
      <c r="N1438" s="42"/>
      <c r="O1438" s="41"/>
      <c r="P1438" s="43">
        <v>4.8</v>
      </c>
      <c r="Q1438" s="44"/>
      <c r="R1438" s="45"/>
      <c r="S1438" s="44"/>
      <c r="T1438" s="46"/>
    </row>
    <row r="1439" spans="6:20" s="102" customFormat="1" ht="24" outlineLevel="6">
      <c r="F1439" s="21">
        <v>335</v>
      </c>
      <c r="G1439" s="22" t="s">
        <v>19</v>
      </c>
      <c r="H1439" s="68">
        <v>6</v>
      </c>
      <c r="I1439" s="22"/>
      <c r="J1439" s="36" t="s">
        <v>4314</v>
      </c>
      <c r="K1439" s="36" t="s">
        <v>2296</v>
      </c>
      <c r="L1439" s="36"/>
      <c r="M1439" s="37" t="s">
        <v>8098</v>
      </c>
      <c r="N1439" s="37"/>
      <c r="O1439" s="22" t="s">
        <v>23</v>
      </c>
      <c r="P1439" s="38">
        <v>29.38</v>
      </c>
      <c r="Q1439" s="25">
        <v>0</v>
      </c>
      <c r="R1439" s="38">
        <f>P1439*(1+Q1439/100)</f>
        <v>29.38</v>
      </c>
      <c r="S1439" s="25"/>
      <c r="T1439" s="26">
        <f>IF(I1439="T",0,R1439*S1439)</f>
        <v>0</v>
      </c>
    </row>
    <row r="1440" spans="6:20" s="102" customFormat="1" ht="36" outlineLevel="6">
      <c r="F1440" s="21">
        <v>336</v>
      </c>
      <c r="G1440" s="22" t="s">
        <v>19</v>
      </c>
      <c r="H1440" s="68">
        <v>6</v>
      </c>
      <c r="I1440" s="22"/>
      <c r="J1440" s="36" t="s">
        <v>4465</v>
      </c>
      <c r="K1440" s="36" t="s">
        <v>2250</v>
      </c>
      <c r="L1440" s="36"/>
      <c r="M1440" s="37" t="s">
        <v>8855</v>
      </c>
      <c r="N1440" s="37"/>
      <c r="O1440" s="22" t="s">
        <v>23</v>
      </c>
      <c r="P1440" s="38">
        <v>29.38</v>
      </c>
      <c r="Q1440" s="25">
        <v>0</v>
      </c>
      <c r="R1440" s="38">
        <f>P1440*(1+Q1440/100)</f>
        <v>29.38</v>
      </c>
      <c r="S1440" s="25"/>
      <c r="T1440" s="26">
        <f>IF(I1440="T",0,R1440*S1440)</f>
        <v>0</v>
      </c>
    </row>
    <row r="1441" spans="6:20" outlineLevel="6"/>
    <row r="1442" spans="6:20" s="120" customFormat="1" ht="16.5" customHeight="1" outlineLevel="5">
      <c r="F1442" s="121"/>
      <c r="G1442" s="122"/>
      <c r="H1442" s="122"/>
      <c r="I1442" s="122"/>
      <c r="J1442" s="123"/>
      <c r="K1442" s="123"/>
      <c r="L1442" s="123"/>
      <c r="M1442" s="123" t="s">
        <v>7286</v>
      </c>
      <c r="N1442" s="126"/>
      <c r="O1442" s="122"/>
      <c r="P1442" s="124"/>
      <c r="Q1442" s="125"/>
      <c r="R1442" s="124"/>
      <c r="S1442" s="125"/>
      <c r="T1442" s="111">
        <f>SUBTOTAL(9,T1443:T1476)</f>
        <v>0</v>
      </c>
    </row>
    <row r="1443" spans="6:20" s="102" customFormat="1" ht="36" outlineLevel="6" collapsed="1">
      <c r="F1443" s="21">
        <v>337</v>
      </c>
      <c r="G1443" s="22" t="s">
        <v>19</v>
      </c>
      <c r="H1443" s="68">
        <v>6</v>
      </c>
      <c r="I1443" s="22"/>
      <c r="J1443" s="36" t="s">
        <v>4719</v>
      </c>
      <c r="K1443" s="36" t="s">
        <v>2361</v>
      </c>
      <c r="L1443" s="36"/>
      <c r="M1443" s="37" t="s">
        <v>8967</v>
      </c>
      <c r="N1443" s="37"/>
      <c r="O1443" s="22" t="s">
        <v>23</v>
      </c>
      <c r="P1443" s="38">
        <v>80.02</v>
      </c>
      <c r="Q1443" s="25">
        <v>0</v>
      </c>
      <c r="R1443" s="38">
        <f>P1443*(1+Q1443/100)</f>
        <v>80.02</v>
      </c>
      <c r="S1443" s="25"/>
      <c r="T1443" s="26">
        <f>IF(I1443="T",0,R1443*S1443)</f>
        <v>0</v>
      </c>
    </row>
    <row r="1444" spans="6:20" s="39" customFormat="1" ht="11.25" outlineLevel="7">
      <c r="F1444" s="40"/>
      <c r="G1444" s="41"/>
      <c r="H1444" s="41"/>
      <c r="I1444" s="41"/>
      <c r="J1444" s="41"/>
      <c r="K1444" s="41"/>
      <c r="L1444" s="41"/>
      <c r="M1444" s="42" t="s">
        <v>5248</v>
      </c>
      <c r="N1444" s="42"/>
      <c r="O1444" s="41"/>
      <c r="P1444" s="43">
        <v>0</v>
      </c>
      <c r="Q1444" s="44"/>
      <c r="R1444" s="45"/>
      <c r="S1444" s="44"/>
      <c r="T1444" s="46"/>
    </row>
    <row r="1445" spans="6:20" s="39" customFormat="1" ht="11.25" outlineLevel="7">
      <c r="F1445" s="40"/>
      <c r="G1445" s="41"/>
      <c r="H1445" s="41"/>
      <c r="I1445" s="41"/>
      <c r="J1445" s="41"/>
      <c r="K1445" s="41"/>
      <c r="L1445" s="41"/>
      <c r="M1445" s="42" t="s">
        <v>3174</v>
      </c>
      <c r="N1445" s="42"/>
      <c r="O1445" s="41"/>
      <c r="P1445" s="43">
        <v>80.02</v>
      </c>
      <c r="Q1445" s="44"/>
      <c r="R1445" s="45"/>
      <c r="S1445" s="44"/>
      <c r="T1445" s="46"/>
    </row>
    <row r="1446" spans="6:20" s="102" customFormat="1" ht="24" outlineLevel="6">
      <c r="F1446" s="21">
        <v>338</v>
      </c>
      <c r="G1446" s="22" t="s">
        <v>19</v>
      </c>
      <c r="H1446" s="68">
        <v>6</v>
      </c>
      <c r="I1446" s="22"/>
      <c r="J1446" s="36" t="s">
        <v>4314</v>
      </c>
      <c r="K1446" s="36" t="s">
        <v>2296</v>
      </c>
      <c r="L1446" s="36"/>
      <c r="M1446" s="37" t="s">
        <v>8098</v>
      </c>
      <c r="N1446" s="37"/>
      <c r="O1446" s="22" t="s">
        <v>23</v>
      </c>
      <c r="P1446" s="38">
        <v>80.02</v>
      </c>
      <c r="Q1446" s="25">
        <v>0</v>
      </c>
      <c r="R1446" s="38">
        <f>P1446*(1+Q1446/100)</f>
        <v>80.02</v>
      </c>
      <c r="S1446" s="25"/>
      <c r="T1446" s="26">
        <f>IF(I1446="T",0,R1446*S1446)</f>
        <v>0</v>
      </c>
    </row>
    <row r="1447" spans="6:20" s="102" customFormat="1" ht="12" outlineLevel="6">
      <c r="F1447" s="21">
        <v>339</v>
      </c>
      <c r="G1447" s="22" t="s">
        <v>19</v>
      </c>
      <c r="H1447" s="68">
        <v>6</v>
      </c>
      <c r="I1447" s="22"/>
      <c r="J1447" s="36" t="s">
        <v>4615</v>
      </c>
      <c r="K1447" s="36" t="s">
        <v>2208</v>
      </c>
      <c r="L1447" s="36"/>
      <c r="M1447" s="37" t="s">
        <v>7814</v>
      </c>
      <c r="N1447" s="37"/>
      <c r="O1447" s="22" t="s">
        <v>24</v>
      </c>
      <c r="P1447" s="38"/>
      <c r="Q1447" s="25">
        <v>0</v>
      </c>
      <c r="R1447" s="38">
        <f>P1447*(1+Q1447/100)</f>
        <v>0</v>
      </c>
      <c r="S1447" s="25"/>
      <c r="T1447" s="26">
        <f>IF(I1447="T",0,R1447*S1447)</f>
        <v>0</v>
      </c>
    </row>
    <row r="1448" spans="6:20" s="102" customFormat="1" ht="24" outlineLevel="6" collapsed="1">
      <c r="F1448" s="21">
        <v>340</v>
      </c>
      <c r="G1448" s="22" t="s">
        <v>19</v>
      </c>
      <c r="H1448" s="68">
        <v>6</v>
      </c>
      <c r="I1448" s="22"/>
      <c r="J1448" s="36" t="s">
        <v>4441</v>
      </c>
      <c r="K1448" s="36" t="s">
        <v>2310</v>
      </c>
      <c r="L1448" s="36"/>
      <c r="M1448" s="37" t="s">
        <v>8093</v>
      </c>
      <c r="N1448" s="37"/>
      <c r="O1448" s="22" t="s">
        <v>23</v>
      </c>
      <c r="P1448" s="38">
        <v>109.8</v>
      </c>
      <c r="Q1448" s="25">
        <v>0</v>
      </c>
      <c r="R1448" s="38">
        <f>P1448*(1+Q1448/100)</f>
        <v>109.8</v>
      </c>
      <c r="S1448" s="25"/>
      <c r="T1448" s="26">
        <f>IF(I1448="T",0,R1448*S1448)</f>
        <v>0</v>
      </c>
    </row>
    <row r="1449" spans="6:20" s="39" customFormat="1" ht="11.25" outlineLevel="7">
      <c r="F1449" s="40"/>
      <c r="G1449" s="41"/>
      <c r="H1449" s="41"/>
      <c r="I1449" s="41"/>
      <c r="J1449" s="41"/>
      <c r="K1449" s="41"/>
      <c r="L1449" s="41"/>
      <c r="M1449" s="42" t="s">
        <v>5014</v>
      </c>
      <c r="N1449" s="42"/>
      <c r="O1449" s="41"/>
      <c r="P1449" s="43">
        <v>0</v>
      </c>
      <c r="Q1449" s="44"/>
      <c r="R1449" s="45"/>
      <c r="S1449" s="44"/>
      <c r="T1449" s="46"/>
    </row>
    <row r="1450" spans="6:20" s="39" customFormat="1" ht="11.25" outlineLevel="7">
      <c r="F1450" s="40"/>
      <c r="G1450" s="41"/>
      <c r="H1450" s="41"/>
      <c r="I1450" s="41"/>
      <c r="J1450" s="41"/>
      <c r="K1450" s="41"/>
      <c r="L1450" s="41"/>
      <c r="M1450" s="42" t="s">
        <v>221</v>
      </c>
      <c r="N1450" s="42"/>
      <c r="O1450" s="41"/>
      <c r="P1450" s="43">
        <v>94.5</v>
      </c>
      <c r="Q1450" s="44"/>
      <c r="R1450" s="45"/>
      <c r="S1450" s="44"/>
      <c r="T1450" s="46"/>
    </row>
    <row r="1451" spans="6:20" s="39" customFormat="1" ht="11.25" outlineLevel="7">
      <c r="F1451" s="40"/>
      <c r="G1451" s="41"/>
      <c r="H1451" s="41"/>
      <c r="I1451" s="41"/>
      <c r="J1451" s="41"/>
      <c r="K1451" s="41"/>
      <c r="L1451" s="41"/>
      <c r="M1451" s="42" t="s">
        <v>4276</v>
      </c>
      <c r="N1451" s="42"/>
      <c r="O1451" s="41"/>
      <c r="P1451" s="43">
        <v>0</v>
      </c>
      <c r="Q1451" s="44"/>
      <c r="R1451" s="45"/>
      <c r="S1451" s="44"/>
      <c r="T1451" s="46"/>
    </row>
    <row r="1452" spans="6:20" s="39" customFormat="1" ht="11.25" outlineLevel="7">
      <c r="F1452" s="40"/>
      <c r="G1452" s="41"/>
      <c r="H1452" s="41"/>
      <c r="I1452" s="41"/>
      <c r="J1452" s="41"/>
      <c r="K1452" s="41"/>
      <c r="L1452" s="41"/>
      <c r="M1452" s="42" t="s">
        <v>4284</v>
      </c>
      <c r="N1452" s="42"/>
      <c r="O1452" s="41"/>
      <c r="P1452" s="43">
        <v>15.3</v>
      </c>
      <c r="Q1452" s="44"/>
      <c r="R1452" s="45"/>
      <c r="S1452" s="44"/>
      <c r="T1452" s="46"/>
    </row>
    <row r="1453" spans="6:20" s="102" customFormat="1" ht="12" outlineLevel="6">
      <c r="F1453" s="21">
        <v>341</v>
      </c>
      <c r="G1453" s="22" t="s">
        <v>19</v>
      </c>
      <c r="H1453" s="68">
        <v>6</v>
      </c>
      <c r="I1453" s="22"/>
      <c r="J1453" s="36" t="s">
        <v>4462</v>
      </c>
      <c r="K1453" s="36" t="s">
        <v>2387</v>
      </c>
      <c r="L1453" s="36"/>
      <c r="M1453" s="37" t="s">
        <v>7660</v>
      </c>
      <c r="N1453" s="37"/>
      <c r="O1453" s="22" t="s">
        <v>23</v>
      </c>
      <c r="P1453" s="38">
        <v>109.8</v>
      </c>
      <c r="Q1453" s="25">
        <v>0</v>
      </c>
      <c r="R1453" s="38">
        <f>P1453*(1+Q1453/100)</f>
        <v>109.8</v>
      </c>
      <c r="S1453" s="25"/>
      <c r="T1453" s="26">
        <f>IF(I1453="T",0,R1453*S1453)</f>
        <v>0</v>
      </c>
    </row>
    <row r="1454" spans="6:20" s="102" customFormat="1" ht="48" outlineLevel="6">
      <c r="F1454" s="21">
        <v>342</v>
      </c>
      <c r="G1454" s="22" t="s">
        <v>19</v>
      </c>
      <c r="H1454" s="68">
        <v>6</v>
      </c>
      <c r="I1454" s="22"/>
      <c r="J1454" s="36" t="s">
        <v>4309</v>
      </c>
      <c r="K1454" s="36" t="s">
        <v>2291</v>
      </c>
      <c r="L1454" s="36"/>
      <c r="M1454" s="37" t="s">
        <v>9368</v>
      </c>
      <c r="N1454" s="37"/>
      <c r="O1454" s="22" t="s">
        <v>23</v>
      </c>
      <c r="P1454" s="38">
        <v>109.8</v>
      </c>
      <c r="Q1454" s="25">
        <v>0</v>
      </c>
      <c r="R1454" s="38">
        <f>P1454*(1+Q1454/100)</f>
        <v>109.8</v>
      </c>
      <c r="S1454" s="25"/>
      <c r="T1454" s="26">
        <f>IF(I1454="T",0,R1454*S1454)</f>
        <v>0</v>
      </c>
    </row>
    <row r="1455" spans="6:20" s="102" customFormat="1" ht="12" outlineLevel="6">
      <c r="F1455" s="21">
        <v>343</v>
      </c>
      <c r="G1455" s="22" t="s">
        <v>19</v>
      </c>
      <c r="H1455" s="68">
        <v>6</v>
      </c>
      <c r="I1455" s="22"/>
      <c r="J1455" s="36" t="s">
        <v>4462</v>
      </c>
      <c r="K1455" s="36" t="s">
        <v>2387</v>
      </c>
      <c r="L1455" s="36"/>
      <c r="M1455" s="37" t="s">
        <v>7660</v>
      </c>
      <c r="N1455" s="37"/>
      <c r="O1455" s="22" t="s">
        <v>23</v>
      </c>
      <c r="P1455" s="38">
        <v>60.48</v>
      </c>
      <c r="Q1455" s="25">
        <v>0</v>
      </c>
      <c r="R1455" s="38">
        <f>P1455*(1+Q1455/100)</f>
        <v>60.48</v>
      </c>
      <c r="S1455" s="25"/>
      <c r="T1455" s="26">
        <f>IF(I1455="T",0,R1455*S1455)</f>
        <v>0</v>
      </c>
    </row>
    <row r="1456" spans="6:20" s="102" customFormat="1" ht="24" outlineLevel="6" collapsed="1">
      <c r="F1456" s="21">
        <v>344</v>
      </c>
      <c r="G1456" s="22" t="s">
        <v>19</v>
      </c>
      <c r="H1456" s="68">
        <v>6</v>
      </c>
      <c r="I1456" s="22"/>
      <c r="J1456" s="36" t="s">
        <v>4460</v>
      </c>
      <c r="K1456" s="36" t="s">
        <v>2239</v>
      </c>
      <c r="L1456" s="36"/>
      <c r="M1456" s="37" t="s">
        <v>8291</v>
      </c>
      <c r="N1456" s="37"/>
      <c r="O1456" s="22" t="s">
        <v>23</v>
      </c>
      <c r="P1456" s="38">
        <v>60.47999999999999</v>
      </c>
      <c r="Q1456" s="25">
        <v>0</v>
      </c>
      <c r="R1456" s="38">
        <f>P1456*(1+Q1456/100)</f>
        <v>60.47999999999999</v>
      </c>
      <c r="S1456" s="25"/>
      <c r="T1456" s="26">
        <f>IF(I1456="T",0,R1456*S1456)</f>
        <v>0</v>
      </c>
    </row>
    <row r="1457" spans="6:20" s="39" customFormat="1" ht="11.25" outlineLevel="7">
      <c r="F1457" s="40"/>
      <c r="G1457" s="41"/>
      <c r="H1457" s="41"/>
      <c r="I1457" s="41"/>
      <c r="J1457" s="41"/>
      <c r="K1457" s="41"/>
      <c r="L1457" s="41"/>
      <c r="M1457" s="42" t="s">
        <v>5495</v>
      </c>
      <c r="N1457" s="42"/>
      <c r="O1457" s="41"/>
      <c r="P1457" s="43">
        <v>60.47999999999999</v>
      </c>
      <c r="Q1457" s="44"/>
      <c r="R1457" s="45"/>
      <c r="S1457" s="44"/>
      <c r="T1457" s="46"/>
    </row>
    <row r="1458" spans="6:20" s="102" customFormat="1" ht="12" outlineLevel="6" collapsed="1">
      <c r="F1458" s="21">
        <v>345</v>
      </c>
      <c r="G1458" s="22" t="s">
        <v>19</v>
      </c>
      <c r="H1458" s="68">
        <v>6</v>
      </c>
      <c r="I1458" s="22"/>
      <c r="J1458" s="36" t="s">
        <v>4305</v>
      </c>
      <c r="K1458" s="36" t="s">
        <v>2164</v>
      </c>
      <c r="L1458" s="36"/>
      <c r="M1458" s="37" t="s">
        <v>7829</v>
      </c>
      <c r="N1458" s="37"/>
      <c r="O1458" s="22" t="s">
        <v>24</v>
      </c>
      <c r="P1458" s="38">
        <v>11.087999999999999</v>
      </c>
      <c r="Q1458" s="25">
        <v>0</v>
      </c>
      <c r="R1458" s="38">
        <f>P1458*(1+Q1458/100)</f>
        <v>11.087999999999999</v>
      </c>
      <c r="S1458" s="25"/>
      <c r="T1458" s="26">
        <f>IF(I1458="T",0,R1458*S1458)</f>
        <v>0</v>
      </c>
    </row>
    <row r="1459" spans="6:20" s="39" customFormat="1" ht="11.25" outlineLevel="7">
      <c r="F1459" s="40"/>
      <c r="G1459" s="41"/>
      <c r="H1459" s="41"/>
      <c r="I1459" s="41"/>
      <c r="J1459" s="41"/>
      <c r="K1459" s="41"/>
      <c r="L1459" s="41"/>
      <c r="M1459" s="42" t="s">
        <v>6506</v>
      </c>
      <c r="N1459" s="42"/>
      <c r="O1459" s="41"/>
      <c r="P1459" s="43">
        <v>11.087999999999999</v>
      </c>
      <c r="Q1459" s="44"/>
      <c r="R1459" s="45"/>
      <c r="S1459" s="44"/>
      <c r="T1459" s="46"/>
    </row>
    <row r="1460" spans="6:20" s="102" customFormat="1" ht="12" outlineLevel="6" collapsed="1">
      <c r="F1460" s="21">
        <v>346</v>
      </c>
      <c r="G1460" s="22" t="s">
        <v>19</v>
      </c>
      <c r="H1460" s="68">
        <v>6</v>
      </c>
      <c r="I1460" s="22"/>
      <c r="J1460" s="36" t="s">
        <v>4306</v>
      </c>
      <c r="K1460" s="36" t="s">
        <v>2168</v>
      </c>
      <c r="L1460" s="36"/>
      <c r="M1460" s="37" t="s">
        <v>7355</v>
      </c>
      <c r="N1460" s="37"/>
      <c r="O1460" s="22" t="s">
        <v>24</v>
      </c>
      <c r="P1460" s="38">
        <v>8.1107999999999993</v>
      </c>
      <c r="Q1460" s="25">
        <v>0</v>
      </c>
      <c r="R1460" s="38">
        <f>P1460*(1+Q1460/100)</f>
        <v>8.1107999999999993</v>
      </c>
      <c r="S1460" s="25"/>
      <c r="T1460" s="26">
        <f>IF(I1460="T",0,R1460*S1460)</f>
        <v>0</v>
      </c>
    </row>
    <row r="1461" spans="6:20" s="39" customFormat="1" ht="11.25" outlineLevel="7">
      <c r="F1461" s="40"/>
      <c r="G1461" s="41"/>
      <c r="H1461" s="41"/>
      <c r="I1461" s="41"/>
      <c r="J1461" s="41"/>
      <c r="K1461" s="41"/>
      <c r="L1461" s="41"/>
      <c r="M1461" s="42" t="s">
        <v>6575</v>
      </c>
      <c r="N1461" s="42"/>
      <c r="O1461" s="41"/>
      <c r="P1461" s="43">
        <v>8.1107999999999993</v>
      </c>
      <c r="Q1461" s="44"/>
      <c r="R1461" s="45"/>
      <c r="S1461" s="44"/>
      <c r="T1461" s="46"/>
    </row>
    <row r="1462" spans="6:20" s="102" customFormat="1" ht="12" outlineLevel="6" collapsed="1">
      <c r="F1462" s="21">
        <v>347</v>
      </c>
      <c r="G1462" s="22" t="s">
        <v>19</v>
      </c>
      <c r="H1462" s="68">
        <v>6</v>
      </c>
      <c r="I1462" s="22"/>
      <c r="J1462" s="36" t="s">
        <v>4137</v>
      </c>
      <c r="K1462" s="36" t="s">
        <v>2169</v>
      </c>
      <c r="L1462" s="36"/>
      <c r="M1462" s="37" t="s">
        <v>7204</v>
      </c>
      <c r="N1462" s="37"/>
      <c r="O1462" s="22" t="s">
        <v>23</v>
      </c>
      <c r="P1462" s="38">
        <v>93.72</v>
      </c>
      <c r="Q1462" s="25">
        <v>0</v>
      </c>
      <c r="R1462" s="38">
        <f>P1462*(1+Q1462/100)</f>
        <v>93.72</v>
      </c>
      <c r="S1462" s="25"/>
      <c r="T1462" s="26">
        <f>IF(I1462="T",0,R1462*S1462)</f>
        <v>0</v>
      </c>
    </row>
    <row r="1463" spans="6:20" s="39" customFormat="1" ht="11.25" outlineLevel="7">
      <c r="F1463" s="40"/>
      <c r="G1463" s="41"/>
      <c r="H1463" s="41"/>
      <c r="I1463" s="41"/>
      <c r="J1463" s="41"/>
      <c r="K1463" s="41"/>
      <c r="L1463" s="41"/>
      <c r="M1463" s="42" t="s">
        <v>6592</v>
      </c>
      <c r="N1463" s="42"/>
      <c r="O1463" s="41"/>
      <c r="P1463" s="43">
        <v>93.72</v>
      </c>
      <c r="Q1463" s="44"/>
      <c r="R1463" s="45"/>
      <c r="S1463" s="44"/>
      <c r="T1463" s="46"/>
    </row>
    <row r="1464" spans="6:20" s="102" customFormat="1" ht="12" outlineLevel="6">
      <c r="F1464" s="21">
        <v>348</v>
      </c>
      <c r="G1464" s="22" t="s">
        <v>19</v>
      </c>
      <c r="H1464" s="68">
        <v>6</v>
      </c>
      <c r="I1464" s="22"/>
      <c r="J1464" s="36" t="s">
        <v>4129</v>
      </c>
      <c r="K1464" s="36" t="s">
        <v>2170</v>
      </c>
      <c r="L1464" s="36"/>
      <c r="M1464" s="37" t="s">
        <v>7275</v>
      </c>
      <c r="N1464" s="37"/>
      <c r="O1464" s="22" t="s">
        <v>23</v>
      </c>
      <c r="P1464" s="38">
        <v>93.72</v>
      </c>
      <c r="Q1464" s="25">
        <v>0</v>
      </c>
      <c r="R1464" s="38">
        <f>P1464*(1+Q1464/100)</f>
        <v>93.72</v>
      </c>
      <c r="S1464" s="25"/>
      <c r="T1464" s="26">
        <f>IF(I1464="T",0,R1464*S1464)</f>
        <v>0</v>
      </c>
    </row>
    <row r="1465" spans="6:20" s="102" customFormat="1" ht="36" outlineLevel="6" collapsed="1">
      <c r="F1465" s="21">
        <v>349</v>
      </c>
      <c r="G1465" s="22" t="s">
        <v>19</v>
      </c>
      <c r="H1465" s="68">
        <v>6</v>
      </c>
      <c r="I1465" s="22"/>
      <c r="J1465" s="36" t="s">
        <v>4560</v>
      </c>
      <c r="K1465" s="36" t="s">
        <v>2167</v>
      </c>
      <c r="L1465" s="36"/>
      <c r="M1465" s="37" t="s">
        <v>9112</v>
      </c>
      <c r="N1465" s="37"/>
      <c r="O1465" s="22" t="s">
        <v>10</v>
      </c>
      <c r="P1465" s="38">
        <v>4.1468138181818173</v>
      </c>
      <c r="Q1465" s="25">
        <v>0</v>
      </c>
      <c r="R1465" s="38">
        <f>P1465*(1+Q1465/100)</f>
        <v>4.1468138181818173</v>
      </c>
      <c r="S1465" s="25"/>
      <c r="T1465" s="26">
        <f>IF(I1465="T",0,R1465*S1465)</f>
        <v>0</v>
      </c>
    </row>
    <row r="1466" spans="6:20" s="39" customFormat="1" ht="11.25" outlineLevel="7">
      <c r="F1466" s="40"/>
      <c r="G1466" s="41"/>
      <c r="H1466" s="41"/>
      <c r="I1466" s="41"/>
      <c r="J1466" s="41"/>
      <c r="K1466" s="41"/>
      <c r="L1466" s="41"/>
      <c r="M1466" s="42" t="s">
        <v>433</v>
      </c>
      <c r="N1466" s="42"/>
      <c r="O1466" s="41"/>
      <c r="P1466" s="43">
        <v>0</v>
      </c>
      <c r="Q1466" s="44"/>
      <c r="R1466" s="45"/>
      <c r="S1466" s="44"/>
      <c r="T1466" s="46"/>
    </row>
    <row r="1467" spans="6:20" s="39" customFormat="1" ht="11.25" outlineLevel="7">
      <c r="F1467" s="40"/>
      <c r="G1467" s="41"/>
      <c r="H1467" s="41"/>
      <c r="I1467" s="41"/>
      <c r="J1467" s="41"/>
      <c r="K1467" s="41"/>
      <c r="L1467" s="41"/>
      <c r="M1467" s="42" t="s">
        <v>6523</v>
      </c>
      <c r="N1467" s="42"/>
      <c r="O1467" s="41"/>
      <c r="P1467" s="43">
        <v>3.5628218181818174</v>
      </c>
      <c r="Q1467" s="44"/>
      <c r="R1467" s="45"/>
      <c r="S1467" s="44"/>
      <c r="T1467" s="46"/>
    </row>
    <row r="1468" spans="6:20" s="39" customFormat="1" ht="11.25" outlineLevel="7">
      <c r="F1468" s="40"/>
      <c r="G1468" s="41"/>
      <c r="H1468" s="41"/>
      <c r="I1468" s="41"/>
      <c r="J1468" s="41"/>
      <c r="K1468" s="41"/>
      <c r="L1468" s="41"/>
      <c r="M1468" s="42" t="s">
        <v>5935</v>
      </c>
      <c r="N1468" s="42"/>
      <c r="O1468" s="41"/>
      <c r="P1468" s="43">
        <v>0.58399200000000007</v>
      </c>
      <c r="Q1468" s="44"/>
      <c r="R1468" s="45"/>
      <c r="S1468" s="44"/>
      <c r="T1468" s="46"/>
    </row>
    <row r="1469" spans="6:20" s="102" customFormat="1" ht="36" outlineLevel="6" collapsed="1">
      <c r="F1469" s="21">
        <v>350</v>
      </c>
      <c r="G1469" s="22" t="s">
        <v>19</v>
      </c>
      <c r="H1469" s="68">
        <v>6</v>
      </c>
      <c r="I1469" s="22"/>
      <c r="J1469" s="36" t="s">
        <v>4310</v>
      </c>
      <c r="K1469" s="36" t="s">
        <v>2292</v>
      </c>
      <c r="L1469" s="36"/>
      <c r="M1469" s="37" t="s">
        <v>8920</v>
      </c>
      <c r="N1469" s="37"/>
      <c r="O1469" s="22" t="s">
        <v>23</v>
      </c>
      <c r="P1469" s="38">
        <v>129.41999999999999</v>
      </c>
      <c r="Q1469" s="25">
        <v>0</v>
      </c>
      <c r="R1469" s="38">
        <f>P1469*(1+Q1469/100)</f>
        <v>129.41999999999999</v>
      </c>
      <c r="S1469" s="25"/>
      <c r="T1469" s="26">
        <f>IF(I1469="T",0,R1469*S1469)</f>
        <v>0</v>
      </c>
    </row>
    <row r="1470" spans="6:20" s="39" customFormat="1" ht="11.25" outlineLevel="7">
      <c r="F1470" s="40"/>
      <c r="G1470" s="41"/>
      <c r="H1470" s="41"/>
      <c r="I1470" s="41"/>
      <c r="J1470" s="41"/>
      <c r="K1470" s="41"/>
      <c r="L1470" s="41"/>
      <c r="M1470" s="42" t="s">
        <v>5478</v>
      </c>
      <c r="N1470" s="42"/>
      <c r="O1470" s="41"/>
      <c r="P1470" s="43">
        <v>94.5</v>
      </c>
      <c r="Q1470" s="44"/>
      <c r="R1470" s="45"/>
      <c r="S1470" s="44"/>
      <c r="T1470" s="46"/>
    </row>
    <row r="1471" spans="6:20" s="39" customFormat="1" ht="11.25" outlineLevel="7">
      <c r="F1471" s="40"/>
      <c r="G1471" s="41"/>
      <c r="H1471" s="41"/>
      <c r="I1471" s="41"/>
      <c r="J1471" s="41"/>
      <c r="K1471" s="41"/>
      <c r="L1471" s="41"/>
      <c r="M1471" s="42" t="s">
        <v>6534</v>
      </c>
      <c r="N1471" s="42"/>
      <c r="O1471" s="41"/>
      <c r="P1471" s="43">
        <v>34.919999999999995</v>
      </c>
      <c r="Q1471" s="44"/>
      <c r="R1471" s="45"/>
      <c r="S1471" s="44"/>
      <c r="T1471" s="46"/>
    </row>
    <row r="1472" spans="6:20" s="102" customFormat="1" ht="12" outlineLevel="6" collapsed="1">
      <c r="F1472" s="21">
        <v>351</v>
      </c>
      <c r="G1472" s="22" t="s">
        <v>19</v>
      </c>
      <c r="H1472" s="68">
        <v>6</v>
      </c>
      <c r="I1472" s="22"/>
      <c r="J1472" s="36" t="s">
        <v>4461</v>
      </c>
      <c r="K1472" s="36" t="s">
        <v>2389</v>
      </c>
      <c r="L1472" s="36"/>
      <c r="M1472" s="37" t="s">
        <v>7725</v>
      </c>
      <c r="N1472" s="37"/>
      <c r="O1472" s="22" t="s">
        <v>23</v>
      </c>
      <c r="P1472" s="38">
        <v>94.248800000000003</v>
      </c>
      <c r="Q1472" s="25">
        <v>0</v>
      </c>
      <c r="R1472" s="38">
        <f>P1472*(1+Q1472/100)</f>
        <v>94.248800000000003</v>
      </c>
      <c r="S1472" s="25"/>
      <c r="T1472" s="26">
        <f>IF(I1472="T",0,R1472*S1472)</f>
        <v>0</v>
      </c>
    </row>
    <row r="1473" spans="6:20" s="39" customFormat="1" ht="11.25" outlineLevel="7">
      <c r="F1473" s="40"/>
      <c r="G1473" s="41"/>
      <c r="H1473" s="41"/>
      <c r="I1473" s="41"/>
      <c r="J1473" s="41"/>
      <c r="K1473" s="41"/>
      <c r="L1473" s="41"/>
      <c r="M1473" s="42" t="s">
        <v>89</v>
      </c>
      <c r="N1473" s="42"/>
      <c r="O1473" s="41"/>
      <c r="P1473" s="43">
        <v>94.5</v>
      </c>
      <c r="Q1473" s="44"/>
      <c r="R1473" s="45"/>
      <c r="S1473" s="44"/>
      <c r="T1473" s="46"/>
    </row>
    <row r="1474" spans="6:20" s="39" customFormat="1" ht="11.25" outlineLevel="7">
      <c r="F1474" s="40"/>
      <c r="G1474" s="41"/>
      <c r="H1474" s="41"/>
      <c r="I1474" s="41"/>
      <c r="J1474" s="41"/>
      <c r="K1474" s="41"/>
      <c r="L1474" s="41"/>
      <c r="M1474" s="42" t="s">
        <v>7080</v>
      </c>
      <c r="N1474" s="42"/>
      <c r="O1474" s="41"/>
      <c r="P1474" s="43">
        <v>-0.25120000000000003</v>
      </c>
      <c r="Q1474" s="44"/>
      <c r="R1474" s="45"/>
      <c r="S1474" s="44"/>
      <c r="T1474" s="46"/>
    </row>
    <row r="1475" spans="6:20" s="102" customFormat="1" ht="24" outlineLevel="6">
      <c r="F1475" s="21">
        <v>352</v>
      </c>
      <c r="G1475" s="22" t="s">
        <v>19</v>
      </c>
      <c r="H1475" s="68">
        <v>6</v>
      </c>
      <c r="I1475" s="22"/>
      <c r="J1475" s="36" t="s">
        <v>4612</v>
      </c>
      <c r="K1475" s="36" t="s">
        <v>2207</v>
      </c>
      <c r="L1475" s="36"/>
      <c r="M1475" s="37" t="s">
        <v>8007</v>
      </c>
      <c r="N1475" s="37"/>
      <c r="O1475" s="22" t="s">
        <v>24</v>
      </c>
      <c r="P1475" s="38"/>
      <c r="Q1475" s="25">
        <v>0</v>
      </c>
      <c r="R1475" s="38">
        <f>P1475*(1+Q1475/100)</f>
        <v>0</v>
      </c>
      <c r="S1475" s="25"/>
      <c r="T1475" s="26">
        <f>IF(I1475="T",0,R1475*S1475)</f>
        <v>0</v>
      </c>
    </row>
    <row r="1476" spans="6:20" outlineLevel="6"/>
    <row r="1477" spans="6:20" s="120" customFormat="1" ht="16.5" customHeight="1" outlineLevel="5">
      <c r="F1477" s="121"/>
      <c r="G1477" s="122"/>
      <c r="H1477" s="122"/>
      <c r="I1477" s="122"/>
      <c r="J1477" s="123"/>
      <c r="K1477" s="123"/>
      <c r="L1477" s="123"/>
      <c r="M1477" s="123" t="s">
        <v>7352</v>
      </c>
      <c r="N1477" s="126"/>
      <c r="O1477" s="122"/>
      <c r="P1477" s="124"/>
      <c r="Q1477" s="125"/>
      <c r="R1477" s="124"/>
      <c r="S1477" s="125"/>
      <c r="T1477" s="111">
        <f>SUBTOTAL(9,T1478:T1508)</f>
        <v>0</v>
      </c>
    </row>
    <row r="1478" spans="6:20" s="102" customFormat="1" ht="36" outlineLevel="6" collapsed="1">
      <c r="F1478" s="21">
        <v>353</v>
      </c>
      <c r="G1478" s="22" t="s">
        <v>19</v>
      </c>
      <c r="H1478" s="68">
        <v>6</v>
      </c>
      <c r="I1478" s="22"/>
      <c r="J1478" s="36" t="s">
        <v>4728</v>
      </c>
      <c r="K1478" s="36" t="s">
        <v>2364</v>
      </c>
      <c r="L1478" s="36"/>
      <c r="M1478" s="37" t="s">
        <v>9110</v>
      </c>
      <c r="N1478" s="37"/>
      <c r="O1478" s="22" t="s">
        <v>23</v>
      </c>
      <c r="P1478" s="38">
        <v>261.2946</v>
      </c>
      <c r="Q1478" s="25">
        <v>0</v>
      </c>
      <c r="R1478" s="38">
        <f>P1478*(1+Q1478/100)</f>
        <v>261.2946</v>
      </c>
      <c r="S1478" s="25"/>
      <c r="T1478" s="26">
        <f>IF(I1478="T",0,R1478*S1478)</f>
        <v>0</v>
      </c>
    </row>
    <row r="1479" spans="6:20" s="39" customFormat="1" ht="11.25" outlineLevel="7">
      <c r="F1479" s="40"/>
      <c r="G1479" s="41"/>
      <c r="H1479" s="41"/>
      <c r="I1479" s="41"/>
      <c r="J1479" s="41"/>
      <c r="K1479" s="41"/>
      <c r="L1479" s="41"/>
      <c r="M1479" s="42" t="s">
        <v>5468</v>
      </c>
      <c r="N1479" s="42"/>
      <c r="O1479" s="41"/>
      <c r="P1479" s="43">
        <v>38.5473</v>
      </c>
      <c r="Q1479" s="44"/>
      <c r="R1479" s="45"/>
      <c r="S1479" s="44"/>
      <c r="T1479" s="46"/>
    </row>
    <row r="1480" spans="6:20" s="39" customFormat="1" ht="11.25" outlineLevel="7">
      <c r="F1480" s="40"/>
      <c r="G1480" s="41"/>
      <c r="H1480" s="41"/>
      <c r="I1480" s="41"/>
      <c r="J1480" s="41"/>
      <c r="K1480" s="41"/>
      <c r="L1480" s="41"/>
      <c r="M1480" s="42" t="s">
        <v>5469</v>
      </c>
      <c r="N1480" s="42"/>
      <c r="O1480" s="41"/>
      <c r="P1480" s="43">
        <v>37.847300000000004</v>
      </c>
      <c r="Q1480" s="44"/>
      <c r="R1480" s="45"/>
      <c r="S1480" s="44"/>
      <c r="T1480" s="46"/>
    </row>
    <row r="1481" spans="6:20" s="39" customFormat="1" ht="11.25" outlineLevel="7">
      <c r="F1481" s="40"/>
      <c r="G1481" s="41"/>
      <c r="H1481" s="41"/>
      <c r="I1481" s="41"/>
      <c r="J1481" s="41"/>
      <c r="K1481" s="41"/>
      <c r="L1481" s="41"/>
      <c r="M1481" s="42" t="s">
        <v>5217</v>
      </c>
      <c r="N1481" s="42"/>
      <c r="O1481" s="41"/>
      <c r="P1481" s="43">
        <v>44.97</v>
      </c>
      <c r="Q1481" s="44"/>
      <c r="R1481" s="45"/>
      <c r="S1481" s="44"/>
      <c r="T1481" s="46"/>
    </row>
    <row r="1482" spans="6:20" s="39" customFormat="1" ht="11.25" outlineLevel="7">
      <c r="F1482" s="40"/>
      <c r="G1482" s="41"/>
      <c r="H1482" s="41"/>
      <c r="I1482" s="41"/>
      <c r="J1482" s="41"/>
      <c r="K1482" s="41"/>
      <c r="L1482" s="41"/>
      <c r="M1482" s="42" t="s">
        <v>5218</v>
      </c>
      <c r="N1482" s="42"/>
      <c r="O1482" s="41"/>
      <c r="P1482" s="43">
        <v>44.790000000000006</v>
      </c>
      <c r="Q1482" s="44"/>
      <c r="R1482" s="45"/>
      <c r="S1482" s="44"/>
      <c r="T1482" s="46"/>
    </row>
    <row r="1483" spans="6:20" s="39" customFormat="1" ht="11.25" outlineLevel="7">
      <c r="F1483" s="40"/>
      <c r="G1483" s="41"/>
      <c r="H1483" s="41"/>
      <c r="I1483" s="41"/>
      <c r="J1483" s="41"/>
      <c r="K1483" s="41"/>
      <c r="L1483" s="41"/>
      <c r="M1483" s="42" t="s">
        <v>4975</v>
      </c>
      <c r="N1483" s="42"/>
      <c r="O1483" s="41"/>
      <c r="P1483" s="43">
        <v>25.14</v>
      </c>
      <c r="Q1483" s="44"/>
      <c r="R1483" s="45"/>
      <c r="S1483" s="44"/>
      <c r="T1483" s="46"/>
    </row>
    <row r="1484" spans="6:20" s="39" customFormat="1" ht="11.25" outlineLevel="7">
      <c r="F1484" s="40"/>
      <c r="G1484" s="41"/>
      <c r="H1484" s="41"/>
      <c r="I1484" s="41"/>
      <c r="J1484" s="41"/>
      <c r="K1484" s="41"/>
      <c r="L1484" s="41"/>
      <c r="M1484" s="42" t="s">
        <v>4976</v>
      </c>
      <c r="N1484" s="42"/>
      <c r="O1484" s="41"/>
      <c r="P1484" s="43">
        <v>25.14</v>
      </c>
      <c r="Q1484" s="44"/>
      <c r="R1484" s="45"/>
      <c r="S1484" s="44"/>
      <c r="T1484" s="46"/>
    </row>
    <row r="1485" spans="6:20" s="39" customFormat="1" ht="11.25" outlineLevel="7">
      <c r="F1485" s="40"/>
      <c r="G1485" s="41"/>
      <c r="H1485" s="41"/>
      <c r="I1485" s="41"/>
      <c r="J1485" s="41"/>
      <c r="K1485" s="41"/>
      <c r="L1485" s="41"/>
      <c r="M1485" s="42" t="s">
        <v>4991</v>
      </c>
      <c r="N1485" s="42"/>
      <c r="O1485" s="41"/>
      <c r="P1485" s="43">
        <v>22.43</v>
      </c>
      <c r="Q1485" s="44"/>
      <c r="R1485" s="45"/>
      <c r="S1485" s="44"/>
      <c r="T1485" s="46"/>
    </row>
    <row r="1486" spans="6:20" s="39" customFormat="1" ht="11.25" outlineLevel="7">
      <c r="F1486" s="40"/>
      <c r="G1486" s="41"/>
      <c r="H1486" s="41"/>
      <c r="I1486" s="41"/>
      <c r="J1486" s="41"/>
      <c r="K1486" s="41"/>
      <c r="L1486" s="41"/>
      <c r="M1486" s="42" t="s">
        <v>4992</v>
      </c>
      <c r="N1486" s="42"/>
      <c r="O1486" s="41"/>
      <c r="P1486" s="43">
        <v>22.43</v>
      </c>
      <c r="Q1486" s="44"/>
      <c r="R1486" s="45"/>
      <c r="S1486" s="44"/>
      <c r="T1486" s="46"/>
    </row>
    <row r="1487" spans="6:20" s="102" customFormat="1" ht="36" outlineLevel="6" collapsed="1">
      <c r="F1487" s="21">
        <v>354</v>
      </c>
      <c r="G1487" s="22" t="s">
        <v>19</v>
      </c>
      <c r="H1487" s="68">
        <v>6</v>
      </c>
      <c r="I1487" s="22"/>
      <c r="J1487" s="36" t="s">
        <v>4658</v>
      </c>
      <c r="K1487" s="36" t="s">
        <v>2275</v>
      </c>
      <c r="L1487" s="36"/>
      <c r="M1487" s="37" t="s">
        <v>8950</v>
      </c>
      <c r="N1487" s="37"/>
      <c r="O1487" s="22" t="s">
        <v>24</v>
      </c>
      <c r="P1487" s="38">
        <v>20.903600000000001</v>
      </c>
      <c r="Q1487" s="25">
        <v>0</v>
      </c>
      <c r="R1487" s="38">
        <f>P1487*(1+Q1487/100)</f>
        <v>20.903600000000001</v>
      </c>
      <c r="S1487" s="25"/>
      <c r="T1487" s="26">
        <f>IF(I1487="T",0,R1487*S1487)</f>
        <v>0</v>
      </c>
    </row>
    <row r="1488" spans="6:20" s="39" customFormat="1" ht="11.25" outlineLevel="7">
      <c r="F1488" s="40"/>
      <c r="G1488" s="41"/>
      <c r="H1488" s="41"/>
      <c r="I1488" s="41"/>
      <c r="J1488" s="41"/>
      <c r="K1488" s="41"/>
      <c r="L1488" s="41"/>
      <c r="M1488" s="42" t="s">
        <v>3829</v>
      </c>
      <c r="N1488" s="42"/>
      <c r="O1488" s="41"/>
      <c r="P1488" s="43">
        <v>20.903600000000001</v>
      </c>
      <c r="Q1488" s="44"/>
      <c r="R1488" s="45"/>
      <c r="S1488" s="44"/>
      <c r="T1488" s="46"/>
    </row>
    <row r="1489" spans="6:20" s="102" customFormat="1" ht="24" outlineLevel="6">
      <c r="F1489" s="21">
        <v>355</v>
      </c>
      <c r="G1489" s="22" t="s">
        <v>19</v>
      </c>
      <c r="H1489" s="68">
        <v>6</v>
      </c>
      <c r="I1489" s="22"/>
      <c r="J1489" s="36" t="s">
        <v>4669</v>
      </c>
      <c r="K1489" s="36" t="s">
        <v>2281</v>
      </c>
      <c r="L1489" s="36"/>
      <c r="M1489" s="37" t="s">
        <v>7939</v>
      </c>
      <c r="N1489" s="37"/>
      <c r="O1489" s="22" t="s">
        <v>24</v>
      </c>
      <c r="P1489" s="38">
        <v>20.904</v>
      </c>
      <c r="Q1489" s="25">
        <v>0</v>
      </c>
      <c r="R1489" s="38">
        <f>P1489*(1+Q1489/100)</f>
        <v>20.904</v>
      </c>
      <c r="S1489" s="25"/>
      <c r="T1489" s="26">
        <f>IF(I1489="T",0,R1489*S1489)</f>
        <v>0</v>
      </c>
    </row>
    <row r="1490" spans="6:20" s="102" customFormat="1" ht="24" outlineLevel="6" collapsed="1">
      <c r="F1490" s="21">
        <v>356</v>
      </c>
      <c r="G1490" s="22" t="s">
        <v>19</v>
      </c>
      <c r="H1490" s="68">
        <v>6</v>
      </c>
      <c r="I1490" s="22"/>
      <c r="J1490" s="36" t="s">
        <v>4441</v>
      </c>
      <c r="K1490" s="36" t="s">
        <v>2310</v>
      </c>
      <c r="L1490" s="36"/>
      <c r="M1490" s="37" t="s">
        <v>8093</v>
      </c>
      <c r="N1490" s="37"/>
      <c r="O1490" s="22" t="s">
        <v>23</v>
      </c>
      <c r="P1490" s="38">
        <v>277.75531999999998</v>
      </c>
      <c r="Q1490" s="25">
        <v>0</v>
      </c>
      <c r="R1490" s="38">
        <f>P1490*(1+Q1490/100)</f>
        <v>277.75531999999998</v>
      </c>
      <c r="S1490" s="25"/>
      <c r="T1490" s="26">
        <f>IF(I1490="T",0,R1490*S1490)</f>
        <v>0</v>
      </c>
    </row>
    <row r="1491" spans="6:20" s="39" customFormat="1" ht="11.25" outlineLevel="7">
      <c r="F1491" s="40"/>
      <c r="G1491" s="41"/>
      <c r="H1491" s="41"/>
      <c r="I1491" s="41"/>
      <c r="J1491" s="41"/>
      <c r="K1491" s="41"/>
      <c r="L1491" s="41"/>
      <c r="M1491" s="42" t="s">
        <v>5014</v>
      </c>
      <c r="N1491" s="42"/>
      <c r="O1491" s="41"/>
      <c r="P1491" s="43">
        <v>0</v>
      </c>
      <c r="Q1491" s="44"/>
      <c r="R1491" s="45"/>
      <c r="S1491" s="44"/>
      <c r="T1491" s="46"/>
    </row>
    <row r="1492" spans="6:20" s="39" customFormat="1" ht="11.25" outlineLevel="7">
      <c r="F1492" s="40"/>
      <c r="G1492" s="41"/>
      <c r="H1492" s="41"/>
      <c r="I1492" s="41"/>
      <c r="J1492" s="41"/>
      <c r="K1492" s="41"/>
      <c r="L1492" s="41"/>
      <c r="M1492" s="42" t="s">
        <v>5468</v>
      </c>
      <c r="N1492" s="42"/>
      <c r="O1492" s="41"/>
      <c r="P1492" s="43">
        <v>38.5473</v>
      </c>
      <c r="Q1492" s="44"/>
      <c r="R1492" s="45"/>
      <c r="S1492" s="44"/>
      <c r="T1492" s="46"/>
    </row>
    <row r="1493" spans="6:20" s="39" customFormat="1" ht="11.25" outlineLevel="7">
      <c r="F1493" s="40"/>
      <c r="G1493" s="41"/>
      <c r="H1493" s="41"/>
      <c r="I1493" s="41"/>
      <c r="J1493" s="41"/>
      <c r="K1493" s="41"/>
      <c r="L1493" s="41"/>
      <c r="M1493" s="42" t="s">
        <v>5469</v>
      </c>
      <c r="N1493" s="42"/>
      <c r="O1493" s="41"/>
      <c r="P1493" s="43">
        <v>37.847300000000004</v>
      </c>
      <c r="Q1493" s="44"/>
      <c r="R1493" s="45"/>
      <c r="S1493" s="44"/>
      <c r="T1493" s="46"/>
    </row>
    <row r="1494" spans="6:20" s="39" customFormat="1" ht="11.25" outlineLevel="7">
      <c r="F1494" s="40"/>
      <c r="G1494" s="41"/>
      <c r="H1494" s="41"/>
      <c r="I1494" s="41"/>
      <c r="J1494" s="41"/>
      <c r="K1494" s="41"/>
      <c r="L1494" s="41"/>
      <c r="M1494" s="42" t="s">
        <v>5217</v>
      </c>
      <c r="N1494" s="42"/>
      <c r="O1494" s="41"/>
      <c r="P1494" s="43">
        <v>44.97</v>
      </c>
      <c r="Q1494" s="44"/>
      <c r="R1494" s="45"/>
      <c r="S1494" s="44"/>
      <c r="T1494" s="46"/>
    </row>
    <row r="1495" spans="6:20" s="39" customFormat="1" ht="11.25" outlineLevel="7">
      <c r="F1495" s="40"/>
      <c r="G1495" s="41"/>
      <c r="H1495" s="41"/>
      <c r="I1495" s="41"/>
      <c r="J1495" s="41"/>
      <c r="K1495" s="41"/>
      <c r="L1495" s="41"/>
      <c r="M1495" s="42" t="s">
        <v>5218</v>
      </c>
      <c r="N1495" s="42"/>
      <c r="O1495" s="41"/>
      <c r="P1495" s="43">
        <v>44.790000000000006</v>
      </c>
      <c r="Q1495" s="44"/>
      <c r="R1495" s="45"/>
      <c r="S1495" s="44"/>
      <c r="T1495" s="46"/>
    </row>
    <row r="1496" spans="6:20" s="39" customFormat="1" ht="11.25" outlineLevel="7">
      <c r="F1496" s="40"/>
      <c r="G1496" s="41"/>
      <c r="H1496" s="41"/>
      <c r="I1496" s="41"/>
      <c r="J1496" s="41"/>
      <c r="K1496" s="41"/>
      <c r="L1496" s="41"/>
      <c r="M1496" s="42" t="s">
        <v>4975</v>
      </c>
      <c r="N1496" s="42"/>
      <c r="O1496" s="41"/>
      <c r="P1496" s="43">
        <v>25.14</v>
      </c>
      <c r="Q1496" s="44"/>
      <c r="R1496" s="45"/>
      <c r="S1496" s="44"/>
      <c r="T1496" s="46"/>
    </row>
    <row r="1497" spans="6:20" s="39" customFormat="1" ht="11.25" outlineLevel="7">
      <c r="F1497" s="40"/>
      <c r="G1497" s="41"/>
      <c r="H1497" s="41"/>
      <c r="I1497" s="41"/>
      <c r="J1497" s="41"/>
      <c r="K1497" s="41"/>
      <c r="L1497" s="41"/>
      <c r="M1497" s="42" t="s">
        <v>4976</v>
      </c>
      <c r="N1497" s="42"/>
      <c r="O1497" s="41"/>
      <c r="P1497" s="43">
        <v>25.14</v>
      </c>
      <c r="Q1497" s="44"/>
      <c r="R1497" s="45"/>
      <c r="S1497" s="44"/>
      <c r="T1497" s="46"/>
    </row>
    <row r="1498" spans="6:20" s="39" customFormat="1" ht="11.25" outlineLevel="7">
      <c r="F1498" s="40"/>
      <c r="G1498" s="41"/>
      <c r="H1498" s="41"/>
      <c r="I1498" s="41"/>
      <c r="J1498" s="41"/>
      <c r="K1498" s="41"/>
      <c r="L1498" s="41"/>
      <c r="M1498" s="42" t="s">
        <v>4991</v>
      </c>
      <c r="N1498" s="42"/>
      <c r="O1498" s="41"/>
      <c r="P1498" s="43">
        <v>22.43</v>
      </c>
      <c r="Q1498" s="44"/>
      <c r="R1498" s="45"/>
      <c r="S1498" s="44"/>
      <c r="T1498" s="46"/>
    </row>
    <row r="1499" spans="6:20" s="39" customFormat="1" ht="11.25" outlineLevel="7">
      <c r="F1499" s="40"/>
      <c r="G1499" s="41"/>
      <c r="H1499" s="41"/>
      <c r="I1499" s="41"/>
      <c r="J1499" s="41"/>
      <c r="K1499" s="41"/>
      <c r="L1499" s="41"/>
      <c r="M1499" s="42" t="s">
        <v>4992</v>
      </c>
      <c r="N1499" s="42"/>
      <c r="O1499" s="41"/>
      <c r="P1499" s="43">
        <v>22.43</v>
      </c>
      <c r="Q1499" s="44"/>
      <c r="R1499" s="45"/>
      <c r="S1499" s="44"/>
      <c r="T1499" s="46"/>
    </row>
    <row r="1500" spans="6:20" s="39" customFormat="1" ht="11.25" outlineLevel="7">
      <c r="F1500" s="40"/>
      <c r="G1500" s="41"/>
      <c r="H1500" s="41"/>
      <c r="I1500" s="41"/>
      <c r="J1500" s="41"/>
      <c r="K1500" s="41"/>
      <c r="L1500" s="41"/>
      <c r="M1500" s="42" t="s">
        <v>4276</v>
      </c>
      <c r="N1500" s="42"/>
      <c r="O1500" s="41"/>
      <c r="P1500" s="43">
        <v>0</v>
      </c>
      <c r="Q1500" s="44"/>
      <c r="R1500" s="45"/>
      <c r="S1500" s="44"/>
      <c r="T1500" s="46"/>
    </row>
    <row r="1501" spans="6:20" s="39" customFormat="1" ht="11.25" outlineLevel="7">
      <c r="F1501" s="40"/>
      <c r="G1501" s="41"/>
      <c r="H1501" s="41"/>
      <c r="I1501" s="41"/>
      <c r="J1501" s="41"/>
      <c r="K1501" s="41"/>
      <c r="L1501" s="41"/>
      <c r="M1501" s="42" t="s">
        <v>6639</v>
      </c>
      <c r="N1501" s="42"/>
      <c r="O1501" s="41"/>
      <c r="P1501" s="43">
        <v>5.4352</v>
      </c>
      <c r="Q1501" s="44"/>
      <c r="R1501" s="45"/>
      <c r="S1501" s="44"/>
      <c r="T1501" s="46"/>
    </row>
    <row r="1502" spans="6:20" s="39" customFormat="1" ht="33.75" outlineLevel="7">
      <c r="F1502" s="40"/>
      <c r="G1502" s="41"/>
      <c r="H1502" s="41"/>
      <c r="I1502" s="41"/>
      <c r="J1502" s="41"/>
      <c r="K1502" s="41"/>
      <c r="L1502" s="41"/>
      <c r="M1502" s="42" t="s">
        <v>7188</v>
      </c>
      <c r="N1502" s="42"/>
      <c r="O1502" s="41"/>
      <c r="P1502" s="43">
        <v>5.12</v>
      </c>
      <c r="Q1502" s="44"/>
      <c r="R1502" s="45"/>
      <c r="S1502" s="44"/>
      <c r="T1502" s="46"/>
    </row>
    <row r="1503" spans="6:20" s="39" customFormat="1" ht="22.5" outlineLevel="7">
      <c r="F1503" s="40"/>
      <c r="G1503" s="41"/>
      <c r="H1503" s="41"/>
      <c r="I1503" s="41"/>
      <c r="J1503" s="41"/>
      <c r="K1503" s="41"/>
      <c r="L1503" s="41"/>
      <c r="M1503" s="42" t="s">
        <v>6983</v>
      </c>
      <c r="N1503" s="42"/>
      <c r="O1503" s="41"/>
      <c r="P1503" s="43">
        <v>2.7871999999999999</v>
      </c>
      <c r="Q1503" s="44"/>
      <c r="R1503" s="45"/>
      <c r="S1503" s="44"/>
      <c r="T1503" s="46"/>
    </row>
    <row r="1504" spans="6:20" s="39" customFormat="1" ht="22.5" outlineLevel="7">
      <c r="F1504" s="40"/>
      <c r="G1504" s="41"/>
      <c r="H1504" s="41"/>
      <c r="I1504" s="41"/>
      <c r="J1504" s="41"/>
      <c r="K1504" s="41"/>
      <c r="L1504" s="41"/>
      <c r="M1504" s="42" t="s">
        <v>6925</v>
      </c>
      <c r="N1504" s="42"/>
      <c r="O1504" s="41"/>
      <c r="P1504" s="43">
        <v>3.1183200000000002</v>
      </c>
      <c r="Q1504" s="44"/>
      <c r="R1504" s="45"/>
      <c r="S1504" s="44"/>
      <c r="T1504" s="46"/>
    </row>
    <row r="1505" spans="6:20" s="102" customFormat="1" ht="48" outlineLevel="6">
      <c r="F1505" s="21">
        <v>357</v>
      </c>
      <c r="G1505" s="22" t="s">
        <v>19</v>
      </c>
      <c r="H1505" s="68">
        <v>6</v>
      </c>
      <c r="I1505" s="22"/>
      <c r="J1505" s="36" t="s">
        <v>4440</v>
      </c>
      <c r="K1505" s="36" t="s">
        <v>2302</v>
      </c>
      <c r="L1505" s="36"/>
      <c r="M1505" s="37" t="s">
        <v>9352</v>
      </c>
      <c r="N1505" s="37"/>
      <c r="O1505" s="22" t="s">
        <v>23</v>
      </c>
      <c r="P1505" s="38">
        <v>261.29500000000002</v>
      </c>
      <c r="Q1505" s="25">
        <v>0</v>
      </c>
      <c r="R1505" s="38">
        <f>P1505*(1+Q1505/100)</f>
        <v>261.29500000000002</v>
      </c>
      <c r="S1505" s="25"/>
      <c r="T1505" s="26">
        <f>IF(I1505="T",0,R1505*S1505)</f>
        <v>0</v>
      </c>
    </row>
    <row r="1506" spans="6:20" s="102" customFormat="1" ht="24" outlineLevel="6">
      <c r="F1506" s="21">
        <v>358</v>
      </c>
      <c r="G1506" s="22" t="s">
        <v>7</v>
      </c>
      <c r="H1506" s="68">
        <v>6</v>
      </c>
      <c r="I1506" s="22"/>
      <c r="J1506" s="36" t="s">
        <v>4179</v>
      </c>
      <c r="K1506" s="36"/>
      <c r="L1506" s="36"/>
      <c r="M1506" s="37" t="s">
        <v>8551</v>
      </c>
      <c r="N1506" s="37"/>
      <c r="O1506" s="22" t="s">
        <v>23</v>
      </c>
      <c r="P1506" s="38">
        <v>261.29500000000002</v>
      </c>
      <c r="Q1506" s="25">
        <v>0</v>
      </c>
      <c r="R1506" s="38">
        <f>P1506*(1+Q1506/100)</f>
        <v>261.29500000000002</v>
      </c>
      <c r="S1506" s="25"/>
      <c r="T1506" s="26">
        <f>IF(I1506="T",0,R1506*S1506)</f>
        <v>0</v>
      </c>
    </row>
    <row r="1507" spans="6:20" s="102" customFormat="1" ht="12" outlineLevel="6">
      <c r="F1507" s="21">
        <v>359</v>
      </c>
      <c r="G1507" s="22" t="s">
        <v>19</v>
      </c>
      <c r="H1507" s="68">
        <v>6</v>
      </c>
      <c r="I1507" s="22"/>
      <c r="J1507" s="36" t="s">
        <v>4349</v>
      </c>
      <c r="K1507" s="36" t="s">
        <v>2207</v>
      </c>
      <c r="L1507" s="36"/>
      <c r="M1507" s="37" t="s">
        <v>7548</v>
      </c>
      <c r="N1507" s="37"/>
      <c r="O1507" s="22" t="s">
        <v>24</v>
      </c>
      <c r="P1507" s="38"/>
      <c r="Q1507" s="25">
        <v>0</v>
      </c>
      <c r="R1507" s="38">
        <f>P1507*(1+Q1507/100)</f>
        <v>0</v>
      </c>
      <c r="S1507" s="25"/>
      <c r="T1507" s="26">
        <f>IF(I1507="T",0,R1507*S1507)</f>
        <v>0</v>
      </c>
    </row>
    <row r="1508" spans="6:20" outlineLevel="6"/>
    <row r="1509" spans="6:20" s="120" customFormat="1" ht="16.5" customHeight="1" outlineLevel="5">
      <c r="F1509" s="121"/>
      <c r="G1509" s="122"/>
      <c r="H1509" s="122"/>
      <c r="I1509" s="122"/>
      <c r="J1509" s="123"/>
      <c r="K1509" s="123"/>
      <c r="L1509" s="123"/>
      <c r="M1509" s="123" t="s">
        <v>6703</v>
      </c>
      <c r="N1509" s="126"/>
      <c r="O1509" s="122"/>
      <c r="P1509" s="124"/>
      <c r="Q1509" s="125"/>
      <c r="R1509" s="124"/>
      <c r="S1509" s="125"/>
      <c r="T1509" s="111">
        <f>SUBTOTAL(9,T1510:T1516)</f>
        <v>0</v>
      </c>
    </row>
    <row r="1510" spans="6:20" s="102" customFormat="1" ht="60" outlineLevel="6" collapsed="1">
      <c r="F1510" s="21">
        <v>360</v>
      </c>
      <c r="G1510" s="22" t="s">
        <v>19</v>
      </c>
      <c r="H1510" s="68">
        <v>6</v>
      </c>
      <c r="I1510" s="22"/>
      <c r="J1510" s="36" t="s">
        <v>4721</v>
      </c>
      <c r="K1510" s="36" t="s">
        <v>2361</v>
      </c>
      <c r="L1510" s="36"/>
      <c r="M1510" s="37" t="s">
        <v>9720</v>
      </c>
      <c r="N1510" s="37"/>
      <c r="O1510" s="22" t="s">
        <v>23</v>
      </c>
      <c r="P1510" s="38">
        <v>68.34</v>
      </c>
      <c r="Q1510" s="25">
        <v>0</v>
      </c>
      <c r="R1510" s="38">
        <f>P1510*(1+Q1510/100)</f>
        <v>68.34</v>
      </c>
      <c r="S1510" s="25"/>
      <c r="T1510" s="26">
        <f>IF(I1510="T",0,R1510*S1510)</f>
        <v>0</v>
      </c>
    </row>
    <row r="1511" spans="6:20" s="39" customFormat="1" ht="11.25" outlineLevel="7">
      <c r="F1511" s="40"/>
      <c r="G1511" s="41"/>
      <c r="H1511" s="41"/>
      <c r="I1511" s="41"/>
      <c r="J1511" s="41"/>
      <c r="K1511" s="41"/>
      <c r="L1511" s="41"/>
      <c r="M1511" s="42" t="s">
        <v>4480</v>
      </c>
      <c r="N1511" s="42"/>
      <c r="O1511" s="41"/>
      <c r="P1511" s="43">
        <v>68.34</v>
      </c>
      <c r="Q1511" s="44"/>
      <c r="R1511" s="45"/>
      <c r="S1511" s="44"/>
      <c r="T1511" s="46"/>
    </row>
    <row r="1512" spans="6:20" s="102" customFormat="1" ht="12" outlineLevel="6">
      <c r="F1512" s="21">
        <v>361</v>
      </c>
      <c r="G1512" s="22" t="s">
        <v>19</v>
      </c>
      <c r="H1512" s="68">
        <v>6</v>
      </c>
      <c r="I1512" s="22"/>
      <c r="J1512" s="36" t="s">
        <v>4463</v>
      </c>
      <c r="K1512" s="36" t="s">
        <v>2385</v>
      </c>
      <c r="L1512" s="36"/>
      <c r="M1512" s="37" t="s">
        <v>7414</v>
      </c>
      <c r="N1512" s="37"/>
      <c r="O1512" s="22" t="s">
        <v>23</v>
      </c>
      <c r="P1512" s="38">
        <v>68.34</v>
      </c>
      <c r="Q1512" s="25">
        <v>0</v>
      </c>
      <c r="R1512" s="38">
        <f>P1512*(1+Q1512/100)</f>
        <v>68.34</v>
      </c>
      <c r="S1512" s="25"/>
      <c r="T1512" s="26">
        <f>IF(I1512="T",0,R1512*S1512)</f>
        <v>0</v>
      </c>
    </row>
    <row r="1513" spans="6:20" s="102" customFormat="1" ht="24" outlineLevel="6">
      <c r="F1513" s="21">
        <v>362</v>
      </c>
      <c r="G1513" s="22" t="s">
        <v>19</v>
      </c>
      <c r="H1513" s="68">
        <v>6</v>
      </c>
      <c r="I1513" s="22"/>
      <c r="J1513" s="36" t="s">
        <v>4314</v>
      </c>
      <c r="K1513" s="36" t="s">
        <v>2296</v>
      </c>
      <c r="L1513" s="36"/>
      <c r="M1513" s="37" t="s">
        <v>8098</v>
      </c>
      <c r="N1513" s="37"/>
      <c r="O1513" s="22" t="s">
        <v>23</v>
      </c>
      <c r="P1513" s="38">
        <v>68.34</v>
      </c>
      <c r="Q1513" s="25">
        <v>0</v>
      </c>
      <c r="R1513" s="38">
        <f>P1513*(1+Q1513/100)</f>
        <v>68.34</v>
      </c>
      <c r="S1513" s="25"/>
      <c r="T1513" s="26">
        <f>IF(I1513="T",0,R1513*S1513)</f>
        <v>0</v>
      </c>
    </row>
    <row r="1514" spans="6:20" s="102" customFormat="1" ht="12" outlineLevel="6">
      <c r="F1514" s="21">
        <v>363</v>
      </c>
      <c r="G1514" s="22" t="s">
        <v>19</v>
      </c>
      <c r="H1514" s="68">
        <v>6</v>
      </c>
      <c r="I1514" s="22"/>
      <c r="J1514" s="36" t="s">
        <v>4753</v>
      </c>
      <c r="K1514" s="36" t="s">
        <v>2389</v>
      </c>
      <c r="L1514" s="36"/>
      <c r="M1514" s="37" t="s">
        <v>7169</v>
      </c>
      <c r="N1514" s="37"/>
      <c r="O1514" s="22" t="s">
        <v>23</v>
      </c>
      <c r="P1514" s="38">
        <v>68.34</v>
      </c>
      <c r="Q1514" s="25">
        <v>0</v>
      </c>
      <c r="R1514" s="38">
        <f>P1514*(1+Q1514/100)</f>
        <v>68.34</v>
      </c>
      <c r="S1514" s="25"/>
      <c r="T1514" s="26">
        <f>IF(I1514="T",0,R1514*S1514)</f>
        <v>0</v>
      </c>
    </row>
    <row r="1515" spans="6:20" s="102" customFormat="1" ht="12" outlineLevel="6">
      <c r="F1515" s="21">
        <v>364</v>
      </c>
      <c r="G1515" s="22" t="s">
        <v>19</v>
      </c>
      <c r="H1515" s="68">
        <v>6</v>
      </c>
      <c r="I1515" s="22"/>
      <c r="J1515" s="36" t="s">
        <v>4616</v>
      </c>
      <c r="K1515" s="36" t="s">
        <v>2207</v>
      </c>
      <c r="L1515" s="36"/>
      <c r="M1515" s="37" t="s">
        <v>7561</v>
      </c>
      <c r="N1515" s="37"/>
      <c r="O1515" s="22" t="s">
        <v>24</v>
      </c>
      <c r="P1515" s="38"/>
      <c r="Q1515" s="25">
        <v>0</v>
      </c>
      <c r="R1515" s="38">
        <f>P1515*(1+Q1515/100)</f>
        <v>0</v>
      </c>
      <c r="S1515" s="25"/>
      <c r="T1515" s="26">
        <f>IF(I1515="T",0,R1515*S1515)</f>
        <v>0</v>
      </c>
    </row>
    <row r="1516" spans="6:20" outlineLevel="6"/>
    <row r="1517" spans="6:20" s="120" customFormat="1" ht="16.5" customHeight="1" outlineLevel="5">
      <c r="F1517" s="121"/>
      <c r="G1517" s="122"/>
      <c r="H1517" s="122"/>
      <c r="I1517" s="122"/>
      <c r="J1517" s="123"/>
      <c r="K1517" s="123"/>
      <c r="L1517" s="123"/>
      <c r="M1517" s="123" t="s">
        <v>6735</v>
      </c>
      <c r="N1517" s="126"/>
      <c r="O1517" s="122"/>
      <c r="P1517" s="124"/>
      <c r="Q1517" s="125"/>
      <c r="R1517" s="124"/>
      <c r="S1517" s="125"/>
      <c r="T1517" s="111">
        <f>SUBTOTAL(9,T1518:T1527)</f>
        <v>0</v>
      </c>
    </row>
    <row r="1518" spans="6:20" s="102" customFormat="1" ht="60" outlineLevel="6">
      <c r="F1518" s="21">
        <v>365</v>
      </c>
      <c r="G1518" s="22" t="s">
        <v>19</v>
      </c>
      <c r="H1518" s="68">
        <v>6</v>
      </c>
      <c r="I1518" s="22"/>
      <c r="J1518" s="36" t="s">
        <v>4721</v>
      </c>
      <c r="K1518" s="36" t="s">
        <v>2361</v>
      </c>
      <c r="L1518" s="36"/>
      <c r="M1518" s="37" t="s">
        <v>9720</v>
      </c>
      <c r="N1518" s="37"/>
      <c r="O1518" s="22" t="s">
        <v>23</v>
      </c>
      <c r="P1518" s="38">
        <v>37.72999999999999</v>
      </c>
      <c r="Q1518" s="25">
        <v>0</v>
      </c>
      <c r="R1518" s="38">
        <f>P1518*(1+Q1518/100)</f>
        <v>37.72999999999999</v>
      </c>
      <c r="S1518" s="25"/>
      <c r="T1518" s="26">
        <f>IF(I1518="T",0,R1518*S1518)</f>
        <v>0</v>
      </c>
    </row>
    <row r="1519" spans="6:20" s="39" customFormat="1" ht="11.25" outlineLevel="7">
      <c r="F1519" s="40"/>
      <c r="G1519" s="41"/>
      <c r="H1519" s="41"/>
      <c r="I1519" s="41"/>
      <c r="J1519" s="41"/>
      <c r="K1519" s="41"/>
      <c r="L1519" s="41"/>
      <c r="M1519" s="42" t="s">
        <v>5077</v>
      </c>
      <c r="N1519" s="42"/>
      <c r="O1519" s="41"/>
      <c r="P1519" s="43">
        <v>37.72999999999999</v>
      </c>
      <c r="Q1519" s="44"/>
      <c r="R1519" s="45"/>
      <c r="S1519" s="44"/>
      <c r="T1519" s="46"/>
    </row>
    <row r="1520" spans="6:20" s="102" customFormat="1" ht="12" outlineLevel="6">
      <c r="F1520" s="21">
        <v>366</v>
      </c>
      <c r="G1520" s="22" t="s">
        <v>19</v>
      </c>
      <c r="H1520" s="68">
        <v>3</v>
      </c>
      <c r="I1520" s="22" t="s">
        <v>8</v>
      </c>
      <c r="J1520" s="36" t="s">
        <v>4463</v>
      </c>
      <c r="K1520" s="36" t="s">
        <v>2385</v>
      </c>
      <c r="L1520" s="36"/>
      <c r="M1520" s="37" t="s">
        <v>7414</v>
      </c>
      <c r="N1520" s="37"/>
      <c r="O1520" s="22" t="s">
        <v>23</v>
      </c>
      <c r="P1520" s="38">
        <v>37.729999999999997</v>
      </c>
      <c r="Q1520" s="25">
        <v>0</v>
      </c>
      <c r="R1520" s="38">
        <f>P1520*(1+Q1520/100)</f>
        <v>37.729999999999997</v>
      </c>
      <c r="S1520" s="25"/>
      <c r="T1520" s="26">
        <f>IF(I1520="T",0,R1520*S1520)</f>
        <v>0</v>
      </c>
    </row>
    <row r="1521" spans="6:20" s="102" customFormat="1" ht="24" outlineLevel="6">
      <c r="F1521" s="21">
        <v>367</v>
      </c>
      <c r="G1521" s="22" t="s">
        <v>19</v>
      </c>
      <c r="H1521" s="68">
        <v>6</v>
      </c>
      <c r="I1521" s="22"/>
      <c r="J1521" s="36" t="s">
        <v>4314</v>
      </c>
      <c r="K1521" s="36" t="s">
        <v>2296</v>
      </c>
      <c r="L1521" s="36"/>
      <c r="M1521" s="37" t="s">
        <v>8098</v>
      </c>
      <c r="N1521" s="37"/>
      <c r="O1521" s="22" t="s">
        <v>23</v>
      </c>
      <c r="P1521" s="38">
        <v>37.729999999999997</v>
      </c>
      <c r="Q1521" s="25">
        <v>0</v>
      </c>
      <c r="R1521" s="38">
        <f>P1521*(1+Q1521/100)</f>
        <v>37.729999999999997</v>
      </c>
      <c r="S1521" s="25"/>
      <c r="T1521" s="26">
        <f>IF(I1521="T",0,R1521*S1521)</f>
        <v>0</v>
      </c>
    </row>
    <row r="1522" spans="6:20" s="102" customFormat="1" ht="12" outlineLevel="6">
      <c r="F1522" s="21">
        <v>368</v>
      </c>
      <c r="G1522" s="22" t="s">
        <v>19</v>
      </c>
      <c r="H1522" s="68">
        <v>6</v>
      </c>
      <c r="I1522" s="22"/>
      <c r="J1522" s="36" t="s">
        <v>4753</v>
      </c>
      <c r="K1522" s="36" t="s">
        <v>2389</v>
      </c>
      <c r="L1522" s="36"/>
      <c r="M1522" s="37" t="s">
        <v>7169</v>
      </c>
      <c r="N1522" s="37"/>
      <c r="O1522" s="22" t="s">
        <v>23</v>
      </c>
      <c r="P1522" s="38">
        <v>37.729999999999997</v>
      </c>
      <c r="Q1522" s="25">
        <v>0</v>
      </c>
      <c r="R1522" s="38">
        <f>P1522*(1+Q1522/100)</f>
        <v>37.729999999999997</v>
      </c>
      <c r="S1522" s="25"/>
      <c r="T1522" s="26">
        <f>IF(I1522="T",0,R1522*S1522)</f>
        <v>0</v>
      </c>
    </row>
    <row r="1523" spans="6:20" s="102" customFormat="1" ht="12" outlineLevel="6">
      <c r="F1523" s="21">
        <v>369</v>
      </c>
      <c r="G1523" s="22" t="s">
        <v>19</v>
      </c>
      <c r="H1523" s="68">
        <v>6</v>
      </c>
      <c r="I1523" s="22"/>
      <c r="J1523" s="36" t="s">
        <v>4616</v>
      </c>
      <c r="K1523" s="36" t="s">
        <v>2207</v>
      </c>
      <c r="L1523" s="36"/>
      <c r="M1523" s="37" t="s">
        <v>7561</v>
      </c>
      <c r="N1523" s="37"/>
      <c r="O1523" s="22" t="s">
        <v>24</v>
      </c>
      <c r="P1523" s="38"/>
      <c r="Q1523" s="25">
        <v>0</v>
      </c>
      <c r="R1523" s="38">
        <f>P1523*(1+Q1523/100)</f>
        <v>0</v>
      </c>
      <c r="S1523" s="25"/>
      <c r="T1523" s="26">
        <f>IF(I1523="T",0,R1523*S1523)</f>
        <v>0</v>
      </c>
    </row>
    <row r="1524" spans="6:20" s="102" customFormat="1" ht="24" outlineLevel="6">
      <c r="F1524" s="21">
        <v>370</v>
      </c>
      <c r="G1524" s="22" t="s">
        <v>19</v>
      </c>
      <c r="H1524" s="68">
        <v>6</v>
      </c>
      <c r="I1524" s="22"/>
      <c r="J1524" s="36" t="s">
        <v>4377</v>
      </c>
      <c r="K1524" s="36" t="s">
        <v>2287</v>
      </c>
      <c r="L1524" s="36"/>
      <c r="M1524" s="37" t="s">
        <v>8055</v>
      </c>
      <c r="N1524" s="37"/>
      <c r="O1524" s="22" t="s">
        <v>24</v>
      </c>
      <c r="P1524" s="38">
        <v>5.6594999999999995</v>
      </c>
      <c r="Q1524" s="25">
        <v>0</v>
      </c>
      <c r="R1524" s="38">
        <f>P1524*(1+Q1524/100)</f>
        <v>5.6594999999999995</v>
      </c>
      <c r="S1524" s="25"/>
      <c r="T1524" s="26">
        <f>IF(I1524="T",0,R1524*S1524)</f>
        <v>0</v>
      </c>
    </row>
    <row r="1525" spans="6:20" s="39" customFormat="1" ht="11.25" outlineLevel="7">
      <c r="F1525" s="40"/>
      <c r="G1525" s="41"/>
      <c r="H1525" s="41"/>
      <c r="I1525" s="41"/>
      <c r="J1525" s="41"/>
      <c r="K1525" s="41"/>
      <c r="L1525" s="41"/>
      <c r="M1525" s="42" t="s">
        <v>3017</v>
      </c>
      <c r="N1525" s="42"/>
      <c r="O1525" s="41"/>
      <c r="P1525" s="43">
        <v>5.6594999999999995</v>
      </c>
      <c r="Q1525" s="44"/>
      <c r="R1525" s="45"/>
      <c r="S1525" s="44"/>
      <c r="T1525" s="46"/>
    </row>
    <row r="1526" spans="6:20" s="102" customFormat="1" ht="24" outlineLevel="6">
      <c r="F1526" s="21">
        <v>371</v>
      </c>
      <c r="G1526" s="22" t="s">
        <v>19</v>
      </c>
      <c r="H1526" s="68">
        <v>6</v>
      </c>
      <c r="I1526" s="22"/>
      <c r="J1526" s="36" t="s">
        <v>4751</v>
      </c>
      <c r="K1526" s="36" t="s">
        <v>2238</v>
      </c>
      <c r="L1526" s="36"/>
      <c r="M1526" s="37" t="s">
        <v>8078</v>
      </c>
      <c r="N1526" s="37"/>
      <c r="O1526" s="22" t="s">
        <v>23</v>
      </c>
      <c r="P1526" s="38">
        <v>37.729999999999997</v>
      </c>
      <c r="Q1526" s="25">
        <v>0</v>
      </c>
      <c r="R1526" s="38">
        <f>P1526*(1+Q1526/100)</f>
        <v>37.729999999999997</v>
      </c>
      <c r="S1526" s="25"/>
      <c r="T1526" s="26">
        <f>IF(I1526="T",0,R1526*S1526)</f>
        <v>0</v>
      </c>
    </row>
    <row r="1527" spans="6:20" outlineLevel="6"/>
    <row r="1528" spans="6:20" s="120" customFormat="1" ht="16.5" customHeight="1" outlineLevel="5">
      <c r="F1528" s="121"/>
      <c r="G1528" s="122"/>
      <c r="H1528" s="122"/>
      <c r="I1528" s="122"/>
      <c r="J1528" s="123"/>
      <c r="K1528" s="123"/>
      <c r="L1528" s="123"/>
      <c r="M1528" s="123" t="s">
        <v>6754</v>
      </c>
      <c r="N1528" s="126"/>
      <c r="O1528" s="122"/>
      <c r="P1528" s="124"/>
      <c r="Q1528" s="125"/>
      <c r="R1528" s="124"/>
      <c r="S1528" s="125"/>
      <c r="T1528" s="111">
        <f>SUBTOTAL(9,T1529:T1540)</f>
        <v>0</v>
      </c>
    </row>
    <row r="1529" spans="6:20" s="102" customFormat="1" ht="24" outlineLevel="6">
      <c r="F1529" s="21">
        <v>372</v>
      </c>
      <c r="G1529" s="22" t="s">
        <v>19</v>
      </c>
      <c r="H1529" s="68">
        <v>6</v>
      </c>
      <c r="I1529" s="22"/>
      <c r="J1529" s="36" t="s">
        <v>4439</v>
      </c>
      <c r="K1529" s="36" t="s">
        <v>2353</v>
      </c>
      <c r="L1529" s="36"/>
      <c r="M1529" s="37" t="s">
        <v>8272</v>
      </c>
      <c r="N1529" s="37"/>
      <c r="O1529" s="22" t="s">
        <v>23</v>
      </c>
      <c r="P1529" s="38">
        <v>0</v>
      </c>
      <c r="Q1529" s="25">
        <v>0</v>
      </c>
      <c r="R1529" s="38">
        <f>P1529*(1+Q1529/100)</f>
        <v>0</v>
      </c>
      <c r="S1529" s="25"/>
      <c r="T1529" s="26">
        <f>IF(I1529="T",0,R1529*S1529)</f>
        <v>0</v>
      </c>
    </row>
    <row r="1530" spans="6:20" s="102" customFormat="1" ht="24" outlineLevel="6">
      <c r="F1530" s="21">
        <v>373</v>
      </c>
      <c r="G1530" s="22" t="s">
        <v>19</v>
      </c>
      <c r="H1530" s="68">
        <v>6</v>
      </c>
      <c r="I1530" s="22"/>
      <c r="J1530" s="36" t="s">
        <v>4729</v>
      </c>
      <c r="K1530" s="36" t="s">
        <v>2364</v>
      </c>
      <c r="L1530" s="36"/>
      <c r="M1530" s="37" t="s">
        <v>8688</v>
      </c>
      <c r="N1530" s="37"/>
      <c r="O1530" s="22" t="s">
        <v>23</v>
      </c>
      <c r="P1530" s="38">
        <v>22.82</v>
      </c>
      <c r="Q1530" s="25">
        <v>0</v>
      </c>
      <c r="R1530" s="38">
        <f>P1530*(1+Q1530/100)</f>
        <v>22.82</v>
      </c>
      <c r="S1530" s="25"/>
      <c r="T1530" s="26">
        <f>IF(I1530="T",0,R1530*S1530)</f>
        <v>0</v>
      </c>
    </row>
    <row r="1531" spans="6:20" s="102" customFormat="1" ht="24" outlineLevel="6">
      <c r="F1531" s="21">
        <v>374</v>
      </c>
      <c r="G1531" s="22" t="s">
        <v>19</v>
      </c>
      <c r="H1531" s="68">
        <v>6</v>
      </c>
      <c r="I1531" s="22"/>
      <c r="J1531" s="36" t="s">
        <v>4314</v>
      </c>
      <c r="K1531" s="36" t="s">
        <v>2296</v>
      </c>
      <c r="L1531" s="36"/>
      <c r="M1531" s="37" t="s">
        <v>8098</v>
      </c>
      <c r="N1531" s="37"/>
      <c r="O1531" s="22" t="s">
        <v>23</v>
      </c>
      <c r="P1531" s="38">
        <v>22.82</v>
      </c>
      <c r="Q1531" s="25">
        <v>0</v>
      </c>
      <c r="R1531" s="38">
        <f>P1531*(1+Q1531/100)</f>
        <v>22.82</v>
      </c>
      <c r="S1531" s="25"/>
      <c r="T1531" s="26">
        <f>IF(I1531="T",0,R1531*S1531)</f>
        <v>0</v>
      </c>
    </row>
    <row r="1532" spans="6:20" s="102" customFormat="1" ht="36" outlineLevel="6">
      <c r="F1532" s="21">
        <v>375</v>
      </c>
      <c r="G1532" s="22" t="s">
        <v>19</v>
      </c>
      <c r="H1532" s="68">
        <v>6</v>
      </c>
      <c r="I1532" s="22"/>
      <c r="J1532" s="36" t="s">
        <v>4381</v>
      </c>
      <c r="K1532" s="36" t="s">
        <v>2280</v>
      </c>
      <c r="L1532" s="36"/>
      <c r="M1532" s="37" t="s">
        <v>9151</v>
      </c>
      <c r="N1532" s="37"/>
      <c r="O1532" s="22" t="s">
        <v>24</v>
      </c>
      <c r="P1532" s="38">
        <v>2.7383999999999999</v>
      </c>
      <c r="Q1532" s="25">
        <v>0</v>
      </c>
      <c r="R1532" s="38">
        <f>P1532*(1+Q1532/100)</f>
        <v>2.7383999999999999</v>
      </c>
      <c r="S1532" s="25"/>
      <c r="T1532" s="26">
        <f>IF(I1532="T",0,R1532*S1532)</f>
        <v>0</v>
      </c>
    </row>
    <row r="1533" spans="6:20" s="39" customFormat="1" ht="11.25" outlineLevel="7">
      <c r="F1533" s="40"/>
      <c r="G1533" s="41"/>
      <c r="H1533" s="41"/>
      <c r="I1533" s="41"/>
      <c r="J1533" s="41"/>
      <c r="K1533" s="41"/>
      <c r="L1533" s="41"/>
      <c r="M1533" s="42" t="s">
        <v>3010</v>
      </c>
      <c r="N1533" s="42"/>
      <c r="O1533" s="41"/>
      <c r="P1533" s="43">
        <v>2.7383999999999999</v>
      </c>
      <c r="Q1533" s="44"/>
      <c r="R1533" s="45"/>
      <c r="S1533" s="44"/>
      <c r="T1533" s="46"/>
    </row>
    <row r="1534" spans="6:20" s="102" customFormat="1" ht="24" outlineLevel="6">
      <c r="F1534" s="21">
        <v>376</v>
      </c>
      <c r="G1534" s="22" t="s">
        <v>19</v>
      </c>
      <c r="H1534" s="68">
        <v>6</v>
      </c>
      <c r="I1534" s="22"/>
      <c r="J1534" s="36" t="s">
        <v>4441</v>
      </c>
      <c r="K1534" s="36" t="s">
        <v>2310</v>
      </c>
      <c r="L1534" s="36"/>
      <c r="M1534" s="37" t="s">
        <v>8093</v>
      </c>
      <c r="N1534" s="37"/>
      <c r="O1534" s="22" t="s">
        <v>23</v>
      </c>
      <c r="P1534" s="38">
        <v>24.490200000000002</v>
      </c>
      <c r="Q1534" s="25">
        <v>0</v>
      </c>
      <c r="R1534" s="38">
        <f>P1534*(1+Q1534/100)</f>
        <v>24.490200000000002</v>
      </c>
      <c r="S1534" s="25"/>
      <c r="T1534" s="26">
        <f>IF(I1534="T",0,R1534*S1534)</f>
        <v>0</v>
      </c>
    </row>
    <row r="1535" spans="6:20" s="39" customFormat="1" ht="11.25" outlineLevel="7">
      <c r="F1535" s="40"/>
      <c r="G1535" s="41"/>
      <c r="H1535" s="41"/>
      <c r="I1535" s="41"/>
      <c r="J1535" s="41"/>
      <c r="K1535" s="41"/>
      <c r="L1535" s="41"/>
      <c r="M1535" s="42" t="s">
        <v>3469</v>
      </c>
      <c r="N1535" s="42"/>
      <c r="O1535" s="41"/>
      <c r="P1535" s="43">
        <v>24.490200000000002</v>
      </c>
      <c r="Q1535" s="44"/>
      <c r="R1535" s="45"/>
      <c r="S1535" s="44"/>
      <c r="T1535" s="46"/>
    </row>
    <row r="1536" spans="6:20" s="102" customFormat="1" ht="24" outlineLevel="6">
      <c r="F1536" s="21">
        <v>377</v>
      </c>
      <c r="G1536" s="22" t="s">
        <v>19</v>
      </c>
      <c r="H1536" s="68">
        <v>6</v>
      </c>
      <c r="I1536" s="22"/>
      <c r="J1536" s="36" t="s">
        <v>4312</v>
      </c>
      <c r="K1536" s="36" t="s">
        <v>2294</v>
      </c>
      <c r="L1536" s="36"/>
      <c r="M1536" s="37" t="s">
        <v>8642</v>
      </c>
      <c r="N1536" s="37"/>
      <c r="O1536" s="22" t="s">
        <v>23</v>
      </c>
      <c r="P1536" s="38">
        <v>24.49</v>
      </c>
      <c r="Q1536" s="25">
        <v>0</v>
      </c>
      <c r="R1536" s="38">
        <f>P1536*(1+Q1536/100)</f>
        <v>24.49</v>
      </c>
      <c r="S1536" s="25"/>
      <c r="T1536" s="26">
        <f>IF(I1536="T",0,R1536*S1536)</f>
        <v>0</v>
      </c>
    </row>
    <row r="1537" spans="6:20" s="102" customFormat="1" ht="12" outlineLevel="6">
      <c r="F1537" s="21">
        <v>378</v>
      </c>
      <c r="G1537" s="22" t="s">
        <v>19</v>
      </c>
      <c r="H1537" s="68">
        <v>6</v>
      </c>
      <c r="I1537" s="22"/>
      <c r="J1537" s="36" t="s">
        <v>4311</v>
      </c>
      <c r="K1537" s="36" t="s">
        <v>2293</v>
      </c>
      <c r="L1537" s="36"/>
      <c r="M1537" s="37" t="s">
        <v>6792</v>
      </c>
      <c r="N1537" s="37"/>
      <c r="O1537" s="22" t="s">
        <v>23</v>
      </c>
      <c r="P1537" s="38">
        <v>24.49</v>
      </c>
      <c r="Q1537" s="25">
        <v>0</v>
      </c>
      <c r="R1537" s="38">
        <f>P1537*(1+Q1537/100)</f>
        <v>24.49</v>
      </c>
      <c r="S1537" s="25"/>
      <c r="T1537" s="26">
        <f>IF(I1537="T",0,R1537*S1537)</f>
        <v>0</v>
      </c>
    </row>
    <row r="1538" spans="6:20" s="102" customFormat="1" ht="12" outlineLevel="6">
      <c r="F1538" s="21">
        <v>379</v>
      </c>
      <c r="G1538" s="22" t="s">
        <v>19</v>
      </c>
      <c r="H1538" s="68">
        <v>6</v>
      </c>
      <c r="I1538" s="22"/>
      <c r="J1538" s="36" t="s">
        <v>4461</v>
      </c>
      <c r="K1538" s="36" t="s">
        <v>2389</v>
      </c>
      <c r="L1538" s="36"/>
      <c r="M1538" s="37" t="s">
        <v>7725</v>
      </c>
      <c r="N1538" s="37"/>
      <c r="O1538" s="22" t="s">
        <v>23</v>
      </c>
      <c r="P1538" s="38">
        <v>24.49</v>
      </c>
      <c r="Q1538" s="25">
        <v>0</v>
      </c>
      <c r="R1538" s="38">
        <f>P1538*(1+Q1538/100)</f>
        <v>24.49</v>
      </c>
      <c r="S1538" s="25"/>
      <c r="T1538" s="26">
        <f>IF(I1538="T",0,R1538*S1538)</f>
        <v>0</v>
      </c>
    </row>
    <row r="1539" spans="6:20" s="102" customFormat="1" ht="12" outlineLevel="6">
      <c r="F1539" s="21">
        <v>380</v>
      </c>
      <c r="G1539" s="22" t="s">
        <v>19</v>
      </c>
      <c r="H1539" s="68">
        <v>6</v>
      </c>
      <c r="I1539" s="22"/>
      <c r="J1539" s="36" t="s">
        <v>4616</v>
      </c>
      <c r="K1539" s="36" t="s">
        <v>2207</v>
      </c>
      <c r="L1539" s="36"/>
      <c r="M1539" s="37" t="s">
        <v>7561</v>
      </c>
      <c r="N1539" s="37"/>
      <c r="O1539" s="22" t="s">
        <v>24</v>
      </c>
      <c r="P1539" s="38"/>
      <c r="Q1539" s="25">
        <v>0</v>
      </c>
      <c r="R1539" s="38">
        <f>P1539*(1+Q1539/100)</f>
        <v>0</v>
      </c>
      <c r="S1539" s="25"/>
      <c r="T1539" s="26">
        <f>IF(I1539="T",0,R1539*S1539)</f>
        <v>0</v>
      </c>
    </row>
    <row r="1540" spans="6:20" outlineLevel="6"/>
    <row r="1541" spans="6:20" s="120" customFormat="1" ht="16.5" customHeight="1" outlineLevel="5">
      <c r="F1541" s="121"/>
      <c r="G1541" s="122"/>
      <c r="H1541" s="122"/>
      <c r="I1541" s="122"/>
      <c r="J1541" s="123"/>
      <c r="K1541" s="123"/>
      <c r="L1541" s="123"/>
      <c r="M1541" s="123" t="s">
        <v>7251</v>
      </c>
      <c r="N1541" s="126"/>
      <c r="O1541" s="122"/>
      <c r="P1541" s="124"/>
      <c r="Q1541" s="125"/>
      <c r="R1541" s="124"/>
      <c r="S1541" s="125"/>
      <c r="T1541" s="111">
        <f>SUBTOTAL(9,T1542:T1554)</f>
        <v>0</v>
      </c>
    </row>
    <row r="1542" spans="6:20" s="102" customFormat="1" ht="36" outlineLevel="6">
      <c r="F1542" s="21">
        <v>381</v>
      </c>
      <c r="G1542" s="22" t="s">
        <v>19</v>
      </c>
      <c r="H1542" s="68">
        <v>6</v>
      </c>
      <c r="I1542" s="22"/>
      <c r="J1542" s="36" t="s">
        <v>4431</v>
      </c>
      <c r="K1542" s="36" t="s">
        <v>2363</v>
      </c>
      <c r="L1542" s="36"/>
      <c r="M1542" s="37" t="s">
        <v>9061</v>
      </c>
      <c r="N1542" s="37"/>
      <c r="O1542" s="22" t="s">
        <v>23</v>
      </c>
      <c r="P1542" s="38">
        <v>27.53</v>
      </c>
      <c r="Q1542" s="25">
        <v>0</v>
      </c>
      <c r="R1542" s="38">
        <f>P1542*(1+Q1542/100)</f>
        <v>27.53</v>
      </c>
      <c r="S1542" s="25"/>
      <c r="T1542" s="26">
        <f>IF(I1542="T",0,R1542*S1542)</f>
        <v>0</v>
      </c>
    </row>
    <row r="1543" spans="6:20" s="39" customFormat="1" ht="11.25" outlineLevel="7">
      <c r="F1543" s="40"/>
      <c r="G1543" s="41"/>
      <c r="H1543" s="41"/>
      <c r="I1543" s="41"/>
      <c r="J1543" s="41"/>
      <c r="K1543" s="41"/>
      <c r="L1543" s="41"/>
      <c r="M1543" s="42" t="s">
        <v>4529</v>
      </c>
      <c r="N1543" s="42"/>
      <c r="O1543" s="41"/>
      <c r="P1543" s="43">
        <v>27.53</v>
      </c>
      <c r="Q1543" s="44"/>
      <c r="R1543" s="45"/>
      <c r="S1543" s="44"/>
      <c r="T1543" s="46"/>
    </row>
    <row r="1544" spans="6:20" s="102" customFormat="1" ht="24" outlineLevel="6">
      <c r="F1544" s="21">
        <v>382</v>
      </c>
      <c r="G1544" s="22" t="s">
        <v>19</v>
      </c>
      <c r="H1544" s="68">
        <v>6</v>
      </c>
      <c r="I1544" s="22"/>
      <c r="J1544" s="36" t="s">
        <v>4314</v>
      </c>
      <c r="K1544" s="36" t="s">
        <v>2296</v>
      </c>
      <c r="L1544" s="36"/>
      <c r="M1544" s="37" t="s">
        <v>8098</v>
      </c>
      <c r="N1544" s="37"/>
      <c r="O1544" s="22" t="s">
        <v>23</v>
      </c>
      <c r="P1544" s="38">
        <v>27.53</v>
      </c>
      <c r="Q1544" s="25">
        <v>0</v>
      </c>
      <c r="R1544" s="38">
        <f>P1544*(1+Q1544/100)</f>
        <v>27.53</v>
      </c>
      <c r="S1544" s="25"/>
      <c r="T1544" s="26">
        <f>IF(I1544="T",0,R1544*S1544)</f>
        <v>0</v>
      </c>
    </row>
    <row r="1545" spans="6:20" s="102" customFormat="1" ht="36" outlineLevel="6" collapsed="1">
      <c r="F1545" s="21">
        <v>383</v>
      </c>
      <c r="G1545" s="22" t="s">
        <v>19</v>
      </c>
      <c r="H1545" s="68">
        <v>6</v>
      </c>
      <c r="I1545" s="22"/>
      <c r="J1545" s="36" t="s">
        <v>4664</v>
      </c>
      <c r="K1545" s="36" t="s">
        <v>2280</v>
      </c>
      <c r="L1545" s="36"/>
      <c r="M1545" s="37" t="s">
        <v>9121</v>
      </c>
      <c r="N1545" s="37"/>
      <c r="O1545" s="22" t="s">
        <v>24</v>
      </c>
      <c r="P1545" s="38">
        <v>2.7530000000000001</v>
      </c>
      <c r="Q1545" s="25">
        <v>0</v>
      </c>
      <c r="R1545" s="38">
        <f>P1545*(1+Q1545/100)</f>
        <v>2.7530000000000001</v>
      </c>
      <c r="S1545" s="25"/>
      <c r="T1545" s="26">
        <f>IF(I1545="T",0,R1545*S1545)</f>
        <v>0</v>
      </c>
    </row>
    <row r="1546" spans="6:20" s="39" customFormat="1" ht="11.25" outlineLevel="7">
      <c r="F1546" s="40"/>
      <c r="G1546" s="41"/>
      <c r="H1546" s="41"/>
      <c r="I1546" s="41"/>
      <c r="J1546" s="41"/>
      <c r="K1546" s="41"/>
      <c r="L1546" s="41"/>
      <c r="M1546" s="42" t="s">
        <v>2160</v>
      </c>
      <c r="N1546" s="42"/>
      <c r="O1546" s="41"/>
      <c r="P1546" s="43">
        <v>2.7530000000000001</v>
      </c>
      <c r="Q1546" s="44"/>
      <c r="R1546" s="45"/>
      <c r="S1546" s="44"/>
      <c r="T1546" s="46"/>
    </row>
    <row r="1547" spans="6:20" s="102" customFormat="1" ht="24" outlineLevel="6" collapsed="1">
      <c r="F1547" s="21">
        <v>384</v>
      </c>
      <c r="G1547" s="22" t="s">
        <v>19</v>
      </c>
      <c r="H1547" s="68">
        <v>6</v>
      </c>
      <c r="I1547" s="22"/>
      <c r="J1547" s="36" t="s">
        <v>4441</v>
      </c>
      <c r="K1547" s="36" t="s">
        <v>2310</v>
      </c>
      <c r="L1547" s="36"/>
      <c r="M1547" s="37" t="s">
        <v>8093</v>
      </c>
      <c r="N1547" s="37"/>
      <c r="O1547" s="22" t="s">
        <v>23</v>
      </c>
      <c r="P1547" s="38">
        <v>29.038</v>
      </c>
      <c r="Q1547" s="25">
        <v>0</v>
      </c>
      <c r="R1547" s="38">
        <f>P1547*(1+Q1547/100)</f>
        <v>29.038</v>
      </c>
      <c r="S1547" s="25"/>
      <c r="T1547" s="26">
        <f>IF(I1547="T",0,R1547*S1547)</f>
        <v>0</v>
      </c>
    </row>
    <row r="1548" spans="6:20" s="39" customFormat="1" ht="11.25" outlineLevel="7">
      <c r="F1548" s="40"/>
      <c r="G1548" s="41"/>
      <c r="H1548" s="41"/>
      <c r="I1548" s="41"/>
      <c r="J1548" s="41"/>
      <c r="K1548" s="41"/>
      <c r="L1548" s="41"/>
      <c r="M1548" s="42" t="s">
        <v>5606</v>
      </c>
      <c r="N1548" s="42"/>
      <c r="O1548" s="41"/>
      <c r="P1548" s="43">
        <v>27.53</v>
      </c>
      <c r="Q1548" s="44"/>
      <c r="R1548" s="45"/>
      <c r="S1548" s="44"/>
      <c r="T1548" s="46"/>
    </row>
    <row r="1549" spans="6:20" s="39" customFormat="1" ht="11.25" outlineLevel="7">
      <c r="F1549" s="40"/>
      <c r="G1549" s="41"/>
      <c r="H1549" s="41"/>
      <c r="I1549" s="41"/>
      <c r="J1549" s="41"/>
      <c r="K1549" s="41"/>
      <c r="L1549" s="41"/>
      <c r="M1549" s="42" t="s">
        <v>6300</v>
      </c>
      <c r="N1549" s="42"/>
      <c r="O1549" s="41"/>
      <c r="P1549" s="43">
        <v>1.5080000000000002</v>
      </c>
      <c r="Q1549" s="44"/>
      <c r="R1549" s="45"/>
      <c r="S1549" s="44"/>
      <c r="T1549" s="46"/>
    </row>
    <row r="1550" spans="6:20" s="102" customFormat="1" ht="24" outlineLevel="6">
      <c r="F1550" s="21">
        <v>385</v>
      </c>
      <c r="G1550" s="22" t="s">
        <v>19</v>
      </c>
      <c r="H1550" s="68">
        <v>6</v>
      </c>
      <c r="I1550" s="22"/>
      <c r="J1550" s="36" t="s">
        <v>4736</v>
      </c>
      <c r="K1550" s="36" t="s">
        <v>2302</v>
      </c>
      <c r="L1550" s="36"/>
      <c r="M1550" s="37" t="s">
        <v>8244</v>
      </c>
      <c r="N1550" s="37"/>
      <c r="O1550" s="22" t="s">
        <v>23</v>
      </c>
      <c r="P1550" s="38">
        <v>27.53</v>
      </c>
      <c r="Q1550" s="25">
        <v>0</v>
      </c>
      <c r="R1550" s="38">
        <f>P1550*(1+Q1550/100)</f>
        <v>27.53</v>
      </c>
      <c r="S1550" s="25"/>
      <c r="T1550" s="26">
        <f>IF(I1550="T",0,R1550*S1550)</f>
        <v>0</v>
      </c>
    </row>
    <row r="1551" spans="6:20" s="102" customFormat="1" ht="24" outlineLevel="6">
      <c r="F1551" s="21">
        <v>386</v>
      </c>
      <c r="G1551" s="22" t="s">
        <v>7</v>
      </c>
      <c r="H1551" s="68">
        <v>6</v>
      </c>
      <c r="I1551" s="22"/>
      <c r="J1551" s="36" t="s">
        <v>4179</v>
      </c>
      <c r="K1551" s="36"/>
      <c r="L1551" s="36"/>
      <c r="M1551" s="37" t="s">
        <v>8551</v>
      </c>
      <c r="N1551" s="37"/>
      <c r="O1551" s="22" t="s">
        <v>23</v>
      </c>
      <c r="P1551" s="38">
        <v>27.53</v>
      </c>
      <c r="Q1551" s="25">
        <v>0</v>
      </c>
      <c r="R1551" s="38">
        <f>P1551*(1+Q1551/100)</f>
        <v>27.53</v>
      </c>
      <c r="S1551" s="25"/>
      <c r="T1551" s="26">
        <f>IF(I1551="T",0,R1551*S1551)</f>
        <v>0</v>
      </c>
    </row>
    <row r="1552" spans="6:20" s="102" customFormat="1" ht="12" outlineLevel="6">
      <c r="F1552" s="21">
        <v>387</v>
      </c>
      <c r="G1552" s="22" t="s">
        <v>19</v>
      </c>
      <c r="H1552" s="68">
        <v>6</v>
      </c>
      <c r="I1552" s="22"/>
      <c r="J1552" s="36" t="s">
        <v>4753</v>
      </c>
      <c r="K1552" s="36" t="s">
        <v>2389</v>
      </c>
      <c r="L1552" s="36"/>
      <c r="M1552" s="37" t="s">
        <v>7169</v>
      </c>
      <c r="N1552" s="37"/>
      <c r="O1552" s="22" t="s">
        <v>23</v>
      </c>
      <c r="P1552" s="38">
        <v>27.53</v>
      </c>
      <c r="Q1552" s="25">
        <v>0</v>
      </c>
      <c r="R1552" s="38">
        <f>P1552*(1+Q1552/100)</f>
        <v>27.53</v>
      </c>
      <c r="S1552" s="25"/>
      <c r="T1552" s="26">
        <f>IF(I1552="T",0,R1552*S1552)</f>
        <v>0</v>
      </c>
    </row>
    <row r="1553" spans="6:20" s="102" customFormat="1" ht="12" outlineLevel="6">
      <c r="F1553" s="21">
        <v>388</v>
      </c>
      <c r="G1553" s="22" t="s">
        <v>19</v>
      </c>
      <c r="H1553" s="68">
        <v>6</v>
      </c>
      <c r="I1553" s="22"/>
      <c r="J1553" s="36" t="s">
        <v>4617</v>
      </c>
      <c r="K1553" s="36" t="s">
        <v>2207</v>
      </c>
      <c r="L1553" s="36"/>
      <c r="M1553" s="37" t="s">
        <v>7583</v>
      </c>
      <c r="N1553" s="37"/>
      <c r="O1553" s="22" t="s">
        <v>24</v>
      </c>
      <c r="P1553" s="38"/>
      <c r="Q1553" s="25">
        <v>0</v>
      </c>
      <c r="R1553" s="38">
        <f>P1553*(1+Q1553/100)</f>
        <v>0</v>
      </c>
      <c r="S1553" s="25"/>
      <c r="T1553" s="26">
        <f>IF(I1553="T",0,R1553*S1553)</f>
        <v>0</v>
      </c>
    </row>
    <row r="1554" spans="6:20" outlineLevel="6"/>
    <row r="1555" spans="6:20" s="120" customFormat="1" ht="16.5" customHeight="1" outlineLevel="5">
      <c r="F1555" s="121"/>
      <c r="G1555" s="122"/>
      <c r="H1555" s="122"/>
      <c r="I1555" s="122"/>
      <c r="J1555" s="123"/>
      <c r="K1555" s="123"/>
      <c r="L1555" s="123"/>
      <c r="M1555" s="123" t="s">
        <v>7783</v>
      </c>
      <c r="N1555" s="126"/>
      <c r="O1555" s="122"/>
      <c r="P1555" s="124"/>
      <c r="Q1555" s="125"/>
      <c r="R1555" s="124"/>
      <c r="S1555" s="125"/>
      <c r="T1555" s="111">
        <f>SUBTOTAL(9,T1556:T1568)</f>
        <v>0</v>
      </c>
    </row>
    <row r="1556" spans="6:20" s="102" customFormat="1" ht="36" outlineLevel="6" collapsed="1">
      <c r="F1556" s="21">
        <v>389</v>
      </c>
      <c r="G1556" s="22" t="s">
        <v>19</v>
      </c>
      <c r="H1556" s="68">
        <v>6</v>
      </c>
      <c r="I1556" s="22"/>
      <c r="J1556" s="36" t="s">
        <v>4722</v>
      </c>
      <c r="K1556" s="36" t="s">
        <v>2361</v>
      </c>
      <c r="L1556" s="36"/>
      <c r="M1556" s="37" t="s">
        <v>9045</v>
      </c>
      <c r="N1556" s="37"/>
      <c r="O1556" s="22" t="s">
        <v>23</v>
      </c>
      <c r="P1556" s="38">
        <v>351.17</v>
      </c>
      <c r="Q1556" s="25">
        <v>0</v>
      </c>
      <c r="R1556" s="38">
        <f>P1556*(1+Q1556/100)</f>
        <v>351.17</v>
      </c>
      <c r="S1556" s="25"/>
      <c r="T1556" s="26">
        <f>IF(I1556="T",0,R1556*S1556)</f>
        <v>0</v>
      </c>
    </row>
    <row r="1557" spans="6:20" s="39" customFormat="1" ht="11.25" outlineLevel="7">
      <c r="F1557" s="40"/>
      <c r="G1557" s="41"/>
      <c r="H1557" s="41"/>
      <c r="I1557" s="41"/>
      <c r="J1557" s="41"/>
      <c r="K1557" s="41"/>
      <c r="L1557" s="41"/>
      <c r="M1557" s="42" t="s">
        <v>4506</v>
      </c>
      <c r="N1557" s="42"/>
      <c r="O1557" s="41"/>
      <c r="P1557" s="43">
        <v>130.24</v>
      </c>
      <c r="Q1557" s="44"/>
      <c r="R1557" s="45"/>
      <c r="S1557" s="44"/>
      <c r="T1557" s="46"/>
    </row>
    <row r="1558" spans="6:20" s="39" customFormat="1" ht="11.25" outlineLevel="7">
      <c r="F1558" s="40"/>
      <c r="G1558" s="41"/>
      <c r="H1558" s="41"/>
      <c r="I1558" s="41"/>
      <c r="J1558" s="41"/>
      <c r="K1558" s="41"/>
      <c r="L1558" s="41"/>
      <c r="M1558" s="42" t="s">
        <v>4255</v>
      </c>
      <c r="N1558" s="42"/>
      <c r="O1558" s="41"/>
      <c r="P1558" s="43">
        <v>220.93</v>
      </c>
      <c r="Q1558" s="44"/>
      <c r="R1558" s="45"/>
      <c r="S1558" s="44"/>
      <c r="T1558" s="46"/>
    </row>
    <row r="1559" spans="6:20" s="102" customFormat="1" ht="24" outlineLevel="6">
      <c r="F1559" s="21">
        <v>390</v>
      </c>
      <c r="G1559" s="22" t="s">
        <v>19</v>
      </c>
      <c r="H1559" s="68">
        <v>6</v>
      </c>
      <c r="I1559" s="22"/>
      <c r="J1559" s="36" t="s">
        <v>4314</v>
      </c>
      <c r="K1559" s="36" t="s">
        <v>2296</v>
      </c>
      <c r="L1559" s="36"/>
      <c r="M1559" s="37" t="s">
        <v>8098</v>
      </c>
      <c r="N1559" s="37"/>
      <c r="O1559" s="22" t="s">
        <v>23</v>
      </c>
      <c r="P1559" s="38">
        <v>351.17</v>
      </c>
      <c r="Q1559" s="25">
        <v>0</v>
      </c>
      <c r="R1559" s="38">
        <f>P1559*(1+Q1559/100)</f>
        <v>351.17</v>
      </c>
      <c r="S1559" s="25"/>
      <c r="T1559" s="26">
        <f>IF(I1559="T",0,R1559*S1559)</f>
        <v>0</v>
      </c>
    </row>
    <row r="1560" spans="6:20" s="102" customFormat="1" ht="36" outlineLevel="6" collapsed="1">
      <c r="F1560" s="21">
        <v>391</v>
      </c>
      <c r="G1560" s="22" t="s">
        <v>19</v>
      </c>
      <c r="H1560" s="68">
        <v>6</v>
      </c>
      <c r="I1560" s="22"/>
      <c r="J1560" s="36" t="s">
        <v>4664</v>
      </c>
      <c r="K1560" s="36" t="s">
        <v>2280</v>
      </c>
      <c r="L1560" s="36"/>
      <c r="M1560" s="37" t="s">
        <v>9121</v>
      </c>
      <c r="N1560" s="37"/>
      <c r="O1560" s="22" t="s">
        <v>24</v>
      </c>
      <c r="P1560" s="38">
        <v>35.117000000000004</v>
      </c>
      <c r="Q1560" s="25">
        <v>0</v>
      </c>
      <c r="R1560" s="38">
        <f>P1560*(1+Q1560/100)</f>
        <v>35.117000000000004</v>
      </c>
      <c r="S1560" s="25"/>
      <c r="T1560" s="26">
        <f>IF(I1560="T",0,R1560*S1560)</f>
        <v>0</v>
      </c>
    </row>
    <row r="1561" spans="6:20" s="39" customFormat="1" ht="11.25" outlineLevel="7">
      <c r="F1561" s="40"/>
      <c r="G1561" s="41"/>
      <c r="H1561" s="41"/>
      <c r="I1561" s="41"/>
      <c r="J1561" s="41"/>
      <c r="K1561" s="41"/>
      <c r="L1561" s="41"/>
      <c r="M1561" s="42" t="s">
        <v>3015</v>
      </c>
      <c r="N1561" s="42"/>
      <c r="O1561" s="41"/>
      <c r="P1561" s="43">
        <v>35.117000000000004</v>
      </c>
      <c r="Q1561" s="44"/>
      <c r="R1561" s="45"/>
      <c r="S1561" s="44"/>
      <c r="T1561" s="46"/>
    </row>
    <row r="1562" spans="6:20" s="102" customFormat="1" ht="24" outlineLevel="6">
      <c r="F1562" s="21">
        <v>392</v>
      </c>
      <c r="G1562" s="22" t="s">
        <v>19</v>
      </c>
      <c r="H1562" s="68">
        <v>6</v>
      </c>
      <c r="I1562" s="22"/>
      <c r="J1562" s="36" t="s">
        <v>4441</v>
      </c>
      <c r="K1562" s="36" t="s">
        <v>2310</v>
      </c>
      <c r="L1562" s="36"/>
      <c r="M1562" s="37" t="s">
        <v>8093</v>
      </c>
      <c r="N1562" s="37"/>
      <c r="O1562" s="22" t="s">
        <v>23</v>
      </c>
      <c r="P1562" s="38">
        <v>363</v>
      </c>
      <c r="Q1562" s="25">
        <v>0</v>
      </c>
      <c r="R1562" s="38">
        <f>P1562*(1+Q1562/100)</f>
        <v>363</v>
      </c>
      <c r="S1562" s="25"/>
      <c r="T1562" s="26">
        <f>IF(I1562="T",0,R1562*S1562)</f>
        <v>0</v>
      </c>
    </row>
    <row r="1563" spans="6:20" s="39" customFormat="1" ht="11.25" outlineLevel="7">
      <c r="F1563" s="40"/>
      <c r="G1563" s="41"/>
      <c r="H1563" s="41"/>
      <c r="I1563" s="41"/>
      <c r="J1563" s="41"/>
      <c r="K1563" s="41"/>
      <c r="L1563" s="41"/>
      <c r="M1563" s="42" t="s">
        <v>5672</v>
      </c>
      <c r="N1563" s="42"/>
      <c r="O1563" s="41"/>
      <c r="P1563" s="43">
        <v>351.17</v>
      </c>
      <c r="Q1563" s="44"/>
      <c r="R1563" s="45"/>
      <c r="S1563" s="44"/>
      <c r="T1563" s="46"/>
    </row>
    <row r="1564" spans="6:20" s="39" customFormat="1" ht="11.25" outlineLevel="7">
      <c r="F1564" s="40"/>
      <c r="G1564" s="41"/>
      <c r="H1564" s="41"/>
      <c r="I1564" s="41"/>
      <c r="J1564" s="41"/>
      <c r="K1564" s="41"/>
      <c r="L1564" s="41"/>
      <c r="M1564" s="42" t="s">
        <v>6653</v>
      </c>
      <c r="N1564" s="42"/>
      <c r="O1564" s="41"/>
      <c r="P1564" s="43">
        <v>11.83</v>
      </c>
      <c r="Q1564" s="44"/>
      <c r="R1564" s="45"/>
      <c r="S1564" s="44"/>
      <c r="T1564" s="46"/>
    </row>
    <row r="1565" spans="6:20" s="102" customFormat="1" ht="48" outlineLevel="6">
      <c r="F1565" s="21">
        <v>393</v>
      </c>
      <c r="G1565" s="22" t="s">
        <v>19</v>
      </c>
      <c r="H1565" s="68">
        <v>6</v>
      </c>
      <c r="I1565" s="22"/>
      <c r="J1565" s="36" t="s">
        <v>4440</v>
      </c>
      <c r="K1565" s="36" t="s">
        <v>2302</v>
      </c>
      <c r="L1565" s="36"/>
      <c r="M1565" s="37" t="s">
        <v>9352</v>
      </c>
      <c r="N1565" s="37"/>
      <c r="O1565" s="22" t="s">
        <v>23</v>
      </c>
      <c r="P1565" s="38">
        <v>351.17</v>
      </c>
      <c r="Q1565" s="25">
        <v>0</v>
      </c>
      <c r="R1565" s="38">
        <f>P1565*(1+Q1565/100)</f>
        <v>351.17</v>
      </c>
      <c r="S1565" s="25"/>
      <c r="T1565" s="26">
        <f>IF(I1565="T",0,R1565*S1565)</f>
        <v>0</v>
      </c>
    </row>
    <row r="1566" spans="6:20" s="102" customFormat="1" ht="24" outlineLevel="6">
      <c r="F1566" s="21">
        <v>394</v>
      </c>
      <c r="G1566" s="22" t="s">
        <v>7</v>
      </c>
      <c r="H1566" s="68">
        <v>6</v>
      </c>
      <c r="I1566" s="22"/>
      <c r="J1566" s="36" t="s">
        <v>4178</v>
      </c>
      <c r="K1566" s="36"/>
      <c r="L1566" s="36"/>
      <c r="M1566" s="37" t="s">
        <v>8554</v>
      </c>
      <c r="N1566" s="37"/>
      <c r="O1566" s="22" t="s">
        <v>23</v>
      </c>
      <c r="P1566" s="38">
        <v>351.17</v>
      </c>
      <c r="Q1566" s="25">
        <v>0</v>
      </c>
      <c r="R1566" s="38">
        <f>P1566*(1+Q1566/100)</f>
        <v>351.17</v>
      </c>
      <c r="S1566" s="25"/>
      <c r="T1566" s="26">
        <f>IF(I1566="T",0,R1566*S1566)</f>
        <v>0</v>
      </c>
    </row>
    <row r="1567" spans="6:20" s="102" customFormat="1" ht="24" outlineLevel="6">
      <c r="F1567" s="21">
        <v>395</v>
      </c>
      <c r="G1567" s="22" t="s">
        <v>19</v>
      </c>
      <c r="H1567" s="68">
        <v>6</v>
      </c>
      <c r="I1567" s="22"/>
      <c r="J1567" s="36" t="s">
        <v>4304</v>
      </c>
      <c r="K1567" s="36" t="s">
        <v>2175</v>
      </c>
      <c r="L1567" s="36"/>
      <c r="M1567" s="37" t="s">
        <v>8352</v>
      </c>
      <c r="N1567" s="37"/>
      <c r="O1567" s="22" t="s">
        <v>24</v>
      </c>
      <c r="P1567" s="38">
        <v>0</v>
      </c>
      <c r="Q1567" s="25">
        <v>0</v>
      </c>
      <c r="R1567" s="38">
        <f>P1567*(1+Q1567/100)</f>
        <v>0</v>
      </c>
      <c r="S1567" s="25"/>
      <c r="T1567" s="26">
        <f>IF(I1567="T",0,R1567*S1567)</f>
        <v>0</v>
      </c>
    </row>
    <row r="1568" spans="6:20" outlineLevel="6"/>
    <row r="1569" spans="6:20" s="120" customFormat="1" ht="16.5" customHeight="1" outlineLevel="5">
      <c r="F1569" s="121"/>
      <c r="G1569" s="122"/>
      <c r="H1569" s="122"/>
      <c r="I1569" s="122"/>
      <c r="J1569" s="123"/>
      <c r="K1569" s="123"/>
      <c r="L1569" s="123"/>
      <c r="M1569" s="123" t="s">
        <v>8043</v>
      </c>
      <c r="N1569" s="126"/>
      <c r="O1569" s="122"/>
      <c r="P1569" s="124"/>
      <c r="Q1569" s="125"/>
      <c r="R1569" s="124"/>
      <c r="S1569" s="125"/>
      <c r="T1569" s="111">
        <f>SUBTOTAL(9,T1570:T1579)</f>
        <v>0</v>
      </c>
    </row>
    <row r="1570" spans="6:20" s="102" customFormat="1" ht="36" outlineLevel="6">
      <c r="F1570" s="21">
        <v>396</v>
      </c>
      <c r="G1570" s="22" t="s">
        <v>19</v>
      </c>
      <c r="H1570" s="68">
        <v>6</v>
      </c>
      <c r="I1570" s="22"/>
      <c r="J1570" s="36" t="s">
        <v>4723</v>
      </c>
      <c r="K1570" s="36" t="s">
        <v>2361</v>
      </c>
      <c r="L1570" s="36"/>
      <c r="M1570" s="37" t="s">
        <v>8898</v>
      </c>
      <c r="N1570" s="37"/>
      <c r="O1570" s="22" t="s">
        <v>23</v>
      </c>
      <c r="P1570" s="38">
        <v>5.88</v>
      </c>
      <c r="Q1570" s="25">
        <v>0</v>
      </c>
      <c r="R1570" s="38">
        <f>P1570*(1+Q1570/100)</f>
        <v>5.88</v>
      </c>
      <c r="S1570" s="25"/>
      <c r="T1570" s="26">
        <f>IF(I1570="T",0,R1570*S1570)</f>
        <v>0</v>
      </c>
    </row>
    <row r="1571" spans="6:20" s="39" customFormat="1" ht="11.25" outlineLevel="7">
      <c r="F1571" s="40"/>
      <c r="G1571" s="41"/>
      <c r="H1571" s="41"/>
      <c r="I1571" s="41"/>
      <c r="J1571" s="41"/>
      <c r="K1571" s="41"/>
      <c r="L1571" s="41"/>
      <c r="M1571" s="42" t="s">
        <v>4256</v>
      </c>
      <c r="N1571" s="42"/>
      <c r="O1571" s="41"/>
      <c r="P1571" s="43">
        <v>5.88</v>
      </c>
      <c r="Q1571" s="44"/>
      <c r="R1571" s="45"/>
      <c r="S1571" s="44"/>
      <c r="T1571" s="46"/>
    </row>
    <row r="1572" spans="6:20" s="102" customFormat="1" ht="24" outlineLevel="6">
      <c r="F1572" s="21">
        <v>397</v>
      </c>
      <c r="G1572" s="22" t="s">
        <v>19</v>
      </c>
      <c r="H1572" s="68">
        <v>6</v>
      </c>
      <c r="I1572" s="22"/>
      <c r="J1572" s="36" t="s">
        <v>4314</v>
      </c>
      <c r="K1572" s="36" t="s">
        <v>2296</v>
      </c>
      <c r="L1572" s="36"/>
      <c r="M1572" s="37" t="s">
        <v>8098</v>
      </c>
      <c r="N1572" s="37"/>
      <c r="O1572" s="22" t="s">
        <v>23</v>
      </c>
      <c r="P1572" s="38">
        <v>5.88</v>
      </c>
      <c r="Q1572" s="25">
        <v>0</v>
      </c>
      <c r="R1572" s="38">
        <f>P1572*(1+Q1572/100)</f>
        <v>5.88</v>
      </c>
      <c r="S1572" s="25"/>
      <c r="T1572" s="26">
        <f>IF(I1572="T",0,R1572*S1572)</f>
        <v>0</v>
      </c>
    </row>
    <row r="1573" spans="6:20" s="102" customFormat="1" ht="36" outlineLevel="6">
      <c r="F1573" s="21">
        <v>398</v>
      </c>
      <c r="G1573" s="22" t="s">
        <v>19</v>
      </c>
      <c r="H1573" s="68">
        <v>6</v>
      </c>
      <c r="I1573" s="22"/>
      <c r="J1573" s="36" t="s">
        <v>4380</v>
      </c>
      <c r="K1573" s="36" t="s">
        <v>2279</v>
      </c>
      <c r="L1573" s="36"/>
      <c r="M1573" s="37" t="s">
        <v>9224</v>
      </c>
      <c r="N1573" s="37"/>
      <c r="O1573" s="22" t="s">
        <v>24</v>
      </c>
      <c r="P1573" s="38">
        <v>1.1759999999999999</v>
      </c>
      <c r="Q1573" s="25">
        <v>0</v>
      </c>
      <c r="R1573" s="38">
        <f>P1573*(1+Q1573/100)</f>
        <v>1.1759999999999999</v>
      </c>
      <c r="S1573" s="25"/>
      <c r="T1573" s="26">
        <f>IF(I1573="T",0,R1573*S1573)</f>
        <v>0</v>
      </c>
    </row>
    <row r="1574" spans="6:20" s="39" customFormat="1" ht="11.25" outlineLevel="7">
      <c r="F1574" s="40"/>
      <c r="G1574" s="41"/>
      <c r="H1574" s="41"/>
      <c r="I1574" s="41"/>
      <c r="J1574" s="41"/>
      <c r="K1574" s="41"/>
      <c r="L1574" s="41"/>
      <c r="M1574" s="42" t="s">
        <v>434</v>
      </c>
      <c r="N1574" s="42"/>
      <c r="O1574" s="41"/>
      <c r="P1574" s="43">
        <v>1.1759999999999999</v>
      </c>
      <c r="Q1574" s="44"/>
      <c r="R1574" s="45"/>
      <c r="S1574" s="44"/>
      <c r="T1574" s="46"/>
    </row>
    <row r="1575" spans="6:20" s="102" customFormat="1" ht="24" outlineLevel="6">
      <c r="F1575" s="21">
        <v>399</v>
      </c>
      <c r="G1575" s="22" t="s">
        <v>19</v>
      </c>
      <c r="H1575" s="68">
        <v>6</v>
      </c>
      <c r="I1575" s="22"/>
      <c r="J1575" s="36" t="s">
        <v>4441</v>
      </c>
      <c r="K1575" s="36" t="s">
        <v>2310</v>
      </c>
      <c r="L1575" s="36"/>
      <c r="M1575" s="37" t="s">
        <v>8093</v>
      </c>
      <c r="N1575" s="37"/>
      <c r="O1575" s="22" t="s">
        <v>23</v>
      </c>
      <c r="P1575" s="38">
        <v>5.88</v>
      </c>
      <c r="Q1575" s="25">
        <v>0</v>
      </c>
      <c r="R1575" s="38">
        <f>P1575*(1+Q1575/100)</f>
        <v>5.88</v>
      </c>
      <c r="S1575" s="25"/>
      <c r="T1575" s="26">
        <f>IF(I1575="T",0,R1575*S1575)</f>
        <v>0</v>
      </c>
    </row>
    <row r="1576" spans="6:20" s="102" customFormat="1" ht="48" outlineLevel="6">
      <c r="F1576" s="21">
        <v>400</v>
      </c>
      <c r="G1576" s="22" t="s">
        <v>7</v>
      </c>
      <c r="H1576" s="68">
        <v>6</v>
      </c>
      <c r="I1576" s="22"/>
      <c r="J1576" s="36" t="s">
        <v>4213</v>
      </c>
      <c r="K1576" s="36"/>
      <c r="L1576" s="36"/>
      <c r="M1576" s="37" t="s">
        <v>9630</v>
      </c>
      <c r="N1576" s="37"/>
      <c r="O1576" s="22" t="s">
        <v>23</v>
      </c>
      <c r="P1576" s="38">
        <v>5.88</v>
      </c>
      <c r="Q1576" s="25">
        <v>0</v>
      </c>
      <c r="R1576" s="38">
        <f>P1576*(1+Q1576/100)</f>
        <v>5.88</v>
      </c>
      <c r="S1576" s="25"/>
      <c r="T1576" s="26">
        <f>IF(I1576="T",0,R1576*S1576)</f>
        <v>0</v>
      </c>
    </row>
    <row r="1577" spans="6:20" s="102" customFormat="1" ht="12" outlineLevel="6">
      <c r="F1577" s="21">
        <v>401</v>
      </c>
      <c r="G1577" s="22" t="s">
        <v>19</v>
      </c>
      <c r="H1577" s="68">
        <v>6</v>
      </c>
      <c r="I1577" s="22"/>
      <c r="J1577" s="36" t="s">
        <v>4753</v>
      </c>
      <c r="K1577" s="36" t="s">
        <v>2389</v>
      </c>
      <c r="L1577" s="36"/>
      <c r="M1577" s="37" t="s">
        <v>7169</v>
      </c>
      <c r="N1577" s="37"/>
      <c r="O1577" s="22" t="s">
        <v>23</v>
      </c>
      <c r="P1577" s="38">
        <v>5.88</v>
      </c>
      <c r="Q1577" s="25">
        <v>0</v>
      </c>
      <c r="R1577" s="38">
        <f>P1577*(1+Q1577/100)</f>
        <v>5.88</v>
      </c>
      <c r="S1577" s="25"/>
      <c r="T1577" s="26">
        <f>IF(I1577="T",0,R1577*S1577)</f>
        <v>0</v>
      </c>
    </row>
    <row r="1578" spans="6:20" s="102" customFormat="1" ht="24" outlineLevel="6">
      <c r="F1578" s="21">
        <v>402</v>
      </c>
      <c r="G1578" s="22" t="s">
        <v>19</v>
      </c>
      <c r="H1578" s="68">
        <v>6</v>
      </c>
      <c r="I1578" s="22"/>
      <c r="J1578" s="36" t="s">
        <v>4618</v>
      </c>
      <c r="K1578" s="36" t="s">
        <v>2207</v>
      </c>
      <c r="L1578" s="36"/>
      <c r="M1578" s="37" t="s">
        <v>8013</v>
      </c>
      <c r="N1578" s="37"/>
      <c r="O1578" s="22" t="s">
        <v>24</v>
      </c>
      <c r="P1578" s="38"/>
      <c r="Q1578" s="25">
        <v>0</v>
      </c>
      <c r="R1578" s="38">
        <f>P1578*(1+Q1578/100)</f>
        <v>0</v>
      </c>
      <c r="S1578" s="25"/>
      <c r="T1578" s="26">
        <f>IF(I1578="T",0,R1578*S1578)</f>
        <v>0</v>
      </c>
    </row>
    <row r="1579" spans="6:20" outlineLevel="6"/>
    <row r="1580" spans="6:20" s="120" customFormat="1" ht="16.5" customHeight="1" outlineLevel="5">
      <c r="F1580" s="121"/>
      <c r="G1580" s="122"/>
      <c r="H1580" s="122"/>
      <c r="I1580" s="122"/>
      <c r="J1580" s="123"/>
      <c r="K1580" s="123"/>
      <c r="L1580" s="123"/>
      <c r="M1580" s="123" t="s">
        <v>7461</v>
      </c>
      <c r="N1580" s="126"/>
      <c r="O1580" s="122"/>
      <c r="P1580" s="124"/>
      <c r="Q1580" s="125"/>
      <c r="R1580" s="124"/>
      <c r="S1580" s="125"/>
      <c r="T1580" s="111">
        <f>SUBTOTAL(9,T1581:T1585)</f>
        <v>0</v>
      </c>
    </row>
    <row r="1581" spans="6:20" s="102" customFormat="1" ht="60" outlineLevel="6">
      <c r="F1581" s="21">
        <v>403</v>
      </c>
      <c r="G1581" s="22" t="s">
        <v>19</v>
      </c>
      <c r="H1581" s="68">
        <v>6</v>
      </c>
      <c r="I1581" s="22"/>
      <c r="J1581" s="36" t="s">
        <v>4724</v>
      </c>
      <c r="K1581" s="36" t="s">
        <v>2361</v>
      </c>
      <c r="L1581" s="36"/>
      <c r="M1581" s="37" t="s">
        <v>9782</v>
      </c>
      <c r="N1581" s="37"/>
      <c r="O1581" s="22" t="s">
        <v>23</v>
      </c>
      <c r="P1581" s="38">
        <v>57.36</v>
      </c>
      <c r="Q1581" s="25">
        <v>0</v>
      </c>
      <c r="R1581" s="38">
        <f>P1581*(1+Q1581/100)</f>
        <v>57.36</v>
      </c>
      <c r="S1581" s="25"/>
      <c r="T1581" s="26">
        <f>IF(I1581="T",0,R1581*S1581)</f>
        <v>0</v>
      </c>
    </row>
    <row r="1582" spans="6:20" s="39" customFormat="1" ht="11.25" outlineLevel="7">
      <c r="F1582" s="40"/>
      <c r="G1582" s="41"/>
      <c r="H1582" s="41"/>
      <c r="I1582" s="41"/>
      <c r="J1582" s="41"/>
      <c r="K1582" s="41"/>
      <c r="L1582" s="41"/>
      <c r="M1582" s="42" t="s">
        <v>4527</v>
      </c>
      <c r="N1582" s="42"/>
      <c r="O1582" s="41"/>
      <c r="P1582" s="43">
        <v>57.36</v>
      </c>
      <c r="Q1582" s="44"/>
      <c r="R1582" s="45"/>
      <c r="S1582" s="44"/>
      <c r="T1582" s="46"/>
    </row>
    <row r="1583" spans="6:20" s="102" customFormat="1" ht="24" outlineLevel="6">
      <c r="F1583" s="21">
        <v>404</v>
      </c>
      <c r="G1583" s="22" t="s">
        <v>19</v>
      </c>
      <c r="H1583" s="68">
        <v>6</v>
      </c>
      <c r="I1583" s="22"/>
      <c r="J1583" s="36" t="s">
        <v>4314</v>
      </c>
      <c r="K1583" s="36" t="s">
        <v>2296</v>
      </c>
      <c r="L1583" s="36"/>
      <c r="M1583" s="37" t="s">
        <v>8098</v>
      </c>
      <c r="N1583" s="37"/>
      <c r="O1583" s="22" t="s">
        <v>23</v>
      </c>
      <c r="P1583" s="38">
        <v>57.36</v>
      </c>
      <c r="Q1583" s="25">
        <v>0</v>
      </c>
      <c r="R1583" s="38">
        <f>P1583*(1+Q1583/100)</f>
        <v>57.36</v>
      </c>
      <c r="S1583" s="25"/>
      <c r="T1583" s="26">
        <f>IF(I1583="T",0,R1583*S1583)</f>
        <v>0</v>
      </c>
    </row>
    <row r="1584" spans="6:20" s="102" customFormat="1" ht="12" outlineLevel="6">
      <c r="F1584" s="21">
        <v>405</v>
      </c>
      <c r="G1584" s="22" t="s">
        <v>19</v>
      </c>
      <c r="H1584" s="68">
        <v>6</v>
      </c>
      <c r="I1584" s="22"/>
      <c r="J1584" s="36" t="s">
        <v>4754</v>
      </c>
      <c r="K1584" s="36" t="s">
        <v>2389</v>
      </c>
      <c r="L1584" s="36"/>
      <c r="M1584" s="37" t="s">
        <v>7431</v>
      </c>
      <c r="N1584" s="37"/>
      <c r="O1584" s="22" t="s">
        <v>23</v>
      </c>
      <c r="P1584" s="38">
        <v>57.36</v>
      </c>
      <c r="Q1584" s="25">
        <v>0</v>
      </c>
      <c r="R1584" s="38">
        <f>P1584*(1+Q1584/100)</f>
        <v>57.36</v>
      </c>
      <c r="S1584" s="25"/>
      <c r="T1584" s="26">
        <f>IF(I1584="T",0,R1584*S1584)</f>
        <v>0</v>
      </c>
    </row>
    <row r="1585" spans="6:20" outlineLevel="6"/>
    <row r="1586" spans="6:20" s="120" customFormat="1" ht="16.5" customHeight="1" outlineLevel="5">
      <c r="F1586" s="121"/>
      <c r="G1586" s="122"/>
      <c r="H1586" s="122"/>
      <c r="I1586" s="122"/>
      <c r="J1586" s="123"/>
      <c r="K1586" s="123"/>
      <c r="L1586" s="123"/>
      <c r="M1586" s="123" t="s">
        <v>7805</v>
      </c>
      <c r="N1586" s="126"/>
      <c r="O1586" s="122"/>
      <c r="P1586" s="124"/>
      <c r="Q1586" s="125"/>
      <c r="R1586" s="124"/>
      <c r="S1586" s="125"/>
      <c r="T1586" s="111">
        <f>SUBTOTAL(9,T1587:T1604)</f>
        <v>0</v>
      </c>
    </row>
    <row r="1587" spans="6:20" s="102" customFormat="1" ht="36" outlineLevel="6">
      <c r="F1587" s="21">
        <v>406</v>
      </c>
      <c r="G1587" s="22" t="s">
        <v>19</v>
      </c>
      <c r="H1587" s="68">
        <v>6</v>
      </c>
      <c r="I1587" s="22"/>
      <c r="J1587" s="36" t="s">
        <v>4725</v>
      </c>
      <c r="K1587" s="36" t="s">
        <v>2361</v>
      </c>
      <c r="L1587" s="36"/>
      <c r="M1587" s="37" t="s">
        <v>9030</v>
      </c>
      <c r="N1587" s="37"/>
      <c r="O1587" s="22" t="s">
        <v>23</v>
      </c>
      <c r="P1587" s="38">
        <v>131.81</v>
      </c>
      <c r="Q1587" s="25">
        <v>0</v>
      </c>
      <c r="R1587" s="38">
        <f>P1587*(1+Q1587/100)</f>
        <v>131.81</v>
      </c>
      <c r="S1587" s="25"/>
      <c r="T1587" s="26">
        <f>IF(I1587="T",0,R1587*S1587)</f>
        <v>0</v>
      </c>
    </row>
    <row r="1588" spans="6:20" s="39" customFormat="1" ht="11.25" outlineLevel="7">
      <c r="F1588" s="40"/>
      <c r="G1588" s="41"/>
      <c r="H1588" s="41"/>
      <c r="I1588" s="41"/>
      <c r="J1588" s="41"/>
      <c r="K1588" s="41"/>
      <c r="L1588" s="41"/>
      <c r="M1588" s="42" t="s">
        <v>4813</v>
      </c>
      <c r="N1588" s="42"/>
      <c r="O1588" s="41"/>
      <c r="P1588" s="43">
        <v>131.81</v>
      </c>
      <c r="Q1588" s="44"/>
      <c r="R1588" s="45"/>
      <c r="S1588" s="44"/>
      <c r="T1588" s="46"/>
    </row>
    <row r="1589" spans="6:20" s="102" customFormat="1" ht="24" outlineLevel="6">
      <c r="F1589" s="21">
        <v>407</v>
      </c>
      <c r="G1589" s="22" t="s">
        <v>19</v>
      </c>
      <c r="H1589" s="68">
        <v>6</v>
      </c>
      <c r="I1589" s="22"/>
      <c r="J1589" s="36" t="s">
        <v>4314</v>
      </c>
      <c r="K1589" s="36" t="s">
        <v>2296</v>
      </c>
      <c r="L1589" s="36"/>
      <c r="M1589" s="37" t="s">
        <v>8098</v>
      </c>
      <c r="N1589" s="37"/>
      <c r="O1589" s="22" t="s">
        <v>23</v>
      </c>
      <c r="P1589" s="38">
        <v>131.81</v>
      </c>
      <c r="Q1589" s="25">
        <v>0</v>
      </c>
      <c r="R1589" s="38">
        <f>P1589*(1+Q1589/100)</f>
        <v>131.81</v>
      </c>
      <c r="S1589" s="25"/>
      <c r="T1589" s="26">
        <f>IF(I1589="T",0,R1589*S1589)</f>
        <v>0</v>
      </c>
    </row>
    <row r="1590" spans="6:20" s="102" customFormat="1" ht="24" outlineLevel="6" collapsed="1">
      <c r="F1590" s="21">
        <v>408</v>
      </c>
      <c r="G1590" s="22" t="s">
        <v>19</v>
      </c>
      <c r="H1590" s="68">
        <v>6</v>
      </c>
      <c r="I1590" s="22"/>
      <c r="J1590" s="36" t="s">
        <v>4619</v>
      </c>
      <c r="K1590" s="36" t="s">
        <v>2208</v>
      </c>
      <c r="L1590" s="36"/>
      <c r="M1590" s="37" t="s">
        <v>8424</v>
      </c>
      <c r="N1590" s="37"/>
      <c r="O1590" s="22" t="s">
        <v>24</v>
      </c>
      <c r="P1590" s="38">
        <v>26.362000000000002</v>
      </c>
      <c r="Q1590" s="25">
        <v>0</v>
      </c>
      <c r="R1590" s="38">
        <f>P1590*(1+Q1590/100)</f>
        <v>26.362000000000002</v>
      </c>
      <c r="S1590" s="25"/>
      <c r="T1590" s="26">
        <f>IF(I1590="T",0,R1590*S1590)</f>
        <v>0</v>
      </c>
    </row>
    <row r="1591" spans="6:20" s="39" customFormat="1" ht="11.25" outlineLevel="7">
      <c r="F1591" s="40"/>
      <c r="G1591" s="41"/>
      <c r="H1591" s="41"/>
      <c r="I1591" s="41"/>
      <c r="J1591" s="41"/>
      <c r="K1591" s="41"/>
      <c r="L1591" s="41"/>
      <c r="M1591" s="42" t="s">
        <v>2994</v>
      </c>
      <c r="N1591" s="42"/>
      <c r="O1591" s="41"/>
      <c r="P1591" s="43">
        <v>26.362000000000002</v>
      </c>
      <c r="Q1591" s="44"/>
      <c r="R1591" s="45"/>
      <c r="S1591" s="44"/>
      <c r="T1591" s="46"/>
    </row>
    <row r="1592" spans="6:20" s="102" customFormat="1" ht="24" outlineLevel="6" collapsed="1">
      <c r="F1592" s="21">
        <v>409</v>
      </c>
      <c r="G1592" s="22" t="s">
        <v>19</v>
      </c>
      <c r="H1592" s="68">
        <v>6</v>
      </c>
      <c r="I1592" s="22"/>
      <c r="J1592" s="36" t="s">
        <v>4561</v>
      </c>
      <c r="K1592" s="36" t="s">
        <v>2167</v>
      </c>
      <c r="L1592" s="36"/>
      <c r="M1592" s="37" t="s">
        <v>8370</v>
      </c>
      <c r="N1592" s="37"/>
      <c r="O1592" s="22" t="s">
        <v>10</v>
      </c>
      <c r="P1592" s="38">
        <v>1.1704728000000002</v>
      </c>
      <c r="Q1592" s="25">
        <v>0</v>
      </c>
      <c r="R1592" s="38">
        <f>P1592*(1+Q1592/100)</f>
        <v>1.1704728000000002</v>
      </c>
      <c r="S1592" s="25"/>
      <c r="T1592" s="26">
        <f>IF(I1592="T",0,R1592*S1592)</f>
        <v>0</v>
      </c>
    </row>
    <row r="1593" spans="6:20" s="39" customFormat="1" ht="11.25" outlineLevel="7">
      <c r="F1593" s="40"/>
      <c r="G1593" s="41"/>
      <c r="H1593" s="41"/>
      <c r="I1593" s="41"/>
      <c r="J1593" s="41"/>
      <c r="K1593" s="41"/>
      <c r="L1593" s="41"/>
      <c r="M1593" s="42" t="s">
        <v>2205</v>
      </c>
      <c r="N1593" s="42"/>
      <c r="O1593" s="41"/>
      <c r="P1593" s="43">
        <v>0</v>
      </c>
      <c r="Q1593" s="44"/>
      <c r="R1593" s="45"/>
      <c r="S1593" s="44"/>
      <c r="T1593" s="46"/>
    </row>
    <row r="1594" spans="6:20" s="39" customFormat="1" ht="11.25" outlineLevel="7">
      <c r="F1594" s="40"/>
      <c r="G1594" s="41"/>
      <c r="H1594" s="41"/>
      <c r="I1594" s="41"/>
      <c r="J1594" s="41"/>
      <c r="K1594" s="41"/>
      <c r="L1594" s="41"/>
      <c r="M1594" s="42" t="s">
        <v>5146</v>
      </c>
      <c r="N1594" s="42"/>
      <c r="O1594" s="41"/>
      <c r="P1594" s="43">
        <v>1.1704728000000002</v>
      </c>
      <c r="Q1594" s="44"/>
      <c r="R1594" s="45"/>
      <c r="S1594" s="44"/>
      <c r="T1594" s="46"/>
    </row>
    <row r="1595" spans="6:20" s="102" customFormat="1" ht="24" outlineLevel="6" collapsed="1">
      <c r="F1595" s="21">
        <v>410</v>
      </c>
      <c r="G1595" s="22" t="s">
        <v>19</v>
      </c>
      <c r="H1595" s="68">
        <v>6</v>
      </c>
      <c r="I1595" s="22"/>
      <c r="J1595" s="36" t="s">
        <v>4441</v>
      </c>
      <c r="K1595" s="36" t="s">
        <v>2310</v>
      </c>
      <c r="L1595" s="36"/>
      <c r="M1595" s="37" t="s">
        <v>8093</v>
      </c>
      <c r="N1595" s="37"/>
      <c r="O1595" s="22" t="s">
        <v>23</v>
      </c>
      <c r="P1595" s="38">
        <v>141.006</v>
      </c>
      <c r="Q1595" s="25">
        <v>0</v>
      </c>
      <c r="R1595" s="38">
        <f>P1595*(1+Q1595/100)</f>
        <v>141.006</v>
      </c>
      <c r="S1595" s="25"/>
      <c r="T1595" s="26">
        <f>IF(I1595="T",0,R1595*S1595)</f>
        <v>0</v>
      </c>
    </row>
    <row r="1596" spans="6:20" s="39" customFormat="1" ht="11.25" outlineLevel="7">
      <c r="F1596" s="40"/>
      <c r="G1596" s="41"/>
      <c r="H1596" s="41"/>
      <c r="I1596" s="41"/>
      <c r="J1596" s="41"/>
      <c r="K1596" s="41"/>
      <c r="L1596" s="41"/>
      <c r="M1596" s="42" t="s">
        <v>5671</v>
      </c>
      <c r="N1596" s="42"/>
      <c r="O1596" s="41"/>
      <c r="P1596" s="43">
        <v>131.81</v>
      </c>
      <c r="Q1596" s="44"/>
      <c r="R1596" s="45"/>
      <c r="S1596" s="44"/>
      <c r="T1596" s="46"/>
    </row>
    <row r="1597" spans="6:20" s="39" customFormat="1" ht="11.25" outlineLevel="7">
      <c r="F1597" s="40"/>
      <c r="G1597" s="41"/>
      <c r="H1597" s="41"/>
      <c r="I1597" s="41"/>
      <c r="J1597" s="41"/>
      <c r="K1597" s="41"/>
      <c r="L1597" s="41"/>
      <c r="M1597" s="42" t="s">
        <v>6358</v>
      </c>
      <c r="N1597" s="42"/>
      <c r="O1597" s="41"/>
      <c r="P1597" s="43">
        <v>9.1960000000000015</v>
      </c>
      <c r="Q1597" s="44"/>
      <c r="R1597" s="45"/>
      <c r="S1597" s="44"/>
      <c r="T1597" s="46"/>
    </row>
    <row r="1598" spans="6:20" s="102" customFormat="1" ht="12" outlineLevel="6">
      <c r="F1598" s="21">
        <v>411</v>
      </c>
      <c r="G1598" s="22" t="s">
        <v>19</v>
      </c>
      <c r="H1598" s="68">
        <v>6</v>
      </c>
      <c r="I1598" s="22"/>
      <c r="J1598" s="36" t="s">
        <v>4462</v>
      </c>
      <c r="K1598" s="36" t="s">
        <v>2387</v>
      </c>
      <c r="L1598" s="36"/>
      <c r="M1598" s="37" t="s">
        <v>7660</v>
      </c>
      <c r="N1598" s="37"/>
      <c r="O1598" s="22" t="s">
        <v>23</v>
      </c>
      <c r="P1598" s="38">
        <v>131.81</v>
      </c>
      <c r="Q1598" s="25">
        <v>0</v>
      </c>
      <c r="R1598" s="38">
        <f t="shared" ref="R1598:R1603" si="6">P1598*(1+Q1598/100)</f>
        <v>131.81</v>
      </c>
      <c r="S1598" s="25"/>
      <c r="T1598" s="26">
        <f t="shared" ref="T1598:T1603" si="7">IF(I1598="T",0,R1598*S1598)</f>
        <v>0</v>
      </c>
    </row>
    <row r="1599" spans="6:20" s="102" customFormat="1" ht="24" outlineLevel="6">
      <c r="F1599" s="21">
        <v>412</v>
      </c>
      <c r="G1599" s="22" t="s">
        <v>19</v>
      </c>
      <c r="H1599" s="68">
        <v>6</v>
      </c>
      <c r="I1599" s="22"/>
      <c r="J1599" s="36" t="s">
        <v>4564</v>
      </c>
      <c r="K1599" s="36" t="s">
        <v>2291</v>
      </c>
      <c r="L1599" s="36"/>
      <c r="M1599" s="37" t="s">
        <v>8734</v>
      </c>
      <c r="N1599" s="37"/>
      <c r="O1599" s="22" t="s">
        <v>23</v>
      </c>
      <c r="P1599" s="38">
        <v>141.006</v>
      </c>
      <c r="Q1599" s="25">
        <v>0</v>
      </c>
      <c r="R1599" s="38">
        <f t="shared" si="6"/>
        <v>141.006</v>
      </c>
      <c r="S1599" s="25"/>
      <c r="T1599" s="26">
        <f t="shared" si="7"/>
        <v>0</v>
      </c>
    </row>
    <row r="1600" spans="6:20" s="102" customFormat="1" ht="12" outlineLevel="6">
      <c r="F1600" s="21">
        <v>413</v>
      </c>
      <c r="G1600" s="22" t="s">
        <v>19</v>
      </c>
      <c r="H1600" s="68">
        <v>6</v>
      </c>
      <c r="I1600" s="22"/>
      <c r="J1600" s="36" t="s">
        <v>4462</v>
      </c>
      <c r="K1600" s="36" t="s">
        <v>2387</v>
      </c>
      <c r="L1600" s="36"/>
      <c r="M1600" s="37" t="s">
        <v>7660</v>
      </c>
      <c r="N1600" s="37"/>
      <c r="O1600" s="22" t="s">
        <v>23</v>
      </c>
      <c r="P1600" s="38">
        <v>131.81</v>
      </c>
      <c r="Q1600" s="25">
        <v>0</v>
      </c>
      <c r="R1600" s="38">
        <f t="shared" si="6"/>
        <v>131.81</v>
      </c>
      <c r="S1600" s="25"/>
      <c r="T1600" s="26">
        <f t="shared" si="7"/>
        <v>0</v>
      </c>
    </row>
    <row r="1601" spans="6:20" s="102" customFormat="1" ht="24" outlineLevel="6">
      <c r="F1601" s="21">
        <v>414</v>
      </c>
      <c r="G1601" s="22" t="s">
        <v>19</v>
      </c>
      <c r="H1601" s="68">
        <v>6</v>
      </c>
      <c r="I1601" s="22"/>
      <c r="J1601" s="36" t="s">
        <v>4869</v>
      </c>
      <c r="K1601" s="36" t="s">
        <v>2207</v>
      </c>
      <c r="L1601" s="36"/>
      <c r="M1601" s="37" t="s">
        <v>8355</v>
      </c>
      <c r="N1601" s="37"/>
      <c r="O1601" s="22" t="s">
        <v>23</v>
      </c>
      <c r="P1601" s="38">
        <v>131.81</v>
      </c>
      <c r="Q1601" s="25">
        <v>0</v>
      </c>
      <c r="R1601" s="38">
        <f t="shared" si="6"/>
        <v>131.81</v>
      </c>
      <c r="S1601" s="25"/>
      <c r="T1601" s="26">
        <f t="shared" si="7"/>
        <v>0</v>
      </c>
    </row>
    <row r="1602" spans="6:20" s="102" customFormat="1" ht="24" outlineLevel="6">
      <c r="F1602" s="21">
        <v>415</v>
      </c>
      <c r="G1602" s="22" t="s">
        <v>19</v>
      </c>
      <c r="H1602" s="68">
        <v>6</v>
      </c>
      <c r="I1602" s="22"/>
      <c r="J1602" s="36" t="s">
        <v>4752</v>
      </c>
      <c r="K1602" s="36" t="s">
        <v>2239</v>
      </c>
      <c r="L1602" s="36"/>
      <c r="M1602" s="37" t="s">
        <v>8388</v>
      </c>
      <c r="N1602" s="37"/>
      <c r="O1602" s="22" t="s">
        <v>23</v>
      </c>
      <c r="P1602" s="38">
        <v>131.81</v>
      </c>
      <c r="Q1602" s="25">
        <v>0</v>
      </c>
      <c r="R1602" s="38">
        <f t="shared" si="6"/>
        <v>131.81</v>
      </c>
      <c r="S1602" s="25"/>
      <c r="T1602" s="26">
        <f t="shared" si="7"/>
        <v>0</v>
      </c>
    </row>
    <row r="1603" spans="6:20" s="102" customFormat="1" ht="24" outlineLevel="6">
      <c r="F1603" s="21">
        <v>416</v>
      </c>
      <c r="G1603" s="22" t="s">
        <v>19</v>
      </c>
      <c r="H1603" s="68">
        <v>6</v>
      </c>
      <c r="I1603" s="22"/>
      <c r="J1603" s="36" t="s">
        <v>4612</v>
      </c>
      <c r="K1603" s="36" t="s">
        <v>2207</v>
      </c>
      <c r="L1603" s="36"/>
      <c r="M1603" s="37" t="s">
        <v>8007</v>
      </c>
      <c r="N1603" s="37"/>
      <c r="O1603" s="22" t="s">
        <v>24</v>
      </c>
      <c r="P1603" s="38"/>
      <c r="Q1603" s="25">
        <v>0</v>
      </c>
      <c r="R1603" s="38">
        <f t="shared" si="6"/>
        <v>0</v>
      </c>
      <c r="S1603" s="25"/>
      <c r="T1603" s="26">
        <f t="shared" si="7"/>
        <v>0</v>
      </c>
    </row>
    <row r="1604" spans="6:20" outlineLevel="6"/>
    <row r="1605" spans="6:20" s="120" customFormat="1" ht="16.5" customHeight="1" outlineLevel="5">
      <c r="F1605" s="121"/>
      <c r="G1605" s="122"/>
      <c r="H1605" s="122"/>
      <c r="I1605" s="122"/>
      <c r="J1605" s="123"/>
      <c r="K1605" s="123"/>
      <c r="L1605" s="123"/>
      <c r="M1605" s="123" t="s">
        <v>7995</v>
      </c>
      <c r="N1605" s="126"/>
      <c r="O1605" s="122"/>
      <c r="P1605" s="124"/>
      <c r="Q1605" s="125"/>
      <c r="R1605" s="124"/>
      <c r="S1605" s="125"/>
      <c r="T1605" s="111">
        <f>SUBTOTAL(9,T1606:T1618)</f>
        <v>0</v>
      </c>
    </row>
    <row r="1606" spans="6:20" s="102" customFormat="1" ht="48" outlineLevel="6" collapsed="1">
      <c r="F1606" s="21">
        <v>417</v>
      </c>
      <c r="G1606" s="22" t="s">
        <v>19</v>
      </c>
      <c r="H1606" s="68">
        <v>6</v>
      </c>
      <c r="I1606" s="22"/>
      <c r="J1606" s="36" t="s">
        <v>4730</v>
      </c>
      <c r="K1606" s="36" t="s">
        <v>2364</v>
      </c>
      <c r="L1606" s="36"/>
      <c r="M1606" s="37" t="s">
        <v>9625</v>
      </c>
      <c r="N1606" s="37"/>
      <c r="O1606" s="22" t="s">
        <v>23</v>
      </c>
      <c r="P1606" s="38">
        <v>63.29</v>
      </c>
      <c r="Q1606" s="25">
        <v>0</v>
      </c>
      <c r="R1606" s="38">
        <f>P1606*(1+Q1606/100)</f>
        <v>63.29</v>
      </c>
      <c r="S1606" s="25"/>
      <c r="T1606" s="26">
        <f>IF(I1606="T",0,R1606*S1606)</f>
        <v>0</v>
      </c>
    </row>
    <row r="1607" spans="6:20" s="39" customFormat="1" ht="11.25" outlineLevel="7">
      <c r="F1607" s="40"/>
      <c r="G1607" s="41"/>
      <c r="H1607" s="41"/>
      <c r="I1607" s="41"/>
      <c r="J1607" s="41"/>
      <c r="K1607" s="41"/>
      <c r="L1607" s="41"/>
      <c r="M1607" s="42" t="s">
        <v>4247</v>
      </c>
      <c r="N1607" s="42"/>
      <c r="O1607" s="41"/>
      <c r="P1607" s="43">
        <v>63.29</v>
      </c>
      <c r="Q1607" s="44"/>
      <c r="R1607" s="45"/>
      <c r="S1607" s="44"/>
      <c r="T1607" s="46"/>
    </row>
    <row r="1608" spans="6:20" s="102" customFormat="1" ht="24" outlineLevel="6">
      <c r="F1608" s="21">
        <v>418</v>
      </c>
      <c r="G1608" s="22" t="s">
        <v>19</v>
      </c>
      <c r="H1608" s="68">
        <v>6</v>
      </c>
      <c r="I1608" s="22"/>
      <c r="J1608" s="36" t="s">
        <v>4314</v>
      </c>
      <c r="K1608" s="36" t="s">
        <v>2296</v>
      </c>
      <c r="L1608" s="36"/>
      <c r="M1608" s="37" t="s">
        <v>8098</v>
      </c>
      <c r="N1608" s="37"/>
      <c r="O1608" s="22" t="s">
        <v>23</v>
      </c>
      <c r="P1608" s="38">
        <v>63.29</v>
      </c>
      <c r="Q1608" s="25">
        <v>0</v>
      </c>
      <c r="R1608" s="38">
        <f>P1608*(1+Q1608/100)</f>
        <v>63.29</v>
      </c>
      <c r="S1608" s="25"/>
      <c r="T1608" s="26">
        <f>IF(I1608="T",0,R1608*S1608)</f>
        <v>0</v>
      </c>
    </row>
    <row r="1609" spans="6:20" s="102" customFormat="1" ht="60" outlineLevel="6" collapsed="1">
      <c r="F1609" s="21">
        <v>419</v>
      </c>
      <c r="G1609" s="22" t="s">
        <v>19</v>
      </c>
      <c r="H1609" s="68">
        <v>6</v>
      </c>
      <c r="I1609" s="22"/>
      <c r="J1609" s="36" t="s">
        <v>4665</v>
      </c>
      <c r="K1609" s="36" t="s">
        <v>2280</v>
      </c>
      <c r="L1609" s="36"/>
      <c r="M1609" s="37" t="s">
        <v>9805</v>
      </c>
      <c r="N1609" s="37"/>
      <c r="O1609" s="22" t="s">
        <v>24</v>
      </c>
      <c r="P1609" s="38">
        <v>6.7220000000000004</v>
      </c>
      <c r="Q1609" s="25">
        <v>0</v>
      </c>
      <c r="R1609" s="38">
        <f>P1609*(1+Q1609/100)</f>
        <v>6.7220000000000004</v>
      </c>
      <c r="S1609" s="25"/>
      <c r="T1609" s="26">
        <f>IF(I1609="T",0,R1609*S1609)</f>
        <v>0</v>
      </c>
    </row>
    <row r="1610" spans="6:20" s="39" customFormat="1" ht="11.25" outlineLevel="7">
      <c r="F1610" s="40"/>
      <c r="G1610" s="41"/>
      <c r="H1610" s="41"/>
      <c r="I1610" s="41"/>
      <c r="J1610" s="41"/>
      <c r="K1610" s="41"/>
      <c r="L1610" s="41"/>
      <c r="M1610" s="42" t="s">
        <v>7183</v>
      </c>
      <c r="N1610" s="42"/>
      <c r="O1610" s="41"/>
      <c r="P1610" s="43">
        <v>0</v>
      </c>
      <c r="Q1610" s="44"/>
      <c r="R1610" s="45"/>
      <c r="S1610" s="44"/>
      <c r="T1610" s="46"/>
    </row>
    <row r="1611" spans="6:20" s="39" customFormat="1" ht="11.25" outlineLevel="7">
      <c r="F1611" s="40"/>
      <c r="G1611" s="41"/>
      <c r="H1611" s="41"/>
      <c r="I1611" s="41"/>
      <c r="J1611" s="41"/>
      <c r="K1611" s="41"/>
      <c r="L1611" s="41"/>
      <c r="M1611" s="42" t="s">
        <v>2289</v>
      </c>
      <c r="N1611" s="42"/>
      <c r="O1611" s="41"/>
      <c r="P1611" s="43">
        <v>6.7220000000000004</v>
      </c>
      <c r="Q1611" s="44"/>
      <c r="R1611" s="45"/>
      <c r="S1611" s="44"/>
      <c r="T1611" s="46"/>
    </row>
    <row r="1612" spans="6:20" s="102" customFormat="1" ht="24" outlineLevel="6">
      <c r="F1612" s="21">
        <v>420</v>
      </c>
      <c r="G1612" s="22" t="s">
        <v>19</v>
      </c>
      <c r="H1612" s="68">
        <v>6</v>
      </c>
      <c r="I1612" s="22"/>
      <c r="J1612" s="36" t="s">
        <v>4670</v>
      </c>
      <c r="K1612" s="36" t="s">
        <v>2282</v>
      </c>
      <c r="L1612" s="36"/>
      <c r="M1612" s="37" t="s">
        <v>7948</v>
      </c>
      <c r="N1612" s="37"/>
      <c r="O1612" s="22" t="s">
        <v>24</v>
      </c>
      <c r="P1612" s="38">
        <v>6.7220000000000004</v>
      </c>
      <c r="Q1612" s="25">
        <v>0</v>
      </c>
      <c r="R1612" s="38">
        <f>P1612*(1+Q1612/100)</f>
        <v>6.7220000000000004</v>
      </c>
      <c r="S1612" s="25"/>
      <c r="T1612" s="26">
        <f>IF(I1612="T",0,R1612*S1612)</f>
        <v>0</v>
      </c>
    </row>
    <row r="1613" spans="6:20" s="102" customFormat="1" ht="24" outlineLevel="6" collapsed="1">
      <c r="F1613" s="21">
        <v>421</v>
      </c>
      <c r="G1613" s="22" t="s">
        <v>19</v>
      </c>
      <c r="H1613" s="68">
        <v>6</v>
      </c>
      <c r="I1613" s="22"/>
      <c r="J1613" s="36" t="s">
        <v>4441</v>
      </c>
      <c r="K1613" s="36" t="s">
        <v>2310</v>
      </c>
      <c r="L1613" s="36"/>
      <c r="M1613" s="37" t="s">
        <v>8093</v>
      </c>
      <c r="N1613" s="37"/>
      <c r="O1613" s="22" t="s">
        <v>23</v>
      </c>
      <c r="P1613" s="38">
        <v>70.575000000000003</v>
      </c>
      <c r="Q1613" s="25">
        <v>0</v>
      </c>
      <c r="R1613" s="38">
        <f>P1613*(1+Q1613/100)</f>
        <v>70.575000000000003</v>
      </c>
      <c r="S1613" s="25"/>
      <c r="T1613" s="26">
        <f>IF(I1613="T",0,R1613*S1613)</f>
        <v>0</v>
      </c>
    </row>
    <row r="1614" spans="6:20" s="39" customFormat="1" ht="11.25" outlineLevel="7">
      <c r="F1614" s="40"/>
      <c r="G1614" s="41"/>
      <c r="H1614" s="41"/>
      <c r="I1614" s="41"/>
      <c r="J1614" s="41"/>
      <c r="K1614" s="41"/>
      <c r="L1614" s="41"/>
      <c r="M1614" s="42" t="s">
        <v>5608</v>
      </c>
      <c r="N1614" s="42"/>
      <c r="O1614" s="41"/>
      <c r="P1614" s="43">
        <v>67.22</v>
      </c>
      <c r="Q1614" s="44"/>
      <c r="R1614" s="45"/>
      <c r="S1614" s="44"/>
      <c r="T1614" s="46"/>
    </row>
    <row r="1615" spans="6:20" s="39" customFormat="1" ht="11.25" outlineLevel="7">
      <c r="F1615" s="40"/>
      <c r="G1615" s="41"/>
      <c r="H1615" s="41"/>
      <c r="I1615" s="41"/>
      <c r="J1615" s="41"/>
      <c r="K1615" s="41"/>
      <c r="L1615" s="41"/>
      <c r="M1615" s="42" t="s">
        <v>5670</v>
      </c>
      <c r="N1615" s="42"/>
      <c r="O1615" s="41"/>
      <c r="P1615" s="43">
        <v>3.355</v>
      </c>
      <c r="Q1615" s="44"/>
      <c r="R1615" s="45"/>
      <c r="S1615" s="44"/>
      <c r="T1615" s="46"/>
    </row>
    <row r="1616" spans="6:20" s="102" customFormat="1" ht="48" outlineLevel="6">
      <c r="F1616" s="21">
        <v>422</v>
      </c>
      <c r="G1616" s="22" t="s">
        <v>7</v>
      </c>
      <c r="H1616" s="68">
        <v>6</v>
      </c>
      <c r="I1616" s="22"/>
      <c r="J1616" s="36" t="s">
        <v>4213</v>
      </c>
      <c r="K1616" s="36"/>
      <c r="L1616" s="36"/>
      <c r="M1616" s="37" t="s">
        <v>9630</v>
      </c>
      <c r="N1616" s="37"/>
      <c r="O1616" s="22" t="s">
        <v>23</v>
      </c>
      <c r="P1616" s="38">
        <v>67.22</v>
      </c>
      <c r="Q1616" s="25">
        <v>0</v>
      </c>
      <c r="R1616" s="38">
        <f>P1616*(1+Q1616/100)</f>
        <v>67.22</v>
      </c>
      <c r="S1616" s="25"/>
      <c r="T1616" s="26">
        <f>IF(I1616="T",0,R1616*S1616)</f>
        <v>0</v>
      </c>
    </row>
    <row r="1617" spans="6:20" s="102" customFormat="1" ht="24" outlineLevel="6">
      <c r="F1617" s="21">
        <v>423</v>
      </c>
      <c r="G1617" s="22" t="s">
        <v>19</v>
      </c>
      <c r="H1617" s="68">
        <v>6</v>
      </c>
      <c r="I1617" s="22"/>
      <c r="J1617" s="36" t="s">
        <v>4304</v>
      </c>
      <c r="K1617" s="36" t="s">
        <v>2175</v>
      </c>
      <c r="L1617" s="36"/>
      <c r="M1617" s="37" t="s">
        <v>8352</v>
      </c>
      <c r="N1617" s="37"/>
      <c r="O1617" s="22" t="s">
        <v>24</v>
      </c>
      <c r="P1617" s="38"/>
      <c r="Q1617" s="25">
        <v>0</v>
      </c>
      <c r="R1617" s="38">
        <f>P1617*(1+Q1617/100)</f>
        <v>0</v>
      </c>
      <c r="S1617" s="25"/>
      <c r="T1617" s="26">
        <f>IF(I1617="T",0,R1617*S1617)</f>
        <v>0</v>
      </c>
    </row>
    <row r="1618" spans="6:20" outlineLevel="6"/>
    <row r="1619" spans="6:20" s="120" customFormat="1" ht="16.5" customHeight="1" outlineLevel="5">
      <c r="F1619" s="121"/>
      <c r="G1619" s="122"/>
      <c r="H1619" s="122"/>
      <c r="I1619" s="122"/>
      <c r="J1619" s="123"/>
      <c r="K1619" s="123"/>
      <c r="L1619" s="123"/>
      <c r="M1619" s="123" t="s">
        <v>7181</v>
      </c>
      <c r="N1619" s="126"/>
      <c r="O1619" s="122"/>
      <c r="P1619" s="124"/>
      <c r="Q1619" s="125"/>
      <c r="R1619" s="124"/>
      <c r="S1619" s="125"/>
      <c r="T1619" s="111">
        <f>SUBTOTAL(9,T1620:T1633)</f>
        <v>0</v>
      </c>
    </row>
    <row r="1620" spans="6:20" s="102" customFormat="1" ht="36" outlineLevel="6" collapsed="1">
      <c r="F1620" s="21">
        <v>424</v>
      </c>
      <c r="G1620" s="22" t="s">
        <v>19</v>
      </c>
      <c r="H1620" s="68">
        <v>6</v>
      </c>
      <c r="I1620" s="22"/>
      <c r="J1620" s="36" t="s">
        <v>4908</v>
      </c>
      <c r="K1620" s="36" t="s">
        <v>2364</v>
      </c>
      <c r="L1620" s="36"/>
      <c r="M1620" s="37" t="s">
        <v>9192</v>
      </c>
      <c r="N1620" s="37"/>
      <c r="O1620" s="22" t="s">
        <v>23</v>
      </c>
      <c r="P1620" s="38">
        <v>130.3458</v>
      </c>
      <c r="Q1620" s="25">
        <v>0</v>
      </c>
      <c r="R1620" s="38">
        <f>P1620*(1+Q1620/100)</f>
        <v>130.3458</v>
      </c>
      <c r="S1620" s="25"/>
      <c r="T1620" s="26">
        <f>IF(I1620="T",0,R1620*S1620)</f>
        <v>0</v>
      </c>
    </row>
    <row r="1621" spans="6:20" s="39" customFormat="1" ht="11.25" outlineLevel="7">
      <c r="F1621" s="40"/>
      <c r="G1621" s="41"/>
      <c r="H1621" s="41"/>
      <c r="I1621" s="41"/>
      <c r="J1621" s="41"/>
      <c r="K1621" s="41"/>
      <c r="L1621" s="41"/>
      <c r="M1621" s="42" t="s">
        <v>6332</v>
      </c>
      <c r="N1621" s="42"/>
      <c r="O1621" s="41"/>
      <c r="P1621" s="43">
        <v>130.3458</v>
      </c>
      <c r="Q1621" s="44"/>
      <c r="R1621" s="45"/>
      <c r="S1621" s="44"/>
      <c r="T1621" s="46"/>
    </row>
    <row r="1622" spans="6:20" s="102" customFormat="1" ht="24" outlineLevel="6">
      <c r="F1622" s="21">
        <v>425</v>
      </c>
      <c r="G1622" s="22" t="s">
        <v>19</v>
      </c>
      <c r="H1622" s="68">
        <v>6</v>
      </c>
      <c r="I1622" s="22"/>
      <c r="J1622" s="36" t="s">
        <v>4314</v>
      </c>
      <c r="K1622" s="36" t="s">
        <v>2296</v>
      </c>
      <c r="L1622" s="36"/>
      <c r="M1622" s="37" t="s">
        <v>8098</v>
      </c>
      <c r="N1622" s="37"/>
      <c r="O1622" s="22" t="s">
        <v>23</v>
      </c>
      <c r="P1622" s="38">
        <v>130.346</v>
      </c>
      <c r="Q1622" s="25">
        <v>0</v>
      </c>
      <c r="R1622" s="38">
        <f>P1622*(1+Q1622/100)</f>
        <v>130.346</v>
      </c>
      <c r="S1622" s="25"/>
      <c r="T1622" s="26">
        <f>IF(I1622="T",0,R1622*S1622)</f>
        <v>0</v>
      </c>
    </row>
    <row r="1623" spans="6:20" s="102" customFormat="1" ht="36" outlineLevel="6">
      <c r="F1623" s="21">
        <v>426</v>
      </c>
      <c r="G1623" s="22" t="s">
        <v>19</v>
      </c>
      <c r="H1623" s="68">
        <v>6</v>
      </c>
      <c r="I1623" s="22"/>
      <c r="J1623" s="36" t="s">
        <v>4639</v>
      </c>
      <c r="K1623" s="36" t="s">
        <v>2230</v>
      </c>
      <c r="L1623" s="36"/>
      <c r="M1623" s="37" t="s">
        <v>8887</v>
      </c>
      <c r="N1623" s="37"/>
      <c r="O1623" s="22" t="s">
        <v>48</v>
      </c>
      <c r="P1623" s="38"/>
      <c r="Q1623" s="25">
        <v>0</v>
      </c>
      <c r="R1623" s="38">
        <f>P1623*(1+Q1623/100)</f>
        <v>0</v>
      </c>
      <c r="S1623" s="25"/>
      <c r="T1623" s="26">
        <f>IF(I1623="T",0,R1623*S1623)</f>
        <v>0</v>
      </c>
    </row>
    <row r="1624" spans="6:20" s="102" customFormat="1" ht="48" outlineLevel="6">
      <c r="F1624" s="21">
        <v>427</v>
      </c>
      <c r="G1624" s="22" t="s">
        <v>19</v>
      </c>
      <c r="H1624" s="68">
        <v>6</v>
      </c>
      <c r="I1624" s="22"/>
      <c r="J1624" s="36" t="s">
        <v>4440</v>
      </c>
      <c r="K1624" s="36" t="s">
        <v>2302</v>
      </c>
      <c r="L1624" s="36"/>
      <c r="M1624" s="37" t="s">
        <v>9352</v>
      </c>
      <c r="N1624" s="37"/>
      <c r="O1624" s="22" t="s">
        <v>23</v>
      </c>
      <c r="P1624" s="38">
        <v>64.974000000000018</v>
      </c>
      <c r="Q1624" s="25">
        <v>0</v>
      </c>
      <c r="R1624" s="38">
        <f>P1624*(1+Q1624/100)</f>
        <v>64.974000000000018</v>
      </c>
      <c r="S1624" s="25"/>
      <c r="T1624" s="26">
        <f>IF(I1624="T",0,R1624*S1624)</f>
        <v>0</v>
      </c>
    </row>
    <row r="1625" spans="6:20" s="39" customFormat="1" ht="11.25" outlineLevel="7">
      <c r="F1625" s="40"/>
      <c r="G1625" s="41"/>
      <c r="H1625" s="41"/>
      <c r="I1625" s="41"/>
      <c r="J1625" s="41"/>
      <c r="K1625" s="41"/>
      <c r="L1625" s="41"/>
      <c r="M1625" s="42" t="s">
        <v>6031</v>
      </c>
      <c r="N1625" s="42"/>
      <c r="O1625" s="41"/>
      <c r="P1625" s="43">
        <v>0</v>
      </c>
      <c r="Q1625" s="44"/>
      <c r="R1625" s="45"/>
      <c r="S1625" s="44"/>
      <c r="T1625" s="46"/>
    </row>
    <row r="1626" spans="6:20" s="39" customFormat="1" ht="11.25" outlineLevel="7">
      <c r="F1626" s="40"/>
      <c r="G1626" s="41"/>
      <c r="H1626" s="41"/>
      <c r="I1626" s="41"/>
      <c r="J1626" s="41"/>
      <c r="K1626" s="41"/>
      <c r="L1626" s="41"/>
      <c r="M1626" s="42" t="s">
        <v>5890</v>
      </c>
      <c r="N1626" s="42"/>
      <c r="O1626" s="41"/>
      <c r="P1626" s="43">
        <v>64.974000000000018</v>
      </c>
      <c r="Q1626" s="44"/>
      <c r="R1626" s="45"/>
      <c r="S1626" s="44"/>
      <c r="T1626" s="46"/>
    </row>
    <row r="1627" spans="6:20" s="102" customFormat="1" ht="24" outlineLevel="6">
      <c r="F1627" s="21">
        <v>428</v>
      </c>
      <c r="G1627" s="22" t="s">
        <v>7</v>
      </c>
      <c r="H1627" s="68">
        <v>6</v>
      </c>
      <c r="I1627" s="22"/>
      <c r="J1627" s="36" t="s">
        <v>3833</v>
      </c>
      <c r="K1627" s="36"/>
      <c r="L1627" s="36"/>
      <c r="M1627" s="37" t="s">
        <v>8552</v>
      </c>
      <c r="N1627" s="37"/>
      <c r="O1627" s="22" t="s">
        <v>23</v>
      </c>
      <c r="P1627" s="38">
        <v>64.974000000000004</v>
      </c>
      <c r="Q1627" s="25">
        <v>0</v>
      </c>
      <c r="R1627" s="38">
        <f>P1627*(1+Q1627/100)</f>
        <v>64.974000000000004</v>
      </c>
      <c r="S1627" s="25"/>
      <c r="T1627" s="26">
        <f>IF(I1627="T",0,R1627*S1627)</f>
        <v>0</v>
      </c>
    </row>
    <row r="1628" spans="6:20" s="102" customFormat="1" ht="24" outlineLevel="6">
      <c r="F1628" s="21">
        <v>429</v>
      </c>
      <c r="G1628" s="22" t="s">
        <v>19</v>
      </c>
      <c r="H1628" s="68">
        <v>6</v>
      </c>
      <c r="I1628" s="22"/>
      <c r="J1628" s="36" t="s">
        <v>4376</v>
      </c>
      <c r="K1628" s="36" t="s">
        <v>2285</v>
      </c>
      <c r="L1628" s="36"/>
      <c r="M1628" s="37" t="s">
        <v>8035</v>
      </c>
      <c r="N1628" s="37"/>
      <c r="O1628" s="22" t="s">
        <v>24</v>
      </c>
      <c r="P1628" s="38">
        <v>23.85032</v>
      </c>
      <c r="Q1628" s="25">
        <v>0</v>
      </c>
      <c r="R1628" s="38">
        <f>P1628*(1+Q1628/100)</f>
        <v>23.85032</v>
      </c>
      <c r="S1628" s="25"/>
      <c r="T1628" s="26">
        <f>IF(I1628="T",0,R1628*S1628)</f>
        <v>0</v>
      </c>
    </row>
    <row r="1629" spans="6:20" s="39" customFormat="1" ht="11.25" outlineLevel="7">
      <c r="F1629" s="40"/>
      <c r="G1629" s="41"/>
      <c r="H1629" s="41"/>
      <c r="I1629" s="41"/>
      <c r="J1629" s="41"/>
      <c r="K1629" s="41"/>
      <c r="L1629" s="41"/>
      <c r="M1629" s="42" t="s">
        <v>6031</v>
      </c>
      <c r="N1629" s="42"/>
      <c r="O1629" s="41"/>
      <c r="P1629" s="43">
        <v>0</v>
      </c>
      <c r="Q1629" s="44"/>
      <c r="R1629" s="45"/>
      <c r="S1629" s="44"/>
      <c r="T1629" s="46"/>
    </row>
    <row r="1630" spans="6:20" s="39" customFormat="1" ht="22.5" outlineLevel="7">
      <c r="F1630" s="40"/>
      <c r="G1630" s="41"/>
      <c r="H1630" s="41"/>
      <c r="I1630" s="41"/>
      <c r="J1630" s="41"/>
      <c r="K1630" s="41"/>
      <c r="L1630" s="41"/>
      <c r="M1630" s="42" t="s">
        <v>7034</v>
      </c>
      <c r="N1630" s="42"/>
      <c r="O1630" s="41"/>
      <c r="P1630" s="43">
        <v>23.85032</v>
      </c>
      <c r="Q1630" s="44"/>
      <c r="R1630" s="45"/>
      <c r="S1630" s="44"/>
      <c r="T1630" s="46"/>
    </row>
    <row r="1631" spans="6:20" s="102" customFormat="1" ht="12" outlineLevel="6">
      <c r="F1631" s="21">
        <v>430</v>
      </c>
      <c r="G1631" s="22" t="s">
        <v>19</v>
      </c>
      <c r="H1631" s="68">
        <v>6</v>
      </c>
      <c r="I1631" s="22"/>
      <c r="J1631" s="36" t="s">
        <v>4870</v>
      </c>
      <c r="K1631" s="36" t="s">
        <v>2207</v>
      </c>
      <c r="L1631" s="36"/>
      <c r="M1631" s="37" t="s">
        <v>7955</v>
      </c>
      <c r="N1631" s="37"/>
      <c r="O1631" s="22" t="s">
        <v>24</v>
      </c>
      <c r="P1631" s="38"/>
      <c r="Q1631" s="25">
        <v>0</v>
      </c>
      <c r="R1631" s="38">
        <f>P1631*(1+Q1631/100)</f>
        <v>0</v>
      </c>
      <c r="S1631" s="25"/>
      <c r="T1631" s="26">
        <f>IF(I1631="T",0,R1631*S1631)</f>
        <v>0</v>
      </c>
    </row>
    <row r="1632" spans="6:20" s="102" customFormat="1" ht="12" outlineLevel="6">
      <c r="F1632" s="21">
        <v>431</v>
      </c>
      <c r="G1632" s="22" t="s">
        <v>19</v>
      </c>
      <c r="H1632" s="68">
        <v>6</v>
      </c>
      <c r="I1632" s="22"/>
      <c r="J1632" s="36" t="s">
        <v>4349</v>
      </c>
      <c r="K1632" s="36" t="s">
        <v>2207</v>
      </c>
      <c r="L1632" s="36"/>
      <c r="M1632" s="37" t="s">
        <v>7548</v>
      </c>
      <c r="N1632" s="37"/>
      <c r="O1632" s="22" t="s">
        <v>24</v>
      </c>
      <c r="P1632" s="38"/>
      <c r="Q1632" s="25">
        <v>0</v>
      </c>
      <c r="R1632" s="38">
        <f>P1632*(1+Q1632/100)</f>
        <v>0</v>
      </c>
      <c r="S1632" s="25"/>
      <c r="T1632" s="26">
        <f>IF(I1632="T",0,R1632*S1632)</f>
        <v>0</v>
      </c>
    </row>
    <row r="1633" spans="6:20" outlineLevel="6"/>
    <row r="1634" spans="6:20" s="120" customFormat="1" ht="16.5" customHeight="1" outlineLevel="5">
      <c r="F1634" s="121"/>
      <c r="G1634" s="122"/>
      <c r="H1634" s="122"/>
      <c r="I1634" s="122"/>
      <c r="J1634" s="123"/>
      <c r="K1634" s="123"/>
      <c r="L1634" s="123"/>
      <c r="M1634" s="123" t="s">
        <v>7610</v>
      </c>
      <c r="N1634" s="126"/>
      <c r="O1634" s="122"/>
      <c r="P1634" s="124"/>
      <c r="Q1634" s="125"/>
      <c r="R1634" s="124"/>
      <c r="S1634" s="125"/>
      <c r="T1634" s="111">
        <f>SUBTOTAL(9,T1635:T1654)</f>
        <v>0</v>
      </c>
    </row>
    <row r="1635" spans="6:20" s="102" customFormat="1" ht="36" outlineLevel="6">
      <c r="F1635" s="21">
        <v>432</v>
      </c>
      <c r="G1635" s="22" t="s">
        <v>19</v>
      </c>
      <c r="H1635" s="68">
        <v>6</v>
      </c>
      <c r="I1635" s="22"/>
      <c r="J1635" s="36" t="s">
        <v>4432</v>
      </c>
      <c r="K1635" s="36" t="s">
        <v>2360</v>
      </c>
      <c r="L1635" s="36"/>
      <c r="M1635" s="37" t="s">
        <v>9013</v>
      </c>
      <c r="N1635" s="37"/>
      <c r="O1635" s="22" t="s">
        <v>23</v>
      </c>
      <c r="P1635" s="38">
        <v>68.147000000000006</v>
      </c>
      <c r="Q1635" s="25">
        <v>0</v>
      </c>
      <c r="R1635" s="38">
        <f>P1635*(1+Q1635/100)</f>
        <v>68.147000000000006</v>
      </c>
      <c r="S1635" s="25"/>
      <c r="T1635" s="26">
        <f>IF(I1635="T",0,R1635*S1635)</f>
        <v>0</v>
      </c>
    </row>
    <row r="1636" spans="6:20" s="39" customFormat="1" ht="11.25" outlineLevel="7">
      <c r="F1636" s="40"/>
      <c r="G1636" s="41"/>
      <c r="H1636" s="41"/>
      <c r="I1636" s="41"/>
      <c r="J1636" s="41"/>
      <c r="K1636" s="41"/>
      <c r="L1636" s="41"/>
      <c r="M1636" s="42" t="s">
        <v>6535</v>
      </c>
      <c r="N1636" s="42"/>
      <c r="O1636" s="41"/>
      <c r="P1636" s="43">
        <v>0</v>
      </c>
      <c r="Q1636" s="44"/>
      <c r="R1636" s="45"/>
      <c r="S1636" s="44"/>
      <c r="T1636" s="46"/>
    </row>
    <row r="1637" spans="6:20" s="39" customFormat="1" ht="11.25" outlineLevel="7">
      <c r="F1637" s="40"/>
      <c r="G1637" s="41"/>
      <c r="H1637" s="41"/>
      <c r="I1637" s="41"/>
      <c r="J1637" s="41"/>
      <c r="K1637" s="41"/>
      <c r="L1637" s="41"/>
      <c r="M1637" s="42" t="s">
        <v>60</v>
      </c>
      <c r="N1637" s="42"/>
      <c r="O1637" s="41"/>
      <c r="P1637" s="43">
        <v>0</v>
      </c>
      <c r="Q1637" s="44"/>
      <c r="R1637" s="45"/>
      <c r="S1637" s="44"/>
      <c r="T1637" s="46"/>
    </row>
    <row r="1638" spans="6:20" s="39" customFormat="1" ht="11.25" outlineLevel="7">
      <c r="F1638" s="40"/>
      <c r="G1638" s="41"/>
      <c r="H1638" s="41"/>
      <c r="I1638" s="41"/>
      <c r="J1638" s="41"/>
      <c r="K1638" s="41"/>
      <c r="L1638" s="41"/>
      <c r="M1638" s="42" t="s">
        <v>4250</v>
      </c>
      <c r="N1638" s="42"/>
      <c r="O1638" s="41"/>
      <c r="P1638" s="43">
        <v>22.76</v>
      </c>
      <c r="Q1638" s="44"/>
      <c r="R1638" s="45"/>
      <c r="S1638" s="44"/>
      <c r="T1638" s="46"/>
    </row>
    <row r="1639" spans="6:20" s="39" customFormat="1" ht="11.25" outlineLevel="7">
      <c r="F1639" s="40"/>
      <c r="G1639" s="41"/>
      <c r="H1639" s="41"/>
      <c r="I1639" s="41"/>
      <c r="J1639" s="41"/>
      <c r="K1639" s="41"/>
      <c r="L1639" s="41"/>
      <c r="M1639" s="42" t="s">
        <v>4001</v>
      </c>
      <c r="N1639" s="42"/>
      <c r="O1639" s="41"/>
      <c r="P1639" s="43">
        <v>15.4</v>
      </c>
      <c r="Q1639" s="44"/>
      <c r="R1639" s="45"/>
      <c r="S1639" s="44"/>
      <c r="T1639" s="46"/>
    </row>
    <row r="1640" spans="6:20" s="39" customFormat="1" ht="11.25" outlineLevel="7">
      <c r="F1640" s="40"/>
      <c r="G1640" s="41"/>
      <c r="H1640" s="41"/>
      <c r="I1640" s="41"/>
      <c r="J1640" s="41"/>
      <c r="K1640" s="41"/>
      <c r="L1640" s="41"/>
      <c r="M1640" s="42" t="s">
        <v>4251</v>
      </c>
      <c r="N1640" s="42"/>
      <c r="O1640" s="41"/>
      <c r="P1640" s="43">
        <v>14.78</v>
      </c>
      <c r="Q1640" s="44"/>
      <c r="R1640" s="45"/>
      <c r="S1640" s="44"/>
      <c r="T1640" s="46"/>
    </row>
    <row r="1641" spans="6:20" s="39" customFormat="1" ht="11.25" outlineLevel="7">
      <c r="F1641" s="40"/>
      <c r="G1641" s="41"/>
      <c r="H1641" s="41"/>
      <c r="I1641" s="41"/>
      <c r="J1641" s="41"/>
      <c r="K1641" s="41"/>
      <c r="L1641" s="41"/>
      <c r="M1641" s="42" t="s">
        <v>4002</v>
      </c>
      <c r="N1641" s="42"/>
      <c r="O1641" s="41"/>
      <c r="P1641" s="43">
        <v>9.41</v>
      </c>
      <c r="Q1641" s="44"/>
      <c r="R1641" s="45"/>
      <c r="S1641" s="44"/>
      <c r="T1641" s="46"/>
    </row>
    <row r="1642" spans="6:20" s="39" customFormat="1" ht="11.25" outlineLevel="7">
      <c r="F1642" s="40"/>
      <c r="G1642" s="41"/>
      <c r="H1642" s="41"/>
      <c r="I1642" s="41"/>
      <c r="J1642" s="41"/>
      <c r="K1642" s="41"/>
      <c r="L1642" s="41"/>
      <c r="M1642" s="42" t="s">
        <v>6676</v>
      </c>
      <c r="N1642" s="42"/>
      <c r="O1642" s="41"/>
      <c r="P1642" s="43">
        <v>0</v>
      </c>
      <c r="Q1642" s="44"/>
      <c r="R1642" s="45"/>
      <c r="S1642" s="44"/>
      <c r="T1642" s="46"/>
    </row>
    <row r="1643" spans="6:20" s="39" customFormat="1" ht="11.25" outlineLevel="7">
      <c r="F1643" s="40"/>
      <c r="G1643" s="41"/>
      <c r="H1643" s="41"/>
      <c r="I1643" s="41"/>
      <c r="J1643" s="41"/>
      <c r="K1643" s="41"/>
      <c r="L1643" s="41"/>
      <c r="M1643" s="42" t="s">
        <v>6007</v>
      </c>
      <c r="N1643" s="42"/>
      <c r="O1643" s="41"/>
      <c r="P1643" s="43">
        <v>1.82</v>
      </c>
      <c r="Q1643" s="44"/>
      <c r="R1643" s="45"/>
      <c r="S1643" s="44"/>
      <c r="T1643" s="46"/>
    </row>
    <row r="1644" spans="6:20" s="39" customFormat="1" ht="11.25" outlineLevel="7">
      <c r="F1644" s="40"/>
      <c r="G1644" s="41"/>
      <c r="H1644" s="41"/>
      <c r="I1644" s="41"/>
      <c r="J1644" s="41"/>
      <c r="K1644" s="41"/>
      <c r="L1644" s="41"/>
      <c r="M1644" s="42" t="s">
        <v>6272</v>
      </c>
      <c r="N1644" s="42"/>
      <c r="O1644" s="41"/>
      <c r="P1644" s="43">
        <v>1.4119999999999999</v>
      </c>
      <c r="Q1644" s="44"/>
      <c r="R1644" s="45"/>
      <c r="S1644" s="44"/>
      <c r="T1644" s="46"/>
    </row>
    <row r="1645" spans="6:20" s="39" customFormat="1" ht="11.25" outlineLevel="7">
      <c r="F1645" s="40"/>
      <c r="G1645" s="41"/>
      <c r="H1645" s="41"/>
      <c r="I1645" s="41"/>
      <c r="J1645" s="41"/>
      <c r="K1645" s="41"/>
      <c r="L1645" s="41"/>
      <c r="M1645" s="42" t="s">
        <v>6050</v>
      </c>
      <c r="N1645" s="42"/>
      <c r="O1645" s="41"/>
      <c r="P1645" s="43">
        <v>1.4619999999999997</v>
      </c>
      <c r="Q1645" s="44"/>
      <c r="R1645" s="45"/>
      <c r="S1645" s="44"/>
      <c r="T1645" s="46"/>
    </row>
    <row r="1646" spans="6:20" s="39" customFormat="1" ht="11.25" outlineLevel="7">
      <c r="F1646" s="40"/>
      <c r="G1646" s="41"/>
      <c r="H1646" s="41"/>
      <c r="I1646" s="41"/>
      <c r="J1646" s="41"/>
      <c r="K1646" s="41"/>
      <c r="L1646" s="41"/>
      <c r="M1646" s="42" t="s">
        <v>6459</v>
      </c>
      <c r="N1646" s="42"/>
      <c r="O1646" s="41"/>
      <c r="P1646" s="43">
        <v>1.1030000000000002</v>
      </c>
      <c r="Q1646" s="44"/>
      <c r="R1646" s="45"/>
      <c r="S1646" s="44"/>
      <c r="T1646" s="46"/>
    </row>
    <row r="1647" spans="6:20" s="102" customFormat="1" ht="48" outlineLevel="6">
      <c r="F1647" s="21">
        <v>433</v>
      </c>
      <c r="G1647" s="22" t="s">
        <v>19</v>
      </c>
      <c r="H1647" s="68">
        <v>6</v>
      </c>
      <c r="I1647" s="22"/>
      <c r="J1647" s="36" t="s">
        <v>4666</v>
      </c>
      <c r="K1647" s="36" t="s">
        <v>2280</v>
      </c>
      <c r="L1647" s="36"/>
      <c r="M1647" s="37" t="s">
        <v>9503</v>
      </c>
      <c r="N1647" s="37"/>
      <c r="O1647" s="22" t="s">
        <v>24</v>
      </c>
      <c r="P1647" s="38">
        <v>7.4820000000000002</v>
      </c>
      <c r="Q1647" s="25">
        <v>0</v>
      </c>
      <c r="R1647" s="38">
        <f>P1647*(1+Q1647/100)</f>
        <v>7.4820000000000002</v>
      </c>
      <c r="S1647" s="25"/>
      <c r="T1647" s="26">
        <f>IF(I1647="T",0,R1647*S1647)</f>
        <v>0</v>
      </c>
    </row>
    <row r="1648" spans="6:20" s="39" customFormat="1" ht="11.25" outlineLevel="7">
      <c r="F1648" s="40"/>
      <c r="G1648" s="41"/>
      <c r="H1648" s="41"/>
      <c r="I1648" s="41"/>
      <c r="J1648" s="41"/>
      <c r="K1648" s="41"/>
      <c r="L1648" s="41"/>
      <c r="M1648" s="42" t="s">
        <v>3032</v>
      </c>
      <c r="N1648" s="42"/>
      <c r="O1648" s="41"/>
      <c r="P1648" s="43">
        <v>7.4820000000000002</v>
      </c>
      <c r="Q1648" s="44"/>
      <c r="R1648" s="45"/>
      <c r="S1648" s="44"/>
      <c r="T1648" s="46"/>
    </row>
    <row r="1649" spans="6:20" s="102" customFormat="1" ht="24" outlineLevel="6">
      <c r="F1649" s="21">
        <v>434</v>
      </c>
      <c r="G1649" s="22" t="s">
        <v>19</v>
      </c>
      <c r="H1649" s="68">
        <v>6</v>
      </c>
      <c r="I1649" s="22"/>
      <c r="J1649" s="36" t="s">
        <v>4441</v>
      </c>
      <c r="K1649" s="36" t="s">
        <v>2310</v>
      </c>
      <c r="L1649" s="36"/>
      <c r="M1649" s="37" t="s">
        <v>8093</v>
      </c>
      <c r="N1649" s="37"/>
      <c r="O1649" s="22" t="s">
        <v>23</v>
      </c>
      <c r="P1649" s="38">
        <v>62.35</v>
      </c>
      <c r="Q1649" s="25">
        <v>0</v>
      </c>
      <c r="R1649" s="38">
        <f>P1649*(1+Q1649/100)</f>
        <v>62.35</v>
      </c>
      <c r="S1649" s="25"/>
      <c r="T1649" s="26">
        <f>IF(I1649="T",0,R1649*S1649)</f>
        <v>0</v>
      </c>
    </row>
    <row r="1650" spans="6:20" s="102" customFormat="1" ht="48" outlineLevel="6">
      <c r="F1650" s="21">
        <v>435</v>
      </c>
      <c r="G1650" s="22" t="s">
        <v>19</v>
      </c>
      <c r="H1650" s="68">
        <v>6</v>
      </c>
      <c r="I1650" s="22"/>
      <c r="J1650" s="36" t="s">
        <v>4440</v>
      </c>
      <c r="K1650" s="36" t="s">
        <v>2302</v>
      </c>
      <c r="L1650" s="36"/>
      <c r="M1650" s="37" t="s">
        <v>9352</v>
      </c>
      <c r="N1650" s="37"/>
      <c r="O1650" s="22" t="s">
        <v>23</v>
      </c>
      <c r="P1650" s="38">
        <v>62.35</v>
      </c>
      <c r="Q1650" s="25">
        <v>0</v>
      </c>
      <c r="R1650" s="38">
        <f>P1650*(1+Q1650/100)</f>
        <v>62.35</v>
      </c>
      <c r="S1650" s="25"/>
      <c r="T1650" s="26">
        <f>IF(I1650="T",0,R1650*S1650)</f>
        <v>0</v>
      </c>
    </row>
    <row r="1651" spans="6:20" s="102" customFormat="1" ht="24" outlineLevel="6">
      <c r="F1651" s="21">
        <v>436</v>
      </c>
      <c r="G1651" s="22" t="s">
        <v>7</v>
      </c>
      <c r="H1651" s="68">
        <v>6</v>
      </c>
      <c r="I1651" s="22"/>
      <c r="J1651" s="36" t="s">
        <v>4364</v>
      </c>
      <c r="K1651" s="36"/>
      <c r="L1651" s="36"/>
      <c r="M1651" s="37" t="s">
        <v>8553</v>
      </c>
      <c r="N1651" s="37"/>
      <c r="O1651" s="22" t="s">
        <v>23</v>
      </c>
      <c r="P1651" s="38">
        <v>62.35</v>
      </c>
      <c r="Q1651" s="25">
        <v>0</v>
      </c>
      <c r="R1651" s="38">
        <f>P1651*(1+Q1651/100)</f>
        <v>62.35</v>
      </c>
      <c r="S1651" s="25"/>
      <c r="T1651" s="26">
        <f>IF(I1651="T",0,R1651*S1651)</f>
        <v>0</v>
      </c>
    </row>
    <row r="1652" spans="6:20" s="102" customFormat="1" ht="36" outlineLevel="6">
      <c r="F1652" s="21">
        <v>437</v>
      </c>
      <c r="G1652" s="22" t="s">
        <v>19</v>
      </c>
      <c r="H1652" s="68">
        <v>6</v>
      </c>
      <c r="I1652" s="22"/>
      <c r="J1652" s="36" t="s">
        <v>4430</v>
      </c>
      <c r="K1652" s="36" t="s">
        <v>2286</v>
      </c>
      <c r="L1652" s="36"/>
      <c r="M1652" s="37" t="s">
        <v>9083</v>
      </c>
      <c r="N1652" s="37"/>
      <c r="O1652" s="22" t="s">
        <v>23</v>
      </c>
      <c r="P1652" s="38">
        <v>62.35</v>
      </c>
      <c r="Q1652" s="25">
        <v>0</v>
      </c>
      <c r="R1652" s="38">
        <f>P1652*(1+Q1652/100)</f>
        <v>62.35</v>
      </c>
      <c r="S1652" s="25"/>
      <c r="T1652" s="26">
        <f>IF(I1652="T",0,R1652*S1652)</f>
        <v>0</v>
      </c>
    </row>
    <row r="1653" spans="6:20" s="102" customFormat="1" ht="12" outlineLevel="6">
      <c r="F1653" s="21">
        <v>438</v>
      </c>
      <c r="G1653" s="22" t="s">
        <v>19</v>
      </c>
      <c r="H1653" s="68">
        <v>6</v>
      </c>
      <c r="I1653" s="22"/>
      <c r="J1653" s="36" t="s">
        <v>4349</v>
      </c>
      <c r="K1653" s="36" t="s">
        <v>2207</v>
      </c>
      <c r="L1653" s="36"/>
      <c r="M1653" s="37" t="s">
        <v>7548</v>
      </c>
      <c r="N1653" s="37"/>
      <c r="O1653" s="22" t="s">
        <v>24</v>
      </c>
      <c r="P1653" s="38"/>
      <c r="Q1653" s="25">
        <v>0</v>
      </c>
      <c r="R1653" s="38">
        <f>P1653*(1+Q1653/100)</f>
        <v>0</v>
      </c>
      <c r="S1653" s="25"/>
      <c r="T1653" s="26">
        <f>IF(I1653="T",0,R1653*S1653)</f>
        <v>0</v>
      </c>
    </row>
    <row r="1654" spans="6:20" outlineLevel="6"/>
    <row r="1655" spans="6:20" s="120" customFormat="1" ht="16.5" customHeight="1" outlineLevel="5">
      <c r="F1655" s="121"/>
      <c r="G1655" s="122"/>
      <c r="H1655" s="122"/>
      <c r="I1655" s="122"/>
      <c r="J1655" s="123"/>
      <c r="K1655" s="123"/>
      <c r="L1655" s="123"/>
      <c r="M1655" s="123" t="s">
        <v>7739</v>
      </c>
      <c r="N1655" s="126"/>
      <c r="O1655" s="122"/>
      <c r="P1655" s="124"/>
      <c r="Q1655" s="125"/>
      <c r="R1655" s="124"/>
      <c r="S1655" s="125"/>
      <c r="T1655" s="111">
        <f>SUBTOTAL(9,T1656:T1663)</f>
        <v>0</v>
      </c>
    </row>
    <row r="1656" spans="6:20" s="102" customFormat="1" ht="24" outlineLevel="6" collapsed="1">
      <c r="F1656" s="21">
        <v>439</v>
      </c>
      <c r="G1656" s="22" t="s">
        <v>19</v>
      </c>
      <c r="H1656" s="68">
        <v>6</v>
      </c>
      <c r="I1656" s="22"/>
      <c r="J1656" s="36" t="s">
        <v>4909</v>
      </c>
      <c r="K1656" s="36" t="s">
        <v>2364</v>
      </c>
      <c r="L1656" s="36"/>
      <c r="M1656" s="37" t="s">
        <v>8373</v>
      </c>
      <c r="N1656" s="37"/>
      <c r="O1656" s="22" t="s">
        <v>23</v>
      </c>
      <c r="P1656" s="38">
        <v>168.33806000000001</v>
      </c>
      <c r="Q1656" s="25">
        <v>0</v>
      </c>
      <c r="R1656" s="38">
        <f>P1656*(1+Q1656/100)</f>
        <v>168.33806000000001</v>
      </c>
      <c r="S1656" s="25"/>
      <c r="T1656" s="26">
        <f>IF(I1656="T",0,R1656*S1656)</f>
        <v>0</v>
      </c>
    </row>
    <row r="1657" spans="6:20" s="39" customFormat="1" ht="11.25" outlineLevel="7">
      <c r="F1657" s="40"/>
      <c r="G1657" s="41"/>
      <c r="H1657" s="41"/>
      <c r="I1657" s="41"/>
      <c r="J1657" s="41"/>
      <c r="K1657" s="41"/>
      <c r="L1657" s="41"/>
      <c r="M1657" s="42" t="s">
        <v>5911</v>
      </c>
      <c r="N1657" s="42"/>
      <c r="O1657" s="41"/>
      <c r="P1657" s="43">
        <v>61.510400000000004</v>
      </c>
      <c r="Q1657" s="44"/>
      <c r="R1657" s="45"/>
      <c r="S1657" s="44"/>
      <c r="T1657" s="46"/>
    </row>
    <row r="1658" spans="6:20" s="39" customFormat="1" ht="11.25" outlineLevel="7">
      <c r="F1658" s="40"/>
      <c r="G1658" s="41"/>
      <c r="H1658" s="41"/>
      <c r="I1658" s="41"/>
      <c r="J1658" s="41"/>
      <c r="K1658" s="41"/>
      <c r="L1658" s="41"/>
      <c r="M1658" s="42" t="s">
        <v>6380</v>
      </c>
      <c r="N1658" s="42"/>
      <c r="O1658" s="41"/>
      <c r="P1658" s="43">
        <v>106.82766000000001</v>
      </c>
      <c r="Q1658" s="44"/>
      <c r="R1658" s="45"/>
      <c r="S1658" s="44"/>
      <c r="T1658" s="46"/>
    </row>
    <row r="1659" spans="6:20" s="102" customFormat="1" ht="24" outlineLevel="6">
      <c r="F1659" s="21">
        <v>440</v>
      </c>
      <c r="G1659" s="22" t="s">
        <v>19</v>
      </c>
      <c r="H1659" s="68">
        <v>6</v>
      </c>
      <c r="I1659" s="22"/>
      <c r="J1659" s="36" t="s">
        <v>4314</v>
      </c>
      <c r="K1659" s="36" t="s">
        <v>2296</v>
      </c>
      <c r="L1659" s="36"/>
      <c r="M1659" s="37" t="s">
        <v>8098</v>
      </c>
      <c r="N1659" s="37"/>
      <c r="O1659" s="22" t="s">
        <v>23</v>
      </c>
      <c r="P1659" s="38">
        <v>168.33799999999999</v>
      </c>
      <c r="Q1659" s="25">
        <v>0</v>
      </c>
      <c r="R1659" s="38">
        <f>P1659*(1+Q1659/100)</f>
        <v>168.33799999999999</v>
      </c>
      <c r="S1659" s="25"/>
      <c r="T1659" s="26">
        <f>IF(I1659="T",0,R1659*S1659)</f>
        <v>0</v>
      </c>
    </row>
    <row r="1660" spans="6:20" s="102" customFormat="1" ht="36" outlineLevel="6">
      <c r="F1660" s="21">
        <v>441</v>
      </c>
      <c r="G1660" s="22" t="s">
        <v>19</v>
      </c>
      <c r="H1660" s="68">
        <v>6</v>
      </c>
      <c r="I1660" s="22"/>
      <c r="J1660" s="36" t="s">
        <v>4640</v>
      </c>
      <c r="K1660" s="36" t="s">
        <v>2230</v>
      </c>
      <c r="L1660" s="36"/>
      <c r="M1660" s="37" t="s">
        <v>8853</v>
      </c>
      <c r="N1660" s="37"/>
      <c r="O1660" s="22" t="s">
        <v>48</v>
      </c>
      <c r="P1660" s="38"/>
      <c r="Q1660" s="25">
        <v>0</v>
      </c>
      <c r="R1660" s="38">
        <f>P1660*(1+Q1660/100)</f>
        <v>0</v>
      </c>
      <c r="S1660" s="25"/>
      <c r="T1660" s="26">
        <f>IF(I1660="T",0,R1660*S1660)</f>
        <v>0</v>
      </c>
    </row>
    <row r="1661" spans="6:20" s="102" customFormat="1" ht="36" outlineLevel="6">
      <c r="F1661" s="21">
        <v>442</v>
      </c>
      <c r="G1661" s="22" t="s">
        <v>7</v>
      </c>
      <c r="H1661" s="68">
        <v>6</v>
      </c>
      <c r="I1661" s="22"/>
      <c r="J1661" s="36" t="s">
        <v>4365</v>
      </c>
      <c r="K1661" s="36"/>
      <c r="L1661" s="36"/>
      <c r="M1661" s="37" t="s">
        <v>8869</v>
      </c>
      <c r="N1661" s="37"/>
      <c r="O1661" s="22" t="s">
        <v>23</v>
      </c>
      <c r="P1661" s="38">
        <v>168.33799999999999</v>
      </c>
      <c r="Q1661" s="25">
        <v>0</v>
      </c>
      <c r="R1661" s="38">
        <f>P1661*(1+Q1661/100)</f>
        <v>168.33799999999999</v>
      </c>
      <c r="S1661" s="25"/>
      <c r="T1661" s="26">
        <f>IF(I1661="T",0,R1661*S1661)</f>
        <v>0</v>
      </c>
    </row>
    <row r="1662" spans="6:20" s="102" customFormat="1" ht="24" outlineLevel="6">
      <c r="F1662" s="21">
        <v>443</v>
      </c>
      <c r="G1662" s="22" t="s">
        <v>19</v>
      </c>
      <c r="H1662" s="68">
        <v>6</v>
      </c>
      <c r="I1662" s="22"/>
      <c r="J1662" s="36" t="s">
        <v>4871</v>
      </c>
      <c r="K1662" s="36" t="s">
        <v>2207</v>
      </c>
      <c r="L1662" s="36"/>
      <c r="M1662" s="37" t="s">
        <v>8182</v>
      </c>
      <c r="N1662" s="37"/>
      <c r="O1662" s="22" t="s">
        <v>24</v>
      </c>
      <c r="P1662" s="38"/>
      <c r="Q1662" s="25">
        <v>0</v>
      </c>
      <c r="R1662" s="38">
        <f>P1662*(1+Q1662/100)</f>
        <v>0</v>
      </c>
      <c r="S1662" s="25"/>
      <c r="T1662" s="26">
        <f>IF(I1662="T",0,R1662*S1662)</f>
        <v>0</v>
      </c>
    </row>
    <row r="1663" spans="6:20" outlineLevel="6"/>
    <row r="1664" spans="6:20" s="120" customFormat="1" ht="16.5" customHeight="1" outlineLevel="5">
      <c r="F1664" s="121"/>
      <c r="G1664" s="122"/>
      <c r="H1664" s="122"/>
      <c r="I1664" s="122"/>
      <c r="J1664" s="123"/>
      <c r="K1664" s="123"/>
      <c r="L1664" s="123"/>
      <c r="M1664" s="123" t="s">
        <v>7632</v>
      </c>
      <c r="N1664" s="126"/>
      <c r="O1664" s="122"/>
      <c r="P1664" s="124"/>
      <c r="Q1664" s="125"/>
      <c r="R1664" s="124"/>
      <c r="S1664" s="125"/>
      <c r="T1664" s="111">
        <f>SUBTOTAL(9,T1665:T1703)</f>
        <v>0</v>
      </c>
    </row>
    <row r="1665" spans="6:20" s="102" customFormat="1" ht="60" outlineLevel="6" collapsed="1">
      <c r="F1665" s="21">
        <v>444</v>
      </c>
      <c r="G1665" s="22" t="s">
        <v>19</v>
      </c>
      <c r="H1665" s="68">
        <v>6</v>
      </c>
      <c r="I1665" s="22"/>
      <c r="J1665" s="36" t="s">
        <v>4905</v>
      </c>
      <c r="K1665" s="36" t="s">
        <v>2361</v>
      </c>
      <c r="L1665" s="36"/>
      <c r="M1665" s="37" t="s">
        <v>9751</v>
      </c>
      <c r="N1665" s="37"/>
      <c r="O1665" s="22" t="s">
        <v>23</v>
      </c>
      <c r="P1665" s="38">
        <v>1296</v>
      </c>
      <c r="Q1665" s="25">
        <v>0</v>
      </c>
      <c r="R1665" s="38">
        <f>P1665*(1+Q1665/100)</f>
        <v>1296</v>
      </c>
      <c r="S1665" s="25"/>
      <c r="T1665" s="26">
        <f>IF(I1665="T",0,R1665*S1665)</f>
        <v>0</v>
      </c>
    </row>
    <row r="1666" spans="6:20" s="39" customFormat="1" ht="11.25" outlineLevel="7">
      <c r="F1666" s="40"/>
      <c r="G1666" s="41"/>
      <c r="H1666" s="41"/>
      <c r="I1666" s="41"/>
      <c r="J1666" s="41"/>
      <c r="K1666" s="41"/>
      <c r="L1666" s="41"/>
      <c r="M1666" s="42" t="s">
        <v>6420</v>
      </c>
      <c r="N1666" s="42"/>
      <c r="O1666" s="41"/>
      <c r="P1666" s="43">
        <v>0</v>
      </c>
      <c r="Q1666" s="44"/>
      <c r="R1666" s="45"/>
      <c r="S1666" s="44"/>
      <c r="T1666" s="46"/>
    </row>
    <row r="1667" spans="6:20" s="39" customFormat="1" ht="11.25" outlineLevel="7">
      <c r="F1667" s="40"/>
      <c r="G1667" s="41"/>
      <c r="H1667" s="41"/>
      <c r="I1667" s="41"/>
      <c r="J1667" s="41"/>
      <c r="K1667" s="41"/>
      <c r="L1667" s="41"/>
      <c r="M1667" s="42" t="s">
        <v>3480</v>
      </c>
      <c r="N1667" s="42"/>
      <c r="O1667" s="41"/>
      <c r="P1667" s="43">
        <v>0</v>
      </c>
      <c r="Q1667" s="44"/>
      <c r="R1667" s="45"/>
      <c r="S1667" s="44"/>
      <c r="T1667" s="46"/>
    </row>
    <row r="1668" spans="6:20" s="39" customFormat="1" ht="11.25" outlineLevel="7">
      <c r="F1668" s="40"/>
      <c r="G1668" s="41"/>
      <c r="H1668" s="41"/>
      <c r="I1668" s="41"/>
      <c r="J1668" s="41"/>
      <c r="K1668" s="41"/>
      <c r="L1668" s="41"/>
      <c r="M1668" s="42" t="s">
        <v>5812</v>
      </c>
      <c r="N1668" s="42"/>
      <c r="O1668" s="41"/>
      <c r="P1668" s="43">
        <v>1296</v>
      </c>
      <c r="Q1668" s="44"/>
      <c r="R1668" s="45"/>
      <c r="S1668" s="44"/>
      <c r="T1668" s="46"/>
    </row>
    <row r="1669" spans="6:20" s="102" customFormat="1" ht="12" outlineLevel="6">
      <c r="F1669" s="21">
        <v>445</v>
      </c>
      <c r="G1669" s="22" t="s">
        <v>19</v>
      </c>
      <c r="H1669" s="68">
        <v>6</v>
      </c>
      <c r="I1669" s="22"/>
      <c r="J1669" s="36" t="s">
        <v>4463</v>
      </c>
      <c r="K1669" s="36" t="s">
        <v>2385</v>
      </c>
      <c r="L1669" s="36"/>
      <c r="M1669" s="37" t="s">
        <v>7414</v>
      </c>
      <c r="N1669" s="37"/>
      <c r="O1669" s="22" t="s">
        <v>23</v>
      </c>
      <c r="P1669" s="38">
        <v>1296</v>
      </c>
      <c r="Q1669" s="25">
        <v>0</v>
      </c>
      <c r="R1669" s="38">
        <f>P1669*(1+Q1669/100)</f>
        <v>1296</v>
      </c>
      <c r="S1669" s="25"/>
      <c r="T1669" s="26">
        <f>IF(I1669="T",0,R1669*S1669)</f>
        <v>0</v>
      </c>
    </row>
    <row r="1670" spans="6:20" s="102" customFormat="1" ht="24" outlineLevel="6">
      <c r="F1670" s="21">
        <v>446</v>
      </c>
      <c r="G1670" s="22" t="s">
        <v>19</v>
      </c>
      <c r="H1670" s="68">
        <v>6</v>
      </c>
      <c r="I1670" s="22"/>
      <c r="J1670" s="36" t="s">
        <v>4314</v>
      </c>
      <c r="K1670" s="36" t="s">
        <v>2296</v>
      </c>
      <c r="L1670" s="36"/>
      <c r="M1670" s="37" t="s">
        <v>8098</v>
      </c>
      <c r="N1670" s="37"/>
      <c r="O1670" s="22" t="s">
        <v>23</v>
      </c>
      <c r="P1670" s="38">
        <v>1296</v>
      </c>
      <c r="Q1670" s="25">
        <v>0</v>
      </c>
      <c r="R1670" s="38">
        <f>P1670*(1+Q1670/100)</f>
        <v>1296</v>
      </c>
      <c r="S1670" s="25"/>
      <c r="T1670" s="26">
        <f>IF(I1670="T",0,R1670*S1670)</f>
        <v>0</v>
      </c>
    </row>
    <row r="1671" spans="6:20" s="102" customFormat="1" ht="48" outlineLevel="6" collapsed="1">
      <c r="F1671" s="21">
        <v>447</v>
      </c>
      <c r="G1671" s="22" t="s">
        <v>19</v>
      </c>
      <c r="H1671" s="68">
        <v>6</v>
      </c>
      <c r="I1671" s="22"/>
      <c r="J1671" s="36" t="s">
        <v>4872</v>
      </c>
      <c r="K1671" s="36" t="s">
        <v>2208</v>
      </c>
      <c r="L1671" s="36"/>
      <c r="M1671" s="37" t="s">
        <v>9732</v>
      </c>
      <c r="N1671" s="37"/>
      <c r="O1671" s="22" t="s">
        <v>24</v>
      </c>
      <c r="P1671" s="38">
        <v>259.2</v>
      </c>
      <c r="Q1671" s="25">
        <v>0</v>
      </c>
      <c r="R1671" s="38">
        <f>P1671*(1+Q1671/100)</f>
        <v>259.2</v>
      </c>
      <c r="S1671" s="25"/>
      <c r="T1671" s="26">
        <f>IF(I1671="T",0,R1671*S1671)</f>
        <v>0</v>
      </c>
    </row>
    <row r="1672" spans="6:20" s="39" customFormat="1" ht="11.25" outlineLevel="7">
      <c r="F1672" s="40"/>
      <c r="G1672" s="41"/>
      <c r="H1672" s="41"/>
      <c r="I1672" s="41"/>
      <c r="J1672" s="41"/>
      <c r="K1672" s="41"/>
      <c r="L1672" s="41"/>
      <c r="M1672" s="42" t="s">
        <v>411</v>
      </c>
      <c r="N1672" s="42"/>
      <c r="O1672" s="41"/>
      <c r="P1672" s="43">
        <v>259.2</v>
      </c>
      <c r="Q1672" s="44"/>
      <c r="R1672" s="45"/>
      <c r="S1672" s="44"/>
      <c r="T1672" s="46"/>
    </row>
    <row r="1673" spans="6:20" s="102" customFormat="1" ht="24" outlineLevel="6" collapsed="1">
      <c r="F1673" s="21">
        <v>448</v>
      </c>
      <c r="G1673" s="22" t="s">
        <v>19</v>
      </c>
      <c r="H1673" s="68">
        <v>6</v>
      </c>
      <c r="I1673" s="22"/>
      <c r="J1673" s="36" t="s">
        <v>4561</v>
      </c>
      <c r="K1673" s="36" t="s">
        <v>2167</v>
      </c>
      <c r="L1673" s="36"/>
      <c r="M1673" s="37" t="s">
        <v>8370</v>
      </c>
      <c r="N1673" s="37"/>
      <c r="O1673" s="22" t="s">
        <v>10</v>
      </c>
      <c r="P1673" s="38">
        <v>11.508480000000002</v>
      </c>
      <c r="Q1673" s="25">
        <v>0</v>
      </c>
      <c r="R1673" s="38">
        <f>P1673*(1+Q1673/100)</f>
        <v>11.508480000000002</v>
      </c>
      <c r="S1673" s="25"/>
      <c r="T1673" s="26">
        <f>IF(I1673="T",0,R1673*S1673)</f>
        <v>0</v>
      </c>
    </row>
    <row r="1674" spans="6:20" s="39" customFormat="1" ht="11.25" outlineLevel="7">
      <c r="F1674" s="40"/>
      <c r="G1674" s="41"/>
      <c r="H1674" s="41"/>
      <c r="I1674" s="41"/>
      <c r="J1674" s="41"/>
      <c r="K1674" s="41"/>
      <c r="L1674" s="41"/>
      <c r="M1674" s="42" t="s">
        <v>2205</v>
      </c>
      <c r="N1674" s="42"/>
      <c r="O1674" s="41"/>
      <c r="P1674" s="43">
        <v>0</v>
      </c>
      <c r="Q1674" s="44"/>
      <c r="R1674" s="45"/>
      <c r="S1674" s="44"/>
      <c r="T1674" s="46"/>
    </row>
    <row r="1675" spans="6:20" s="39" customFormat="1" ht="11.25" outlineLevel="7">
      <c r="F1675" s="40"/>
      <c r="G1675" s="41"/>
      <c r="H1675" s="41"/>
      <c r="I1675" s="41"/>
      <c r="J1675" s="41"/>
      <c r="K1675" s="41"/>
      <c r="L1675" s="41"/>
      <c r="M1675" s="42" t="s">
        <v>4829</v>
      </c>
      <c r="N1675" s="42"/>
      <c r="O1675" s="41"/>
      <c r="P1675" s="43">
        <v>11.508480000000002</v>
      </c>
      <c r="Q1675" s="44"/>
      <c r="R1675" s="45"/>
      <c r="S1675" s="44"/>
      <c r="T1675" s="46"/>
    </row>
    <row r="1676" spans="6:20" s="102" customFormat="1" ht="24" outlineLevel="6">
      <c r="F1676" s="21">
        <v>449</v>
      </c>
      <c r="G1676" s="22" t="s">
        <v>19</v>
      </c>
      <c r="H1676" s="68">
        <v>6</v>
      </c>
      <c r="I1676" s="22"/>
      <c r="J1676" s="36" t="s">
        <v>4441</v>
      </c>
      <c r="K1676" s="36" t="s">
        <v>2310</v>
      </c>
      <c r="L1676" s="36"/>
      <c r="M1676" s="37" t="s">
        <v>8093</v>
      </c>
      <c r="N1676" s="37"/>
      <c r="O1676" s="22" t="s">
        <v>23</v>
      </c>
      <c r="P1676" s="38">
        <v>1296</v>
      </c>
      <c r="Q1676" s="25">
        <v>0</v>
      </c>
      <c r="R1676" s="38">
        <f t="shared" ref="R1676:R1682" si="8">P1676*(1+Q1676/100)</f>
        <v>1296</v>
      </c>
      <c r="S1676" s="25"/>
      <c r="T1676" s="26">
        <f t="shared" ref="T1676:T1682" si="9">IF(I1676="T",0,R1676*S1676)</f>
        <v>0</v>
      </c>
    </row>
    <row r="1677" spans="6:20" s="102" customFormat="1" ht="12" outlineLevel="6">
      <c r="F1677" s="21">
        <v>450</v>
      </c>
      <c r="G1677" s="22" t="s">
        <v>19</v>
      </c>
      <c r="H1677" s="68">
        <v>6</v>
      </c>
      <c r="I1677" s="22"/>
      <c r="J1677" s="36" t="s">
        <v>4462</v>
      </c>
      <c r="K1677" s="36" t="s">
        <v>2387</v>
      </c>
      <c r="L1677" s="36"/>
      <c r="M1677" s="37" t="s">
        <v>7660</v>
      </c>
      <c r="N1677" s="37"/>
      <c r="O1677" s="22" t="s">
        <v>23</v>
      </c>
      <c r="P1677" s="38">
        <v>1296</v>
      </c>
      <c r="Q1677" s="25">
        <v>0</v>
      </c>
      <c r="R1677" s="38">
        <f t="shared" si="8"/>
        <v>1296</v>
      </c>
      <c r="S1677" s="25"/>
      <c r="T1677" s="26">
        <f t="shared" si="9"/>
        <v>0</v>
      </c>
    </row>
    <row r="1678" spans="6:20" s="102" customFormat="1" ht="24" outlineLevel="6">
      <c r="F1678" s="21">
        <v>451</v>
      </c>
      <c r="G1678" s="22" t="s">
        <v>19</v>
      </c>
      <c r="H1678" s="68">
        <v>6</v>
      </c>
      <c r="I1678" s="22"/>
      <c r="J1678" s="36" t="s">
        <v>4140</v>
      </c>
      <c r="K1678" s="36" t="s">
        <v>2291</v>
      </c>
      <c r="L1678" s="36"/>
      <c r="M1678" s="37" t="s">
        <v>8354</v>
      </c>
      <c r="N1678" s="37"/>
      <c r="O1678" s="22" t="s">
        <v>23</v>
      </c>
      <c r="P1678" s="38">
        <v>1296</v>
      </c>
      <c r="Q1678" s="25">
        <v>0</v>
      </c>
      <c r="R1678" s="38">
        <f t="shared" si="8"/>
        <v>1296</v>
      </c>
      <c r="S1678" s="25"/>
      <c r="T1678" s="26">
        <f t="shared" si="9"/>
        <v>0</v>
      </c>
    </row>
    <row r="1679" spans="6:20" s="102" customFormat="1" ht="12" outlineLevel="6">
      <c r="F1679" s="21">
        <v>452</v>
      </c>
      <c r="G1679" s="22" t="s">
        <v>19</v>
      </c>
      <c r="H1679" s="68">
        <v>6</v>
      </c>
      <c r="I1679" s="22"/>
      <c r="J1679" s="36" t="s">
        <v>4435</v>
      </c>
      <c r="K1679" s="36" t="s">
        <v>2365</v>
      </c>
      <c r="L1679" s="36"/>
      <c r="M1679" s="37" t="s">
        <v>5953</v>
      </c>
      <c r="N1679" s="37"/>
      <c r="O1679" s="22" t="s">
        <v>23</v>
      </c>
      <c r="P1679" s="38">
        <v>1296</v>
      </c>
      <c r="Q1679" s="25">
        <v>0</v>
      </c>
      <c r="R1679" s="38">
        <f t="shared" si="8"/>
        <v>1296</v>
      </c>
      <c r="S1679" s="25"/>
      <c r="T1679" s="26">
        <f t="shared" si="9"/>
        <v>0</v>
      </c>
    </row>
    <row r="1680" spans="6:20" s="102" customFormat="1" ht="12" outlineLevel="6">
      <c r="F1680" s="21">
        <v>453</v>
      </c>
      <c r="G1680" s="22" t="s">
        <v>19</v>
      </c>
      <c r="H1680" s="68">
        <v>6</v>
      </c>
      <c r="I1680" s="22"/>
      <c r="J1680" s="36" t="s">
        <v>4299</v>
      </c>
      <c r="K1680" s="36" t="s">
        <v>2240</v>
      </c>
      <c r="L1680" s="36"/>
      <c r="M1680" s="37" t="s">
        <v>7041</v>
      </c>
      <c r="N1680" s="37"/>
      <c r="O1680" s="22" t="s">
        <v>23</v>
      </c>
      <c r="P1680" s="38">
        <v>1296</v>
      </c>
      <c r="Q1680" s="25">
        <v>0</v>
      </c>
      <c r="R1680" s="38">
        <f t="shared" si="8"/>
        <v>1296</v>
      </c>
      <c r="S1680" s="25"/>
      <c r="T1680" s="26">
        <f t="shared" si="9"/>
        <v>0</v>
      </c>
    </row>
    <row r="1681" spans="6:20" s="102" customFormat="1" ht="12" outlineLevel="6">
      <c r="F1681" s="21">
        <v>454</v>
      </c>
      <c r="G1681" s="22" t="s">
        <v>19</v>
      </c>
      <c r="H1681" s="68">
        <v>6</v>
      </c>
      <c r="I1681" s="22"/>
      <c r="J1681" s="36" t="s">
        <v>4462</v>
      </c>
      <c r="K1681" s="36" t="s">
        <v>2387</v>
      </c>
      <c r="L1681" s="36"/>
      <c r="M1681" s="37" t="s">
        <v>7660</v>
      </c>
      <c r="N1681" s="37"/>
      <c r="O1681" s="22" t="s">
        <v>23</v>
      </c>
      <c r="P1681" s="38">
        <v>1296</v>
      </c>
      <c r="Q1681" s="25">
        <v>0</v>
      </c>
      <c r="R1681" s="38">
        <f t="shared" si="8"/>
        <v>1296</v>
      </c>
      <c r="S1681" s="25"/>
      <c r="T1681" s="26">
        <f t="shared" si="9"/>
        <v>0</v>
      </c>
    </row>
    <row r="1682" spans="6:20" s="102" customFormat="1" ht="24" outlineLevel="6" collapsed="1">
      <c r="F1682" s="21">
        <v>455</v>
      </c>
      <c r="G1682" s="22" t="s">
        <v>19</v>
      </c>
      <c r="H1682" s="68">
        <v>6</v>
      </c>
      <c r="I1682" s="22"/>
      <c r="J1682" s="36" t="s">
        <v>4460</v>
      </c>
      <c r="K1682" s="36" t="s">
        <v>2239</v>
      </c>
      <c r="L1682" s="36"/>
      <c r="M1682" s="37" t="s">
        <v>8291</v>
      </c>
      <c r="N1682" s="37"/>
      <c r="O1682" s="22" t="s">
        <v>23</v>
      </c>
      <c r="P1682" s="38">
        <v>829.43999999999983</v>
      </c>
      <c r="Q1682" s="25">
        <v>0</v>
      </c>
      <c r="R1682" s="38">
        <f t="shared" si="8"/>
        <v>829.43999999999983</v>
      </c>
      <c r="S1682" s="25"/>
      <c r="T1682" s="26">
        <f t="shared" si="9"/>
        <v>0</v>
      </c>
    </row>
    <row r="1683" spans="6:20" s="39" customFormat="1" ht="11.25" outlineLevel="7">
      <c r="F1683" s="40"/>
      <c r="G1683" s="41"/>
      <c r="H1683" s="41"/>
      <c r="I1683" s="41"/>
      <c r="J1683" s="41"/>
      <c r="K1683" s="41"/>
      <c r="L1683" s="41"/>
      <c r="M1683" s="42" t="s">
        <v>4216</v>
      </c>
      <c r="N1683" s="42"/>
      <c r="O1683" s="41"/>
      <c r="P1683" s="43">
        <v>829.43999999999983</v>
      </c>
      <c r="Q1683" s="44"/>
      <c r="R1683" s="45"/>
      <c r="S1683" s="44"/>
      <c r="T1683" s="46"/>
    </row>
    <row r="1684" spans="6:20" s="102" customFormat="1" ht="12" outlineLevel="6" collapsed="1">
      <c r="F1684" s="21">
        <v>456</v>
      </c>
      <c r="G1684" s="22" t="s">
        <v>19</v>
      </c>
      <c r="H1684" s="68">
        <v>6</v>
      </c>
      <c r="I1684" s="22"/>
      <c r="J1684" s="36" t="s">
        <v>4305</v>
      </c>
      <c r="K1684" s="36" t="s">
        <v>2164</v>
      </c>
      <c r="L1684" s="36"/>
      <c r="M1684" s="37" t="s">
        <v>7829</v>
      </c>
      <c r="N1684" s="37"/>
      <c r="O1684" s="22" t="s">
        <v>24</v>
      </c>
      <c r="P1684" s="38">
        <v>152.06399999999999</v>
      </c>
      <c r="Q1684" s="25">
        <v>0</v>
      </c>
      <c r="R1684" s="38">
        <f>P1684*(1+Q1684/100)</f>
        <v>152.06399999999999</v>
      </c>
      <c r="S1684" s="25"/>
      <c r="T1684" s="26">
        <f>IF(I1684="T",0,R1684*S1684)</f>
        <v>0</v>
      </c>
    </row>
    <row r="1685" spans="6:20" s="39" customFormat="1" ht="11.25" outlineLevel="7">
      <c r="F1685" s="40"/>
      <c r="G1685" s="41"/>
      <c r="H1685" s="41"/>
      <c r="I1685" s="41"/>
      <c r="J1685" s="41"/>
      <c r="K1685" s="41"/>
      <c r="L1685" s="41"/>
      <c r="M1685" s="42" t="s">
        <v>5895</v>
      </c>
      <c r="N1685" s="42"/>
      <c r="O1685" s="41"/>
      <c r="P1685" s="43">
        <v>152.06399999999999</v>
      </c>
      <c r="Q1685" s="44"/>
      <c r="R1685" s="45"/>
      <c r="S1685" s="44"/>
      <c r="T1685" s="46"/>
    </row>
    <row r="1686" spans="6:20" s="102" customFormat="1" ht="12" outlineLevel="6" collapsed="1">
      <c r="F1686" s="21">
        <v>457</v>
      </c>
      <c r="G1686" s="22" t="s">
        <v>19</v>
      </c>
      <c r="H1686" s="68">
        <v>6</v>
      </c>
      <c r="I1686" s="22"/>
      <c r="J1686" s="36" t="s">
        <v>4306</v>
      </c>
      <c r="K1686" s="36" t="s">
        <v>2168</v>
      </c>
      <c r="L1686" s="36"/>
      <c r="M1686" s="37" t="s">
        <v>7355</v>
      </c>
      <c r="N1686" s="37"/>
      <c r="O1686" s="22" t="s">
        <v>24</v>
      </c>
      <c r="P1686" s="38">
        <v>53.189999999999991</v>
      </c>
      <c r="Q1686" s="25">
        <v>0</v>
      </c>
      <c r="R1686" s="38">
        <f>P1686*(1+Q1686/100)</f>
        <v>53.189999999999991</v>
      </c>
      <c r="S1686" s="25"/>
      <c r="T1686" s="26">
        <f>IF(I1686="T",0,R1686*S1686)</f>
        <v>0</v>
      </c>
    </row>
    <row r="1687" spans="6:20" s="39" customFormat="1" ht="11.25" outlineLevel="7">
      <c r="F1687" s="40"/>
      <c r="G1687" s="41"/>
      <c r="H1687" s="41"/>
      <c r="I1687" s="41"/>
      <c r="J1687" s="41"/>
      <c r="K1687" s="41"/>
      <c r="L1687" s="41"/>
      <c r="M1687" s="42" t="s">
        <v>5676</v>
      </c>
      <c r="N1687" s="42"/>
      <c r="O1687" s="41"/>
      <c r="P1687" s="43">
        <v>53.189999999999991</v>
      </c>
      <c r="Q1687" s="44"/>
      <c r="R1687" s="45"/>
      <c r="S1687" s="44"/>
      <c r="T1687" s="46"/>
    </row>
    <row r="1688" spans="6:20" s="102" customFormat="1" ht="12" outlineLevel="6" collapsed="1">
      <c r="F1688" s="21">
        <v>458</v>
      </c>
      <c r="G1688" s="22" t="s">
        <v>19</v>
      </c>
      <c r="H1688" s="68">
        <v>6</v>
      </c>
      <c r="I1688" s="22"/>
      <c r="J1688" s="36" t="s">
        <v>4137</v>
      </c>
      <c r="K1688" s="36" t="s">
        <v>2169</v>
      </c>
      <c r="L1688" s="36"/>
      <c r="M1688" s="37" t="s">
        <v>7204</v>
      </c>
      <c r="N1688" s="37"/>
      <c r="O1688" s="22" t="s">
        <v>23</v>
      </c>
      <c r="P1688" s="38">
        <v>591</v>
      </c>
      <c r="Q1688" s="25">
        <v>0</v>
      </c>
      <c r="R1688" s="38">
        <f>P1688*(1+Q1688/100)</f>
        <v>591</v>
      </c>
      <c r="S1688" s="25"/>
      <c r="T1688" s="26">
        <f>IF(I1688="T",0,R1688*S1688)</f>
        <v>0</v>
      </c>
    </row>
    <row r="1689" spans="6:20" s="39" customFormat="1" ht="11.25" outlineLevel="7">
      <c r="F1689" s="40"/>
      <c r="G1689" s="41"/>
      <c r="H1689" s="41"/>
      <c r="I1689" s="41"/>
      <c r="J1689" s="41"/>
      <c r="K1689" s="41"/>
      <c r="L1689" s="41"/>
      <c r="M1689" s="42" t="s">
        <v>5824</v>
      </c>
      <c r="N1689" s="42"/>
      <c r="O1689" s="41"/>
      <c r="P1689" s="43">
        <v>591</v>
      </c>
      <c r="Q1689" s="44"/>
      <c r="R1689" s="45"/>
      <c r="S1689" s="44"/>
      <c r="T1689" s="46"/>
    </row>
    <row r="1690" spans="6:20" s="102" customFormat="1" ht="12" outlineLevel="6">
      <c r="F1690" s="21">
        <v>459</v>
      </c>
      <c r="G1690" s="22" t="s">
        <v>19</v>
      </c>
      <c r="H1690" s="68">
        <v>6</v>
      </c>
      <c r="I1690" s="22"/>
      <c r="J1690" s="36" t="s">
        <v>4129</v>
      </c>
      <c r="K1690" s="36" t="s">
        <v>2170</v>
      </c>
      <c r="L1690" s="36"/>
      <c r="M1690" s="37" t="s">
        <v>7275</v>
      </c>
      <c r="N1690" s="37"/>
      <c r="O1690" s="22" t="s">
        <v>23</v>
      </c>
      <c r="P1690" s="38">
        <v>591</v>
      </c>
      <c r="Q1690" s="25">
        <v>0</v>
      </c>
      <c r="R1690" s="38">
        <f>P1690*(1+Q1690/100)</f>
        <v>591</v>
      </c>
      <c r="S1690" s="25"/>
      <c r="T1690" s="26">
        <f>IF(I1690="T",0,R1690*S1690)</f>
        <v>0</v>
      </c>
    </row>
    <row r="1691" spans="6:20" s="102" customFormat="1" ht="36" outlineLevel="6" collapsed="1">
      <c r="F1691" s="21">
        <v>460</v>
      </c>
      <c r="G1691" s="22" t="s">
        <v>19</v>
      </c>
      <c r="H1691" s="68">
        <v>6</v>
      </c>
      <c r="I1691" s="22"/>
      <c r="J1691" s="36" t="s">
        <v>4560</v>
      </c>
      <c r="K1691" s="36" t="s">
        <v>2167</v>
      </c>
      <c r="L1691" s="36"/>
      <c r="M1691" s="37" t="s">
        <v>9112</v>
      </c>
      <c r="N1691" s="37"/>
      <c r="O1691" s="22" t="s">
        <v>10</v>
      </c>
      <c r="P1691" s="38">
        <v>12.787631999999999</v>
      </c>
      <c r="Q1691" s="25">
        <v>0</v>
      </c>
      <c r="R1691" s="38">
        <f>P1691*(1+Q1691/100)</f>
        <v>12.787631999999999</v>
      </c>
      <c r="S1691" s="25"/>
      <c r="T1691" s="26">
        <f>IF(I1691="T",0,R1691*S1691)</f>
        <v>0</v>
      </c>
    </row>
    <row r="1692" spans="6:20" s="39" customFormat="1" ht="11.25" outlineLevel="7">
      <c r="F1692" s="40"/>
      <c r="G1692" s="41"/>
      <c r="H1692" s="41"/>
      <c r="I1692" s="41"/>
      <c r="J1692" s="41"/>
      <c r="K1692" s="41"/>
      <c r="L1692" s="41"/>
      <c r="M1692" s="42" t="s">
        <v>433</v>
      </c>
      <c r="N1692" s="42"/>
      <c r="O1692" s="41"/>
      <c r="P1692" s="43">
        <v>0</v>
      </c>
      <c r="Q1692" s="44"/>
      <c r="R1692" s="45"/>
      <c r="S1692" s="44"/>
      <c r="T1692" s="46"/>
    </row>
    <row r="1693" spans="6:20" s="39" customFormat="1" ht="11.25" outlineLevel="7">
      <c r="F1693" s="40"/>
      <c r="G1693" s="41"/>
      <c r="H1693" s="41"/>
      <c r="I1693" s="41"/>
      <c r="J1693" s="41"/>
      <c r="K1693" s="41"/>
      <c r="L1693" s="41"/>
      <c r="M1693" s="42" t="s">
        <v>6045</v>
      </c>
      <c r="N1693" s="42"/>
      <c r="O1693" s="41"/>
      <c r="P1693" s="43">
        <v>8.9579519999999988</v>
      </c>
      <c r="Q1693" s="44"/>
      <c r="R1693" s="45"/>
      <c r="S1693" s="44"/>
      <c r="T1693" s="46"/>
    </row>
    <row r="1694" spans="6:20" s="39" customFormat="1" ht="11.25" outlineLevel="7">
      <c r="F1694" s="40"/>
      <c r="G1694" s="41"/>
      <c r="H1694" s="41"/>
      <c r="I1694" s="41"/>
      <c r="J1694" s="41"/>
      <c r="K1694" s="41"/>
      <c r="L1694" s="41"/>
      <c r="M1694" s="42" t="s">
        <v>5934</v>
      </c>
      <c r="N1694" s="42"/>
      <c r="O1694" s="41"/>
      <c r="P1694" s="43">
        <v>3.8296800000000002</v>
      </c>
      <c r="Q1694" s="44"/>
      <c r="R1694" s="45"/>
      <c r="S1694" s="44"/>
      <c r="T1694" s="46"/>
    </row>
    <row r="1695" spans="6:20" s="102" customFormat="1" ht="36" outlineLevel="6" collapsed="1">
      <c r="F1695" s="21">
        <v>461</v>
      </c>
      <c r="G1695" s="22" t="s">
        <v>19</v>
      </c>
      <c r="H1695" s="68">
        <v>6</v>
      </c>
      <c r="I1695" s="22"/>
      <c r="J1695" s="36" t="s">
        <v>4310</v>
      </c>
      <c r="K1695" s="36" t="s">
        <v>2292</v>
      </c>
      <c r="L1695" s="36"/>
      <c r="M1695" s="37" t="s">
        <v>8920</v>
      </c>
      <c r="N1695" s="37"/>
      <c r="O1695" s="22" t="s">
        <v>23</v>
      </c>
      <c r="P1695" s="38">
        <v>1928.0493000000004</v>
      </c>
      <c r="Q1695" s="25">
        <v>0</v>
      </c>
      <c r="R1695" s="38">
        <f>P1695*(1+Q1695/100)</f>
        <v>1928.0493000000004</v>
      </c>
      <c r="S1695" s="25"/>
      <c r="T1695" s="26">
        <f>IF(I1695="T",0,R1695*S1695)</f>
        <v>0</v>
      </c>
    </row>
    <row r="1696" spans="6:20" s="39" customFormat="1" ht="11.25" outlineLevel="7">
      <c r="F1696" s="40"/>
      <c r="G1696" s="41"/>
      <c r="H1696" s="41"/>
      <c r="I1696" s="41"/>
      <c r="J1696" s="41"/>
      <c r="K1696" s="41"/>
      <c r="L1696" s="41"/>
      <c r="M1696" s="42" t="s">
        <v>5943</v>
      </c>
      <c r="N1696" s="42"/>
      <c r="O1696" s="41"/>
      <c r="P1696" s="43">
        <v>0</v>
      </c>
      <c r="Q1696" s="44"/>
      <c r="R1696" s="45"/>
      <c r="S1696" s="44"/>
      <c r="T1696" s="46"/>
    </row>
    <row r="1697" spans="6:20" s="39" customFormat="1" ht="11.25" outlineLevel="7">
      <c r="F1697" s="40"/>
      <c r="G1697" s="41"/>
      <c r="H1697" s="41"/>
      <c r="I1697" s="41"/>
      <c r="J1697" s="41"/>
      <c r="K1697" s="41"/>
      <c r="L1697" s="41"/>
      <c r="M1697" s="42" t="s">
        <v>3505</v>
      </c>
      <c r="N1697" s="42"/>
      <c r="O1697" s="41"/>
      <c r="P1697" s="43">
        <v>1928.0493000000004</v>
      </c>
      <c r="Q1697" s="44"/>
      <c r="R1697" s="45"/>
      <c r="S1697" s="44"/>
      <c r="T1697" s="46"/>
    </row>
    <row r="1698" spans="6:20" s="102" customFormat="1" ht="12" outlineLevel="6" collapsed="1">
      <c r="F1698" s="21">
        <v>462</v>
      </c>
      <c r="G1698" s="22" t="s">
        <v>19</v>
      </c>
      <c r="H1698" s="68">
        <v>6</v>
      </c>
      <c r="I1698" s="22"/>
      <c r="J1698" s="36" t="s">
        <v>4461</v>
      </c>
      <c r="K1698" s="36" t="s">
        <v>2389</v>
      </c>
      <c r="L1698" s="36"/>
      <c r="M1698" s="37" t="s">
        <v>7725</v>
      </c>
      <c r="N1698" s="37"/>
      <c r="O1698" s="22" t="s">
        <v>23</v>
      </c>
      <c r="P1698" s="38">
        <v>1924.9093000000003</v>
      </c>
      <c r="Q1698" s="25">
        <v>0</v>
      </c>
      <c r="R1698" s="38">
        <f>P1698*(1+Q1698/100)</f>
        <v>1924.9093000000003</v>
      </c>
      <c r="S1698" s="25"/>
      <c r="T1698" s="26">
        <f>IF(I1698="T",0,R1698*S1698)</f>
        <v>0</v>
      </c>
    </row>
    <row r="1699" spans="6:20" s="39" customFormat="1" ht="11.25" outlineLevel="7">
      <c r="F1699" s="40"/>
      <c r="G1699" s="41"/>
      <c r="H1699" s="41"/>
      <c r="I1699" s="41"/>
      <c r="J1699" s="41"/>
      <c r="K1699" s="41"/>
      <c r="L1699" s="41"/>
      <c r="M1699" s="42" t="s">
        <v>5822</v>
      </c>
      <c r="N1699" s="42"/>
      <c r="O1699" s="41"/>
      <c r="P1699" s="43">
        <v>0</v>
      </c>
      <c r="Q1699" s="44"/>
      <c r="R1699" s="45"/>
      <c r="S1699" s="44"/>
      <c r="T1699" s="46"/>
    </row>
    <row r="1700" spans="6:20" s="39" customFormat="1" ht="11.25" outlineLevel="7">
      <c r="F1700" s="40"/>
      <c r="G1700" s="41"/>
      <c r="H1700" s="41"/>
      <c r="I1700" s="41"/>
      <c r="J1700" s="41"/>
      <c r="K1700" s="41"/>
      <c r="L1700" s="41"/>
      <c r="M1700" s="42" t="s">
        <v>3505</v>
      </c>
      <c r="N1700" s="42"/>
      <c r="O1700" s="41"/>
      <c r="P1700" s="43">
        <v>1928.0493000000004</v>
      </c>
      <c r="Q1700" s="44"/>
      <c r="R1700" s="45"/>
      <c r="S1700" s="44"/>
      <c r="T1700" s="46"/>
    </row>
    <row r="1701" spans="6:20" s="39" customFormat="1" ht="11.25" outlineLevel="7">
      <c r="F1701" s="40"/>
      <c r="G1701" s="41"/>
      <c r="H1701" s="41"/>
      <c r="I1701" s="41"/>
      <c r="J1701" s="41"/>
      <c r="K1701" s="41"/>
      <c r="L1701" s="41"/>
      <c r="M1701" s="42" t="s">
        <v>7332</v>
      </c>
      <c r="N1701" s="42"/>
      <c r="O1701" s="41"/>
      <c r="P1701" s="43">
        <v>-3.1400000000000006</v>
      </c>
      <c r="Q1701" s="44"/>
      <c r="R1701" s="45"/>
      <c r="S1701" s="44"/>
      <c r="T1701" s="46"/>
    </row>
    <row r="1702" spans="6:20" s="102" customFormat="1" ht="24" outlineLevel="6">
      <c r="F1702" s="21">
        <v>463</v>
      </c>
      <c r="G1702" s="22" t="s">
        <v>19</v>
      </c>
      <c r="H1702" s="68">
        <v>6</v>
      </c>
      <c r="I1702" s="22"/>
      <c r="J1702" s="36" t="s">
        <v>4612</v>
      </c>
      <c r="K1702" s="36" t="s">
        <v>2207</v>
      </c>
      <c r="L1702" s="36"/>
      <c r="M1702" s="37" t="s">
        <v>8007</v>
      </c>
      <c r="N1702" s="37"/>
      <c r="O1702" s="22" t="s">
        <v>24</v>
      </c>
      <c r="P1702" s="38"/>
      <c r="Q1702" s="25">
        <v>0</v>
      </c>
      <c r="R1702" s="38">
        <f>P1702*(1+Q1702/100)</f>
        <v>0</v>
      </c>
      <c r="S1702" s="25"/>
      <c r="T1702" s="26">
        <f>IF(I1702="T",0,R1702*S1702)</f>
        <v>0</v>
      </c>
    </row>
    <row r="1703" spans="6:20" outlineLevel="6"/>
    <row r="1704" spans="6:20" s="120" customFormat="1" ht="16.5" customHeight="1" outlineLevel="5">
      <c r="F1704" s="121"/>
      <c r="G1704" s="122"/>
      <c r="H1704" s="122"/>
      <c r="I1704" s="122"/>
      <c r="J1704" s="123"/>
      <c r="K1704" s="123"/>
      <c r="L1704" s="123"/>
      <c r="M1704" s="123" t="s">
        <v>6377</v>
      </c>
      <c r="N1704" s="126"/>
      <c r="O1704" s="122"/>
      <c r="P1704" s="124"/>
      <c r="Q1704" s="125"/>
      <c r="R1704" s="124"/>
      <c r="S1704" s="125"/>
      <c r="T1704" s="111">
        <f>SUBTOTAL(9,T1705:T1720)</f>
        <v>0</v>
      </c>
    </row>
    <row r="1705" spans="6:20" s="102" customFormat="1" ht="24" outlineLevel="6" collapsed="1">
      <c r="F1705" s="21">
        <v>464</v>
      </c>
      <c r="G1705" s="22" t="s">
        <v>19</v>
      </c>
      <c r="H1705" s="68">
        <v>6</v>
      </c>
      <c r="I1705" s="22"/>
      <c r="J1705" s="36" t="s">
        <v>4904</v>
      </c>
      <c r="K1705" s="36" t="s">
        <v>2361</v>
      </c>
      <c r="L1705" s="36"/>
      <c r="M1705" s="37" t="s">
        <v>8661</v>
      </c>
      <c r="N1705" s="37"/>
      <c r="O1705" s="22" t="s">
        <v>23</v>
      </c>
      <c r="P1705" s="38">
        <v>43.863599999999998</v>
      </c>
      <c r="Q1705" s="25">
        <v>0</v>
      </c>
      <c r="R1705" s="38">
        <f>P1705*(1+Q1705/100)</f>
        <v>43.863599999999998</v>
      </c>
      <c r="S1705" s="25"/>
      <c r="T1705" s="26">
        <f>IF(I1705="T",0,R1705*S1705)</f>
        <v>0</v>
      </c>
    </row>
    <row r="1706" spans="6:20" s="39" customFormat="1" ht="11.25" outlineLevel="7">
      <c r="F1706" s="40"/>
      <c r="G1706" s="41"/>
      <c r="H1706" s="41"/>
      <c r="I1706" s="41"/>
      <c r="J1706" s="41"/>
      <c r="K1706" s="41"/>
      <c r="L1706" s="41"/>
      <c r="M1706" s="42" t="s">
        <v>4069</v>
      </c>
      <c r="N1706" s="42"/>
      <c r="O1706" s="41"/>
      <c r="P1706" s="43">
        <v>12.36</v>
      </c>
      <c r="Q1706" s="44"/>
      <c r="R1706" s="45"/>
      <c r="S1706" s="44"/>
      <c r="T1706" s="46"/>
    </row>
    <row r="1707" spans="6:20" s="39" customFormat="1" ht="11.25" outlineLevel="7">
      <c r="F1707" s="40"/>
      <c r="G1707" s="41"/>
      <c r="H1707" s="41"/>
      <c r="I1707" s="41"/>
      <c r="J1707" s="41"/>
      <c r="K1707" s="41"/>
      <c r="L1707" s="41"/>
      <c r="M1707" s="42" t="s">
        <v>3777</v>
      </c>
      <c r="N1707" s="42"/>
      <c r="O1707" s="41"/>
      <c r="P1707" s="43">
        <v>8.65</v>
      </c>
      <c r="Q1707" s="44"/>
      <c r="R1707" s="45"/>
      <c r="S1707" s="44"/>
      <c r="T1707" s="46"/>
    </row>
    <row r="1708" spans="6:20" s="39" customFormat="1" ht="11.25" outlineLevel="7">
      <c r="F1708" s="40"/>
      <c r="G1708" s="41"/>
      <c r="H1708" s="41"/>
      <c r="I1708" s="41"/>
      <c r="J1708" s="41"/>
      <c r="K1708" s="41"/>
      <c r="L1708" s="41"/>
      <c r="M1708" s="42" t="s">
        <v>7257</v>
      </c>
      <c r="N1708" s="42"/>
      <c r="O1708" s="41"/>
      <c r="P1708" s="43">
        <v>22.8536</v>
      </c>
      <c r="Q1708" s="44"/>
      <c r="R1708" s="45"/>
      <c r="S1708" s="44"/>
      <c r="T1708" s="46"/>
    </row>
    <row r="1709" spans="6:20" s="102" customFormat="1" ht="24" outlineLevel="6">
      <c r="F1709" s="21">
        <v>465</v>
      </c>
      <c r="G1709" s="22" t="s">
        <v>19</v>
      </c>
      <c r="H1709" s="68">
        <v>6</v>
      </c>
      <c r="I1709" s="22"/>
      <c r="J1709" s="36" t="s">
        <v>4314</v>
      </c>
      <c r="K1709" s="36" t="s">
        <v>2296</v>
      </c>
      <c r="L1709" s="36"/>
      <c r="M1709" s="37" t="s">
        <v>8098</v>
      </c>
      <c r="N1709" s="37"/>
      <c r="O1709" s="22" t="s">
        <v>23</v>
      </c>
      <c r="P1709" s="38">
        <v>43.863999999999997</v>
      </c>
      <c r="Q1709" s="25">
        <v>0</v>
      </c>
      <c r="R1709" s="38">
        <f>P1709*(1+Q1709/100)</f>
        <v>43.863999999999997</v>
      </c>
      <c r="S1709" s="25"/>
      <c r="T1709" s="26">
        <f>IF(I1709="T",0,R1709*S1709)</f>
        <v>0</v>
      </c>
    </row>
    <row r="1710" spans="6:20" s="102" customFormat="1" ht="24" outlineLevel="6" collapsed="1">
      <c r="F1710" s="21">
        <v>466</v>
      </c>
      <c r="G1710" s="22" t="s">
        <v>19</v>
      </c>
      <c r="H1710" s="68">
        <v>6</v>
      </c>
      <c r="I1710" s="22"/>
      <c r="J1710" s="36" t="s">
        <v>4659</v>
      </c>
      <c r="K1710" s="36" t="s">
        <v>2274</v>
      </c>
      <c r="L1710" s="36"/>
      <c r="M1710" s="37" t="s">
        <v>8778</v>
      </c>
      <c r="N1710" s="37"/>
      <c r="O1710" s="22" t="s">
        <v>24</v>
      </c>
      <c r="P1710" s="38">
        <v>2.63184</v>
      </c>
      <c r="Q1710" s="25">
        <v>0</v>
      </c>
      <c r="R1710" s="38">
        <f>P1710*(1+Q1710/100)</f>
        <v>2.63184</v>
      </c>
      <c r="S1710" s="25"/>
      <c r="T1710" s="26">
        <f>IF(I1710="T",0,R1710*S1710)</f>
        <v>0</v>
      </c>
    </row>
    <row r="1711" spans="6:20" s="39" customFormat="1" ht="11.25" outlineLevel="7">
      <c r="F1711" s="40"/>
      <c r="G1711" s="41"/>
      <c r="H1711" s="41"/>
      <c r="I1711" s="41"/>
      <c r="J1711" s="41"/>
      <c r="K1711" s="41"/>
      <c r="L1711" s="41"/>
      <c r="M1711" s="42" t="s">
        <v>3504</v>
      </c>
      <c r="N1711" s="42"/>
      <c r="O1711" s="41"/>
      <c r="P1711" s="43">
        <v>2.63184</v>
      </c>
      <c r="Q1711" s="44"/>
      <c r="R1711" s="45"/>
      <c r="S1711" s="44"/>
      <c r="T1711" s="46"/>
    </row>
    <row r="1712" spans="6:20" s="102" customFormat="1" ht="36" outlineLevel="6" collapsed="1">
      <c r="F1712" s="21">
        <v>467</v>
      </c>
      <c r="G1712" s="22" t="s">
        <v>19</v>
      </c>
      <c r="H1712" s="68">
        <v>6</v>
      </c>
      <c r="I1712" s="22"/>
      <c r="J1712" s="36" t="s">
        <v>4310</v>
      </c>
      <c r="K1712" s="36" t="s">
        <v>2292</v>
      </c>
      <c r="L1712" s="36"/>
      <c r="M1712" s="37" t="s">
        <v>8920</v>
      </c>
      <c r="N1712" s="37"/>
      <c r="O1712" s="22" t="s">
        <v>23</v>
      </c>
      <c r="P1712" s="38">
        <v>50.830399999999997</v>
      </c>
      <c r="Q1712" s="25">
        <v>0</v>
      </c>
      <c r="R1712" s="38">
        <f>P1712*(1+Q1712/100)</f>
        <v>50.830399999999997</v>
      </c>
      <c r="S1712" s="25"/>
      <c r="T1712" s="26">
        <f>IF(I1712="T",0,R1712*S1712)</f>
        <v>0</v>
      </c>
    </row>
    <row r="1713" spans="6:20" s="39" customFormat="1" ht="11.25" outlineLevel="7">
      <c r="F1713" s="40"/>
      <c r="G1713" s="41"/>
      <c r="H1713" s="41"/>
      <c r="I1713" s="41"/>
      <c r="J1713" s="41"/>
      <c r="K1713" s="41"/>
      <c r="L1713" s="41"/>
      <c r="M1713" s="42" t="s">
        <v>5673</v>
      </c>
      <c r="N1713" s="42"/>
      <c r="O1713" s="41"/>
      <c r="P1713" s="43">
        <v>43.863999999999997</v>
      </c>
      <c r="Q1713" s="44"/>
      <c r="R1713" s="45"/>
      <c r="S1713" s="44"/>
      <c r="T1713" s="46"/>
    </row>
    <row r="1714" spans="6:20" s="39" customFormat="1" ht="11.25" outlineLevel="7">
      <c r="F1714" s="40"/>
      <c r="G1714" s="41"/>
      <c r="H1714" s="41"/>
      <c r="I1714" s="41"/>
      <c r="J1714" s="41"/>
      <c r="K1714" s="41"/>
      <c r="L1714" s="41"/>
      <c r="M1714" s="42" t="s">
        <v>4276</v>
      </c>
      <c r="N1714" s="42"/>
      <c r="O1714" s="41"/>
      <c r="P1714" s="43">
        <v>0</v>
      </c>
      <c r="Q1714" s="44"/>
      <c r="R1714" s="45"/>
      <c r="S1714" s="44"/>
      <c r="T1714" s="46"/>
    </row>
    <row r="1715" spans="6:20" s="39" customFormat="1" ht="11.25" outlineLevel="7">
      <c r="F1715" s="40"/>
      <c r="G1715" s="41"/>
      <c r="H1715" s="41"/>
      <c r="I1715" s="41"/>
      <c r="J1715" s="41"/>
      <c r="K1715" s="41"/>
      <c r="L1715" s="41"/>
      <c r="M1715" s="42" t="s">
        <v>6181</v>
      </c>
      <c r="N1715" s="42"/>
      <c r="O1715" s="41"/>
      <c r="P1715" s="43">
        <v>2.7008000000000005</v>
      </c>
      <c r="Q1715" s="44"/>
      <c r="R1715" s="45"/>
      <c r="S1715" s="44"/>
      <c r="T1715" s="46"/>
    </row>
    <row r="1716" spans="6:20" s="39" customFormat="1" ht="11.25" outlineLevel="7">
      <c r="F1716" s="40"/>
      <c r="G1716" s="41"/>
      <c r="H1716" s="41"/>
      <c r="I1716" s="41"/>
      <c r="J1716" s="41"/>
      <c r="K1716" s="41"/>
      <c r="L1716" s="41"/>
      <c r="M1716" s="42" t="s">
        <v>6185</v>
      </c>
      <c r="N1716" s="42"/>
      <c r="O1716" s="41"/>
      <c r="P1716" s="43">
        <v>2.0928</v>
      </c>
      <c r="Q1716" s="44"/>
      <c r="R1716" s="45"/>
      <c r="S1716" s="44"/>
      <c r="T1716" s="46"/>
    </row>
    <row r="1717" spans="6:20" s="39" customFormat="1" ht="11.25" outlineLevel="7">
      <c r="F1717" s="40"/>
      <c r="G1717" s="41"/>
      <c r="H1717" s="41"/>
      <c r="I1717" s="41"/>
      <c r="J1717" s="41"/>
      <c r="K1717" s="41"/>
      <c r="L1717" s="41"/>
      <c r="M1717" s="42" t="s">
        <v>6605</v>
      </c>
      <c r="N1717" s="42"/>
      <c r="O1717" s="41"/>
      <c r="P1717" s="43">
        <v>2.1728000000000001</v>
      </c>
      <c r="Q1717" s="44"/>
      <c r="R1717" s="45"/>
      <c r="S1717" s="44"/>
      <c r="T1717" s="46"/>
    </row>
    <row r="1718" spans="6:20" s="102" customFormat="1" ht="12" outlineLevel="6">
      <c r="F1718" s="21">
        <v>468</v>
      </c>
      <c r="G1718" s="22" t="s">
        <v>19</v>
      </c>
      <c r="H1718" s="68">
        <v>6</v>
      </c>
      <c r="I1718" s="22"/>
      <c r="J1718" s="36" t="s">
        <v>4461</v>
      </c>
      <c r="K1718" s="36" t="s">
        <v>2389</v>
      </c>
      <c r="L1718" s="36"/>
      <c r="M1718" s="37" t="s">
        <v>7725</v>
      </c>
      <c r="N1718" s="37"/>
      <c r="O1718" s="22" t="s">
        <v>23</v>
      </c>
      <c r="P1718" s="38">
        <v>50.83</v>
      </c>
      <c r="Q1718" s="25">
        <v>0</v>
      </c>
      <c r="R1718" s="38">
        <f>P1718*(1+Q1718/100)</f>
        <v>50.83</v>
      </c>
      <c r="S1718" s="25"/>
      <c r="T1718" s="26">
        <f>IF(I1718="T",0,R1718*S1718)</f>
        <v>0</v>
      </c>
    </row>
    <row r="1719" spans="6:20" s="102" customFormat="1" ht="24" outlineLevel="6">
      <c r="F1719" s="21">
        <v>469</v>
      </c>
      <c r="G1719" s="22" t="s">
        <v>19</v>
      </c>
      <c r="H1719" s="68">
        <v>6</v>
      </c>
      <c r="I1719" s="22"/>
      <c r="J1719" s="36" t="s">
        <v>4612</v>
      </c>
      <c r="K1719" s="36" t="s">
        <v>2207</v>
      </c>
      <c r="L1719" s="36"/>
      <c r="M1719" s="37" t="s">
        <v>8007</v>
      </c>
      <c r="N1719" s="37"/>
      <c r="O1719" s="22" t="s">
        <v>24</v>
      </c>
      <c r="P1719" s="38"/>
      <c r="Q1719" s="25">
        <v>0</v>
      </c>
      <c r="R1719" s="38">
        <f>P1719*(1+Q1719/100)</f>
        <v>0</v>
      </c>
      <c r="S1719" s="25"/>
      <c r="T1719" s="26">
        <f>IF(I1719="T",0,R1719*S1719)</f>
        <v>0</v>
      </c>
    </row>
    <row r="1720" spans="6:20" outlineLevel="6"/>
    <row r="1721" spans="6:20" s="120" customFormat="1" ht="16.5" customHeight="1" outlineLevel="5">
      <c r="F1721" s="121"/>
      <c r="G1721" s="122"/>
      <c r="H1721" s="122"/>
      <c r="I1721" s="122"/>
      <c r="J1721" s="123"/>
      <c r="K1721" s="123"/>
      <c r="L1721" s="123"/>
      <c r="M1721" s="123" t="s">
        <v>6617</v>
      </c>
      <c r="N1721" s="126"/>
      <c r="O1721" s="122"/>
      <c r="P1721" s="124"/>
      <c r="Q1721" s="125"/>
      <c r="R1721" s="124"/>
      <c r="S1721" s="125"/>
      <c r="T1721" s="111">
        <f>SUBTOTAL(9,T1722:T1750)</f>
        <v>0</v>
      </c>
    </row>
    <row r="1722" spans="6:20" s="102" customFormat="1" ht="48" outlineLevel="6" collapsed="1">
      <c r="F1722" s="21">
        <v>470</v>
      </c>
      <c r="G1722" s="22" t="s">
        <v>19</v>
      </c>
      <c r="H1722" s="68">
        <v>6</v>
      </c>
      <c r="I1722" s="22"/>
      <c r="J1722" s="36" t="s">
        <v>4433</v>
      </c>
      <c r="K1722" s="36" t="s">
        <v>2356</v>
      </c>
      <c r="L1722" s="36"/>
      <c r="M1722" s="37" t="s">
        <v>9335</v>
      </c>
      <c r="N1722" s="37"/>
      <c r="O1722" s="22" t="s">
        <v>23</v>
      </c>
      <c r="P1722" s="38">
        <v>74.06</v>
      </c>
      <c r="Q1722" s="25">
        <v>0</v>
      </c>
      <c r="R1722" s="38">
        <f>P1722*(1+Q1722/100)</f>
        <v>74.06</v>
      </c>
      <c r="S1722" s="25"/>
      <c r="T1722" s="26">
        <f>IF(I1722="T",0,R1722*S1722)</f>
        <v>0</v>
      </c>
    </row>
    <row r="1723" spans="6:20" s="39" customFormat="1" ht="11.25" outlineLevel="7">
      <c r="F1723" s="40"/>
      <c r="G1723" s="41"/>
      <c r="H1723" s="41"/>
      <c r="I1723" s="41"/>
      <c r="J1723" s="41"/>
      <c r="K1723" s="41"/>
      <c r="L1723" s="41"/>
      <c r="M1723" s="42" t="s">
        <v>6535</v>
      </c>
      <c r="N1723" s="42"/>
      <c r="O1723" s="41"/>
      <c r="P1723" s="43">
        <v>0</v>
      </c>
      <c r="Q1723" s="44"/>
      <c r="R1723" s="45"/>
      <c r="S1723" s="44"/>
      <c r="T1723" s="46"/>
    </row>
    <row r="1724" spans="6:20" s="39" customFormat="1" ht="11.25" outlineLevel="7">
      <c r="F1724" s="40"/>
      <c r="G1724" s="41"/>
      <c r="H1724" s="41"/>
      <c r="I1724" s="41"/>
      <c r="J1724" s="41"/>
      <c r="K1724" s="41"/>
      <c r="L1724" s="41"/>
      <c r="M1724" s="42" t="s">
        <v>60</v>
      </c>
      <c r="N1724" s="42"/>
      <c r="O1724" s="41"/>
      <c r="P1724" s="43">
        <v>0</v>
      </c>
      <c r="Q1724" s="44"/>
      <c r="R1724" s="45"/>
      <c r="S1724" s="44"/>
      <c r="T1724" s="46"/>
    </row>
    <row r="1725" spans="6:20" s="39" customFormat="1" ht="11.25" outlineLevel="7">
      <c r="F1725" s="40"/>
      <c r="G1725" s="41"/>
      <c r="H1725" s="41"/>
      <c r="I1725" s="41"/>
      <c r="J1725" s="41"/>
      <c r="K1725" s="41"/>
      <c r="L1725" s="41"/>
      <c r="M1725" s="42" t="s">
        <v>4244</v>
      </c>
      <c r="N1725" s="42"/>
      <c r="O1725" s="41"/>
      <c r="P1725" s="43">
        <v>14.92</v>
      </c>
      <c r="Q1725" s="44"/>
      <c r="R1725" s="45"/>
      <c r="S1725" s="44"/>
      <c r="T1725" s="46"/>
    </row>
    <row r="1726" spans="6:20" s="39" customFormat="1" ht="11.25" outlineLevel="7">
      <c r="F1726" s="40"/>
      <c r="G1726" s="41"/>
      <c r="H1726" s="41"/>
      <c r="I1726" s="41"/>
      <c r="J1726" s="41"/>
      <c r="K1726" s="41"/>
      <c r="L1726" s="41"/>
      <c r="M1726" s="42" t="s">
        <v>3971</v>
      </c>
      <c r="N1726" s="42"/>
      <c r="O1726" s="41"/>
      <c r="P1726" s="43">
        <v>4.4400000000000004</v>
      </c>
      <c r="Q1726" s="44"/>
      <c r="R1726" s="45"/>
      <c r="S1726" s="44"/>
      <c r="T1726" s="46"/>
    </row>
    <row r="1727" spans="6:20" s="39" customFormat="1" ht="11.25" outlineLevel="7">
      <c r="F1727" s="40"/>
      <c r="G1727" s="41"/>
      <c r="H1727" s="41"/>
      <c r="I1727" s="41"/>
      <c r="J1727" s="41"/>
      <c r="K1727" s="41"/>
      <c r="L1727" s="41"/>
      <c r="M1727" s="42" t="s">
        <v>4003</v>
      </c>
      <c r="N1727" s="42"/>
      <c r="O1727" s="41"/>
      <c r="P1727" s="43">
        <v>14.38</v>
      </c>
      <c r="Q1727" s="44"/>
      <c r="R1727" s="45"/>
      <c r="S1727" s="44"/>
      <c r="T1727" s="46"/>
    </row>
    <row r="1728" spans="6:20" s="39" customFormat="1" ht="11.25" outlineLevel="7">
      <c r="F1728" s="40"/>
      <c r="G1728" s="41"/>
      <c r="H1728" s="41"/>
      <c r="I1728" s="41"/>
      <c r="J1728" s="41"/>
      <c r="K1728" s="41"/>
      <c r="L1728" s="41"/>
      <c r="M1728" s="42" t="s">
        <v>4004</v>
      </c>
      <c r="N1728" s="42"/>
      <c r="O1728" s="41"/>
      <c r="P1728" s="43">
        <v>16.64</v>
      </c>
      <c r="Q1728" s="44"/>
      <c r="R1728" s="45"/>
      <c r="S1728" s="44"/>
      <c r="T1728" s="46"/>
    </row>
    <row r="1729" spans="6:20" s="39" customFormat="1" ht="11.25" outlineLevel="7">
      <c r="F1729" s="40"/>
      <c r="G1729" s="41"/>
      <c r="H1729" s="41"/>
      <c r="I1729" s="41"/>
      <c r="J1729" s="41"/>
      <c r="K1729" s="41"/>
      <c r="L1729" s="41"/>
      <c r="M1729" s="42" t="s">
        <v>3731</v>
      </c>
      <c r="N1729" s="42"/>
      <c r="O1729" s="41"/>
      <c r="P1729" s="43">
        <v>8.98</v>
      </c>
      <c r="Q1729" s="44"/>
      <c r="R1729" s="45"/>
      <c r="S1729" s="44"/>
      <c r="T1729" s="46"/>
    </row>
    <row r="1730" spans="6:20" s="39" customFormat="1" ht="11.25" outlineLevel="7">
      <c r="F1730" s="40"/>
      <c r="G1730" s="41"/>
      <c r="H1730" s="41"/>
      <c r="I1730" s="41"/>
      <c r="J1730" s="41"/>
      <c r="K1730" s="41"/>
      <c r="L1730" s="41"/>
      <c r="M1730" s="42" t="s">
        <v>3732</v>
      </c>
      <c r="N1730" s="42"/>
      <c r="O1730" s="41"/>
      <c r="P1730" s="43">
        <v>2.52</v>
      </c>
      <c r="Q1730" s="44"/>
      <c r="R1730" s="45"/>
      <c r="S1730" s="44"/>
      <c r="T1730" s="46"/>
    </row>
    <row r="1731" spans="6:20" s="39" customFormat="1" ht="11.25" outlineLevel="7">
      <c r="F1731" s="40"/>
      <c r="G1731" s="41"/>
      <c r="H1731" s="41"/>
      <c r="I1731" s="41"/>
      <c r="J1731" s="41"/>
      <c r="K1731" s="41"/>
      <c r="L1731" s="41"/>
      <c r="M1731" s="42" t="s">
        <v>3733</v>
      </c>
      <c r="N1731" s="42"/>
      <c r="O1731" s="41"/>
      <c r="P1731" s="43">
        <v>6.26</v>
      </c>
      <c r="Q1731" s="44"/>
      <c r="R1731" s="45"/>
      <c r="S1731" s="44"/>
      <c r="T1731" s="46"/>
    </row>
    <row r="1732" spans="6:20" s="39" customFormat="1" ht="11.25" outlineLevel="7">
      <c r="F1732" s="40"/>
      <c r="G1732" s="41"/>
      <c r="H1732" s="41"/>
      <c r="I1732" s="41"/>
      <c r="J1732" s="41"/>
      <c r="K1732" s="41"/>
      <c r="L1732" s="41"/>
      <c r="M1732" s="42" t="s">
        <v>3734</v>
      </c>
      <c r="N1732" s="42"/>
      <c r="O1732" s="41"/>
      <c r="P1732" s="43">
        <v>3.97</v>
      </c>
      <c r="Q1732" s="44"/>
      <c r="R1732" s="45"/>
      <c r="S1732" s="44"/>
      <c r="T1732" s="46"/>
    </row>
    <row r="1733" spans="6:20" s="39" customFormat="1" ht="11.25" outlineLevel="7">
      <c r="F1733" s="40"/>
      <c r="G1733" s="41"/>
      <c r="H1733" s="41"/>
      <c r="I1733" s="41"/>
      <c r="J1733" s="41"/>
      <c r="K1733" s="41"/>
      <c r="L1733" s="41"/>
      <c r="M1733" s="42" t="s">
        <v>3735</v>
      </c>
      <c r="N1733" s="42"/>
      <c r="O1733" s="41"/>
      <c r="P1733" s="43">
        <v>1.95</v>
      </c>
      <c r="Q1733" s="44"/>
      <c r="R1733" s="45"/>
      <c r="S1733" s="44"/>
      <c r="T1733" s="46"/>
    </row>
    <row r="1734" spans="6:20" s="102" customFormat="1" ht="36" outlineLevel="6">
      <c r="F1734" s="21">
        <v>471</v>
      </c>
      <c r="G1734" s="22" t="s">
        <v>7</v>
      </c>
      <c r="H1734" s="68">
        <v>6</v>
      </c>
      <c r="I1734" s="22"/>
      <c r="J1734" s="36" t="s">
        <v>4210</v>
      </c>
      <c r="K1734" s="36" t="s">
        <v>1331</v>
      </c>
      <c r="L1734" s="36"/>
      <c r="M1734" s="37" t="s">
        <v>8970</v>
      </c>
      <c r="N1734" s="37"/>
      <c r="O1734" s="22" t="s">
        <v>23</v>
      </c>
      <c r="P1734" s="38">
        <v>74.06</v>
      </c>
      <c r="Q1734" s="25">
        <v>0</v>
      </c>
      <c r="R1734" s="38">
        <f>P1734*(1+Q1734/100)</f>
        <v>74.06</v>
      </c>
      <c r="S1734" s="25"/>
      <c r="T1734" s="26">
        <f>IF(I1734="T",0,R1734*S1734)</f>
        <v>0</v>
      </c>
    </row>
    <row r="1735" spans="6:20" s="102" customFormat="1" ht="12" outlineLevel="6">
      <c r="F1735" s="21">
        <v>472</v>
      </c>
      <c r="G1735" s="22" t="s">
        <v>19</v>
      </c>
      <c r="H1735" s="68">
        <v>6</v>
      </c>
      <c r="I1735" s="22"/>
      <c r="J1735" s="36" t="s">
        <v>4423</v>
      </c>
      <c r="K1735" s="36" t="s">
        <v>2355</v>
      </c>
      <c r="L1735" s="36"/>
      <c r="M1735" s="37" t="s">
        <v>7474</v>
      </c>
      <c r="N1735" s="37"/>
      <c r="O1735" s="22" t="s">
        <v>9</v>
      </c>
      <c r="P1735" s="38">
        <v>61.72999999999999</v>
      </c>
      <c r="Q1735" s="25">
        <v>0</v>
      </c>
      <c r="R1735" s="38">
        <f>P1735*(1+Q1735/100)</f>
        <v>61.72999999999999</v>
      </c>
      <c r="S1735" s="25"/>
      <c r="T1735" s="26">
        <f>IF(I1735="T",0,R1735*S1735)</f>
        <v>0</v>
      </c>
    </row>
    <row r="1736" spans="6:20" s="39" customFormat="1" ht="11.25" outlineLevel="7">
      <c r="F1736" s="40"/>
      <c r="G1736" s="41"/>
      <c r="H1736" s="41"/>
      <c r="I1736" s="41"/>
      <c r="J1736" s="41"/>
      <c r="K1736" s="41"/>
      <c r="L1736" s="41"/>
      <c r="M1736" s="42" t="s">
        <v>60</v>
      </c>
      <c r="N1736" s="42"/>
      <c r="O1736" s="41"/>
      <c r="P1736" s="43">
        <v>0</v>
      </c>
      <c r="Q1736" s="44"/>
      <c r="R1736" s="45"/>
      <c r="S1736" s="44"/>
      <c r="T1736" s="46"/>
    </row>
    <row r="1737" spans="6:20" s="39" customFormat="1" ht="11.25" outlineLevel="7">
      <c r="F1737" s="40"/>
      <c r="G1737" s="41"/>
      <c r="H1737" s="41"/>
      <c r="I1737" s="41"/>
      <c r="J1737" s="41"/>
      <c r="K1737" s="41"/>
      <c r="L1737" s="41"/>
      <c r="M1737" s="42" t="s">
        <v>6171</v>
      </c>
      <c r="N1737" s="42"/>
      <c r="O1737" s="41"/>
      <c r="P1737" s="43">
        <v>19.399999999999999</v>
      </c>
      <c r="Q1737" s="44"/>
      <c r="R1737" s="45"/>
      <c r="S1737" s="44"/>
      <c r="T1737" s="46"/>
    </row>
    <row r="1738" spans="6:20" s="39" customFormat="1" ht="11.25" outlineLevel="7">
      <c r="F1738" s="40"/>
      <c r="G1738" s="41"/>
      <c r="H1738" s="41"/>
      <c r="I1738" s="41"/>
      <c r="J1738" s="41"/>
      <c r="K1738" s="41"/>
      <c r="L1738" s="41"/>
      <c r="M1738" s="42" t="s">
        <v>6119</v>
      </c>
      <c r="N1738" s="42"/>
      <c r="O1738" s="41"/>
      <c r="P1738" s="43">
        <v>6.61</v>
      </c>
      <c r="Q1738" s="44"/>
      <c r="R1738" s="45"/>
      <c r="S1738" s="44"/>
      <c r="T1738" s="46"/>
    </row>
    <row r="1739" spans="6:20" s="39" customFormat="1" ht="11.25" outlineLevel="7">
      <c r="F1739" s="40"/>
      <c r="G1739" s="41"/>
      <c r="H1739" s="41"/>
      <c r="I1739" s="41"/>
      <c r="J1739" s="41"/>
      <c r="K1739" s="41"/>
      <c r="L1739" s="41"/>
      <c r="M1739" s="42" t="s">
        <v>5725</v>
      </c>
      <c r="N1739" s="42"/>
      <c r="O1739" s="41"/>
      <c r="P1739" s="43">
        <v>14.87</v>
      </c>
      <c r="Q1739" s="44"/>
      <c r="R1739" s="45"/>
      <c r="S1739" s="44"/>
      <c r="T1739" s="46"/>
    </row>
    <row r="1740" spans="6:20" s="39" customFormat="1" ht="11.25" outlineLevel="7">
      <c r="F1740" s="40"/>
      <c r="G1740" s="41"/>
      <c r="H1740" s="41"/>
      <c r="I1740" s="41"/>
      <c r="J1740" s="41"/>
      <c r="K1740" s="41"/>
      <c r="L1740" s="41"/>
      <c r="M1740" s="42" t="s">
        <v>5727</v>
      </c>
      <c r="N1740" s="42"/>
      <c r="O1740" s="41"/>
      <c r="P1740" s="43">
        <v>11.19</v>
      </c>
      <c r="Q1740" s="44"/>
      <c r="R1740" s="45"/>
      <c r="S1740" s="44"/>
      <c r="T1740" s="46"/>
    </row>
    <row r="1741" spans="6:20" s="39" customFormat="1" ht="11.25" outlineLevel="7">
      <c r="F1741" s="40"/>
      <c r="G1741" s="41"/>
      <c r="H1741" s="41"/>
      <c r="I1741" s="41"/>
      <c r="J1741" s="41"/>
      <c r="K1741" s="41"/>
      <c r="L1741" s="41"/>
      <c r="M1741" s="42" t="s">
        <v>5849</v>
      </c>
      <c r="N1741" s="42"/>
      <c r="O1741" s="41"/>
      <c r="P1741" s="43">
        <v>9.66</v>
      </c>
      <c r="Q1741" s="44"/>
      <c r="R1741" s="45"/>
      <c r="S1741" s="44"/>
      <c r="T1741" s="46"/>
    </row>
    <row r="1742" spans="6:20" s="102" customFormat="1" ht="12" outlineLevel="6">
      <c r="F1742" s="21">
        <v>473</v>
      </c>
      <c r="G1742" s="22" t="s">
        <v>19</v>
      </c>
      <c r="H1742" s="68">
        <v>6</v>
      </c>
      <c r="I1742" s="22"/>
      <c r="J1742" s="36" t="s">
        <v>4315</v>
      </c>
      <c r="K1742" s="36" t="s">
        <v>2295</v>
      </c>
      <c r="L1742" s="36"/>
      <c r="M1742" s="37" t="s">
        <v>7429</v>
      </c>
      <c r="N1742" s="37"/>
      <c r="O1742" s="22" t="s">
        <v>23</v>
      </c>
      <c r="P1742" s="38">
        <v>74.06</v>
      </c>
      <c r="Q1742" s="25">
        <v>0</v>
      </c>
      <c r="R1742" s="38">
        <f>P1742*(1+Q1742/100)</f>
        <v>74.06</v>
      </c>
      <c r="S1742" s="25"/>
      <c r="T1742" s="26">
        <f>IF(I1742="T",0,R1742*S1742)</f>
        <v>0</v>
      </c>
    </row>
    <row r="1743" spans="6:20" s="102" customFormat="1" ht="60" outlineLevel="6">
      <c r="F1743" s="21">
        <v>474</v>
      </c>
      <c r="G1743" s="22" t="s">
        <v>19</v>
      </c>
      <c r="H1743" s="68">
        <v>6</v>
      </c>
      <c r="I1743" s="22"/>
      <c r="J1743" s="36" t="s">
        <v>4661</v>
      </c>
      <c r="K1743" s="36" t="s">
        <v>2274</v>
      </c>
      <c r="L1743" s="36"/>
      <c r="M1743" s="37" t="s">
        <v>9788</v>
      </c>
      <c r="N1743" s="37"/>
      <c r="O1743" s="22" t="s">
        <v>24</v>
      </c>
      <c r="P1743" s="38">
        <v>4.4436</v>
      </c>
      <c r="Q1743" s="25">
        <v>0</v>
      </c>
      <c r="R1743" s="38">
        <f>P1743*(1+Q1743/100)</f>
        <v>4.4436</v>
      </c>
      <c r="S1743" s="25"/>
      <c r="T1743" s="26">
        <f>IF(I1743="T",0,R1743*S1743)</f>
        <v>0</v>
      </c>
    </row>
    <row r="1744" spans="6:20" s="39" customFormat="1" ht="11.25" outlineLevel="7">
      <c r="F1744" s="40"/>
      <c r="G1744" s="41"/>
      <c r="H1744" s="41"/>
      <c r="I1744" s="41"/>
      <c r="J1744" s="41"/>
      <c r="K1744" s="41"/>
      <c r="L1744" s="41"/>
      <c r="M1744" s="42" t="s">
        <v>3034</v>
      </c>
      <c r="N1744" s="42"/>
      <c r="O1744" s="41"/>
      <c r="P1744" s="43">
        <v>4.4436</v>
      </c>
      <c r="Q1744" s="44"/>
      <c r="R1744" s="45"/>
      <c r="S1744" s="44"/>
      <c r="T1744" s="46"/>
    </row>
    <row r="1745" spans="6:20" s="102" customFormat="1" ht="24" outlineLevel="6">
      <c r="F1745" s="21">
        <v>475</v>
      </c>
      <c r="G1745" s="22" t="s">
        <v>19</v>
      </c>
      <c r="H1745" s="68">
        <v>6</v>
      </c>
      <c r="I1745" s="22"/>
      <c r="J1745" s="36" t="s">
        <v>4441</v>
      </c>
      <c r="K1745" s="36" t="s">
        <v>2310</v>
      </c>
      <c r="L1745" s="36"/>
      <c r="M1745" s="37" t="s">
        <v>8093</v>
      </c>
      <c r="N1745" s="37"/>
      <c r="O1745" s="22" t="s">
        <v>23</v>
      </c>
      <c r="P1745" s="38">
        <v>74.06</v>
      </c>
      <c r="Q1745" s="25">
        <v>0</v>
      </c>
      <c r="R1745" s="38">
        <f>P1745*(1+Q1745/100)</f>
        <v>74.06</v>
      </c>
      <c r="S1745" s="25"/>
      <c r="T1745" s="26">
        <f>IF(I1745="T",0,R1745*S1745)</f>
        <v>0</v>
      </c>
    </row>
    <row r="1746" spans="6:20" s="102" customFormat="1" ht="48" outlineLevel="6">
      <c r="F1746" s="21">
        <v>476</v>
      </c>
      <c r="G1746" s="22" t="s">
        <v>19</v>
      </c>
      <c r="H1746" s="68">
        <v>6</v>
      </c>
      <c r="I1746" s="22"/>
      <c r="J1746" s="36" t="s">
        <v>4440</v>
      </c>
      <c r="K1746" s="36" t="s">
        <v>2302</v>
      </c>
      <c r="L1746" s="36"/>
      <c r="M1746" s="37" t="s">
        <v>9352</v>
      </c>
      <c r="N1746" s="37"/>
      <c r="O1746" s="22" t="s">
        <v>23</v>
      </c>
      <c r="P1746" s="38">
        <v>74.06</v>
      </c>
      <c r="Q1746" s="25">
        <v>0</v>
      </c>
      <c r="R1746" s="38">
        <f>P1746*(1+Q1746/100)</f>
        <v>74.06</v>
      </c>
      <c r="S1746" s="25"/>
      <c r="T1746" s="26">
        <f>IF(I1746="T",0,R1746*S1746)</f>
        <v>0</v>
      </c>
    </row>
    <row r="1747" spans="6:20" s="102" customFormat="1" ht="24" outlineLevel="6">
      <c r="F1747" s="21">
        <v>477</v>
      </c>
      <c r="G1747" s="22" t="s">
        <v>7</v>
      </c>
      <c r="H1747" s="68">
        <v>6</v>
      </c>
      <c r="I1747" s="22"/>
      <c r="J1747" s="36" t="s">
        <v>3832</v>
      </c>
      <c r="K1747" s="36"/>
      <c r="L1747" s="36"/>
      <c r="M1747" s="37" t="s">
        <v>8551</v>
      </c>
      <c r="N1747" s="37"/>
      <c r="O1747" s="22" t="s">
        <v>23</v>
      </c>
      <c r="P1747" s="38">
        <v>74.06</v>
      </c>
      <c r="Q1747" s="25">
        <v>0</v>
      </c>
      <c r="R1747" s="38">
        <f>P1747*(1+Q1747/100)</f>
        <v>74.06</v>
      </c>
      <c r="S1747" s="25"/>
      <c r="T1747" s="26">
        <f>IF(I1747="T",0,R1747*S1747)</f>
        <v>0</v>
      </c>
    </row>
    <row r="1748" spans="6:20" s="102" customFormat="1" ht="36" outlineLevel="6">
      <c r="F1748" s="21">
        <v>478</v>
      </c>
      <c r="G1748" s="22" t="s">
        <v>19</v>
      </c>
      <c r="H1748" s="68">
        <v>6</v>
      </c>
      <c r="I1748" s="22"/>
      <c r="J1748" s="36" t="s">
        <v>4430</v>
      </c>
      <c r="K1748" s="36" t="s">
        <v>2286</v>
      </c>
      <c r="L1748" s="36"/>
      <c r="M1748" s="37" t="s">
        <v>9083</v>
      </c>
      <c r="N1748" s="37"/>
      <c r="O1748" s="22" t="s">
        <v>23</v>
      </c>
      <c r="P1748" s="38">
        <v>74.06</v>
      </c>
      <c r="Q1748" s="25">
        <v>0</v>
      </c>
      <c r="R1748" s="38">
        <f>P1748*(1+Q1748/100)</f>
        <v>74.06</v>
      </c>
      <c r="S1748" s="25"/>
      <c r="T1748" s="26">
        <f>IF(I1748="T",0,R1748*S1748)</f>
        <v>0</v>
      </c>
    </row>
    <row r="1749" spans="6:20" s="102" customFormat="1" ht="12" outlineLevel="6">
      <c r="F1749" s="21">
        <v>479</v>
      </c>
      <c r="G1749" s="22" t="s">
        <v>19</v>
      </c>
      <c r="H1749" s="68">
        <v>6</v>
      </c>
      <c r="I1749" s="22"/>
      <c r="J1749" s="36" t="s">
        <v>4349</v>
      </c>
      <c r="K1749" s="36" t="s">
        <v>2207</v>
      </c>
      <c r="L1749" s="36"/>
      <c r="M1749" s="37" t="s">
        <v>7548</v>
      </c>
      <c r="N1749" s="37"/>
      <c r="O1749" s="22" t="s">
        <v>24</v>
      </c>
      <c r="P1749" s="38"/>
      <c r="Q1749" s="25">
        <v>0</v>
      </c>
      <c r="R1749" s="38">
        <f>P1749*(1+Q1749/100)</f>
        <v>0</v>
      </c>
      <c r="S1749" s="25"/>
      <c r="T1749" s="26">
        <f>IF(I1749="T",0,R1749*S1749)</f>
        <v>0</v>
      </c>
    </row>
    <row r="1750" spans="6:20" outlineLevel="6"/>
    <row r="1751" spans="6:20" s="120" customFormat="1" ht="16.5" customHeight="1" outlineLevel="5">
      <c r="F1751" s="121"/>
      <c r="G1751" s="122"/>
      <c r="H1751" s="122"/>
      <c r="I1751" s="122"/>
      <c r="J1751" s="123"/>
      <c r="K1751" s="123"/>
      <c r="L1751" s="123"/>
      <c r="M1751" s="123" t="s">
        <v>7325</v>
      </c>
      <c r="N1751" s="126"/>
      <c r="O1751" s="122"/>
      <c r="P1751" s="124"/>
      <c r="Q1751" s="125"/>
      <c r="R1751" s="124"/>
      <c r="S1751" s="125"/>
      <c r="T1751" s="111">
        <f>SUBTOTAL(9,T1752:T1773)</f>
        <v>0</v>
      </c>
    </row>
    <row r="1752" spans="6:20" s="102" customFormat="1" ht="24" outlineLevel="6">
      <c r="F1752" s="21">
        <v>480</v>
      </c>
      <c r="G1752" s="22" t="s">
        <v>19</v>
      </c>
      <c r="H1752" s="68">
        <v>6</v>
      </c>
      <c r="I1752" s="22"/>
      <c r="J1752" s="36" t="s">
        <v>4906</v>
      </c>
      <c r="K1752" s="36" t="s">
        <v>2361</v>
      </c>
      <c r="L1752" s="36"/>
      <c r="M1752" s="37" t="s">
        <v>8569</v>
      </c>
      <c r="N1752" s="37"/>
      <c r="O1752" s="22" t="s">
        <v>23</v>
      </c>
      <c r="P1752" s="38">
        <v>128.87</v>
      </c>
      <c r="Q1752" s="25">
        <v>0</v>
      </c>
      <c r="R1752" s="38">
        <f>P1752*(1+Q1752/100)</f>
        <v>128.87</v>
      </c>
      <c r="S1752" s="25"/>
      <c r="T1752" s="26">
        <f>IF(I1752="T",0,R1752*S1752)</f>
        <v>0</v>
      </c>
    </row>
    <row r="1753" spans="6:20" s="39" customFormat="1" ht="11.25" outlineLevel="7">
      <c r="F1753" s="40"/>
      <c r="G1753" s="41"/>
      <c r="H1753" s="41"/>
      <c r="I1753" s="41"/>
      <c r="J1753" s="41"/>
      <c r="K1753" s="41"/>
      <c r="L1753" s="41"/>
      <c r="M1753" s="42" t="s">
        <v>6535</v>
      </c>
      <c r="N1753" s="42"/>
      <c r="O1753" s="41"/>
      <c r="P1753" s="43">
        <v>0</v>
      </c>
      <c r="Q1753" s="44"/>
      <c r="R1753" s="45"/>
      <c r="S1753" s="44"/>
      <c r="T1753" s="46"/>
    </row>
    <row r="1754" spans="6:20" s="39" customFormat="1" ht="11.25" outlineLevel="7">
      <c r="F1754" s="40"/>
      <c r="G1754" s="41"/>
      <c r="H1754" s="41"/>
      <c r="I1754" s="41"/>
      <c r="J1754" s="41"/>
      <c r="K1754" s="41"/>
      <c r="L1754" s="41"/>
      <c r="M1754" s="42" t="s">
        <v>60</v>
      </c>
      <c r="N1754" s="42"/>
      <c r="O1754" s="41"/>
      <c r="P1754" s="43">
        <v>0</v>
      </c>
      <c r="Q1754" s="44"/>
      <c r="R1754" s="45"/>
      <c r="S1754" s="44"/>
      <c r="T1754" s="46"/>
    </row>
    <row r="1755" spans="6:20" s="39" customFormat="1" ht="11.25" outlineLevel="7">
      <c r="F1755" s="40"/>
      <c r="G1755" s="41"/>
      <c r="H1755" s="41"/>
      <c r="I1755" s="41"/>
      <c r="J1755" s="41"/>
      <c r="K1755" s="41"/>
      <c r="L1755" s="41"/>
      <c r="M1755" s="42" t="s">
        <v>7290</v>
      </c>
      <c r="N1755" s="42"/>
      <c r="O1755" s="41"/>
      <c r="P1755" s="43">
        <v>21.73</v>
      </c>
      <c r="Q1755" s="44"/>
      <c r="R1755" s="45"/>
      <c r="S1755" s="44"/>
      <c r="T1755" s="46"/>
    </row>
    <row r="1756" spans="6:20" s="39" customFormat="1" ht="11.25" outlineLevel="7">
      <c r="F1756" s="40"/>
      <c r="G1756" s="41"/>
      <c r="H1756" s="41"/>
      <c r="I1756" s="41"/>
      <c r="J1756" s="41"/>
      <c r="K1756" s="41"/>
      <c r="L1756" s="41"/>
      <c r="M1756" s="42" t="s">
        <v>4009</v>
      </c>
      <c r="N1756" s="42"/>
      <c r="O1756" s="41"/>
      <c r="P1756" s="43">
        <v>26.07</v>
      </c>
      <c r="Q1756" s="44"/>
      <c r="R1756" s="45"/>
      <c r="S1756" s="44"/>
      <c r="T1756" s="46"/>
    </row>
    <row r="1757" spans="6:20" s="39" customFormat="1" ht="11.25" outlineLevel="7">
      <c r="F1757" s="40"/>
      <c r="G1757" s="41"/>
      <c r="H1757" s="41"/>
      <c r="I1757" s="41"/>
      <c r="J1757" s="41"/>
      <c r="K1757" s="41"/>
      <c r="L1757" s="41"/>
      <c r="M1757" s="42" t="s">
        <v>4010</v>
      </c>
      <c r="N1757" s="42"/>
      <c r="O1757" s="41"/>
      <c r="P1757" s="43">
        <v>81.069999999999993</v>
      </c>
      <c r="Q1757" s="44"/>
      <c r="R1757" s="45"/>
      <c r="S1757" s="44"/>
      <c r="T1757" s="46"/>
    </row>
    <row r="1758" spans="6:20" s="102" customFormat="1" ht="48" outlineLevel="6">
      <c r="F1758" s="21">
        <v>481</v>
      </c>
      <c r="G1758" s="22" t="s">
        <v>19</v>
      </c>
      <c r="H1758" s="68">
        <v>6</v>
      </c>
      <c r="I1758" s="22"/>
      <c r="J1758" s="36" t="s">
        <v>4660</v>
      </c>
      <c r="K1758" s="36" t="s">
        <v>2274</v>
      </c>
      <c r="L1758" s="36"/>
      <c r="M1758" s="37" t="s">
        <v>9490</v>
      </c>
      <c r="N1758" s="37"/>
      <c r="O1758" s="22" t="s">
        <v>24</v>
      </c>
      <c r="P1758" s="38">
        <v>7.7321999999999997</v>
      </c>
      <c r="Q1758" s="25">
        <v>0</v>
      </c>
      <c r="R1758" s="38">
        <f>P1758*(1+Q1758/100)</f>
        <v>7.7321999999999997</v>
      </c>
      <c r="S1758" s="25"/>
      <c r="T1758" s="26">
        <f>IF(I1758="T",0,R1758*S1758)</f>
        <v>0</v>
      </c>
    </row>
    <row r="1759" spans="6:20" s="39" customFormat="1" ht="11.25" outlineLevel="7">
      <c r="F1759" s="40"/>
      <c r="G1759" s="41"/>
      <c r="H1759" s="41"/>
      <c r="I1759" s="41"/>
      <c r="J1759" s="41"/>
      <c r="K1759" s="41"/>
      <c r="L1759" s="41"/>
      <c r="M1759" s="42" t="s">
        <v>3467</v>
      </c>
      <c r="N1759" s="42"/>
      <c r="O1759" s="41"/>
      <c r="P1759" s="43">
        <v>7.7321999999999997</v>
      </c>
      <c r="Q1759" s="44"/>
      <c r="R1759" s="45"/>
      <c r="S1759" s="44"/>
      <c r="T1759" s="46"/>
    </row>
    <row r="1760" spans="6:20" s="102" customFormat="1" ht="24" outlineLevel="6">
      <c r="F1760" s="21">
        <v>482</v>
      </c>
      <c r="G1760" s="22" t="s">
        <v>19</v>
      </c>
      <c r="H1760" s="68">
        <v>6</v>
      </c>
      <c r="I1760" s="22"/>
      <c r="J1760" s="36" t="s">
        <v>4441</v>
      </c>
      <c r="K1760" s="36" t="s">
        <v>2310</v>
      </c>
      <c r="L1760" s="36"/>
      <c r="M1760" s="37" t="s">
        <v>8093</v>
      </c>
      <c r="N1760" s="37"/>
      <c r="O1760" s="22" t="s">
        <v>23</v>
      </c>
      <c r="P1760" s="38">
        <v>140.31119999999999</v>
      </c>
      <c r="Q1760" s="25">
        <v>0</v>
      </c>
      <c r="R1760" s="38">
        <f>P1760*(1+Q1760/100)</f>
        <v>140.31119999999999</v>
      </c>
      <c r="S1760" s="25"/>
      <c r="T1760" s="26">
        <f>IF(I1760="T",0,R1760*S1760)</f>
        <v>0</v>
      </c>
    </row>
    <row r="1761" spans="6:20" s="39" customFormat="1" ht="11.25" outlineLevel="7">
      <c r="F1761" s="40"/>
      <c r="G1761" s="41"/>
      <c r="H1761" s="41"/>
      <c r="I1761" s="41"/>
      <c r="J1761" s="41"/>
      <c r="K1761" s="41"/>
      <c r="L1761" s="41"/>
      <c r="M1761" s="42" t="s">
        <v>5014</v>
      </c>
      <c r="N1761" s="42"/>
      <c r="O1761" s="41"/>
      <c r="P1761" s="43">
        <v>0</v>
      </c>
      <c r="Q1761" s="44"/>
      <c r="R1761" s="45"/>
      <c r="S1761" s="44"/>
      <c r="T1761" s="46"/>
    </row>
    <row r="1762" spans="6:20" s="39" customFormat="1" ht="11.25" outlineLevel="7">
      <c r="F1762" s="40"/>
      <c r="G1762" s="41"/>
      <c r="H1762" s="41"/>
      <c r="I1762" s="41"/>
      <c r="J1762" s="41"/>
      <c r="K1762" s="41"/>
      <c r="L1762" s="41"/>
      <c r="M1762" s="42" t="s">
        <v>7290</v>
      </c>
      <c r="N1762" s="42"/>
      <c r="O1762" s="41"/>
      <c r="P1762" s="43">
        <v>21.73</v>
      </c>
      <c r="Q1762" s="44"/>
      <c r="R1762" s="45"/>
      <c r="S1762" s="44"/>
      <c r="T1762" s="46"/>
    </row>
    <row r="1763" spans="6:20" s="39" customFormat="1" ht="11.25" outlineLevel="7">
      <c r="F1763" s="40"/>
      <c r="G1763" s="41"/>
      <c r="H1763" s="41"/>
      <c r="I1763" s="41"/>
      <c r="J1763" s="41"/>
      <c r="K1763" s="41"/>
      <c r="L1763" s="41"/>
      <c r="M1763" s="42" t="s">
        <v>4973</v>
      </c>
      <c r="N1763" s="42"/>
      <c r="O1763" s="41"/>
      <c r="P1763" s="43">
        <v>115.1</v>
      </c>
      <c r="Q1763" s="44"/>
      <c r="R1763" s="45"/>
      <c r="S1763" s="44"/>
      <c r="T1763" s="46"/>
    </row>
    <row r="1764" spans="6:20" s="39" customFormat="1" ht="11.25" outlineLevel="7">
      <c r="F1764" s="40"/>
      <c r="G1764" s="41"/>
      <c r="H1764" s="41"/>
      <c r="I1764" s="41"/>
      <c r="J1764" s="41"/>
      <c r="K1764" s="41"/>
      <c r="L1764" s="41"/>
      <c r="M1764" s="42" t="s">
        <v>4821</v>
      </c>
      <c r="N1764" s="42"/>
      <c r="O1764" s="41"/>
      <c r="P1764" s="43">
        <v>0</v>
      </c>
      <c r="Q1764" s="44"/>
      <c r="R1764" s="45"/>
      <c r="S1764" s="44"/>
      <c r="T1764" s="46"/>
    </row>
    <row r="1765" spans="6:20" s="39" customFormat="1" ht="11.25" outlineLevel="7">
      <c r="F1765" s="40"/>
      <c r="G1765" s="41"/>
      <c r="H1765" s="41"/>
      <c r="I1765" s="41"/>
      <c r="J1765" s="41"/>
      <c r="K1765" s="41"/>
      <c r="L1765" s="41"/>
      <c r="M1765" s="42" t="s">
        <v>5908</v>
      </c>
      <c r="N1765" s="42"/>
      <c r="O1765" s="41"/>
      <c r="P1765" s="43">
        <v>1.4687999999999999</v>
      </c>
      <c r="Q1765" s="44"/>
      <c r="R1765" s="45"/>
      <c r="S1765" s="44"/>
      <c r="T1765" s="46"/>
    </row>
    <row r="1766" spans="6:20" s="39" customFormat="1" ht="11.25" outlineLevel="7">
      <c r="F1766" s="40"/>
      <c r="G1766" s="41"/>
      <c r="H1766" s="41"/>
      <c r="I1766" s="41"/>
      <c r="J1766" s="41"/>
      <c r="K1766" s="41"/>
      <c r="L1766" s="41"/>
      <c r="M1766" s="42" t="s">
        <v>5909</v>
      </c>
      <c r="N1766" s="42"/>
      <c r="O1766" s="41"/>
      <c r="P1766" s="43">
        <v>2.0124</v>
      </c>
      <c r="Q1766" s="44"/>
      <c r="R1766" s="45"/>
      <c r="S1766" s="44"/>
      <c r="T1766" s="46"/>
    </row>
    <row r="1767" spans="6:20" s="102" customFormat="1" ht="48" outlineLevel="6" collapsed="1">
      <c r="F1767" s="21">
        <v>483</v>
      </c>
      <c r="G1767" s="22" t="s">
        <v>19</v>
      </c>
      <c r="H1767" s="68">
        <v>6</v>
      </c>
      <c r="I1767" s="22"/>
      <c r="J1767" s="36" t="s">
        <v>4440</v>
      </c>
      <c r="K1767" s="36" t="s">
        <v>2302</v>
      </c>
      <c r="L1767" s="36"/>
      <c r="M1767" s="37" t="s">
        <v>9352</v>
      </c>
      <c r="N1767" s="37"/>
      <c r="O1767" s="22" t="s">
        <v>23</v>
      </c>
      <c r="P1767" s="38">
        <v>136.82999999999998</v>
      </c>
      <c r="Q1767" s="25">
        <v>0</v>
      </c>
      <c r="R1767" s="38">
        <f>P1767*(1+Q1767/100)</f>
        <v>136.82999999999998</v>
      </c>
      <c r="S1767" s="25"/>
      <c r="T1767" s="26">
        <f>IF(I1767="T",0,R1767*S1767)</f>
        <v>0</v>
      </c>
    </row>
    <row r="1768" spans="6:20" s="39" customFormat="1" ht="11.25" outlineLevel="7">
      <c r="F1768" s="40"/>
      <c r="G1768" s="41"/>
      <c r="H1768" s="41"/>
      <c r="I1768" s="41"/>
      <c r="J1768" s="41"/>
      <c r="K1768" s="41"/>
      <c r="L1768" s="41"/>
      <c r="M1768" s="42" t="s">
        <v>7290</v>
      </c>
      <c r="N1768" s="42"/>
      <c r="O1768" s="41"/>
      <c r="P1768" s="43">
        <v>21.73</v>
      </c>
      <c r="Q1768" s="44"/>
      <c r="R1768" s="45"/>
      <c r="S1768" s="44"/>
      <c r="T1768" s="46"/>
    </row>
    <row r="1769" spans="6:20" s="39" customFormat="1" ht="11.25" outlineLevel="7">
      <c r="F1769" s="40"/>
      <c r="G1769" s="41"/>
      <c r="H1769" s="41"/>
      <c r="I1769" s="41"/>
      <c r="J1769" s="41"/>
      <c r="K1769" s="41"/>
      <c r="L1769" s="41"/>
      <c r="M1769" s="42" t="s">
        <v>4973</v>
      </c>
      <c r="N1769" s="42"/>
      <c r="O1769" s="41"/>
      <c r="P1769" s="43">
        <v>115.1</v>
      </c>
      <c r="Q1769" s="44"/>
      <c r="R1769" s="45"/>
      <c r="S1769" s="44"/>
      <c r="T1769" s="46"/>
    </row>
    <row r="1770" spans="6:20" s="102" customFormat="1" ht="24" outlineLevel="6">
      <c r="F1770" s="21">
        <v>484</v>
      </c>
      <c r="G1770" s="22" t="s">
        <v>7</v>
      </c>
      <c r="H1770" s="68">
        <v>6</v>
      </c>
      <c r="I1770" s="22"/>
      <c r="J1770" s="36" t="s">
        <v>4364</v>
      </c>
      <c r="K1770" s="36"/>
      <c r="L1770" s="36"/>
      <c r="M1770" s="37" t="s">
        <v>8553</v>
      </c>
      <c r="N1770" s="37"/>
      <c r="O1770" s="22" t="s">
        <v>23</v>
      </c>
      <c r="P1770" s="38">
        <v>136.83000000000001</v>
      </c>
      <c r="Q1770" s="25">
        <v>0</v>
      </c>
      <c r="R1770" s="38">
        <f>P1770*(1+Q1770/100)</f>
        <v>136.83000000000001</v>
      </c>
      <c r="S1770" s="25"/>
      <c r="T1770" s="26">
        <f>IF(I1770="T",0,R1770*S1770)</f>
        <v>0</v>
      </c>
    </row>
    <row r="1771" spans="6:20" s="102" customFormat="1" ht="36" outlineLevel="6">
      <c r="F1771" s="21">
        <v>485</v>
      </c>
      <c r="G1771" s="22" t="s">
        <v>19</v>
      </c>
      <c r="H1771" s="68">
        <v>6</v>
      </c>
      <c r="I1771" s="22"/>
      <c r="J1771" s="36" t="s">
        <v>4430</v>
      </c>
      <c r="K1771" s="36" t="s">
        <v>2286</v>
      </c>
      <c r="L1771" s="36"/>
      <c r="M1771" s="37" t="s">
        <v>9083</v>
      </c>
      <c r="N1771" s="37"/>
      <c r="O1771" s="22" t="s">
        <v>23</v>
      </c>
      <c r="P1771" s="38">
        <v>136.83000000000001</v>
      </c>
      <c r="Q1771" s="25">
        <v>0</v>
      </c>
      <c r="R1771" s="38">
        <f>P1771*(1+Q1771/100)</f>
        <v>136.83000000000001</v>
      </c>
      <c r="S1771" s="25"/>
      <c r="T1771" s="26">
        <f>IF(I1771="T",0,R1771*S1771)</f>
        <v>0</v>
      </c>
    </row>
    <row r="1772" spans="6:20" s="102" customFormat="1" ht="12" outlineLevel="6">
      <c r="F1772" s="21">
        <v>486</v>
      </c>
      <c r="G1772" s="22" t="s">
        <v>19</v>
      </c>
      <c r="H1772" s="68">
        <v>6</v>
      </c>
      <c r="I1772" s="22"/>
      <c r="J1772" s="36" t="s">
        <v>4349</v>
      </c>
      <c r="K1772" s="36" t="s">
        <v>2207</v>
      </c>
      <c r="L1772" s="36"/>
      <c r="M1772" s="37" t="s">
        <v>7548</v>
      </c>
      <c r="N1772" s="37"/>
      <c r="O1772" s="22" t="s">
        <v>24</v>
      </c>
      <c r="P1772" s="38"/>
      <c r="Q1772" s="25">
        <v>0</v>
      </c>
      <c r="R1772" s="38">
        <f>P1772*(1+Q1772/100)</f>
        <v>0</v>
      </c>
      <c r="S1772" s="25"/>
      <c r="T1772" s="26">
        <f>IF(I1772="T",0,R1772*S1772)</f>
        <v>0</v>
      </c>
    </row>
    <row r="1773" spans="6:20" outlineLevel="6"/>
    <row r="1774" spans="6:20" s="120" customFormat="1" ht="16.5" customHeight="1" outlineLevel="5">
      <c r="F1774" s="121"/>
      <c r="G1774" s="122"/>
      <c r="H1774" s="122"/>
      <c r="I1774" s="122"/>
      <c r="J1774" s="123"/>
      <c r="K1774" s="123"/>
      <c r="L1774" s="123"/>
      <c r="M1774" s="123" t="s">
        <v>8208</v>
      </c>
      <c r="N1774" s="126"/>
      <c r="O1774" s="122"/>
      <c r="P1774" s="124"/>
      <c r="Q1774" s="125"/>
      <c r="R1774" s="124"/>
      <c r="S1774" s="125"/>
      <c r="T1774" s="111">
        <f>SUBTOTAL(9,T1775:T1798)</f>
        <v>0</v>
      </c>
    </row>
    <row r="1775" spans="6:20" s="102" customFormat="1" ht="24" outlineLevel="6" collapsed="1">
      <c r="F1775" s="21">
        <v>487</v>
      </c>
      <c r="G1775" s="22" t="s">
        <v>19</v>
      </c>
      <c r="H1775" s="68">
        <v>6</v>
      </c>
      <c r="I1775" s="22"/>
      <c r="J1775" s="36" t="s">
        <v>4731</v>
      </c>
      <c r="K1775" s="36" t="s">
        <v>2364</v>
      </c>
      <c r="L1775" s="36"/>
      <c r="M1775" s="37" t="s">
        <v>8110</v>
      </c>
      <c r="N1775" s="37"/>
      <c r="O1775" s="22" t="s">
        <v>23</v>
      </c>
      <c r="P1775" s="38">
        <v>353.60500000000002</v>
      </c>
      <c r="Q1775" s="25">
        <v>0</v>
      </c>
      <c r="R1775" s="38">
        <f>P1775*(1+Q1775/100)</f>
        <v>353.60500000000002</v>
      </c>
      <c r="S1775" s="25"/>
      <c r="T1775" s="26">
        <f>IF(I1775="T",0,R1775*S1775)</f>
        <v>0</v>
      </c>
    </row>
    <row r="1776" spans="6:20" s="39" customFormat="1" ht="11.25" outlineLevel="7">
      <c r="F1776" s="40"/>
      <c r="G1776" s="41"/>
      <c r="H1776" s="41"/>
      <c r="I1776" s="41"/>
      <c r="J1776" s="41"/>
      <c r="K1776" s="41"/>
      <c r="L1776" s="41"/>
      <c r="M1776" s="42" t="s">
        <v>5446</v>
      </c>
      <c r="N1776" s="42"/>
      <c r="O1776" s="41"/>
      <c r="P1776" s="43">
        <v>146.965</v>
      </c>
      <c r="Q1776" s="44"/>
      <c r="R1776" s="45"/>
      <c r="S1776" s="44"/>
      <c r="T1776" s="46"/>
    </row>
    <row r="1777" spans="6:20" s="39" customFormat="1" ht="11.25" outlineLevel="7">
      <c r="F1777" s="40"/>
      <c r="G1777" s="41"/>
      <c r="H1777" s="41"/>
      <c r="I1777" s="41"/>
      <c r="J1777" s="41"/>
      <c r="K1777" s="41"/>
      <c r="L1777" s="41"/>
      <c r="M1777" s="42" t="s">
        <v>4245</v>
      </c>
      <c r="N1777" s="42"/>
      <c r="O1777" s="41"/>
      <c r="P1777" s="43">
        <v>103.32</v>
      </c>
      <c r="Q1777" s="44"/>
      <c r="R1777" s="45"/>
      <c r="S1777" s="44"/>
      <c r="T1777" s="46"/>
    </row>
    <row r="1778" spans="6:20" s="39" customFormat="1" ht="11.25" outlineLevel="7">
      <c r="F1778" s="40"/>
      <c r="G1778" s="41"/>
      <c r="H1778" s="41"/>
      <c r="I1778" s="41"/>
      <c r="J1778" s="41"/>
      <c r="K1778" s="41"/>
      <c r="L1778" s="41"/>
      <c r="M1778" s="42" t="s">
        <v>4246</v>
      </c>
      <c r="N1778" s="42"/>
      <c r="O1778" s="41"/>
      <c r="P1778" s="43">
        <v>103.32</v>
      </c>
      <c r="Q1778" s="44"/>
      <c r="R1778" s="45"/>
      <c r="S1778" s="44"/>
      <c r="T1778" s="46"/>
    </row>
    <row r="1779" spans="6:20" s="102" customFormat="1" ht="60" outlineLevel="6" collapsed="1">
      <c r="F1779" s="21">
        <v>488</v>
      </c>
      <c r="G1779" s="22" t="s">
        <v>19</v>
      </c>
      <c r="H1779" s="68">
        <v>6</v>
      </c>
      <c r="I1779" s="22"/>
      <c r="J1779" s="36" t="s">
        <v>4379</v>
      </c>
      <c r="K1779" s="36" t="s">
        <v>2277</v>
      </c>
      <c r="L1779" s="36"/>
      <c r="M1779" s="37" t="s">
        <v>9819</v>
      </c>
      <c r="N1779" s="37"/>
      <c r="O1779" s="22" t="s">
        <v>24</v>
      </c>
      <c r="P1779" s="38">
        <v>36.148499999999999</v>
      </c>
      <c r="Q1779" s="25">
        <v>0</v>
      </c>
      <c r="R1779" s="38">
        <f>P1779*(1+Q1779/100)</f>
        <v>36.148499999999999</v>
      </c>
      <c r="S1779" s="25"/>
      <c r="T1779" s="26">
        <f>IF(I1779="T",0,R1779*S1779)</f>
        <v>0</v>
      </c>
    </row>
    <row r="1780" spans="6:20" s="39" customFormat="1" ht="11.25" outlineLevel="7">
      <c r="F1780" s="40"/>
      <c r="G1780" s="41"/>
      <c r="H1780" s="41"/>
      <c r="I1780" s="41"/>
      <c r="J1780" s="41"/>
      <c r="K1780" s="41"/>
      <c r="L1780" s="41"/>
      <c r="M1780" s="42" t="s">
        <v>5222</v>
      </c>
      <c r="N1780" s="42"/>
      <c r="O1780" s="41"/>
      <c r="P1780" s="43">
        <v>14.6965</v>
      </c>
      <c r="Q1780" s="44"/>
      <c r="R1780" s="45"/>
      <c r="S1780" s="44"/>
      <c r="T1780" s="46"/>
    </row>
    <row r="1781" spans="6:20" s="39" customFormat="1" ht="11.25" outlineLevel="7">
      <c r="F1781" s="40"/>
      <c r="G1781" s="41"/>
      <c r="H1781" s="41"/>
      <c r="I1781" s="41"/>
      <c r="J1781" s="41"/>
      <c r="K1781" s="41"/>
      <c r="L1781" s="41"/>
      <c r="M1781" s="42" t="s">
        <v>5383</v>
      </c>
      <c r="N1781" s="42"/>
      <c r="O1781" s="41"/>
      <c r="P1781" s="43">
        <v>21.452000000000002</v>
      </c>
      <c r="Q1781" s="44"/>
      <c r="R1781" s="45"/>
      <c r="S1781" s="44"/>
      <c r="T1781" s="46"/>
    </row>
    <row r="1782" spans="6:20" s="102" customFormat="1" ht="24" outlineLevel="6">
      <c r="F1782" s="21">
        <v>489</v>
      </c>
      <c r="G1782" s="22" t="s">
        <v>19</v>
      </c>
      <c r="H1782" s="68">
        <v>6</v>
      </c>
      <c r="I1782" s="22"/>
      <c r="J1782" s="36" t="s">
        <v>4671</v>
      </c>
      <c r="K1782" s="36" t="s">
        <v>2282</v>
      </c>
      <c r="L1782" s="36"/>
      <c r="M1782" s="37" t="s">
        <v>7948</v>
      </c>
      <c r="N1782" s="37"/>
      <c r="O1782" s="22" t="s">
        <v>24</v>
      </c>
      <c r="P1782" s="38">
        <v>36.148000000000003</v>
      </c>
      <c r="Q1782" s="25">
        <v>0</v>
      </c>
      <c r="R1782" s="38">
        <f>P1782*(1+Q1782/100)</f>
        <v>36.148000000000003</v>
      </c>
      <c r="S1782" s="25"/>
      <c r="T1782" s="26">
        <f>IF(I1782="T",0,R1782*S1782)</f>
        <v>0</v>
      </c>
    </row>
    <row r="1783" spans="6:20" s="102" customFormat="1" ht="24" outlineLevel="6" collapsed="1">
      <c r="F1783" s="21">
        <v>490</v>
      </c>
      <c r="G1783" s="22" t="s">
        <v>19</v>
      </c>
      <c r="H1783" s="68">
        <v>6</v>
      </c>
      <c r="I1783" s="22"/>
      <c r="J1783" s="36" t="s">
        <v>4562</v>
      </c>
      <c r="K1783" s="36" t="s">
        <v>2167</v>
      </c>
      <c r="L1783" s="36"/>
      <c r="M1783" s="37" t="s">
        <v>8036</v>
      </c>
      <c r="N1783" s="37"/>
      <c r="O1783" s="22" t="s">
        <v>10</v>
      </c>
      <c r="P1783" s="38">
        <v>3.2099868000000007</v>
      </c>
      <c r="Q1783" s="25">
        <v>0</v>
      </c>
      <c r="R1783" s="38">
        <f>P1783*(1+Q1783/100)</f>
        <v>3.2099868000000007</v>
      </c>
      <c r="S1783" s="25"/>
      <c r="T1783" s="26">
        <f>IF(I1783="T",0,R1783*S1783)</f>
        <v>0</v>
      </c>
    </row>
    <row r="1784" spans="6:20" s="39" customFormat="1" ht="11.25" outlineLevel="7">
      <c r="F1784" s="40"/>
      <c r="G1784" s="41"/>
      <c r="H1784" s="41"/>
      <c r="I1784" s="41"/>
      <c r="J1784" s="41"/>
      <c r="K1784" s="41"/>
      <c r="L1784" s="41"/>
      <c r="M1784" s="42" t="s">
        <v>3021</v>
      </c>
      <c r="N1784" s="42"/>
      <c r="O1784" s="41"/>
      <c r="P1784" s="43">
        <v>0</v>
      </c>
      <c r="Q1784" s="44"/>
      <c r="R1784" s="45"/>
      <c r="S1784" s="44"/>
      <c r="T1784" s="46"/>
    </row>
    <row r="1785" spans="6:20" s="39" customFormat="1" ht="11.25" outlineLevel="7">
      <c r="F1785" s="40"/>
      <c r="G1785" s="41"/>
      <c r="H1785" s="41"/>
      <c r="I1785" s="41"/>
      <c r="J1785" s="41"/>
      <c r="K1785" s="41"/>
      <c r="L1785" s="41"/>
      <c r="M1785" s="42" t="s">
        <v>5944</v>
      </c>
      <c r="N1785" s="42"/>
      <c r="O1785" s="41"/>
      <c r="P1785" s="43">
        <v>3.2099868000000007</v>
      </c>
      <c r="Q1785" s="44"/>
      <c r="R1785" s="45"/>
      <c r="S1785" s="44"/>
      <c r="T1785" s="46"/>
    </row>
    <row r="1786" spans="6:20" s="102" customFormat="1" ht="24" outlineLevel="6" collapsed="1">
      <c r="F1786" s="21">
        <v>491</v>
      </c>
      <c r="G1786" s="22" t="s">
        <v>19</v>
      </c>
      <c r="H1786" s="68">
        <v>6</v>
      </c>
      <c r="I1786" s="22"/>
      <c r="J1786" s="36" t="s">
        <v>4441</v>
      </c>
      <c r="K1786" s="36" t="s">
        <v>2310</v>
      </c>
      <c r="L1786" s="36"/>
      <c r="M1786" s="37" t="s">
        <v>8093</v>
      </c>
      <c r="N1786" s="37"/>
      <c r="O1786" s="22" t="s">
        <v>23</v>
      </c>
      <c r="P1786" s="38">
        <v>361.48500000000001</v>
      </c>
      <c r="Q1786" s="25">
        <v>0</v>
      </c>
      <c r="R1786" s="38">
        <f>P1786*(1+Q1786/100)</f>
        <v>361.48500000000001</v>
      </c>
      <c r="S1786" s="25"/>
      <c r="T1786" s="26">
        <f>IF(I1786="T",0,R1786*S1786)</f>
        <v>0</v>
      </c>
    </row>
    <row r="1787" spans="6:20" s="39" customFormat="1" ht="11.25" outlineLevel="7">
      <c r="F1787" s="40"/>
      <c r="G1787" s="41"/>
      <c r="H1787" s="41"/>
      <c r="I1787" s="41"/>
      <c r="J1787" s="41"/>
      <c r="K1787" s="41"/>
      <c r="L1787" s="41"/>
      <c r="M1787" s="42" t="s">
        <v>5015</v>
      </c>
      <c r="N1787" s="42"/>
      <c r="O1787" s="41"/>
      <c r="P1787" s="43">
        <v>0</v>
      </c>
      <c r="Q1787" s="44"/>
      <c r="R1787" s="45"/>
      <c r="S1787" s="44"/>
      <c r="T1787" s="46"/>
    </row>
    <row r="1788" spans="6:20" s="39" customFormat="1" ht="11.25" outlineLevel="7">
      <c r="F1788" s="40"/>
      <c r="G1788" s="41"/>
      <c r="H1788" s="41"/>
      <c r="I1788" s="41"/>
      <c r="J1788" s="41"/>
      <c r="K1788" s="41"/>
      <c r="L1788" s="41"/>
      <c r="M1788" s="42"/>
      <c r="N1788" s="42"/>
      <c r="O1788" s="41"/>
      <c r="P1788" s="43">
        <v>0</v>
      </c>
      <c r="Q1788" s="44"/>
      <c r="R1788" s="45"/>
      <c r="S1788" s="44"/>
      <c r="T1788" s="46"/>
    </row>
    <row r="1789" spans="6:20" s="39" customFormat="1" ht="11.25" outlineLevel="7">
      <c r="F1789" s="40"/>
      <c r="G1789" s="41"/>
      <c r="H1789" s="41"/>
      <c r="I1789" s="41"/>
      <c r="J1789" s="41"/>
      <c r="K1789" s="41"/>
      <c r="L1789" s="41"/>
      <c r="M1789" s="42" t="s">
        <v>4500</v>
      </c>
      <c r="N1789" s="42"/>
      <c r="O1789" s="41"/>
      <c r="P1789" s="43">
        <v>146.965</v>
      </c>
      <c r="Q1789" s="44"/>
      <c r="R1789" s="45"/>
      <c r="S1789" s="44"/>
      <c r="T1789" s="46"/>
    </row>
    <row r="1790" spans="6:20" s="39" customFormat="1" ht="11.25" outlineLevel="7">
      <c r="F1790" s="40"/>
      <c r="G1790" s="41"/>
      <c r="H1790" s="41"/>
      <c r="I1790" s="41"/>
      <c r="J1790" s="41"/>
      <c r="K1790" s="41"/>
      <c r="L1790" s="41"/>
      <c r="M1790" s="42" t="s">
        <v>5093</v>
      </c>
      <c r="N1790" s="42"/>
      <c r="O1790" s="41"/>
      <c r="P1790" s="43">
        <v>214.52</v>
      </c>
      <c r="Q1790" s="44"/>
      <c r="R1790" s="45"/>
      <c r="S1790" s="44"/>
      <c r="T1790" s="46"/>
    </row>
    <row r="1791" spans="6:20" s="102" customFormat="1" ht="48" outlineLevel="6">
      <c r="F1791" s="21">
        <v>492</v>
      </c>
      <c r="G1791" s="22" t="s">
        <v>19</v>
      </c>
      <c r="H1791" s="68">
        <v>6</v>
      </c>
      <c r="I1791" s="22"/>
      <c r="J1791" s="36" t="s">
        <v>4211</v>
      </c>
      <c r="K1791" s="36" t="s">
        <v>2303</v>
      </c>
      <c r="L1791" s="36"/>
      <c r="M1791" s="37" t="s">
        <v>9598</v>
      </c>
      <c r="N1791" s="37"/>
      <c r="O1791" s="22" t="s">
        <v>23</v>
      </c>
      <c r="P1791" s="38">
        <v>361.48500000000001</v>
      </c>
      <c r="Q1791" s="25">
        <v>0</v>
      </c>
      <c r="R1791" s="38">
        <f>P1791*(1+Q1791/100)</f>
        <v>361.48500000000001</v>
      </c>
      <c r="S1791" s="25"/>
      <c r="T1791" s="26">
        <f>IF(I1791="T",0,R1791*S1791)</f>
        <v>0</v>
      </c>
    </row>
    <row r="1792" spans="6:20" s="102" customFormat="1" ht="24" outlineLevel="6">
      <c r="F1792" s="21">
        <v>493</v>
      </c>
      <c r="G1792" s="22" t="s">
        <v>7</v>
      </c>
      <c r="H1792" s="68">
        <v>6</v>
      </c>
      <c r="I1792" s="22"/>
      <c r="J1792" s="36" t="s">
        <v>4212</v>
      </c>
      <c r="K1792" s="36"/>
      <c r="L1792" s="36"/>
      <c r="M1792" s="37" t="s">
        <v>8701</v>
      </c>
      <c r="N1792" s="37"/>
      <c r="O1792" s="22" t="s">
        <v>23</v>
      </c>
      <c r="P1792" s="38">
        <v>361.48500000000001</v>
      </c>
      <c r="Q1792" s="25">
        <v>0</v>
      </c>
      <c r="R1792" s="38">
        <f>P1792*(1+Q1792/100)</f>
        <v>361.48500000000001</v>
      </c>
      <c r="S1792" s="25"/>
      <c r="T1792" s="26">
        <f>IF(I1792="T",0,R1792*S1792)</f>
        <v>0</v>
      </c>
    </row>
    <row r="1793" spans="6:20" s="102" customFormat="1" ht="24" outlineLevel="6">
      <c r="F1793" s="21">
        <v>494</v>
      </c>
      <c r="G1793" s="22" t="s">
        <v>19</v>
      </c>
      <c r="H1793" s="68">
        <v>6</v>
      </c>
      <c r="I1793" s="22"/>
      <c r="J1793" s="36" t="s">
        <v>4735</v>
      </c>
      <c r="K1793" s="36" t="s">
        <v>2304</v>
      </c>
      <c r="L1793" s="36"/>
      <c r="M1793" s="37" t="s">
        <v>8380</v>
      </c>
      <c r="N1793" s="37"/>
      <c r="O1793" s="22" t="s">
        <v>23</v>
      </c>
      <c r="P1793" s="38">
        <v>361.48500000000001</v>
      </c>
      <c r="Q1793" s="25">
        <v>0</v>
      </c>
      <c r="R1793" s="38">
        <f>P1793*(1+Q1793/100)</f>
        <v>361.48500000000001</v>
      </c>
      <c r="S1793" s="25"/>
      <c r="T1793" s="26">
        <f>IF(I1793="T",0,R1793*S1793)</f>
        <v>0</v>
      </c>
    </row>
    <row r="1794" spans="6:20" s="102" customFormat="1" ht="12" outlineLevel="6" collapsed="1">
      <c r="F1794" s="21">
        <v>495</v>
      </c>
      <c r="G1794" s="22" t="s">
        <v>7</v>
      </c>
      <c r="H1794" s="68">
        <v>2</v>
      </c>
      <c r="I1794" s="22"/>
      <c r="J1794" s="36" t="s">
        <v>4100</v>
      </c>
      <c r="K1794" s="36" t="s">
        <v>387</v>
      </c>
      <c r="L1794" s="36"/>
      <c r="M1794" s="37" t="s">
        <v>5940</v>
      </c>
      <c r="N1794" s="37"/>
      <c r="O1794" s="22" t="s">
        <v>10</v>
      </c>
      <c r="P1794" s="38">
        <v>8.7799999999999994</v>
      </c>
      <c r="Q1794" s="25">
        <v>0</v>
      </c>
      <c r="R1794" s="38">
        <f>P1794*(1+Q1794/100)</f>
        <v>8.7799999999999994</v>
      </c>
      <c r="S1794" s="25"/>
      <c r="T1794" s="26">
        <f>IF(I1794="T",0,R1794*S1794)</f>
        <v>0</v>
      </c>
    </row>
    <row r="1795" spans="6:20" s="39" customFormat="1" ht="11.25" outlineLevel="7">
      <c r="F1795" s="40"/>
      <c r="G1795" s="41"/>
      <c r="H1795" s="41"/>
      <c r="I1795" s="41"/>
      <c r="J1795" s="41"/>
      <c r="K1795" s="41"/>
      <c r="L1795" s="41"/>
      <c r="M1795" s="42" t="s">
        <v>5929</v>
      </c>
      <c r="N1795" s="42"/>
      <c r="O1795" s="41"/>
      <c r="P1795" s="43">
        <v>0</v>
      </c>
      <c r="Q1795" s="44"/>
      <c r="R1795" s="45"/>
      <c r="S1795" s="44"/>
      <c r="T1795" s="46"/>
    </row>
    <row r="1796" spans="6:20" s="39" customFormat="1" ht="11.25" outlineLevel="7">
      <c r="F1796" s="40"/>
      <c r="G1796" s="41"/>
      <c r="H1796" s="41"/>
      <c r="I1796" s="41"/>
      <c r="J1796" s="41"/>
      <c r="K1796" s="41"/>
      <c r="L1796" s="41"/>
      <c r="M1796" s="42" t="s">
        <v>87</v>
      </c>
      <c r="N1796" s="42"/>
      <c r="O1796" s="41"/>
      <c r="P1796" s="43">
        <v>8.7799999999999994</v>
      </c>
      <c r="Q1796" s="44"/>
      <c r="R1796" s="45"/>
      <c r="S1796" s="44"/>
      <c r="T1796" s="46"/>
    </row>
    <row r="1797" spans="6:20" s="102" customFormat="1" ht="12" outlineLevel="6">
      <c r="F1797" s="21">
        <v>496</v>
      </c>
      <c r="G1797" s="22" t="s">
        <v>19</v>
      </c>
      <c r="H1797" s="68">
        <v>6</v>
      </c>
      <c r="I1797" s="22"/>
      <c r="J1797" s="36" t="s">
        <v>4349</v>
      </c>
      <c r="K1797" s="36" t="s">
        <v>2207</v>
      </c>
      <c r="L1797" s="36"/>
      <c r="M1797" s="37" t="s">
        <v>7548</v>
      </c>
      <c r="N1797" s="37"/>
      <c r="O1797" s="22" t="s">
        <v>24</v>
      </c>
      <c r="P1797" s="38"/>
      <c r="Q1797" s="25">
        <v>0</v>
      </c>
      <c r="R1797" s="38">
        <f>P1797*(1+Q1797/100)</f>
        <v>0</v>
      </c>
      <c r="S1797" s="25"/>
      <c r="T1797" s="26">
        <f>IF(I1797="T",0,R1797*S1797)</f>
        <v>0</v>
      </c>
    </row>
    <row r="1798" spans="6:20" outlineLevel="6"/>
    <row r="1799" spans="6:20" s="120" customFormat="1" ht="16.5" customHeight="1" outlineLevel="5">
      <c r="F1799" s="121"/>
      <c r="G1799" s="122"/>
      <c r="H1799" s="122"/>
      <c r="I1799" s="122"/>
      <c r="J1799" s="123"/>
      <c r="K1799" s="123"/>
      <c r="L1799" s="123"/>
      <c r="M1799" s="123" t="s">
        <v>7555</v>
      </c>
      <c r="N1799" s="126"/>
      <c r="O1799" s="122"/>
      <c r="P1799" s="124"/>
      <c r="Q1799" s="125"/>
      <c r="R1799" s="124"/>
      <c r="S1799" s="125"/>
      <c r="T1799" s="111">
        <f>SUBTOTAL(9,T1800:T1813)</f>
        <v>0</v>
      </c>
    </row>
    <row r="1800" spans="6:20" s="102" customFormat="1" ht="36" outlineLevel="6" collapsed="1">
      <c r="F1800" s="21">
        <v>497</v>
      </c>
      <c r="G1800" s="22" t="s">
        <v>19</v>
      </c>
      <c r="H1800" s="68">
        <v>6</v>
      </c>
      <c r="I1800" s="22"/>
      <c r="J1800" s="36" t="s">
        <v>4434</v>
      </c>
      <c r="K1800" s="36" t="s">
        <v>2364</v>
      </c>
      <c r="L1800" s="36"/>
      <c r="M1800" s="37" t="s">
        <v>8822</v>
      </c>
      <c r="N1800" s="37"/>
      <c r="O1800" s="22" t="s">
        <v>23</v>
      </c>
      <c r="P1800" s="38">
        <v>3.69</v>
      </c>
      <c r="Q1800" s="25">
        <v>0</v>
      </c>
      <c r="R1800" s="38">
        <f>P1800*(1+Q1800/100)</f>
        <v>3.69</v>
      </c>
      <c r="S1800" s="25"/>
      <c r="T1800" s="26">
        <f>IF(I1800="T",0,R1800*S1800)</f>
        <v>0</v>
      </c>
    </row>
    <row r="1801" spans="6:20" s="39" customFormat="1" ht="11.25" outlineLevel="7">
      <c r="F1801" s="40"/>
      <c r="G1801" s="41"/>
      <c r="H1801" s="41"/>
      <c r="I1801" s="41"/>
      <c r="J1801" s="41"/>
      <c r="K1801" s="41"/>
      <c r="L1801" s="41"/>
      <c r="M1801" s="42" t="s">
        <v>3723</v>
      </c>
      <c r="N1801" s="42"/>
      <c r="O1801" s="41"/>
      <c r="P1801" s="43">
        <v>3.69</v>
      </c>
      <c r="Q1801" s="44"/>
      <c r="R1801" s="45"/>
      <c r="S1801" s="44"/>
      <c r="T1801" s="46"/>
    </row>
    <row r="1802" spans="6:20" s="102" customFormat="1" ht="60" outlineLevel="6" collapsed="1">
      <c r="F1802" s="21">
        <v>498</v>
      </c>
      <c r="G1802" s="22" t="s">
        <v>19</v>
      </c>
      <c r="H1802" s="68">
        <v>6</v>
      </c>
      <c r="I1802" s="22"/>
      <c r="J1802" s="36" t="s">
        <v>4656</v>
      </c>
      <c r="K1802" s="36" t="s">
        <v>2275</v>
      </c>
      <c r="L1802" s="36"/>
      <c r="M1802" s="37" t="s">
        <v>9727</v>
      </c>
      <c r="N1802" s="37"/>
      <c r="O1802" s="22" t="s">
        <v>24</v>
      </c>
      <c r="P1802" s="38">
        <v>0.30408000000000002</v>
      </c>
      <c r="Q1802" s="25">
        <v>0</v>
      </c>
      <c r="R1802" s="38">
        <f>P1802*(1+Q1802/100)</f>
        <v>0.30408000000000002</v>
      </c>
      <c r="S1802" s="25"/>
      <c r="T1802" s="26">
        <f>IF(I1802="T",0,R1802*S1802)</f>
        <v>0</v>
      </c>
    </row>
    <row r="1803" spans="6:20" s="39" customFormat="1" ht="11.25" outlineLevel="7">
      <c r="F1803" s="40"/>
      <c r="G1803" s="41"/>
      <c r="H1803" s="41"/>
      <c r="I1803" s="41"/>
      <c r="J1803" s="41"/>
      <c r="K1803" s="41"/>
      <c r="L1803" s="41"/>
      <c r="M1803" s="42" t="s">
        <v>4106</v>
      </c>
      <c r="N1803" s="42"/>
      <c r="O1803" s="41"/>
      <c r="P1803" s="43">
        <v>0.30408000000000002</v>
      </c>
      <c r="Q1803" s="44"/>
      <c r="R1803" s="45"/>
      <c r="S1803" s="44"/>
      <c r="T1803" s="46"/>
    </row>
    <row r="1804" spans="6:20" s="102" customFormat="1" ht="24" outlineLevel="6">
      <c r="F1804" s="21">
        <v>499</v>
      </c>
      <c r="G1804" s="22" t="s">
        <v>19</v>
      </c>
      <c r="H1804" s="68">
        <v>6</v>
      </c>
      <c r="I1804" s="22"/>
      <c r="J1804" s="36" t="s">
        <v>4382</v>
      </c>
      <c r="K1804" s="36" t="s">
        <v>2281</v>
      </c>
      <c r="L1804" s="36"/>
      <c r="M1804" s="37" t="s">
        <v>8090</v>
      </c>
      <c r="N1804" s="37"/>
      <c r="O1804" s="22" t="s">
        <v>24</v>
      </c>
      <c r="P1804" s="38">
        <v>0.30399999999999999</v>
      </c>
      <c r="Q1804" s="25">
        <v>0</v>
      </c>
      <c r="R1804" s="38">
        <f>P1804*(1+Q1804/100)</f>
        <v>0.30399999999999999</v>
      </c>
      <c r="S1804" s="25"/>
      <c r="T1804" s="26">
        <f>IF(I1804="T",0,R1804*S1804)</f>
        <v>0</v>
      </c>
    </row>
    <row r="1805" spans="6:20" s="102" customFormat="1" ht="24" outlineLevel="6" collapsed="1">
      <c r="F1805" s="21">
        <v>500</v>
      </c>
      <c r="G1805" s="22" t="s">
        <v>19</v>
      </c>
      <c r="H1805" s="68">
        <v>6</v>
      </c>
      <c r="I1805" s="22"/>
      <c r="J1805" s="36" t="s">
        <v>4441</v>
      </c>
      <c r="K1805" s="36" t="s">
        <v>2310</v>
      </c>
      <c r="L1805" s="36"/>
      <c r="M1805" s="37" t="s">
        <v>8093</v>
      </c>
      <c r="N1805" s="37"/>
      <c r="O1805" s="22" t="s">
        <v>23</v>
      </c>
      <c r="P1805" s="38">
        <v>4.2818000000000005</v>
      </c>
      <c r="Q1805" s="25">
        <v>0</v>
      </c>
      <c r="R1805" s="38">
        <f>P1805*(1+Q1805/100)</f>
        <v>4.2818000000000005</v>
      </c>
      <c r="S1805" s="25"/>
      <c r="T1805" s="26">
        <f>IF(I1805="T",0,R1805*S1805)</f>
        <v>0</v>
      </c>
    </row>
    <row r="1806" spans="6:20" s="39" customFormat="1" ht="11.25" outlineLevel="7">
      <c r="F1806" s="40"/>
      <c r="G1806" s="41"/>
      <c r="H1806" s="41"/>
      <c r="I1806" s="41"/>
      <c r="J1806" s="41"/>
      <c r="K1806" s="41"/>
      <c r="L1806" s="41"/>
      <c r="M1806" s="42" t="s">
        <v>5888</v>
      </c>
      <c r="N1806" s="42"/>
      <c r="O1806" s="41"/>
      <c r="P1806" s="43">
        <v>3.8010000000000002</v>
      </c>
      <c r="Q1806" s="44"/>
      <c r="R1806" s="45"/>
      <c r="S1806" s="44"/>
      <c r="T1806" s="46"/>
    </row>
    <row r="1807" spans="6:20" s="39" customFormat="1" ht="11.25" outlineLevel="7">
      <c r="F1807" s="40"/>
      <c r="G1807" s="41"/>
      <c r="H1807" s="41"/>
      <c r="I1807" s="41"/>
      <c r="J1807" s="41"/>
      <c r="K1807" s="41"/>
      <c r="L1807" s="41"/>
      <c r="M1807" s="42" t="s">
        <v>6243</v>
      </c>
      <c r="N1807" s="42"/>
      <c r="O1807" s="41"/>
      <c r="P1807" s="43">
        <v>0.48080000000000001</v>
      </c>
      <c r="Q1807" s="44"/>
      <c r="R1807" s="45"/>
      <c r="S1807" s="44"/>
      <c r="T1807" s="46"/>
    </row>
    <row r="1808" spans="6:20" s="102" customFormat="1" ht="48" outlineLevel="6" collapsed="1">
      <c r="F1808" s="21">
        <v>501</v>
      </c>
      <c r="G1808" s="22" t="s">
        <v>19</v>
      </c>
      <c r="H1808" s="68">
        <v>6</v>
      </c>
      <c r="I1808" s="22"/>
      <c r="J1808" s="36" t="s">
        <v>4440</v>
      </c>
      <c r="K1808" s="36" t="s">
        <v>2302</v>
      </c>
      <c r="L1808" s="36"/>
      <c r="M1808" s="37" t="s">
        <v>9352</v>
      </c>
      <c r="N1808" s="37"/>
      <c r="O1808" s="22" t="s">
        <v>23</v>
      </c>
      <c r="P1808" s="38">
        <v>3.8010000000000002</v>
      </c>
      <c r="Q1808" s="25">
        <v>0</v>
      </c>
      <c r="R1808" s="38">
        <f>P1808*(1+Q1808/100)</f>
        <v>3.8010000000000002</v>
      </c>
      <c r="S1808" s="25"/>
      <c r="T1808" s="26">
        <f>IF(I1808="T",0,R1808*S1808)</f>
        <v>0</v>
      </c>
    </row>
    <row r="1809" spans="6:20" s="39" customFormat="1" ht="11.25" outlineLevel="7">
      <c r="F1809" s="40"/>
      <c r="G1809" s="41"/>
      <c r="H1809" s="41"/>
      <c r="I1809" s="41"/>
      <c r="J1809" s="41"/>
      <c r="K1809" s="41"/>
      <c r="L1809" s="41"/>
      <c r="M1809" s="42" t="s">
        <v>409</v>
      </c>
      <c r="N1809" s="42"/>
      <c r="O1809" s="41"/>
      <c r="P1809" s="43">
        <v>3.8010000000000002</v>
      </c>
      <c r="Q1809" s="44"/>
      <c r="R1809" s="45"/>
      <c r="S1809" s="44"/>
      <c r="T1809" s="46"/>
    </row>
    <row r="1810" spans="6:20" s="102" customFormat="1" ht="24" outlineLevel="6">
      <c r="F1810" s="21">
        <v>502</v>
      </c>
      <c r="G1810" s="22" t="s">
        <v>7</v>
      </c>
      <c r="H1810" s="68">
        <v>6</v>
      </c>
      <c r="I1810" s="22"/>
      <c r="J1810" s="36" t="s">
        <v>3832</v>
      </c>
      <c r="K1810" s="36"/>
      <c r="L1810" s="36"/>
      <c r="M1810" s="37" t="s">
        <v>8551</v>
      </c>
      <c r="N1810" s="37"/>
      <c r="O1810" s="22" t="s">
        <v>23</v>
      </c>
      <c r="P1810" s="38">
        <v>3.8010000000000002</v>
      </c>
      <c r="Q1810" s="25">
        <v>0</v>
      </c>
      <c r="R1810" s="38">
        <f>P1810*(1+Q1810/100)</f>
        <v>3.8010000000000002</v>
      </c>
      <c r="S1810" s="25"/>
      <c r="T1810" s="26">
        <f>IF(I1810="T",0,R1810*S1810)</f>
        <v>0</v>
      </c>
    </row>
    <row r="1811" spans="6:20" s="102" customFormat="1" ht="36" outlineLevel="6">
      <c r="F1811" s="21">
        <v>503</v>
      </c>
      <c r="G1811" s="22" t="s">
        <v>19</v>
      </c>
      <c r="H1811" s="68">
        <v>6</v>
      </c>
      <c r="I1811" s="22"/>
      <c r="J1811" s="36" t="s">
        <v>4430</v>
      </c>
      <c r="K1811" s="36" t="s">
        <v>2286</v>
      </c>
      <c r="L1811" s="36"/>
      <c r="M1811" s="37" t="s">
        <v>9083</v>
      </c>
      <c r="N1811" s="37"/>
      <c r="O1811" s="22" t="s">
        <v>23</v>
      </c>
      <c r="P1811" s="38">
        <v>3.8010000000000002</v>
      </c>
      <c r="Q1811" s="25">
        <v>0</v>
      </c>
      <c r="R1811" s="38">
        <f>P1811*(1+Q1811/100)</f>
        <v>3.8010000000000002</v>
      </c>
      <c r="S1811" s="25"/>
      <c r="T1811" s="26">
        <f>IF(I1811="T",0,R1811*S1811)</f>
        <v>0</v>
      </c>
    </row>
    <row r="1812" spans="6:20" s="102" customFormat="1" ht="12" outlineLevel="6">
      <c r="F1812" s="21">
        <v>504</v>
      </c>
      <c r="G1812" s="22" t="s">
        <v>19</v>
      </c>
      <c r="H1812" s="68">
        <v>6</v>
      </c>
      <c r="I1812" s="22"/>
      <c r="J1812" s="36" t="s">
        <v>4349</v>
      </c>
      <c r="K1812" s="36" t="s">
        <v>2207</v>
      </c>
      <c r="L1812" s="36"/>
      <c r="M1812" s="37" t="s">
        <v>7548</v>
      </c>
      <c r="N1812" s="37"/>
      <c r="O1812" s="22" t="s">
        <v>24</v>
      </c>
      <c r="P1812" s="38"/>
      <c r="Q1812" s="25">
        <v>0</v>
      </c>
      <c r="R1812" s="38">
        <f>P1812*(1+Q1812/100)</f>
        <v>0</v>
      </c>
      <c r="S1812" s="25"/>
      <c r="T1812" s="26">
        <f>IF(I1812="T",0,R1812*S1812)</f>
        <v>0</v>
      </c>
    </row>
    <row r="1813" spans="6:20" outlineLevel="6"/>
    <row r="1814" spans="6:20" s="120" customFormat="1" ht="16.5" customHeight="1" outlineLevel="5">
      <c r="F1814" s="121"/>
      <c r="G1814" s="122"/>
      <c r="H1814" s="122"/>
      <c r="I1814" s="122"/>
      <c r="J1814" s="123"/>
      <c r="K1814" s="123"/>
      <c r="L1814" s="123"/>
      <c r="M1814" s="123" t="s">
        <v>7942</v>
      </c>
      <c r="N1814" s="126"/>
      <c r="O1814" s="122"/>
      <c r="P1814" s="124"/>
      <c r="Q1814" s="125"/>
      <c r="R1814" s="124"/>
      <c r="S1814" s="125"/>
      <c r="T1814" s="111">
        <f>SUBTOTAL(9,T1815:T1826)</f>
        <v>0</v>
      </c>
    </row>
    <row r="1815" spans="6:20" s="102" customFormat="1" ht="36" outlineLevel="6" collapsed="1">
      <c r="F1815" s="21">
        <v>505</v>
      </c>
      <c r="G1815" s="22" t="s">
        <v>19</v>
      </c>
      <c r="H1815" s="68">
        <v>6</v>
      </c>
      <c r="I1815" s="22"/>
      <c r="J1815" s="36" t="s">
        <v>4723</v>
      </c>
      <c r="K1815" s="36" t="s">
        <v>2361</v>
      </c>
      <c r="L1815" s="36"/>
      <c r="M1815" s="37" t="s">
        <v>8898</v>
      </c>
      <c r="N1815" s="37"/>
      <c r="O1815" s="22" t="s">
        <v>23</v>
      </c>
      <c r="P1815" s="38">
        <v>47.49</v>
      </c>
      <c r="Q1815" s="25">
        <v>0</v>
      </c>
      <c r="R1815" s="38">
        <f>P1815*(1+Q1815/100)</f>
        <v>47.49</v>
      </c>
      <c r="S1815" s="25"/>
      <c r="T1815" s="26">
        <f>IF(I1815="T",0,R1815*S1815)</f>
        <v>0</v>
      </c>
    </row>
    <row r="1816" spans="6:20" s="39" customFormat="1" ht="11.25" outlineLevel="7">
      <c r="F1816" s="40"/>
      <c r="G1816" s="41"/>
      <c r="H1816" s="41"/>
      <c r="I1816" s="41"/>
      <c r="J1816" s="41"/>
      <c r="K1816" s="41"/>
      <c r="L1816" s="41"/>
      <c r="M1816" s="42" t="s">
        <v>4249</v>
      </c>
      <c r="N1816" s="42"/>
      <c r="O1816" s="41"/>
      <c r="P1816" s="43">
        <v>47.49</v>
      </c>
      <c r="Q1816" s="44"/>
      <c r="R1816" s="45"/>
      <c r="S1816" s="44"/>
      <c r="T1816" s="46"/>
    </row>
    <row r="1817" spans="6:20" s="102" customFormat="1" ht="24" outlineLevel="6">
      <c r="F1817" s="21">
        <v>506</v>
      </c>
      <c r="G1817" s="22" t="s">
        <v>19</v>
      </c>
      <c r="H1817" s="68">
        <v>6</v>
      </c>
      <c r="I1817" s="22"/>
      <c r="J1817" s="36" t="s">
        <v>4314</v>
      </c>
      <c r="K1817" s="36" t="s">
        <v>2296</v>
      </c>
      <c r="L1817" s="36"/>
      <c r="M1817" s="37" t="s">
        <v>8098</v>
      </c>
      <c r="N1817" s="37"/>
      <c r="O1817" s="22" t="s">
        <v>23</v>
      </c>
      <c r="P1817" s="38">
        <v>47.49</v>
      </c>
      <c r="Q1817" s="25">
        <v>0</v>
      </c>
      <c r="R1817" s="38">
        <f>P1817*(1+Q1817/100)</f>
        <v>47.49</v>
      </c>
      <c r="S1817" s="25"/>
      <c r="T1817" s="26">
        <f>IF(I1817="T",0,R1817*S1817)</f>
        <v>0</v>
      </c>
    </row>
    <row r="1818" spans="6:20" s="102" customFormat="1" ht="60" outlineLevel="6" collapsed="1">
      <c r="F1818" s="21">
        <v>507</v>
      </c>
      <c r="G1818" s="22" t="s">
        <v>19</v>
      </c>
      <c r="H1818" s="68">
        <v>6</v>
      </c>
      <c r="I1818" s="22"/>
      <c r="J1818" s="36" t="s">
        <v>4663</v>
      </c>
      <c r="K1818" s="36" t="s">
        <v>2279</v>
      </c>
      <c r="L1818" s="36"/>
      <c r="M1818" s="37" t="s">
        <v>9804</v>
      </c>
      <c r="N1818" s="37"/>
      <c r="O1818" s="22" t="s">
        <v>24</v>
      </c>
      <c r="P1818" s="38">
        <v>8.0093200000000007</v>
      </c>
      <c r="Q1818" s="25">
        <v>0</v>
      </c>
      <c r="R1818" s="38">
        <f>P1818*(1+Q1818/100)</f>
        <v>8.0093200000000007</v>
      </c>
      <c r="S1818" s="25"/>
      <c r="T1818" s="26">
        <f>IF(I1818="T",0,R1818*S1818)</f>
        <v>0</v>
      </c>
    </row>
    <row r="1819" spans="6:20" s="39" customFormat="1" ht="11.25" outlineLevel="7">
      <c r="F1819" s="40"/>
      <c r="G1819" s="41"/>
      <c r="H1819" s="41"/>
      <c r="I1819" s="41"/>
      <c r="J1819" s="41"/>
      <c r="K1819" s="41"/>
      <c r="L1819" s="41"/>
      <c r="M1819" s="42" t="s">
        <v>3506</v>
      </c>
      <c r="N1819" s="42"/>
      <c r="O1819" s="41"/>
      <c r="P1819" s="43">
        <v>8.0093200000000007</v>
      </c>
      <c r="Q1819" s="44"/>
      <c r="R1819" s="45"/>
      <c r="S1819" s="44"/>
      <c r="T1819" s="46"/>
    </row>
    <row r="1820" spans="6:20" s="102" customFormat="1" ht="24" outlineLevel="6">
      <c r="F1820" s="21">
        <v>508</v>
      </c>
      <c r="G1820" s="22" t="s">
        <v>19</v>
      </c>
      <c r="H1820" s="68">
        <v>6</v>
      </c>
      <c r="I1820" s="22"/>
      <c r="J1820" s="36" t="s">
        <v>4441</v>
      </c>
      <c r="K1820" s="36" t="s">
        <v>2310</v>
      </c>
      <c r="L1820" s="36"/>
      <c r="M1820" s="37" t="s">
        <v>8093</v>
      </c>
      <c r="N1820" s="37"/>
      <c r="O1820" s="22" t="s">
        <v>23</v>
      </c>
      <c r="P1820" s="38">
        <v>52.84308</v>
      </c>
      <c r="Q1820" s="25">
        <v>0</v>
      </c>
      <c r="R1820" s="38">
        <f>P1820*(1+Q1820/100)</f>
        <v>52.84308</v>
      </c>
      <c r="S1820" s="25"/>
      <c r="T1820" s="26">
        <f>IF(I1820="T",0,R1820*S1820)</f>
        <v>0</v>
      </c>
    </row>
    <row r="1821" spans="6:20" s="39" customFormat="1" ht="11.25" outlineLevel="7">
      <c r="F1821" s="40"/>
      <c r="G1821" s="41"/>
      <c r="H1821" s="41"/>
      <c r="I1821" s="41"/>
      <c r="J1821" s="41"/>
      <c r="K1821" s="41"/>
      <c r="L1821" s="41"/>
      <c r="M1821" s="42" t="s">
        <v>5607</v>
      </c>
      <c r="N1821" s="42"/>
      <c r="O1821" s="41"/>
      <c r="P1821" s="43">
        <v>47.96</v>
      </c>
      <c r="Q1821" s="44"/>
      <c r="R1821" s="45"/>
      <c r="S1821" s="44"/>
      <c r="T1821" s="46"/>
    </row>
    <row r="1822" spans="6:20" s="39" customFormat="1" ht="11.25" outlineLevel="7">
      <c r="F1822" s="40"/>
      <c r="G1822" s="41"/>
      <c r="H1822" s="41"/>
      <c r="I1822" s="41"/>
      <c r="J1822" s="41"/>
      <c r="K1822" s="41"/>
      <c r="L1822" s="41"/>
      <c r="M1822" s="42" t="s">
        <v>6652</v>
      </c>
      <c r="N1822" s="42"/>
      <c r="O1822" s="41"/>
      <c r="P1822" s="43">
        <v>4.8830800000000005</v>
      </c>
      <c r="Q1822" s="44"/>
      <c r="R1822" s="45"/>
      <c r="S1822" s="44"/>
      <c r="T1822" s="46"/>
    </row>
    <row r="1823" spans="6:20" s="102" customFormat="1" ht="48" outlineLevel="6">
      <c r="F1823" s="21">
        <v>509</v>
      </c>
      <c r="G1823" s="22" t="s">
        <v>19</v>
      </c>
      <c r="H1823" s="68">
        <v>6</v>
      </c>
      <c r="I1823" s="22"/>
      <c r="J1823" s="36" t="s">
        <v>4440</v>
      </c>
      <c r="K1823" s="36" t="s">
        <v>2302</v>
      </c>
      <c r="L1823" s="36"/>
      <c r="M1823" s="37" t="s">
        <v>9352</v>
      </c>
      <c r="N1823" s="37"/>
      <c r="O1823" s="22" t="s">
        <v>23</v>
      </c>
      <c r="P1823" s="38">
        <v>47.96</v>
      </c>
      <c r="Q1823" s="25">
        <v>0</v>
      </c>
      <c r="R1823" s="38">
        <f>P1823*(1+Q1823/100)</f>
        <v>47.96</v>
      </c>
      <c r="S1823" s="25"/>
      <c r="T1823" s="26">
        <f>IF(I1823="T",0,R1823*S1823)</f>
        <v>0</v>
      </c>
    </row>
    <row r="1824" spans="6:20" s="102" customFormat="1" ht="24" outlineLevel="6">
      <c r="F1824" s="21">
        <v>510</v>
      </c>
      <c r="G1824" s="22" t="s">
        <v>7</v>
      </c>
      <c r="H1824" s="68">
        <v>6</v>
      </c>
      <c r="I1824" s="22"/>
      <c r="J1824" s="36" t="s">
        <v>4363</v>
      </c>
      <c r="K1824" s="36"/>
      <c r="L1824" s="36"/>
      <c r="M1824" s="37" t="s">
        <v>8360</v>
      </c>
      <c r="N1824" s="37"/>
      <c r="O1824" s="22" t="s">
        <v>23</v>
      </c>
      <c r="P1824" s="38">
        <v>47.96</v>
      </c>
      <c r="Q1824" s="25">
        <v>0</v>
      </c>
      <c r="R1824" s="38">
        <f>P1824*(1+Q1824/100)</f>
        <v>47.96</v>
      </c>
      <c r="S1824" s="25"/>
      <c r="T1824" s="26">
        <f>IF(I1824="T",0,R1824*S1824)</f>
        <v>0</v>
      </c>
    </row>
    <row r="1825" spans="6:20" s="102" customFormat="1" ht="24" outlineLevel="6">
      <c r="F1825" s="21">
        <v>511</v>
      </c>
      <c r="G1825" s="22" t="s">
        <v>19</v>
      </c>
      <c r="H1825" s="68">
        <v>6</v>
      </c>
      <c r="I1825" s="22"/>
      <c r="J1825" s="36" t="s">
        <v>4559</v>
      </c>
      <c r="K1825" s="36" t="s">
        <v>2175</v>
      </c>
      <c r="L1825" s="36"/>
      <c r="M1825" s="37" t="s">
        <v>8351</v>
      </c>
      <c r="N1825" s="37"/>
      <c r="O1825" s="22" t="s">
        <v>24</v>
      </c>
      <c r="P1825" s="38"/>
      <c r="Q1825" s="25">
        <v>0</v>
      </c>
      <c r="R1825" s="38">
        <f>P1825*(1+Q1825/100)</f>
        <v>0</v>
      </c>
      <c r="S1825" s="25"/>
      <c r="T1825" s="26">
        <f>IF(I1825="T",0,R1825*S1825)</f>
        <v>0</v>
      </c>
    </row>
    <row r="1826" spans="6:20" outlineLevel="6"/>
    <row r="1827" spans="6:20" s="120" customFormat="1" ht="16.5" customHeight="1" outlineLevel="5">
      <c r="F1827" s="121"/>
      <c r="G1827" s="122"/>
      <c r="H1827" s="122"/>
      <c r="I1827" s="122"/>
      <c r="J1827" s="123"/>
      <c r="K1827" s="123"/>
      <c r="L1827" s="123"/>
      <c r="M1827" s="123" t="s">
        <v>6966</v>
      </c>
      <c r="N1827" s="126"/>
      <c r="O1827" s="122"/>
      <c r="P1827" s="124"/>
      <c r="Q1827" s="125"/>
      <c r="R1827" s="124"/>
      <c r="S1827" s="125"/>
      <c r="T1827" s="111">
        <f>SUBTOTAL(9,T1828:T1831)</f>
        <v>0</v>
      </c>
    </row>
    <row r="1828" spans="6:20" s="102" customFormat="1" ht="48" outlineLevel="6">
      <c r="F1828" s="21">
        <v>512</v>
      </c>
      <c r="G1828" s="22" t="s">
        <v>19</v>
      </c>
      <c r="H1828" s="68">
        <v>6</v>
      </c>
      <c r="I1828" s="22"/>
      <c r="J1828" s="36" t="s">
        <v>4436</v>
      </c>
      <c r="K1828" s="36" t="s">
        <v>2359</v>
      </c>
      <c r="L1828" s="36"/>
      <c r="M1828" s="37" t="s">
        <v>9515</v>
      </c>
      <c r="N1828" s="37"/>
      <c r="O1828" s="22" t="s">
        <v>23</v>
      </c>
      <c r="P1828" s="38">
        <v>3.08</v>
      </c>
      <c r="Q1828" s="25">
        <v>0</v>
      </c>
      <c r="R1828" s="38">
        <f>P1828*(1+Q1828/100)</f>
        <v>3.08</v>
      </c>
      <c r="S1828" s="25"/>
      <c r="T1828" s="26">
        <f>IF(I1828="T",0,R1828*S1828)</f>
        <v>0</v>
      </c>
    </row>
    <row r="1829" spans="6:20" s="39" customFormat="1" ht="11.25" outlineLevel="7">
      <c r="F1829" s="40"/>
      <c r="G1829" s="41"/>
      <c r="H1829" s="41"/>
      <c r="I1829" s="41"/>
      <c r="J1829" s="41"/>
      <c r="K1829" s="41"/>
      <c r="L1829" s="41"/>
      <c r="M1829" s="42" t="s">
        <v>2130</v>
      </c>
      <c r="N1829" s="42"/>
      <c r="O1829" s="41"/>
      <c r="P1829" s="43">
        <v>3.08</v>
      </c>
      <c r="Q1829" s="44"/>
      <c r="R1829" s="45"/>
      <c r="S1829" s="44"/>
      <c r="T1829" s="46"/>
    </row>
    <row r="1830" spans="6:20" s="102" customFormat="1" ht="24" outlineLevel="6">
      <c r="F1830" s="21">
        <v>513</v>
      </c>
      <c r="G1830" s="22" t="s">
        <v>19</v>
      </c>
      <c r="H1830" s="68">
        <v>6</v>
      </c>
      <c r="I1830" s="22"/>
      <c r="J1830" s="36" t="s">
        <v>4355</v>
      </c>
      <c r="K1830" s="36" t="s">
        <v>2223</v>
      </c>
      <c r="L1830" s="36"/>
      <c r="M1830" s="37" t="s">
        <v>8201</v>
      </c>
      <c r="N1830" s="37"/>
      <c r="O1830" s="22" t="s">
        <v>48</v>
      </c>
      <c r="P1830" s="38">
        <v>0</v>
      </c>
      <c r="Q1830" s="25">
        <v>0</v>
      </c>
      <c r="R1830" s="38">
        <f>P1830*(1+Q1830/100)</f>
        <v>0</v>
      </c>
      <c r="S1830" s="25"/>
      <c r="T1830" s="26">
        <f>IF(I1830="T",0,R1830*S1830)</f>
        <v>0</v>
      </c>
    </row>
    <row r="1831" spans="6:20" outlineLevel="6"/>
    <row r="1832" spans="6:20" s="120" customFormat="1" ht="16.5" customHeight="1" outlineLevel="5">
      <c r="F1832" s="121"/>
      <c r="G1832" s="122"/>
      <c r="H1832" s="122"/>
      <c r="I1832" s="122"/>
      <c r="J1832" s="123"/>
      <c r="K1832" s="123"/>
      <c r="L1832" s="123"/>
      <c r="M1832" s="123" t="s">
        <v>7326</v>
      </c>
      <c r="N1832" s="126"/>
      <c r="O1832" s="122"/>
      <c r="P1832" s="124"/>
      <c r="Q1832" s="125"/>
      <c r="R1832" s="124"/>
      <c r="S1832" s="125"/>
      <c r="T1832" s="111">
        <f>SUBTOTAL(9,T1833:T1845)</f>
        <v>0</v>
      </c>
    </row>
    <row r="1833" spans="6:20" s="102" customFormat="1" ht="36" outlineLevel="6">
      <c r="F1833" s="21">
        <v>514</v>
      </c>
      <c r="G1833" s="22" t="s">
        <v>19</v>
      </c>
      <c r="H1833" s="68">
        <v>6</v>
      </c>
      <c r="I1833" s="22"/>
      <c r="J1833" s="36" t="s">
        <v>4726</v>
      </c>
      <c r="K1833" s="36" t="s">
        <v>2356</v>
      </c>
      <c r="L1833" s="36"/>
      <c r="M1833" s="37" t="s">
        <v>9049</v>
      </c>
      <c r="N1833" s="37"/>
      <c r="O1833" s="22" t="s">
        <v>23</v>
      </c>
      <c r="P1833" s="38">
        <v>5.3896499999999987</v>
      </c>
      <c r="Q1833" s="25">
        <v>0</v>
      </c>
      <c r="R1833" s="38">
        <f>P1833*(1+Q1833/100)</f>
        <v>5.3896499999999987</v>
      </c>
      <c r="S1833" s="25"/>
      <c r="T1833" s="26">
        <f>IF(I1833="T",0,R1833*S1833)</f>
        <v>0</v>
      </c>
    </row>
    <row r="1834" spans="6:20" s="39" customFormat="1" ht="11.25" outlineLevel="7">
      <c r="F1834" s="40"/>
      <c r="G1834" s="41"/>
      <c r="H1834" s="41"/>
      <c r="I1834" s="41"/>
      <c r="J1834" s="41"/>
      <c r="K1834" s="41"/>
      <c r="L1834" s="41"/>
      <c r="M1834" s="42" t="s">
        <v>7185</v>
      </c>
      <c r="N1834" s="42"/>
      <c r="O1834" s="41"/>
      <c r="P1834" s="43">
        <v>0</v>
      </c>
      <c r="Q1834" s="44"/>
      <c r="R1834" s="45"/>
      <c r="S1834" s="44"/>
      <c r="T1834" s="46"/>
    </row>
    <row r="1835" spans="6:20" s="39" customFormat="1" ht="11.25" outlineLevel="7">
      <c r="F1835" s="40"/>
      <c r="G1835" s="41"/>
      <c r="H1835" s="41"/>
      <c r="I1835" s="41"/>
      <c r="J1835" s="41"/>
      <c r="K1835" s="41"/>
      <c r="L1835" s="41"/>
      <c r="M1835" s="42" t="s">
        <v>3005</v>
      </c>
      <c r="N1835" s="42"/>
      <c r="O1835" s="41"/>
      <c r="P1835" s="43">
        <v>5.3896499999999987</v>
      </c>
      <c r="Q1835" s="44"/>
      <c r="R1835" s="45"/>
      <c r="S1835" s="44"/>
      <c r="T1835" s="46"/>
    </row>
    <row r="1836" spans="6:20" s="102" customFormat="1" ht="60" outlineLevel="6">
      <c r="F1836" s="21">
        <v>515</v>
      </c>
      <c r="G1836" s="22" t="s">
        <v>19</v>
      </c>
      <c r="H1836" s="68">
        <v>6</v>
      </c>
      <c r="I1836" s="22"/>
      <c r="J1836" s="36" t="s">
        <v>4661</v>
      </c>
      <c r="K1836" s="36" t="s">
        <v>2274</v>
      </c>
      <c r="L1836" s="36"/>
      <c r="M1836" s="37" t="s">
        <v>9788</v>
      </c>
      <c r="N1836" s="37"/>
      <c r="O1836" s="22" t="s">
        <v>24</v>
      </c>
      <c r="P1836" s="38">
        <v>0.32337899999999997</v>
      </c>
      <c r="Q1836" s="25">
        <v>0</v>
      </c>
      <c r="R1836" s="38">
        <f>P1836*(1+Q1836/100)</f>
        <v>0.32337899999999997</v>
      </c>
      <c r="S1836" s="25"/>
      <c r="T1836" s="26">
        <f>IF(I1836="T",0,R1836*S1836)</f>
        <v>0</v>
      </c>
    </row>
    <row r="1837" spans="6:20" s="39" customFormat="1" ht="11.25" outlineLevel="7">
      <c r="F1837" s="40"/>
      <c r="G1837" s="41"/>
      <c r="H1837" s="41"/>
      <c r="I1837" s="41"/>
      <c r="J1837" s="41"/>
      <c r="K1837" s="41"/>
      <c r="L1837" s="41"/>
      <c r="M1837" s="42" t="s">
        <v>5617</v>
      </c>
      <c r="N1837" s="42"/>
      <c r="O1837" s="41"/>
      <c r="P1837" s="43">
        <v>0.32337899999999997</v>
      </c>
      <c r="Q1837" s="44"/>
      <c r="R1837" s="45"/>
      <c r="S1837" s="44"/>
      <c r="T1837" s="46"/>
    </row>
    <row r="1838" spans="6:20" s="102" customFormat="1" ht="24" outlineLevel="6">
      <c r="F1838" s="21">
        <v>516</v>
      </c>
      <c r="G1838" s="22" t="s">
        <v>19</v>
      </c>
      <c r="H1838" s="68">
        <v>6</v>
      </c>
      <c r="I1838" s="22"/>
      <c r="J1838" s="36" t="s">
        <v>4441</v>
      </c>
      <c r="K1838" s="36" t="s">
        <v>2310</v>
      </c>
      <c r="L1838" s="36"/>
      <c r="M1838" s="37" t="s">
        <v>8093</v>
      </c>
      <c r="N1838" s="37"/>
      <c r="O1838" s="22" t="s">
        <v>23</v>
      </c>
      <c r="P1838" s="38">
        <v>5.9521999999999995</v>
      </c>
      <c r="Q1838" s="25">
        <v>0</v>
      </c>
      <c r="R1838" s="38">
        <f>P1838*(1+Q1838/100)</f>
        <v>5.9521999999999995</v>
      </c>
      <c r="S1838" s="25"/>
      <c r="T1838" s="26">
        <f>IF(I1838="T",0,R1838*S1838)</f>
        <v>0</v>
      </c>
    </row>
    <row r="1839" spans="6:20" s="39" customFormat="1" ht="11.25" outlineLevel="7">
      <c r="F1839" s="40"/>
      <c r="G1839" s="41"/>
      <c r="H1839" s="41"/>
      <c r="I1839" s="41"/>
      <c r="J1839" s="41"/>
      <c r="K1839" s="41"/>
      <c r="L1839" s="41"/>
      <c r="M1839" s="42" t="s">
        <v>5477</v>
      </c>
      <c r="N1839" s="42"/>
      <c r="O1839" s="41"/>
      <c r="P1839" s="43">
        <v>5.39</v>
      </c>
      <c r="Q1839" s="44"/>
      <c r="R1839" s="45"/>
      <c r="S1839" s="44"/>
      <c r="T1839" s="46"/>
    </row>
    <row r="1840" spans="6:20" s="39" customFormat="1" ht="11.25" outlineLevel="7">
      <c r="F1840" s="40"/>
      <c r="G1840" s="41"/>
      <c r="H1840" s="41"/>
      <c r="I1840" s="41"/>
      <c r="J1840" s="41"/>
      <c r="K1840" s="41"/>
      <c r="L1840" s="41"/>
      <c r="M1840" s="42" t="s">
        <v>6604</v>
      </c>
      <c r="N1840" s="42"/>
      <c r="O1840" s="41"/>
      <c r="P1840" s="43">
        <v>0.56220000000000003</v>
      </c>
      <c r="Q1840" s="44"/>
      <c r="R1840" s="45"/>
      <c r="S1840" s="44"/>
      <c r="T1840" s="46"/>
    </row>
    <row r="1841" spans="6:20" s="102" customFormat="1" ht="48" outlineLevel="6">
      <c r="F1841" s="21">
        <v>517</v>
      </c>
      <c r="G1841" s="22" t="s">
        <v>19</v>
      </c>
      <c r="H1841" s="68">
        <v>6</v>
      </c>
      <c r="I1841" s="22"/>
      <c r="J1841" s="36" t="s">
        <v>4440</v>
      </c>
      <c r="K1841" s="36" t="s">
        <v>2302</v>
      </c>
      <c r="L1841" s="36"/>
      <c r="M1841" s="37" t="s">
        <v>9352</v>
      </c>
      <c r="N1841" s="37"/>
      <c r="O1841" s="22" t="s">
        <v>23</v>
      </c>
      <c r="P1841" s="38">
        <v>5.39</v>
      </c>
      <c r="Q1841" s="25">
        <v>0</v>
      </c>
      <c r="R1841" s="38">
        <f>P1841*(1+Q1841/100)</f>
        <v>5.39</v>
      </c>
      <c r="S1841" s="25"/>
      <c r="T1841" s="26">
        <f>IF(I1841="T",0,R1841*S1841)</f>
        <v>0</v>
      </c>
    </row>
    <row r="1842" spans="6:20" s="102" customFormat="1" ht="24" outlineLevel="6">
      <c r="F1842" s="21">
        <v>518</v>
      </c>
      <c r="G1842" s="22" t="s">
        <v>7</v>
      </c>
      <c r="H1842" s="68">
        <v>6</v>
      </c>
      <c r="I1842" s="22"/>
      <c r="J1842" s="36" t="s">
        <v>3832</v>
      </c>
      <c r="K1842" s="36"/>
      <c r="L1842" s="36"/>
      <c r="M1842" s="37" t="s">
        <v>8551</v>
      </c>
      <c r="N1842" s="37"/>
      <c r="O1842" s="22" t="s">
        <v>23</v>
      </c>
      <c r="P1842" s="38">
        <v>5.39</v>
      </c>
      <c r="Q1842" s="25">
        <v>0</v>
      </c>
      <c r="R1842" s="38">
        <f>P1842*(1+Q1842/100)</f>
        <v>5.39</v>
      </c>
      <c r="S1842" s="25"/>
      <c r="T1842" s="26">
        <f>IF(I1842="T",0,R1842*S1842)</f>
        <v>0</v>
      </c>
    </row>
    <row r="1843" spans="6:20" s="102" customFormat="1" ht="36" outlineLevel="6">
      <c r="F1843" s="21">
        <v>519</v>
      </c>
      <c r="G1843" s="22" t="s">
        <v>19</v>
      </c>
      <c r="H1843" s="68">
        <v>6</v>
      </c>
      <c r="I1843" s="22"/>
      <c r="J1843" s="36" t="s">
        <v>4430</v>
      </c>
      <c r="K1843" s="36" t="s">
        <v>2286</v>
      </c>
      <c r="L1843" s="36"/>
      <c r="M1843" s="37" t="s">
        <v>9083</v>
      </c>
      <c r="N1843" s="37"/>
      <c r="O1843" s="22" t="s">
        <v>23</v>
      </c>
      <c r="P1843" s="38">
        <v>5.39</v>
      </c>
      <c r="Q1843" s="25">
        <v>0</v>
      </c>
      <c r="R1843" s="38">
        <f>P1843*(1+Q1843/100)</f>
        <v>5.39</v>
      </c>
      <c r="S1843" s="25"/>
      <c r="T1843" s="26">
        <f>IF(I1843="T",0,R1843*S1843)</f>
        <v>0</v>
      </c>
    </row>
    <row r="1844" spans="6:20" s="102" customFormat="1" ht="12" outlineLevel="6">
      <c r="F1844" s="21">
        <v>520</v>
      </c>
      <c r="G1844" s="22" t="s">
        <v>19</v>
      </c>
      <c r="H1844" s="68">
        <v>6</v>
      </c>
      <c r="I1844" s="22"/>
      <c r="J1844" s="36" t="s">
        <v>4349</v>
      </c>
      <c r="K1844" s="36" t="s">
        <v>2207</v>
      </c>
      <c r="L1844" s="36"/>
      <c r="M1844" s="37" t="s">
        <v>7548</v>
      </c>
      <c r="N1844" s="37"/>
      <c r="O1844" s="22" t="s">
        <v>24</v>
      </c>
      <c r="P1844" s="38"/>
      <c r="Q1844" s="25">
        <v>0</v>
      </c>
      <c r="R1844" s="38">
        <f>P1844*(1+Q1844/100)</f>
        <v>0</v>
      </c>
      <c r="S1844" s="25"/>
      <c r="T1844" s="26">
        <f>IF(I1844="T",0,R1844*S1844)</f>
        <v>0</v>
      </c>
    </row>
    <row r="1845" spans="6:20" outlineLevel="6"/>
    <row r="1846" spans="6:20" s="120" customFormat="1" ht="16.5" customHeight="1" outlineLevel="5">
      <c r="F1846" s="121"/>
      <c r="G1846" s="122"/>
      <c r="H1846" s="122"/>
      <c r="I1846" s="122"/>
      <c r="J1846" s="123"/>
      <c r="K1846" s="123"/>
      <c r="L1846" s="123"/>
      <c r="M1846" s="123" t="s">
        <v>7413</v>
      </c>
      <c r="N1846" s="126"/>
      <c r="O1846" s="122"/>
      <c r="P1846" s="124"/>
      <c r="Q1846" s="125"/>
      <c r="R1846" s="124"/>
      <c r="S1846" s="125"/>
      <c r="T1846" s="111">
        <f>SUBTOTAL(9,T1847:T1863)</f>
        <v>0</v>
      </c>
    </row>
    <row r="1847" spans="6:20" s="102" customFormat="1" ht="24" outlineLevel="6">
      <c r="F1847" s="21">
        <v>521</v>
      </c>
      <c r="G1847" s="22" t="s">
        <v>19</v>
      </c>
      <c r="H1847" s="68">
        <v>6</v>
      </c>
      <c r="I1847" s="22"/>
      <c r="J1847" s="36" t="s">
        <v>4911</v>
      </c>
      <c r="K1847" s="36" t="s">
        <v>2350</v>
      </c>
      <c r="L1847" s="36"/>
      <c r="M1847" s="37" t="s">
        <v>8548</v>
      </c>
      <c r="N1847" s="37"/>
      <c r="O1847" s="22"/>
      <c r="P1847" s="38">
        <v>0</v>
      </c>
      <c r="Q1847" s="25">
        <v>0</v>
      </c>
      <c r="R1847" s="38">
        <f>P1847*(1+Q1847/100)</f>
        <v>0</v>
      </c>
      <c r="S1847" s="25"/>
      <c r="T1847" s="26">
        <f>IF(I1847="T",0,R1847*S1847)</f>
        <v>0</v>
      </c>
    </row>
    <row r="1848" spans="6:20" s="102" customFormat="1" ht="24" outlineLevel="6" collapsed="1">
      <c r="F1848" s="21">
        <v>522</v>
      </c>
      <c r="G1848" s="22" t="s">
        <v>19</v>
      </c>
      <c r="H1848" s="68">
        <v>6</v>
      </c>
      <c r="I1848" s="22"/>
      <c r="J1848" s="36" t="s">
        <v>4907</v>
      </c>
      <c r="K1848" s="36" t="s">
        <v>2364</v>
      </c>
      <c r="L1848" s="36"/>
      <c r="M1848" s="37" t="s">
        <v>8207</v>
      </c>
      <c r="N1848" s="37"/>
      <c r="O1848" s="22" t="s">
        <v>23</v>
      </c>
      <c r="P1848" s="38">
        <v>127.68</v>
      </c>
      <c r="Q1848" s="25">
        <v>0</v>
      </c>
      <c r="R1848" s="38">
        <f>P1848*(1+Q1848/100)</f>
        <v>127.68</v>
      </c>
      <c r="S1848" s="25"/>
      <c r="T1848" s="26">
        <f>IF(I1848="T",0,R1848*S1848)</f>
        <v>0</v>
      </c>
    </row>
    <row r="1849" spans="6:20" s="39" customFormat="1" ht="11.25" outlineLevel="7">
      <c r="F1849" s="40"/>
      <c r="G1849" s="41"/>
      <c r="H1849" s="41"/>
      <c r="I1849" s="41"/>
      <c r="J1849" s="41"/>
      <c r="K1849" s="41"/>
      <c r="L1849" s="41"/>
      <c r="M1849" s="42" t="s">
        <v>429</v>
      </c>
      <c r="N1849" s="42"/>
      <c r="O1849" s="41"/>
      <c r="P1849" s="43">
        <v>127.68</v>
      </c>
      <c r="Q1849" s="44"/>
      <c r="R1849" s="45"/>
      <c r="S1849" s="44"/>
      <c r="T1849" s="46"/>
    </row>
    <row r="1850" spans="6:20" s="102" customFormat="1" ht="24" outlineLevel="6" collapsed="1">
      <c r="F1850" s="21">
        <v>523</v>
      </c>
      <c r="G1850" s="22" t="s">
        <v>19</v>
      </c>
      <c r="H1850" s="68">
        <v>6</v>
      </c>
      <c r="I1850" s="22"/>
      <c r="J1850" s="36" t="s">
        <v>4873</v>
      </c>
      <c r="K1850" s="36" t="s">
        <v>2209</v>
      </c>
      <c r="L1850" s="36"/>
      <c r="M1850" s="37" t="s">
        <v>8372</v>
      </c>
      <c r="N1850" s="37"/>
      <c r="O1850" s="22" t="s">
        <v>24</v>
      </c>
      <c r="P1850" s="38">
        <v>19.152000000000001</v>
      </c>
      <c r="Q1850" s="25">
        <v>0</v>
      </c>
      <c r="R1850" s="38">
        <f>P1850*(1+Q1850/100)</f>
        <v>19.152000000000001</v>
      </c>
      <c r="S1850" s="25"/>
      <c r="T1850" s="26">
        <f>IF(I1850="T",0,R1850*S1850)</f>
        <v>0</v>
      </c>
    </row>
    <row r="1851" spans="6:20" s="39" customFormat="1" ht="11.25" outlineLevel="7">
      <c r="F1851" s="40"/>
      <c r="G1851" s="41"/>
      <c r="H1851" s="41"/>
      <c r="I1851" s="41"/>
      <c r="J1851" s="41"/>
      <c r="K1851" s="41"/>
      <c r="L1851" s="41"/>
      <c r="M1851" s="42" t="s">
        <v>4200</v>
      </c>
      <c r="N1851" s="42"/>
      <c r="O1851" s="41"/>
      <c r="P1851" s="43">
        <v>19.152000000000001</v>
      </c>
      <c r="Q1851" s="44"/>
      <c r="R1851" s="45"/>
      <c r="S1851" s="44"/>
      <c r="T1851" s="46"/>
    </row>
    <row r="1852" spans="6:20" s="102" customFormat="1" ht="24" outlineLevel="6">
      <c r="F1852" s="21">
        <v>524</v>
      </c>
      <c r="G1852" s="22" t="s">
        <v>19</v>
      </c>
      <c r="H1852" s="68">
        <v>6</v>
      </c>
      <c r="I1852" s="22"/>
      <c r="J1852" s="36" t="s">
        <v>4667</v>
      </c>
      <c r="K1852" s="36" t="s">
        <v>2283</v>
      </c>
      <c r="L1852" s="36"/>
      <c r="M1852" s="37" t="s">
        <v>8118</v>
      </c>
      <c r="N1852" s="37"/>
      <c r="O1852" s="22" t="s">
        <v>24</v>
      </c>
      <c r="P1852" s="38">
        <v>19.152000000000001</v>
      </c>
      <c r="Q1852" s="25">
        <v>0</v>
      </c>
      <c r="R1852" s="38">
        <f>P1852*(1+Q1852/100)</f>
        <v>19.152000000000001</v>
      </c>
      <c r="S1852" s="25"/>
      <c r="T1852" s="26">
        <f>IF(I1852="T",0,R1852*S1852)</f>
        <v>0</v>
      </c>
    </row>
    <row r="1853" spans="6:20" s="102" customFormat="1" ht="24" outlineLevel="6">
      <c r="F1853" s="21">
        <v>525</v>
      </c>
      <c r="G1853" s="22" t="s">
        <v>19</v>
      </c>
      <c r="H1853" s="68">
        <v>6</v>
      </c>
      <c r="I1853" s="22"/>
      <c r="J1853" s="36" t="s">
        <v>4441</v>
      </c>
      <c r="K1853" s="36" t="s">
        <v>2310</v>
      </c>
      <c r="L1853" s="36"/>
      <c r="M1853" s="37" t="s">
        <v>8093</v>
      </c>
      <c r="N1853" s="37"/>
      <c r="O1853" s="22" t="s">
        <v>23</v>
      </c>
      <c r="P1853" s="38">
        <v>127.68</v>
      </c>
      <c r="Q1853" s="25">
        <v>0</v>
      </c>
      <c r="R1853" s="38">
        <f>P1853*(1+Q1853/100)</f>
        <v>127.68</v>
      </c>
      <c r="S1853" s="25"/>
      <c r="T1853" s="26">
        <f>IF(I1853="T",0,R1853*S1853)</f>
        <v>0</v>
      </c>
    </row>
    <row r="1854" spans="6:20" s="102" customFormat="1" ht="24" outlineLevel="6">
      <c r="F1854" s="21">
        <v>526</v>
      </c>
      <c r="G1854" s="22" t="s">
        <v>19</v>
      </c>
      <c r="H1854" s="68">
        <v>6</v>
      </c>
      <c r="I1854" s="22"/>
      <c r="J1854" s="36" t="s">
        <v>4920</v>
      </c>
      <c r="K1854" s="36" t="s">
        <v>2386</v>
      </c>
      <c r="L1854" s="36"/>
      <c r="M1854" s="37" t="s">
        <v>8128</v>
      </c>
      <c r="N1854" s="37"/>
      <c r="O1854" s="22" t="s">
        <v>23</v>
      </c>
      <c r="P1854" s="38">
        <v>127.68</v>
      </c>
      <c r="Q1854" s="25">
        <v>0</v>
      </c>
      <c r="R1854" s="38">
        <f>P1854*(1+Q1854/100)</f>
        <v>127.68</v>
      </c>
      <c r="S1854" s="25"/>
      <c r="T1854" s="26">
        <f>IF(I1854="T",0,R1854*S1854)</f>
        <v>0</v>
      </c>
    </row>
    <row r="1855" spans="6:20" s="102" customFormat="1" ht="12" outlineLevel="6" collapsed="1">
      <c r="F1855" s="21">
        <v>527</v>
      </c>
      <c r="G1855" s="22" t="s">
        <v>19</v>
      </c>
      <c r="H1855" s="68">
        <v>6</v>
      </c>
      <c r="I1855" s="22"/>
      <c r="J1855" s="36" t="s">
        <v>4647</v>
      </c>
      <c r="K1855" s="36" t="s">
        <v>2308</v>
      </c>
      <c r="L1855" s="36"/>
      <c r="M1855" s="37" t="s">
        <v>7069</v>
      </c>
      <c r="N1855" s="37"/>
      <c r="O1855" s="22" t="s">
        <v>23</v>
      </c>
      <c r="P1855" s="38">
        <v>143.63999999999999</v>
      </c>
      <c r="Q1855" s="25">
        <v>0</v>
      </c>
      <c r="R1855" s="38">
        <f>P1855*(1+Q1855/100)</f>
        <v>143.63999999999999</v>
      </c>
      <c r="S1855" s="25"/>
      <c r="T1855" s="26">
        <f>IF(I1855="T",0,R1855*S1855)</f>
        <v>0</v>
      </c>
    </row>
    <row r="1856" spans="6:20" s="39" customFormat="1" ht="11.25" outlineLevel="7">
      <c r="F1856" s="40"/>
      <c r="G1856" s="41"/>
      <c r="H1856" s="41"/>
      <c r="I1856" s="41"/>
      <c r="J1856" s="41"/>
      <c r="K1856" s="41"/>
      <c r="L1856" s="41"/>
      <c r="M1856" s="42" t="s">
        <v>430</v>
      </c>
      <c r="N1856" s="42"/>
      <c r="O1856" s="41"/>
      <c r="P1856" s="43">
        <v>143.63999999999999</v>
      </c>
      <c r="Q1856" s="44"/>
      <c r="R1856" s="45"/>
      <c r="S1856" s="44"/>
      <c r="T1856" s="46"/>
    </row>
    <row r="1857" spans="6:20" s="102" customFormat="1" ht="24" outlineLevel="6" collapsed="1">
      <c r="F1857" s="21">
        <v>528</v>
      </c>
      <c r="G1857" s="22" t="s">
        <v>7</v>
      </c>
      <c r="H1857" s="68">
        <v>6</v>
      </c>
      <c r="I1857" s="22"/>
      <c r="J1857" s="36" t="s">
        <v>4583</v>
      </c>
      <c r="K1857" s="36"/>
      <c r="L1857" s="36"/>
      <c r="M1857" s="37" t="s">
        <v>8309</v>
      </c>
      <c r="N1857" s="37"/>
      <c r="O1857" s="22" t="s">
        <v>24</v>
      </c>
      <c r="P1857" s="38">
        <v>25.376399999999997</v>
      </c>
      <c r="Q1857" s="25">
        <v>0</v>
      </c>
      <c r="R1857" s="38">
        <f>P1857*(1+Q1857/100)</f>
        <v>25.376399999999997</v>
      </c>
      <c r="S1857" s="25"/>
      <c r="T1857" s="26">
        <f>IF(I1857="T",0,R1857*S1857)</f>
        <v>0</v>
      </c>
    </row>
    <row r="1858" spans="6:20" s="39" customFormat="1" ht="11.25" outlineLevel="7">
      <c r="F1858" s="40"/>
      <c r="G1858" s="41"/>
      <c r="H1858" s="41"/>
      <c r="I1858" s="41"/>
      <c r="J1858" s="41"/>
      <c r="K1858" s="41"/>
      <c r="L1858" s="41"/>
      <c r="M1858" s="42" t="s">
        <v>5991</v>
      </c>
      <c r="N1858" s="42"/>
      <c r="O1858" s="41"/>
      <c r="P1858" s="43">
        <v>25.376399999999997</v>
      </c>
      <c r="Q1858" s="44"/>
      <c r="R1858" s="45"/>
      <c r="S1858" s="44"/>
      <c r="T1858" s="46"/>
    </row>
    <row r="1859" spans="6:20" s="102" customFormat="1" ht="24" outlineLevel="6">
      <c r="F1859" s="21">
        <v>529</v>
      </c>
      <c r="G1859" s="22" t="s">
        <v>19</v>
      </c>
      <c r="H1859" s="68">
        <v>6</v>
      </c>
      <c r="I1859" s="22"/>
      <c r="J1859" s="36" t="s">
        <v>4920</v>
      </c>
      <c r="K1859" s="36" t="s">
        <v>2386</v>
      </c>
      <c r="L1859" s="36"/>
      <c r="M1859" s="37" t="s">
        <v>8128</v>
      </c>
      <c r="N1859" s="37"/>
      <c r="O1859" s="22" t="s">
        <v>23</v>
      </c>
      <c r="P1859" s="38">
        <v>143.63999999999999</v>
      </c>
      <c r="Q1859" s="25">
        <v>0</v>
      </c>
      <c r="R1859" s="38">
        <f>P1859*(1+Q1859/100)</f>
        <v>143.63999999999999</v>
      </c>
      <c r="S1859" s="25"/>
      <c r="T1859" s="26">
        <f>IF(I1859="T",0,R1859*S1859)</f>
        <v>0</v>
      </c>
    </row>
    <row r="1860" spans="6:20" s="102" customFormat="1" ht="48" outlineLevel="6">
      <c r="F1860" s="21">
        <v>530</v>
      </c>
      <c r="G1860" s="22" t="s">
        <v>19</v>
      </c>
      <c r="H1860" s="68">
        <v>6</v>
      </c>
      <c r="I1860" s="22"/>
      <c r="J1860" s="36" t="s">
        <v>4448</v>
      </c>
      <c r="K1860" s="36" t="s">
        <v>2298</v>
      </c>
      <c r="L1860" s="36"/>
      <c r="M1860" s="37" t="s">
        <v>9504</v>
      </c>
      <c r="N1860" s="37"/>
      <c r="O1860" s="22" t="s">
        <v>23</v>
      </c>
      <c r="P1860" s="38">
        <v>143.63999999999999</v>
      </c>
      <c r="Q1860" s="25">
        <v>0</v>
      </c>
      <c r="R1860" s="38">
        <f>P1860*(1+Q1860/100)</f>
        <v>143.63999999999999</v>
      </c>
      <c r="S1860" s="25"/>
      <c r="T1860" s="26">
        <f>IF(I1860="T",0,R1860*S1860)</f>
        <v>0</v>
      </c>
    </row>
    <row r="1861" spans="6:20" s="102" customFormat="1" ht="24" outlineLevel="6">
      <c r="F1861" s="21">
        <v>531</v>
      </c>
      <c r="G1861" s="22" t="s">
        <v>19</v>
      </c>
      <c r="H1861" s="68">
        <v>6</v>
      </c>
      <c r="I1861" s="22"/>
      <c r="J1861" s="36" t="s">
        <v>4920</v>
      </c>
      <c r="K1861" s="36" t="s">
        <v>2386</v>
      </c>
      <c r="L1861" s="36"/>
      <c r="M1861" s="37" t="s">
        <v>8128</v>
      </c>
      <c r="N1861" s="37"/>
      <c r="O1861" s="22" t="s">
        <v>23</v>
      </c>
      <c r="P1861" s="38">
        <v>143.63999999999999</v>
      </c>
      <c r="Q1861" s="25">
        <v>0</v>
      </c>
      <c r="R1861" s="38">
        <f>P1861*(1+Q1861/100)</f>
        <v>143.63999999999999</v>
      </c>
      <c r="S1861" s="25"/>
      <c r="T1861" s="26">
        <f>IF(I1861="T",0,R1861*S1861)</f>
        <v>0</v>
      </c>
    </row>
    <row r="1862" spans="6:20" s="102" customFormat="1" ht="12" outlineLevel="6">
      <c r="F1862" s="21">
        <v>532</v>
      </c>
      <c r="G1862" s="22" t="s">
        <v>19</v>
      </c>
      <c r="H1862" s="68">
        <v>6</v>
      </c>
      <c r="I1862" s="22"/>
      <c r="J1862" s="36" t="s">
        <v>4868</v>
      </c>
      <c r="K1862" s="36" t="s">
        <v>2207</v>
      </c>
      <c r="L1862" s="36"/>
      <c r="M1862" s="37" t="s">
        <v>7424</v>
      </c>
      <c r="N1862" s="37"/>
      <c r="O1862" s="22" t="s">
        <v>24</v>
      </c>
      <c r="P1862" s="38"/>
      <c r="Q1862" s="25">
        <v>0</v>
      </c>
      <c r="R1862" s="38">
        <f>P1862*(1+Q1862/100)</f>
        <v>0</v>
      </c>
      <c r="S1862" s="25"/>
      <c r="T1862" s="26">
        <f>IF(I1862="T",0,R1862*S1862)</f>
        <v>0</v>
      </c>
    </row>
    <row r="1863" spans="6:20" outlineLevel="6"/>
    <row r="1864" spans="6:20" s="120" customFormat="1" ht="16.5" customHeight="1" outlineLevel="5">
      <c r="F1864" s="121"/>
      <c r="G1864" s="122"/>
      <c r="H1864" s="122"/>
      <c r="I1864" s="122"/>
      <c r="J1864" s="123"/>
      <c r="K1864" s="123"/>
      <c r="L1864" s="123"/>
      <c r="M1864" s="123" t="s">
        <v>7671</v>
      </c>
      <c r="N1864" s="126"/>
      <c r="O1864" s="122"/>
      <c r="P1864" s="124"/>
      <c r="Q1864" s="125"/>
      <c r="R1864" s="124"/>
      <c r="S1864" s="125"/>
      <c r="T1864" s="111">
        <f>SUBTOTAL(9,T1865:T1885)</f>
        <v>0</v>
      </c>
    </row>
    <row r="1865" spans="6:20" s="102" customFormat="1" ht="24" outlineLevel="6">
      <c r="F1865" s="21">
        <v>533</v>
      </c>
      <c r="G1865" s="22" t="s">
        <v>19</v>
      </c>
      <c r="H1865" s="68">
        <v>6</v>
      </c>
      <c r="I1865" s="22"/>
      <c r="J1865" s="36" t="s">
        <v>4911</v>
      </c>
      <c r="K1865" s="36" t="s">
        <v>2350</v>
      </c>
      <c r="L1865" s="36"/>
      <c r="M1865" s="37" t="s">
        <v>8548</v>
      </c>
      <c r="N1865" s="37"/>
      <c r="O1865" s="22"/>
      <c r="P1865" s="38">
        <v>0</v>
      </c>
      <c r="Q1865" s="25">
        <v>0</v>
      </c>
      <c r="R1865" s="38">
        <f>P1865*(1+Q1865/100)</f>
        <v>0</v>
      </c>
      <c r="S1865" s="25"/>
      <c r="T1865" s="26">
        <f>IF(I1865="T",0,R1865*S1865)</f>
        <v>0</v>
      </c>
    </row>
    <row r="1866" spans="6:20" s="102" customFormat="1" ht="24" outlineLevel="6" collapsed="1">
      <c r="F1866" s="21">
        <v>534</v>
      </c>
      <c r="G1866" s="22" t="s">
        <v>19</v>
      </c>
      <c r="H1866" s="68">
        <v>6</v>
      </c>
      <c r="I1866" s="22"/>
      <c r="J1866" s="36" t="s">
        <v>4907</v>
      </c>
      <c r="K1866" s="36" t="s">
        <v>2364</v>
      </c>
      <c r="L1866" s="36"/>
      <c r="M1866" s="37" t="s">
        <v>8207</v>
      </c>
      <c r="N1866" s="37"/>
      <c r="O1866" s="22" t="s">
        <v>23</v>
      </c>
      <c r="P1866" s="38">
        <v>19.184000000000001</v>
      </c>
      <c r="Q1866" s="25">
        <v>0</v>
      </c>
      <c r="R1866" s="38">
        <f>P1866*(1+Q1866/100)</f>
        <v>19.184000000000001</v>
      </c>
      <c r="S1866" s="25"/>
      <c r="T1866" s="26">
        <f>IF(I1866="T",0,R1866*S1866)</f>
        <v>0</v>
      </c>
    </row>
    <row r="1867" spans="6:20" s="39" customFormat="1" ht="11.25" outlineLevel="7">
      <c r="F1867" s="40"/>
      <c r="G1867" s="41"/>
      <c r="H1867" s="41"/>
      <c r="I1867" s="41"/>
      <c r="J1867" s="41"/>
      <c r="K1867" s="41"/>
      <c r="L1867" s="41"/>
      <c r="M1867" s="42" t="s">
        <v>2235</v>
      </c>
      <c r="N1867" s="42"/>
      <c r="O1867" s="41"/>
      <c r="P1867" s="43">
        <v>19.184000000000001</v>
      </c>
      <c r="Q1867" s="44"/>
      <c r="R1867" s="45"/>
      <c r="S1867" s="44"/>
      <c r="T1867" s="46"/>
    </row>
    <row r="1868" spans="6:20" s="102" customFormat="1" ht="24" outlineLevel="6" collapsed="1">
      <c r="F1868" s="21">
        <v>535</v>
      </c>
      <c r="G1868" s="22" t="s">
        <v>19</v>
      </c>
      <c r="H1868" s="68">
        <v>6</v>
      </c>
      <c r="I1868" s="22"/>
      <c r="J1868" s="36" t="s">
        <v>4874</v>
      </c>
      <c r="K1868" s="36" t="s">
        <v>2209</v>
      </c>
      <c r="L1868" s="36"/>
      <c r="M1868" s="37" t="s">
        <v>8371</v>
      </c>
      <c r="N1868" s="37"/>
      <c r="O1868" s="22" t="s">
        <v>24</v>
      </c>
      <c r="P1868" s="38">
        <v>1.9184000000000001</v>
      </c>
      <c r="Q1868" s="25">
        <v>0</v>
      </c>
      <c r="R1868" s="38">
        <f>P1868*(1+Q1868/100)</f>
        <v>1.9184000000000001</v>
      </c>
      <c r="S1868" s="25"/>
      <c r="T1868" s="26">
        <f>IF(I1868="T",0,R1868*S1868)</f>
        <v>0</v>
      </c>
    </row>
    <row r="1869" spans="6:20" s="39" customFormat="1" ht="11.25" outlineLevel="7">
      <c r="F1869" s="40"/>
      <c r="G1869" s="41"/>
      <c r="H1869" s="41"/>
      <c r="I1869" s="41"/>
      <c r="J1869" s="41"/>
      <c r="K1869" s="41"/>
      <c r="L1869" s="41"/>
      <c r="M1869" s="42" t="s">
        <v>4217</v>
      </c>
      <c r="N1869" s="42"/>
      <c r="O1869" s="41"/>
      <c r="P1869" s="43">
        <v>1.9184000000000001</v>
      </c>
      <c r="Q1869" s="44"/>
      <c r="R1869" s="45"/>
      <c r="S1869" s="44"/>
      <c r="T1869" s="46"/>
    </row>
    <row r="1870" spans="6:20" s="102" customFormat="1" ht="24" outlineLevel="6">
      <c r="F1870" s="21">
        <v>536</v>
      </c>
      <c r="G1870" s="22" t="s">
        <v>19</v>
      </c>
      <c r="H1870" s="68">
        <v>6</v>
      </c>
      <c r="I1870" s="22"/>
      <c r="J1870" s="36" t="s">
        <v>4441</v>
      </c>
      <c r="K1870" s="36" t="s">
        <v>2310</v>
      </c>
      <c r="L1870" s="36"/>
      <c r="M1870" s="37" t="s">
        <v>8093</v>
      </c>
      <c r="N1870" s="37"/>
      <c r="O1870" s="22" t="s">
        <v>23</v>
      </c>
      <c r="P1870" s="38">
        <v>19.184000000000001</v>
      </c>
      <c r="Q1870" s="25">
        <v>0</v>
      </c>
      <c r="R1870" s="38">
        <f>P1870*(1+Q1870/100)</f>
        <v>19.184000000000001</v>
      </c>
      <c r="S1870" s="25"/>
      <c r="T1870" s="26">
        <f>IF(I1870="T",0,R1870*S1870)</f>
        <v>0</v>
      </c>
    </row>
    <row r="1871" spans="6:20" s="102" customFormat="1" ht="24" outlineLevel="6">
      <c r="F1871" s="21">
        <v>537</v>
      </c>
      <c r="G1871" s="22" t="s">
        <v>19</v>
      </c>
      <c r="H1871" s="68">
        <v>6</v>
      </c>
      <c r="I1871" s="22"/>
      <c r="J1871" s="36" t="s">
        <v>4920</v>
      </c>
      <c r="K1871" s="36" t="s">
        <v>2386</v>
      </c>
      <c r="L1871" s="36"/>
      <c r="M1871" s="37" t="s">
        <v>8128</v>
      </c>
      <c r="N1871" s="37"/>
      <c r="O1871" s="22" t="s">
        <v>23</v>
      </c>
      <c r="P1871" s="38">
        <v>19.184000000000001</v>
      </c>
      <c r="Q1871" s="25">
        <v>0</v>
      </c>
      <c r="R1871" s="38">
        <f>P1871*(1+Q1871/100)</f>
        <v>19.184000000000001</v>
      </c>
      <c r="S1871" s="25"/>
      <c r="T1871" s="26">
        <f>IF(I1871="T",0,R1871*S1871)</f>
        <v>0</v>
      </c>
    </row>
    <row r="1872" spans="6:20" s="102" customFormat="1" ht="12" outlineLevel="6" collapsed="1">
      <c r="F1872" s="21">
        <v>538</v>
      </c>
      <c r="G1872" s="22" t="s">
        <v>19</v>
      </c>
      <c r="H1872" s="68">
        <v>6</v>
      </c>
      <c r="I1872" s="22"/>
      <c r="J1872" s="36" t="s">
        <v>4648</v>
      </c>
      <c r="K1872" s="36" t="s">
        <v>2308</v>
      </c>
      <c r="L1872" s="36"/>
      <c r="M1872" s="37" t="s">
        <v>7038</v>
      </c>
      <c r="N1872" s="37"/>
      <c r="O1872" s="22" t="s">
        <v>23</v>
      </c>
      <c r="P1872" s="38">
        <v>21.582000000000001</v>
      </c>
      <c r="Q1872" s="25">
        <v>0</v>
      </c>
      <c r="R1872" s="38">
        <f>P1872*(1+Q1872/100)</f>
        <v>21.582000000000001</v>
      </c>
      <c r="S1872" s="25"/>
      <c r="T1872" s="26">
        <f>IF(I1872="T",0,R1872*S1872)</f>
        <v>0</v>
      </c>
    </row>
    <row r="1873" spans="6:20" s="39" customFormat="1" ht="11.25" outlineLevel="7">
      <c r="F1873" s="40"/>
      <c r="G1873" s="41"/>
      <c r="H1873" s="41"/>
      <c r="I1873" s="41"/>
      <c r="J1873" s="41"/>
      <c r="K1873" s="41"/>
      <c r="L1873" s="41"/>
      <c r="M1873" s="42" t="s">
        <v>2236</v>
      </c>
      <c r="N1873" s="42"/>
      <c r="O1873" s="41"/>
      <c r="P1873" s="43">
        <v>21.582000000000001</v>
      </c>
      <c r="Q1873" s="44"/>
      <c r="R1873" s="45"/>
      <c r="S1873" s="44"/>
      <c r="T1873" s="46"/>
    </row>
    <row r="1874" spans="6:20" s="102" customFormat="1" ht="24" outlineLevel="6" collapsed="1">
      <c r="F1874" s="21">
        <v>539</v>
      </c>
      <c r="G1874" s="22" t="s">
        <v>7</v>
      </c>
      <c r="H1874" s="68">
        <v>6</v>
      </c>
      <c r="I1874" s="22"/>
      <c r="J1874" s="36" t="s">
        <v>4584</v>
      </c>
      <c r="K1874" s="36"/>
      <c r="L1874" s="36"/>
      <c r="M1874" s="37" t="s">
        <v>8301</v>
      </c>
      <c r="N1874" s="37"/>
      <c r="O1874" s="22" t="s">
        <v>24</v>
      </c>
      <c r="P1874" s="38">
        <v>1.0791000000000002</v>
      </c>
      <c r="Q1874" s="25">
        <v>0</v>
      </c>
      <c r="R1874" s="38">
        <f>P1874*(1+Q1874/100)</f>
        <v>1.0791000000000002</v>
      </c>
      <c r="S1874" s="25"/>
      <c r="T1874" s="26">
        <f>IF(I1874="T",0,R1874*S1874)</f>
        <v>0</v>
      </c>
    </row>
    <row r="1875" spans="6:20" s="39" customFormat="1" ht="11.25" outlineLevel="7">
      <c r="F1875" s="40"/>
      <c r="G1875" s="41"/>
      <c r="H1875" s="41"/>
      <c r="I1875" s="41"/>
      <c r="J1875" s="41"/>
      <c r="K1875" s="41"/>
      <c r="L1875" s="41"/>
      <c r="M1875" s="42" t="s">
        <v>4454</v>
      </c>
      <c r="N1875" s="42"/>
      <c r="O1875" s="41"/>
      <c r="P1875" s="43">
        <v>1.0791000000000002</v>
      </c>
      <c r="Q1875" s="44"/>
      <c r="R1875" s="45"/>
      <c r="S1875" s="44"/>
      <c r="T1875" s="46"/>
    </row>
    <row r="1876" spans="6:20" s="102" customFormat="1" ht="24" outlineLevel="6">
      <c r="F1876" s="21">
        <v>540</v>
      </c>
      <c r="G1876" s="22" t="s">
        <v>19</v>
      </c>
      <c r="H1876" s="68">
        <v>6</v>
      </c>
      <c r="I1876" s="22"/>
      <c r="J1876" s="36" t="s">
        <v>4920</v>
      </c>
      <c r="K1876" s="36" t="s">
        <v>2386</v>
      </c>
      <c r="L1876" s="36"/>
      <c r="M1876" s="37" t="s">
        <v>8128</v>
      </c>
      <c r="N1876" s="37"/>
      <c r="O1876" s="22" t="s">
        <v>23</v>
      </c>
      <c r="P1876" s="38">
        <v>21.582000000000001</v>
      </c>
      <c r="Q1876" s="25">
        <v>0</v>
      </c>
      <c r="R1876" s="38">
        <f t="shared" ref="R1876:R1884" si="10">P1876*(1+Q1876/100)</f>
        <v>21.582000000000001</v>
      </c>
      <c r="S1876" s="25"/>
      <c r="T1876" s="26">
        <f t="shared" ref="T1876:T1884" si="11">IF(I1876="T",0,R1876*S1876)</f>
        <v>0</v>
      </c>
    </row>
    <row r="1877" spans="6:20" s="102" customFormat="1" ht="36" outlineLevel="6">
      <c r="F1877" s="21">
        <v>541</v>
      </c>
      <c r="G1877" s="22" t="s">
        <v>19</v>
      </c>
      <c r="H1877" s="68">
        <v>6</v>
      </c>
      <c r="I1877" s="22"/>
      <c r="J1877" s="36" t="s">
        <v>4837</v>
      </c>
      <c r="K1877" s="36" t="s">
        <v>2292</v>
      </c>
      <c r="L1877" s="36"/>
      <c r="M1877" s="37" t="s">
        <v>8806</v>
      </c>
      <c r="N1877" s="37"/>
      <c r="O1877" s="22" t="s">
        <v>23</v>
      </c>
      <c r="P1877" s="38">
        <v>21.582000000000001</v>
      </c>
      <c r="Q1877" s="25">
        <v>0</v>
      </c>
      <c r="R1877" s="38">
        <f t="shared" si="10"/>
        <v>21.582000000000001</v>
      </c>
      <c r="S1877" s="25"/>
      <c r="T1877" s="26">
        <f t="shared" si="11"/>
        <v>0</v>
      </c>
    </row>
    <row r="1878" spans="6:20" s="102" customFormat="1" ht="12" outlineLevel="6">
      <c r="F1878" s="21">
        <v>542</v>
      </c>
      <c r="G1878" s="22" t="s">
        <v>19</v>
      </c>
      <c r="H1878" s="68">
        <v>6</v>
      </c>
      <c r="I1878" s="22"/>
      <c r="J1878" s="36" t="s">
        <v>4451</v>
      </c>
      <c r="K1878" s="36" t="s">
        <v>2300</v>
      </c>
      <c r="L1878" s="36"/>
      <c r="M1878" s="37" t="s">
        <v>7036</v>
      </c>
      <c r="N1878" s="37"/>
      <c r="O1878" s="22" t="s">
        <v>23</v>
      </c>
      <c r="P1878" s="38">
        <v>21.582000000000001</v>
      </c>
      <c r="Q1878" s="25">
        <v>0</v>
      </c>
      <c r="R1878" s="38">
        <f t="shared" si="10"/>
        <v>21.582000000000001</v>
      </c>
      <c r="S1878" s="25"/>
      <c r="T1878" s="26">
        <f t="shared" si="11"/>
        <v>0</v>
      </c>
    </row>
    <row r="1879" spans="6:20" s="102" customFormat="1" ht="12" outlineLevel="6">
      <c r="F1879" s="21">
        <v>543</v>
      </c>
      <c r="G1879" s="22" t="s">
        <v>19</v>
      </c>
      <c r="H1879" s="68">
        <v>6</v>
      </c>
      <c r="I1879" s="22"/>
      <c r="J1879" s="36" t="s">
        <v>4868</v>
      </c>
      <c r="K1879" s="36" t="s">
        <v>2207</v>
      </c>
      <c r="L1879" s="36"/>
      <c r="M1879" s="37" t="s">
        <v>7424</v>
      </c>
      <c r="N1879" s="37"/>
      <c r="O1879" s="22" t="s">
        <v>24</v>
      </c>
      <c r="P1879" s="38"/>
      <c r="Q1879" s="25">
        <v>0</v>
      </c>
      <c r="R1879" s="38">
        <f t="shared" si="10"/>
        <v>0</v>
      </c>
      <c r="S1879" s="25"/>
      <c r="T1879" s="26">
        <f t="shared" si="11"/>
        <v>0</v>
      </c>
    </row>
    <row r="1880" spans="6:20" s="102" customFormat="1" ht="24" outlineLevel="6">
      <c r="F1880" s="21">
        <v>544</v>
      </c>
      <c r="G1880" s="22" t="s">
        <v>19</v>
      </c>
      <c r="H1880" s="68">
        <v>6</v>
      </c>
      <c r="I1880" s="22"/>
      <c r="J1880" s="36" t="s">
        <v>4920</v>
      </c>
      <c r="K1880" s="36" t="s">
        <v>2386</v>
      </c>
      <c r="L1880" s="36"/>
      <c r="M1880" s="37" t="s">
        <v>8128</v>
      </c>
      <c r="N1880" s="37"/>
      <c r="O1880" s="22" t="s">
        <v>23</v>
      </c>
      <c r="P1880" s="38">
        <v>21.582000000000001</v>
      </c>
      <c r="Q1880" s="25">
        <v>0</v>
      </c>
      <c r="R1880" s="38">
        <f t="shared" si="10"/>
        <v>21.582000000000001</v>
      </c>
      <c r="S1880" s="25"/>
      <c r="T1880" s="26">
        <f t="shared" si="11"/>
        <v>0</v>
      </c>
    </row>
    <row r="1881" spans="6:20" s="102" customFormat="1" ht="36" outlineLevel="6">
      <c r="F1881" s="21">
        <v>545</v>
      </c>
      <c r="G1881" s="22" t="s">
        <v>19</v>
      </c>
      <c r="H1881" s="68">
        <v>6</v>
      </c>
      <c r="I1881" s="22"/>
      <c r="J1881" s="36" t="s">
        <v>4838</v>
      </c>
      <c r="K1881" s="36" t="s">
        <v>2292</v>
      </c>
      <c r="L1881" s="36"/>
      <c r="M1881" s="37" t="s">
        <v>8787</v>
      </c>
      <c r="N1881" s="37"/>
      <c r="O1881" s="22" t="s">
        <v>23</v>
      </c>
      <c r="P1881" s="38">
        <v>21.582000000000001</v>
      </c>
      <c r="Q1881" s="25">
        <v>0</v>
      </c>
      <c r="R1881" s="38">
        <f t="shared" si="10"/>
        <v>21.582000000000001</v>
      </c>
      <c r="S1881" s="25"/>
      <c r="T1881" s="26">
        <f t="shared" si="11"/>
        <v>0</v>
      </c>
    </row>
    <row r="1882" spans="6:20" s="102" customFormat="1" ht="12" outlineLevel="6">
      <c r="F1882" s="21">
        <v>546</v>
      </c>
      <c r="G1882" s="22" t="s">
        <v>19</v>
      </c>
      <c r="H1882" s="68">
        <v>6</v>
      </c>
      <c r="I1882" s="22"/>
      <c r="J1882" s="36" t="s">
        <v>4451</v>
      </c>
      <c r="K1882" s="36" t="s">
        <v>2300</v>
      </c>
      <c r="L1882" s="36"/>
      <c r="M1882" s="37" t="s">
        <v>7036</v>
      </c>
      <c r="N1882" s="37"/>
      <c r="O1882" s="22" t="s">
        <v>23</v>
      </c>
      <c r="P1882" s="38">
        <v>21.582000000000001</v>
      </c>
      <c r="Q1882" s="25">
        <v>0</v>
      </c>
      <c r="R1882" s="38">
        <f t="shared" si="10"/>
        <v>21.582000000000001</v>
      </c>
      <c r="S1882" s="25"/>
      <c r="T1882" s="26">
        <f t="shared" si="11"/>
        <v>0</v>
      </c>
    </row>
    <row r="1883" spans="6:20" s="102" customFormat="1" ht="24" outlineLevel="6">
      <c r="F1883" s="21">
        <v>547</v>
      </c>
      <c r="G1883" s="22" t="s">
        <v>19</v>
      </c>
      <c r="H1883" s="68">
        <v>6</v>
      </c>
      <c r="I1883" s="22"/>
      <c r="J1883" s="36" t="s">
        <v>4550</v>
      </c>
      <c r="K1883" s="36" t="s">
        <v>2240</v>
      </c>
      <c r="L1883" s="36"/>
      <c r="M1883" s="37" t="s">
        <v>8053</v>
      </c>
      <c r="N1883" s="37"/>
      <c r="O1883" s="22" t="s">
        <v>23</v>
      </c>
      <c r="P1883" s="38">
        <v>21.582000000000001</v>
      </c>
      <c r="Q1883" s="25">
        <v>0</v>
      </c>
      <c r="R1883" s="38">
        <f t="shared" si="10"/>
        <v>21.582000000000001</v>
      </c>
      <c r="S1883" s="25"/>
      <c r="T1883" s="26">
        <f t="shared" si="11"/>
        <v>0</v>
      </c>
    </row>
    <row r="1884" spans="6:20" s="102" customFormat="1" ht="12" outlineLevel="6">
      <c r="F1884" s="21">
        <v>548</v>
      </c>
      <c r="G1884" s="22" t="s">
        <v>19</v>
      </c>
      <c r="H1884" s="68">
        <v>6</v>
      </c>
      <c r="I1884" s="22"/>
      <c r="J1884" s="36" t="s">
        <v>4548</v>
      </c>
      <c r="K1884" s="36" t="s">
        <v>2156</v>
      </c>
      <c r="L1884" s="36"/>
      <c r="M1884" s="37" t="s">
        <v>7112</v>
      </c>
      <c r="N1884" s="37"/>
      <c r="O1884" s="22" t="s">
        <v>23</v>
      </c>
      <c r="P1884" s="38">
        <v>21.582000000000001</v>
      </c>
      <c r="Q1884" s="25">
        <v>0</v>
      </c>
      <c r="R1884" s="38">
        <f t="shared" si="10"/>
        <v>21.582000000000001</v>
      </c>
      <c r="S1884" s="25"/>
      <c r="T1884" s="26">
        <f t="shared" si="11"/>
        <v>0</v>
      </c>
    </row>
    <row r="1885" spans="6:20" outlineLevel="6"/>
    <row r="1886" spans="6:20" outlineLevel="5"/>
    <row r="1887" spans="6:20" s="113" customFormat="1" ht="16.5" customHeight="1" outlineLevel="4">
      <c r="F1887" s="114"/>
      <c r="G1887" s="115"/>
      <c r="H1887" s="115"/>
      <c r="I1887" s="115"/>
      <c r="J1887" s="116"/>
      <c r="K1887" s="116"/>
      <c r="L1887" s="116"/>
      <c r="M1887" s="116" t="s">
        <v>6960</v>
      </c>
      <c r="N1887" s="119"/>
      <c r="O1887" s="115"/>
      <c r="P1887" s="117"/>
      <c r="Q1887" s="118"/>
      <c r="R1887" s="117"/>
      <c r="S1887" s="118"/>
      <c r="T1887" s="112">
        <f>SUBTOTAL(9,T1888:T2181)</f>
        <v>0</v>
      </c>
    </row>
    <row r="1888" spans="6:20" s="120" customFormat="1" ht="16.5" customHeight="1" outlineLevel="5">
      <c r="F1888" s="121"/>
      <c r="G1888" s="122"/>
      <c r="H1888" s="122"/>
      <c r="I1888" s="122"/>
      <c r="J1888" s="123"/>
      <c r="K1888" s="123"/>
      <c r="L1888" s="123"/>
      <c r="M1888" s="123" t="s">
        <v>6993</v>
      </c>
      <c r="N1888" s="126"/>
      <c r="O1888" s="122"/>
      <c r="P1888" s="124"/>
      <c r="Q1888" s="125"/>
      <c r="R1888" s="124"/>
      <c r="S1888" s="125"/>
      <c r="T1888" s="111">
        <f>SUBTOTAL(9,T1889:T1899)</f>
        <v>0</v>
      </c>
    </row>
    <row r="1889" spans="6:20" s="102" customFormat="1" ht="60" outlineLevel="6">
      <c r="F1889" s="21">
        <v>549</v>
      </c>
      <c r="G1889" s="22" t="s">
        <v>19</v>
      </c>
      <c r="H1889" s="68">
        <v>2</v>
      </c>
      <c r="I1889" s="22"/>
      <c r="J1889" s="36" t="s">
        <v>4362</v>
      </c>
      <c r="K1889" s="36" t="s">
        <v>2309</v>
      </c>
      <c r="L1889" s="36"/>
      <c r="M1889" s="37" t="s">
        <v>9738</v>
      </c>
      <c r="N1889" s="37"/>
      <c r="O1889" s="22" t="s">
        <v>23</v>
      </c>
      <c r="P1889" s="38">
        <v>1542</v>
      </c>
      <c r="Q1889" s="25">
        <v>0</v>
      </c>
      <c r="R1889" s="38">
        <f t="shared" ref="R1889:R1898" si="12">P1889*(1+Q1889/100)</f>
        <v>1542</v>
      </c>
      <c r="S1889" s="25"/>
      <c r="T1889" s="26">
        <f t="shared" ref="T1889:T1898" si="13">IF(I1889="T",0,R1889*S1889)</f>
        <v>0</v>
      </c>
    </row>
    <row r="1890" spans="6:20" s="102" customFormat="1" ht="12" outlineLevel="6">
      <c r="F1890" s="21">
        <v>550</v>
      </c>
      <c r="G1890" s="22" t="s">
        <v>7</v>
      </c>
      <c r="H1890" s="68">
        <v>2</v>
      </c>
      <c r="I1890" s="22"/>
      <c r="J1890" s="36" t="s">
        <v>4231</v>
      </c>
      <c r="K1890" s="36" t="s">
        <v>220</v>
      </c>
      <c r="L1890" s="36"/>
      <c r="M1890" s="37" t="s">
        <v>7780</v>
      </c>
      <c r="N1890" s="37"/>
      <c r="O1890" s="22" t="s">
        <v>24</v>
      </c>
      <c r="P1890" s="38">
        <v>192.75</v>
      </c>
      <c r="Q1890" s="25">
        <v>0</v>
      </c>
      <c r="R1890" s="38">
        <f t="shared" si="12"/>
        <v>192.75</v>
      </c>
      <c r="S1890" s="25"/>
      <c r="T1890" s="26">
        <f t="shared" si="13"/>
        <v>0</v>
      </c>
    </row>
    <row r="1891" spans="6:20" s="102" customFormat="1" ht="24" outlineLevel="6">
      <c r="F1891" s="21">
        <v>551</v>
      </c>
      <c r="G1891" s="22" t="s">
        <v>19</v>
      </c>
      <c r="H1891" s="68">
        <v>2</v>
      </c>
      <c r="I1891" s="22"/>
      <c r="J1891" s="36" t="s">
        <v>4921</v>
      </c>
      <c r="K1891" s="36" t="s">
        <v>2386</v>
      </c>
      <c r="L1891" s="36"/>
      <c r="M1891" s="37" t="s">
        <v>8324</v>
      </c>
      <c r="N1891" s="37"/>
      <c r="O1891" s="22" t="s">
        <v>23</v>
      </c>
      <c r="P1891" s="38">
        <v>1542</v>
      </c>
      <c r="Q1891" s="25">
        <v>0</v>
      </c>
      <c r="R1891" s="38">
        <f t="shared" si="12"/>
        <v>1542</v>
      </c>
      <c r="S1891" s="25"/>
      <c r="T1891" s="26">
        <f t="shared" si="13"/>
        <v>0</v>
      </c>
    </row>
    <row r="1892" spans="6:20" s="102" customFormat="1" ht="12" outlineLevel="6">
      <c r="F1892" s="21">
        <v>552</v>
      </c>
      <c r="G1892" s="22" t="s">
        <v>19</v>
      </c>
      <c r="H1892" s="68">
        <v>2</v>
      </c>
      <c r="I1892" s="22"/>
      <c r="J1892" s="36" t="s">
        <v>4452</v>
      </c>
      <c r="K1892" s="36" t="s">
        <v>2345</v>
      </c>
      <c r="L1892" s="36"/>
      <c r="M1892" s="37" t="s">
        <v>7499</v>
      </c>
      <c r="N1892" s="37"/>
      <c r="O1892" s="22" t="s">
        <v>23</v>
      </c>
      <c r="P1892" s="38">
        <v>1542</v>
      </c>
      <c r="Q1892" s="25">
        <v>0</v>
      </c>
      <c r="R1892" s="38">
        <f t="shared" si="12"/>
        <v>1542</v>
      </c>
      <c r="S1892" s="25"/>
      <c r="T1892" s="26">
        <f t="shared" si="13"/>
        <v>0</v>
      </c>
    </row>
    <row r="1893" spans="6:20" s="102" customFormat="1" ht="12" outlineLevel="6">
      <c r="F1893" s="21">
        <v>553</v>
      </c>
      <c r="G1893" s="22" t="s">
        <v>19</v>
      </c>
      <c r="H1893" s="68">
        <v>2</v>
      </c>
      <c r="I1893" s="22"/>
      <c r="J1893" s="36" t="s">
        <v>4361</v>
      </c>
      <c r="K1893" s="36" t="s">
        <v>2308</v>
      </c>
      <c r="L1893" s="36"/>
      <c r="M1893" s="37" t="s">
        <v>7408</v>
      </c>
      <c r="N1893" s="37"/>
      <c r="O1893" s="22" t="s">
        <v>23</v>
      </c>
      <c r="P1893" s="38">
        <v>1542</v>
      </c>
      <c r="Q1893" s="25">
        <v>0</v>
      </c>
      <c r="R1893" s="38">
        <f t="shared" si="12"/>
        <v>1542</v>
      </c>
      <c r="S1893" s="25"/>
      <c r="T1893" s="26">
        <f t="shared" si="13"/>
        <v>0</v>
      </c>
    </row>
    <row r="1894" spans="6:20" s="102" customFormat="1" ht="12" outlineLevel="6">
      <c r="F1894" s="21">
        <v>554</v>
      </c>
      <c r="G1894" s="22" t="s">
        <v>7</v>
      </c>
      <c r="H1894" s="68">
        <v>2</v>
      </c>
      <c r="I1894" s="22"/>
      <c r="J1894" s="36" t="s">
        <v>4153</v>
      </c>
      <c r="K1894" s="36"/>
      <c r="L1894" s="36"/>
      <c r="M1894" s="37" t="s">
        <v>5835</v>
      </c>
      <c r="N1894" s="37"/>
      <c r="O1894" s="22" t="s">
        <v>24</v>
      </c>
      <c r="P1894" s="38">
        <v>740.16</v>
      </c>
      <c r="Q1894" s="25">
        <v>0</v>
      </c>
      <c r="R1894" s="38">
        <f t="shared" si="12"/>
        <v>740.16</v>
      </c>
      <c r="S1894" s="25"/>
      <c r="T1894" s="26">
        <f t="shared" si="13"/>
        <v>0</v>
      </c>
    </row>
    <row r="1895" spans="6:20" s="102" customFormat="1" ht="24" outlineLevel="6">
      <c r="F1895" s="21">
        <v>555</v>
      </c>
      <c r="G1895" s="22" t="s">
        <v>19</v>
      </c>
      <c r="H1895" s="68">
        <v>2</v>
      </c>
      <c r="I1895" s="22"/>
      <c r="J1895" s="36" t="s">
        <v>4450</v>
      </c>
      <c r="K1895" s="36" t="s">
        <v>2299</v>
      </c>
      <c r="L1895" s="36"/>
      <c r="M1895" s="37" t="s">
        <v>8116</v>
      </c>
      <c r="N1895" s="37"/>
      <c r="O1895" s="22" t="s">
        <v>23</v>
      </c>
      <c r="P1895" s="38">
        <v>1776.384</v>
      </c>
      <c r="Q1895" s="25">
        <v>0</v>
      </c>
      <c r="R1895" s="38">
        <f t="shared" si="12"/>
        <v>1776.384</v>
      </c>
      <c r="S1895" s="25"/>
      <c r="T1895" s="26">
        <f t="shared" si="13"/>
        <v>0</v>
      </c>
    </row>
    <row r="1896" spans="6:20" s="102" customFormat="1" ht="12" outlineLevel="6">
      <c r="F1896" s="21">
        <v>556</v>
      </c>
      <c r="G1896" s="22" t="s">
        <v>19</v>
      </c>
      <c r="H1896" s="68">
        <v>2</v>
      </c>
      <c r="I1896" s="22"/>
      <c r="J1896" s="36" t="s">
        <v>4451</v>
      </c>
      <c r="K1896" s="36" t="s">
        <v>2300</v>
      </c>
      <c r="L1896" s="36"/>
      <c r="M1896" s="37" t="s">
        <v>7036</v>
      </c>
      <c r="N1896" s="37"/>
      <c r="O1896" s="22" t="s">
        <v>23</v>
      </c>
      <c r="P1896" s="38">
        <v>1776.384</v>
      </c>
      <c r="Q1896" s="25">
        <v>0</v>
      </c>
      <c r="R1896" s="38">
        <f t="shared" si="12"/>
        <v>1776.384</v>
      </c>
      <c r="S1896" s="25"/>
      <c r="T1896" s="26">
        <f t="shared" si="13"/>
        <v>0</v>
      </c>
    </row>
    <row r="1897" spans="6:20" s="102" customFormat="1" ht="24" outlineLevel="6">
      <c r="F1897" s="21">
        <v>557</v>
      </c>
      <c r="G1897" s="22" t="s">
        <v>19</v>
      </c>
      <c r="H1897" s="68">
        <v>2</v>
      </c>
      <c r="I1897" s="22"/>
      <c r="J1897" s="36" t="s">
        <v>4383</v>
      </c>
      <c r="K1897" s="36" t="s">
        <v>2284</v>
      </c>
      <c r="L1897" s="36"/>
      <c r="M1897" s="37" t="s">
        <v>8538</v>
      </c>
      <c r="N1897" s="37"/>
      <c r="O1897" s="22" t="s">
        <v>24</v>
      </c>
      <c r="P1897" s="38">
        <v>262.14</v>
      </c>
      <c r="Q1897" s="25">
        <v>0</v>
      </c>
      <c r="R1897" s="38">
        <f t="shared" si="12"/>
        <v>262.14</v>
      </c>
      <c r="S1897" s="25"/>
      <c r="T1897" s="26">
        <f t="shared" si="13"/>
        <v>0</v>
      </c>
    </row>
    <row r="1898" spans="6:20" s="102" customFormat="1" ht="24" outlineLevel="6">
      <c r="F1898" s="21">
        <v>558</v>
      </c>
      <c r="G1898" s="22" t="s">
        <v>19</v>
      </c>
      <c r="H1898" s="68">
        <v>2</v>
      </c>
      <c r="I1898" s="22"/>
      <c r="J1898" s="36" t="s">
        <v>4350</v>
      </c>
      <c r="K1898" s="36" t="s">
        <v>2208</v>
      </c>
      <c r="L1898" s="36"/>
      <c r="M1898" s="37" t="s">
        <v>7973</v>
      </c>
      <c r="N1898" s="37"/>
      <c r="O1898" s="22" t="s">
        <v>24</v>
      </c>
      <c r="P1898" s="38">
        <v>0</v>
      </c>
      <c r="Q1898" s="25">
        <v>0</v>
      </c>
      <c r="R1898" s="38">
        <f t="shared" si="12"/>
        <v>0</v>
      </c>
      <c r="S1898" s="25"/>
      <c r="T1898" s="26">
        <f t="shared" si="13"/>
        <v>0</v>
      </c>
    </row>
    <row r="1899" spans="6:20" outlineLevel="6"/>
    <row r="1900" spans="6:20" s="120" customFormat="1" ht="16.5" customHeight="1" outlineLevel="5">
      <c r="F1900" s="121"/>
      <c r="G1900" s="122"/>
      <c r="H1900" s="122"/>
      <c r="I1900" s="122"/>
      <c r="J1900" s="123"/>
      <c r="K1900" s="123"/>
      <c r="L1900" s="123"/>
      <c r="M1900" s="123" t="s">
        <v>7321</v>
      </c>
      <c r="N1900" s="126"/>
      <c r="O1900" s="122"/>
      <c r="P1900" s="124"/>
      <c r="Q1900" s="125"/>
      <c r="R1900" s="124"/>
      <c r="S1900" s="125"/>
      <c r="T1900" s="111">
        <f>SUBTOTAL(9,T1901:T1910)</f>
        <v>0</v>
      </c>
    </row>
    <row r="1901" spans="6:20" s="102" customFormat="1" ht="12" outlineLevel="6">
      <c r="F1901" s="21" t="s">
        <v>9950</v>
      </c>
      <c r="G1901" s="22" t="s">
        <v>19</v>
      </c>
      <c r="H1901" s="68">
        <v>1</v>
      </c>
      <c r="I1901" s="22"/>
      <c r="J1901" s="36" t="s">
        <v>2452</v>
      </c>
      <c r="K1901" s="36"/>
      <c r="L1901" s="36"/>
      <c r="M1901" s="37" t="s">
        <v>7292</v>
      </c>
      <c r="N1901" s="37"/>
      <c r="O1901" s="22" t="s">
        <v>23</v>
      </c>
      <c r="P1901" s="38">
        <v>508</v>
      </c>
      <c r="Q1901" s="25">
        <v>0</v>
      </c>
      <c r="R1901" s="38">
        <f t="shared" ref="R1901:R1909" si="14">P1901*(1+Q1901/100)</f>
        <v>508</v>
      </c>
      <c r="S1901" s="25"/>
      <c r="T1901" s="26">
        <f t="shared" ref="T1901:T1909" si="15">IF(I1901="T",0,R1901*S1901)</f>
        <v>0</v>
      </c>
    </row>
    <row r="1902" spans="6:20" s="102" customFormat="1" ht="24" outlineLevel="6">
      <c r="F1902" s="21" t="s">
        <v>9951</v>
      </c>
      <c r="G1902" s="22" t="s">
        <v>19</v>
      </c>
      <c r="H1902" s="68">
        <v>1</v>
      </c>
      <c r="I1902" s="22"/>
      <c r="J1902" s="36" t="s">
        <v>2453</v>
      </c>
      <c r="K1902" s="36"/>
      <c r="L1902" s="36"/>
      <c r="M1902" s="37" t="s">
        <v>8324</v>
      </c>
      <c r="N1902" s="37"/>
      <c r="O1902" s="22" t="s">
        <v>23</v>
      </c>
      <c r="P1902" s="38">
        <v>508</v>
      </c>
      <c r="Q1902" s="25">
        <v>0</v>
      </c>
      <c r="R1902" s="38">
        <f t="shared" si="14"/>
        <v>508</v>
      </c>
      <c r="S1902" s="25"/>
      <c r="T1902" s="26">
        <f t="shared" si="15"/>
        <v>0</v>
      </c>
    </row>
    <row r="1903" spans="6:20" s="102" customFormat="1" ht="12" outlineLevel="6">
      <c r="F1903" s="21" t="s">
        <v>9952</v>
      </c>
      <c r="G1903" s="22" t="s">
        <v>19</v>
      </c>
      <c r="H1903" s="68">
        <v>1</v>
      </c>
      <c r="I1903" s="22"/>
      <c r="J1903" s="36" t="s">
        <v>2454</v>
      </c>
      <c r="K1903" s="36"/>
      <c r="L1903" s="36"/>
      <c r="M1903" s="37" t="s">
        <v>7499</v>
      </c>
      <c r="N1903" s="37"/>
      <c r="O1903" s="22" t="s">
        <v>23</v>
      </c>
      <c r="P1903" s="38">
        <v>508</v>
      </c>
      <c r="Q1903" s="25">
        <v>0</v>
      </c>
      <c r="R1903" s="38">
        <f t="shared" si="14"/>
        <v>508</v>
      </c>
      <c r="S1903" s="25"/>
      <c r="T1903" s="26">
        <f t="shared" si="15"/>
        <v>0</v>
      </c>
    </row>
    <row r="1904" spans="6:20" s="102" customFormat="1" ht="12" outlineLevel="6">
      <c r="F1904" s="21" t="s">
        <v>9953</v>
      </c>
      <c r="G1904" s="22" t="s">
        <v>19</v>
      </c>
      <c r="H1904" s="68">
        <v>1</v>
      </c>
      <c r="I1904" s="22"/>
      <c r="J1904" s="36" t="s">
        <v>2455</v>
      </c>
      <c r="K1904" s="36"/>
      <c r="L1904" s="36"/>
      <c r="M1904" s="37" t="s">
        <v>7408</v>
      </c>
      <c r="N1904" s="37"/>
      <c r="O1904" s="22" t="s">
        <v>23</v>
      </c>
      <c r="P1904" s="38">
        <v>508</v>
      </c>
      <c r="Q1904" s="25">
        <v>0</v>
      </c>
      <c r="R1904" s="38">
        <f t="shared" si="14"/>
        <v>508</v>
      </c>
      <c r="S1904" s="25"/>
      <c r="T1904" s="26">
        <f t="shared" si="15"/>
        <v>0</v>
      </c>
    </row>
    <row r="1905" spans="6:20" s="102" customFormat="1" ht="12" outlineLevel="6">
      <c r="F1905" s="21" t="s">
        <v>9954</v>
      </c>
      <c r="G1905" s="22" t="s">
        <v>19</v>
      </c>
      <c r="H1905" s="68">
        <v>1</v>
      </c>
      <c r="I1905" s="22"/>
      <c r="J1905" s="36" t="s">
        <v>2456</v>
      </c>
      <c r="K1905" s="36"/>
      <c r="L1905" s="36"/>
      <c r="M1905" s="37" t="s">
        <v>5835</v>
      </c>
      <c r="N1905" s="37"/>
      <c r="O1905" s="22" t="s">
        <v>24</v>
      </c>
      <c r="P1905" s="38">
        <v>243.84</v>
      </c>
      <c r="Q1905" s="25">
        <v>0</v>
      </c>
      <c r="R1905" s="38">
        <f t="shared" si="14"/>
        <v>243.84</v>
      </c>
      <c r="S1905" s="25"/>
      <c r="T1905" s="26">
        <f t="shared" si="15"/>
        <v>0</v>
      </c>
    </row>
    <row r="1906" spans="6:20" s="102" customFormat="1" ht="24" outlineLevel="6">
      <c r="F1906" s="21" t="s">
        <v>9955</v>
      </c>
      <c r="G1906" s="22" t="s">
        <v>19</v>
      </c>
      <c r="H1906" s="68">
        <v>1</v>
      </c>
      <c r="I1906" s="22"/>
      <c r="J1906" s="36" t="s">
        <v>2457</v>
      </c>
      <c r="K1906" s="36"/>
      <c r="L1906" s="36"/>
      <c r="M1906" s="37" t="s">
        <v>8116</v>
      </c>
      <c r="N1906" s="37"/>
      <c r="O1906" s="22" t="s">
        <v>23</v>
      </c>
      <c r="P1906" s="38">
        <v>585.21600000000001</v>
      </c>
      <c r="Q1906" s="25">
        <v>0</v>
      </c>
      <c r="R1906" s="38">
        <f t="shared" si="14"/>
        <v>585.21600000000001</v>
      </c>
      <c r="S1906" s="25"/>
      <c r="T1906" s="26">
        <f t="shared" si="15"/>
        <v>0</v>
      </c>
    </row>
    <row r="1907" spans="6:20" s="102" customFormat="1" ht="12" outlineLevel="6">
      <c r="F1907" s="21" t="s">
        <v>9956</v>
      </c>
      <c r="G1907" s="22" t="s">
        <v>19</v>
      </c>
      <c r="H1907" s="68">
        <v>1</v>
      </c>
      <c r="I1907" s="22"/>
      <c r="J1907" s="36" t="s">
        <v>2458</v>
      </c>
      <c r="K1907" s="36"/>
      <c r="L1907" s="36"/>
      <c r="M1907" s="37" t="s">
        <v>7036</v>
      </c>
      <c r="N1907" s="37"/>
      <c r="O1907" s="22" t="s">
        <v>23</v>
      </c>
      <c r="P1907" s="38">
        <v>585.21600000000001</v>
      </c>
      <c r="Q1907" s="25">
        <v>0</v>
      </c>
      <c r="R1907" s="38">
        <f t="shared" si="14"/>
        <v>585.21600000000001</v>
      </c>
      <c r="S1907" s="25"/>
      <c r="T1907" s="26">
        <f t="shared" si="15"/>
        <v>0</v>
      </c>
    </row>
    <row r="1908" spans="6:20" s="102" customFormat="1" ht="24" outlineLevel="6">
      <c r="F1908" s="21" t="s">
        <v>9957</v>
      </c>
      <c r="G1908" s="22" t="s">
        <v>19</v>
      </c>
      <c r="H1908" s="68">
        <v>1</v>
      </c>
      <c r="I1908" s="22"/>
      <c r="J1908" s="36" t="s">
        <v>2459</v>
      </c>
      <c r="K1908" s="36"/>
      <c r="L1908" s="36"/>
      <c r="M1908" s="37" t="s">
        <v>8587</v>
      </c>
      <c r="N1908" s="37"/>
      <c r="O1908" s="22" t="s">
        <v>24</v>
      </c>
      <c r="P1908" s="38">
        <v>86.36</v>
      </c>
      <c r="Q1908" s="25">
        <v>0</v>
      </c>
      <c r="R1908" s="38">
        <f t="shared" si="14"/>
        <v>86.36</v>
      </c>
      <c r="S1908" s="25"/>
      <c r="T1908" s="26">
        <f t="shared" si="15"/>
        <v>0</v>
      </c>
    </row>
    <row r="1909" spans="6:20" s="102" customFormat="1" ht="24" outlineLevel="6">
      <c r="F1909" s="21" t="s">
        <v>9958</v>
      </c>
      <c r="G1909" s="22" t="s">
        <v>19</v>
      </c>
      <c r="H1909" s="68">
        <v>1</v>
      </c>
      <c r="I1909" s="22"/>
      <c r="J1909" s="36" t="s">
        <v>2460</v>
      </c>
      <c r="K1909" s="36"/>
      <c r="L1909" s="36"/>
      <c r="M1909" s="37" t="s">
        <v>7973</v>
      </c>
      <c r="N1909" s="37"/>
      <c r="O1909" s="22" t="s">
        <v>24</v>
      </c>
      <c r="P1909" s="38">
        <v>0</v>
      </c>
      <c r="Q1909" s="25">
        <v>0</v>
      </c>
      <c r="R1909" s="38">
        <f t="shared" si="14"/>
        <v>0</v>
      </c>
      <c r="S1909" s="25"/>
      <c r="T1909" s="26">
        <f t="shared" si="15"/>
        <v>0</v>
      </c>
    </row>
    <row r="1910" spans="6:20" outlineLevel="6"/>
    <row r="1911" spans="6:20" s="120" customFormat="1" ht="16.5" customHeight="1" outlineLevel="5">
      <c r="F1911" s="121"/>
      <c r="G1911" s="122"/>
      <c r="H1911" s="122"/>
      <c r="I1911" s="122"/>
      <c r="J1911" s="123"/>
      <c r="K1911" s="123"/>
      <c r="L1911" s="123"/>
      <c r="M1911" s="123" t="s">
        <v>7628</v>
      </c>
      <c r="N1911" s="126"/>
      <c r="O1911" s="122"/>
      <c r="P1911" s="124"/>
      <c r="Q1911" s="125"/>
      <c r="R1911" s="124"/>
      <c r="S1911" s="125"/>
      <c r="T1911" s="111">
        <f>SUBTOTAL(9,T1912:T1917)</f>
        <v>0</v>
      </c>
    </row>
    <row r="1912" spans="6:20" s="102" customFormat="1" ht="24" outlineLevel="6">
      <c r="F1912" s="21" t="s">
        <v>9945</v>
      </c>
      <c r="G1912" s="22" t="s">
        <v>19</v>
      </c>
      <c r="H1912" s="68">
        <v>6</v>
      </c>
      <c r="I1912" s="22"/>
      <c r="J1912" s="36" t="s">
        <v>4680</v>
      </c>
      <c r="K1912" s="36" t="s">
        <v>2348</v>
      </c>
      <c r="L1912" s="36"/>
      <c r="M1912" s="37" t="s">
        <v>8695</v>
      </c>
      <c r="N1912" s="37"/>
      <c r="O1912" s="22"/>
      <c r="P1912" s="38">
        <v>0</v>
      </c>
      <c r="Q1912" s="25">
        <v>0</v>
      </c>
      <c r="R1912" s="38">
        <f>P1912*(1+Q1912/100)</f>
        <v>0</v>
      </c>
      <c r="S1912" s="25"/>
      <c r="T1912" s="26">
        <f>IF(I1912="T",0,R1912*S1912)</f>
        <v>0</v>
      </c>
    </row>
    <row r="1913" spans="6:20" s="102" customFormat="1" ht="48" outlineLevel="6">
      <c r="F1913" s="21" t="s">
        <v>9946</v>
      </c>
      <c r="G1913" s="22" t="s">
        <v>19</v>
      </c>
      <c r="H1913" s="68">
        <v>6</v>
      </c>
      <c r="I1913" s="22"/>
      <c r="J1913" s="36" t="s">
        <v>4395</v>
      </c>
      <c r="K1913" s="36" t="s">
        <v>2349</v>
      </c>
      <c r="L1913" s="36"/>
      <c r="M1913" s="37" t="s">
        <v>9178</v>
      </c>
      <c r="N1913" s="37"/>
      <c r="O1913" s="22" t="s">
        <v>23</v>
      </c>
      <c r="P1913" s="38">
        <v>0</v>
      </c>
      <c r="Q1913" s="25">
        <v>0</v>
      </c>
      <c r="R1913" s="38">
        <f>P1913*(1+Q1913/100)</f>
        <v>0</v>
      </c>
      <c r="S1913" s="25"/>
      <c r="T1913" s="26">
        <f>IF(I1913="T",0,R1913*S1913)</f>
        <v>0</v>
      </c>
    </row>
    <row r="1914" spans="6:20" s="102" customFormat="1" ht="24" outlineLevel="6">
      <c r="F1914" s="21" t="s">
        <v>9947</v>
      </c>
      <c r="G1914" s="22" t="s">
        <v>19</v>
      </c>
      <c r="H1914" s="68">
        <v>6</v>
      </c>
      <c r="I1914" s="22"/>
      <c r="J1914" s="36" t="s">
        <v>4394</v>
      </c>
      <c r="K1914" s="36" t="s">
        <v>2348</v>
      </c>
      <c r="L1914" s="36"/>
      <c r="M1914" s="37" t="s">
        <v>8132</v>
      </c>
      <c r="N1914" s="37"/>
      <c r="O1914" s="22" t="s">
        <v>21</v>
      </c>
      <c r="P1914" s="38">
        <v>0</v>
      </c>
      <c r="Q1914" s="25">
        <v>0</v>
      </c>
      <c r="R1914" s="38">
        <f>P1914*(1+Q1914/100)</f>
        <v>0</v>
      </c>
      <c r="S1914" s="25"/>
      <c r="T1914" s="26">
        <f>IF(I1914="T",0,R1914*S1914)</f>
        <v>0</v>
      </c>
    </row>
    <row r="1915" spans="6:20" s="102" customFormat="1" ht="12" outlineLevel="6">
      <c r="F1915" s="21" t="s">
        <v>9948</v>
      </c>
      <c r="G1915" s="22" t="s">
        <v>19</v>
      </c>
      <c r="H1915" s="68">
        <v>6</v>
      </c>
      <c r="I1915" s="22"/>
      <c r="J1915" s="36" t="s">
        <v>4360</v>
      </c>
      <c r="K1915" s="36" t="s">
        <v>2341</v>
      </c>
      <c r="L1915" s="36"/>
      <c r="M1915" s="37" t="s">
        <v>7482</v>
      </c>
      <c r="N1915" s="37"/>
      <c r="O1915" s="22" t="s">
        <v>9</v>
      </c>
      <c r="P1915" s="38">
        <v>0</v>
      </c>
      <c r="Q1915" s="25">
        <v>0</v>
      </c>
      <c r="R1915" s="38">
        <f>P1915*(1+Q1915/100)</f>
        <v>0</v>
      </c>
      <c r="S1915" s="25"/>
      <c r="T1915" s="26">
        <f>IF(I1915="T",0,R1915*S1915)</f>
        <v>0</v>
      </c>
    </row>
    <row r="1916" spans="6:20" s="102" customFormat="1" ht="24" outlineLevel="6">
      <c r="F1916" s="21" t="s">
        <v>9949</v>
      </c>
      <c r="G1916" s="22" t="s">
        <v>19</v>
      </c>
      <c r="H1916" s="68">
        <v>6</v>
      </c>
      <c r="I1916" s="22"/>
      <c r="J1916" s="36" t="s">
        <v>4350</v>
      </c>
      <c r="K1916" s="36" t="s">
        <v>2208</v>
      </c>
      <c r="L1916" s="36"/>
      <c r="M1916" s="37" t="s">
        <v>7973</v>
      </c>
      <c r="N1916" s="37"/>
      <c r="O1916" s="22" t="s">
        <v>24</v>
      </c>
      <c r="P1916" s="38"/>
      <c r="Q1916" s="25">
        <v>0</v>
      </c>
      <c r="R1916" s="38">
        <f>P1916*(1+Q1916/100)</f>
        <v>0</v>
      </c>
      <c r="S1916" s="25"/>
      <c r="T1916" s="26">
        <f>IF(I1916="T",0,R1916*S1916)</f>
        <v>0</v>
      </c>
    </row>
    <row r="1917" spans="6:20" outlineLevel="6"/>
    <row r="1918" spans="6:20" s="120" customFormat="1" ht="16.5" customHeight="1" outlineLevel="5">
      <c r="F1918" s="121"/>
      <c r="G1918" s="122"/>
      <c r="H1918" s="122"/>
      <c r="I1918" s="122"/>
      <c r="J1918" s="123"/>
      <c r="K1918" s="123"/>
      <c r="L1918" s="123"/>
      <c r="M1918" s="123" t="s">
        <v>6665</v>
      </c>
      <c r="N1918" s="126"/>
      <c r="O1918" s="122"/>
      <c r="P1918" s="124"/>
      <c r="Q1918" s="125"/>
      <c r="R1918" s="124"/>
      <c r="S1918" s="125"/>
      <c r="T1918" s="111">
        <f>SUBTOTAL(9,T1919:T1964)</f>
        <v>0</v>
      </c>
    </row>
    <row r="1919" spans="6:20" s="102" customFormat="1" ht="36" outlineLevel="6">
      <c r="F1919" s="21" t="s">
        <v>9959</v>
      </c>
      <c r="G1919" s="22" t="s">
        <v>19</v>
      </c>
      <c r="H1919" s="68">
        <v>6</v>
      </c>
      <c r="I1919" s="22"/>
      <c r="J1919" s="36" t="s">
        <v>4902</v>
      </c>
      <c r="K1919" s="36" t="s">
        <v>2361</v>
      </c>
      <c r="L1919" s="36"/>
      <c r="M1919" s="37" t="s">
        <v>8888</v>
      </c>
      <c r="N1919" s="37"/>
      <c r="O1919" s="22" t="s">
        <v>23</v>
      </c>
      <c r="P1919" s="38">
        <v>6893.3945999999987</v>
      </c>
      <c r="Q1919" s="25">
        <v>0</v>
      </c>
      <c r="R1919" s="38">
        <f>P1919*(1+Q1919/100)</f>
        <v>6893.3945999999987</v>
      </c>
      <c r="S1919" s="25"/>
      <c r="T1919" s="26">
        <f>IF(I1919="T",0,R1919*S1919)</f>
        <v>0</v>
      </c>
    </row>
    <row r="1920" spans="6:20" s="39" customFormat="1" ht="11.25" outlineLevel="7">
      <c r="F1920" s="40"/>
      <c r="G1920" s="41"/>
      <c r="H1920" s="41"/>
      <c r="I1920" s="41"/>
      <c r="J1920" s="41"/>
      <c r="K1920" s="41"/>
      <c r="L1920" s="41"/>
      <c r="M1920" s="42" t="s">
        <v>5476</v>
      </c>
      <c r="N1920" s="42"/>
      <c r="O1920" s="41"/>
      <c r="P1920" s="43">
        <v>11476.14</v>
      </c>
      <c r="Q1920" s="44"/>
      <c r="R1920" s="45"/>
      <c r="S1920" s="44"/>
      <c r="T1920" s="46"/>
    </row>
    <row r="1921" spans="6:20" s="39" customFormat="1" ht="11.25" outlineLevel="7">
      <c r="F1921" s="40"/>
      <c r="G1921" s="41"/>
      <c r="H1921" s="41"/>
      <c r="I1921" s="41"/>
      <c r="J1921" s="41"/>
      <c r="K1921" s="41"/>
      <c r="L1921" s="41"/>
      <c r="M1921" s="42" t="s">
        <v>6855</v>
      </c>
      <c r="N1921" s="42"/>
      <c r="O1921" s="41"/>
      <c r="P1921" s="43">
        <v>-3336.6</v>
      </c>
      <c r="Q1921" s="44"/>
      <c r="R1921" s="45"/>
      <c r="S1921" s="44"/>
      <c r="T1921" s="46"/>
    </row>
    <row r="1922" spans="6:20" s="39" customFormat="1" ht="11.25" outlineLevel="7">
      <c r="F1922" s="40"/>
      <c r="G1922" s="41"/>
      <c r="H1922" s="41"/>
      <c r="I1922" s="41"/>
      <c r="J1922" s="41"/>
      <c r="K1922" s="41"/>
      <c r="L1922" s="41"/>
      <c r="M1922" s="42" t="s">
        <v>6854</v>
      </c>
      <c r="N1922" s="42"/>
      <c r="O1922" s="41"/>
      <c r="P1922" s="43">
        <v>-1041.4000000000001</v>
      </c>
      <c r="Q1922" s="44"/>
      <c r="R1922" s="45"/>
      <c r="S1922" s="44"/>
      <c r="T1922" s="46"/>
    </row>
    <row r="1923" spans="6:20" s="39" customFormat="1" ht="11.25" outlineLevel="7">
      <c r="F1923" s="40"/>
      <c r="G1923" s="41"/>
      <c r="H1923" s="41"/>
      <c r="I1923" s="41"/>
      <c r="J1923" s="41"/>
      <c r="K1923" s="41"/>
      <c r="L1923" s="41"/>
      <c r="M1923" s="42" t="s">
        <v>7115</v>
      </c>
      <c r="N1923" s="42"/>
      <c r="O1923" s="41"/>
      <c r="P1923" s="43">
        <v>-207.27</v>
      </c>
      <c r="Q1923" s="44"/>
      <c r="R1923" s="45"/>
      <c r="S1923" s="44"/>
      <c r="T1923" s="46"/>
    </row>
    <row r="1924" spans="6:20" s="39" customFormat="1" ht="11.25" outlineLevel="7">
      <c r="F1924" s="40"/>
      <c r="G1924" s="41"/>
      <c r="H1924" s="41"/>
      <c r="I1924" s="41"/>
      <c r="J1924" s="41"/>
      <c r="K1924" s="41"/>
      <c r="L1924" s="41"/>
      <c r="M1924" s="42" t="s">
        <v>6672</v>
      </c>
      <c r="N1924" s="42"/>
      <c r="O1924" s="41"/>
      <c r="P1924" s="43">
        <v>-132.63999999999999</v>
      </c>
      <c r="Q1924" s="44"/>
      <c r="R1924" s="45"/>
      <c r="S1924" s="44"/>
      <c r="T1924" s="46"/>
    </row>
    <row r="1925" spans="6:20" s="39" customFormat="1" ht="11.25" outlineLevel="7">
      <c r="F1925" s="40"/>
      <c r="G1925" s="41"/>
      <c r="H1925" s="41"/>
      <c r="I1925" s="41"/>
      <c r="J1925" s="41"/>
      <c r="K1925" s="41"/>
      <c r="L1925" s="41"/>
      <c r="M1925" s="42" t="s">
        <v>4</v>
      </c>
      <c r="N1925" s="42"/>
      <c r="O1925" s="41"/>
      <c r="P1925" s="43">
        <v>6758.2299999999987</v>
      </c>
      <c r="Q1925" s="44"/>
      <c r="R1925" s="45"/>
      <c r="S1925" s="44"/>
      <c r="T1925" s="46"/>
    </row>
    <row r="1926" spans="6:20" s="39" customFormat="1" ht="11.25" outlineLevel="7">
      <c r="F1926" s="40"/>
      <c r="G1926" s="41"/>
      <c r="H1926" s="41"/>
      <c r="I1926" s="41"/>
      <c r="J1926" s="41"/>
      <c r="K1926" s="41"/>
      <c r="L1926" s="41"/>
      <c r="M1926" s="42" t="s">
        <v>5936</v>
      </c>
      <c r="N1926" s="42"/>
      <c r="O1926" s="41"/>
      <c r="P1926" s="43">
        <v>135.16460000000001</v>
      </c>
      <c r="Q1926" s="44"/>
      <c r="R1926" s="45"/>
      <c r="S1926" s="44"/>
      <c r="T1926" s="46"/>
    </row>
    <row r="1927" spans="6:20" s="102" customFormat="1" ht="12" outlineLevel="6">
      <c r="F1927" s="21" t="s">
        <v>9960</v>
      </c>
      <c r="G1927" s="22" t="s">
        <v>19</v>
      </c>
      <c r="H1927" s="68">
        <v>1</v>
      </c>
      <c r="I1927" s="22"/>
      <c r="J1927" s="36" t="s">
        <v>4903</v>
      </c>
      <c r="K1927" s="36" t="s">
        <v>2361</v>
      </c>
      <c r="L1927" s="36"/>
      <c r="M1927" s="37" t="s">
        <v>7859</v>
      </c>
      <c r="N1927" s="37"/>
      <c r="O1927" s="22" t="s">
        <v>23</v>
      </c>
      <c r="P1927" s="38">
        <v>3461</v>
      </c>
      <c r="Q1927" s="25">
        <v>0</v>
      </c>
      <c r="R1927" s="38">
        <f>P1927*(1+Q1927/100)</f>
        <v>3461</v>
      </c>
      <c r="S1927" s="25"/>
      <c r="T1927" s="26">
        <f>IF(I1927="T",0,R1927*S1927)</f>
        <v>0</v>
      </c>
    </row>
    <row r="1928" spans="6:20" s="102" customFormat="1" ht="72" outlineLevel="6">
      <c r="F1928" s="21" t="s">
        <v>9961</v>
      </c>
      <c r="G1928" s="22" t="s">
        <v>19</v>
      </c>
      <c r="H1928" s="68">
        <v>6</v>
      </c>
      <c r="I1928" s="22"/>
      <c r="J1928" s="36" t="s">
        <v>4620</v>
      </c>
      <c r="K1928" s="36" t="s">
        <v>2209</v>
      </c>
      <c r="L1928" s="36"/>
      <c r="M1928" s="37" t="s">
        <v>9818</v>
      </c>
      <c r="N1928" s="37"/>
      <c r="O1928" s="22" t="s">
        <v>24</v>
      </c>
      <c r="P1928" s="38">
        <v>1206.3441250000001</v>
      </c>
      <c r="Q1928" s="25">
        <v>0</v>
      </c>
      <c r="R1928" s="38">
        <f>P1928*(1+Q1928/100)</f>
        <v>1206.3441250000001</v>
      </c>
      <c r="S1928" s="25"/>
      <c r="T1928" s="26">
        <f>IF(I1928="T",0,R1928*S1928)</f>
        <v>0</v>
      </c>
    </row>
    <row r="1929" spans="6:20" s="39" customFormat="1" ht="11.25" outlineLevel="7">
      <c r="F1929" s="40"/>
      <c r="G1929" s="41"/>
      <c r="H1929" s="41"/>
      <c r="I1929" s="41"/>
      <c r="J1929" s="41"/>
      <c r="K1929" s="41"/>
      <c r="L1929" s="41"/>
      <c r="M1929" s="42" t="s">
        <v>7088</v>
      </c>
      <c r="N1929" s="42"/>
      <c r="O1929" s="41"/>
      <c r="P1929" s="43">
        <v>0</v>
      </c>
      <c r="Q1929" s="44"/>
      <c r="R1929" s="45"/>
      <c r="S1929" s="44"/>
      <c r="T1929" s="46"/>
    </row>
    <row r="1930" spans="6:20" s="39" customFormat="1" ht="11.25" outlineLevel="7">
      <c r="F1930" s="40"/>
      <c r="G1930" s="41"/>
      <c r="H1930" s="41"/>
      <c r="I1930" s="41"/>
      <c r="J1930" s="41"/>
      <c r="K1930" s="41"/>
      <c r="L1930" s="41"/>
      <c r="M1930" s="42" t="s">
        <v>7086</v>
      </c>
      <c r="N1930" s="42"/>
      <c r="O1930" s="41"/>
      <c r="P1930" s="43">
        <v>0</v>
      </c>
      <c r="Q1930" s="44"/>
      <c r="R1930" s="45"/>
      <c r="S1930" s="44"/>
      <c r="T1930" s="46"/>
    </row>
    <row r="1931" spans="6:20" s="39" customFormat="1" ht="11.25" outlineLevel="7">
      <c r="F1931" s="40"/>
      <c r="G1931" s="41"/>
      <c r="H1931" s="41"/>
      <c r="I1931" s="41"/>
      <c r="J1931" s="41"/>
      <c r="K1931" s="41"/>
      <c r="L1931" s="41"/>
      <c r="M1931" s="42" t="s">
        <v>4455</v>
      </c>
      <c r="N1931" s="42"/>
      <c r="O1931" s="41"/>
      <c r="P1931" s="43">
        <v>1206.3441250000001</v>
      </c>
      <c r="Q1931" s="44"/>
      <c r="R1931" s="45"/>
      <c r="S1931" s="44"/>
      <c r="T1931" s="46"/>
    </row>
    <row r="1932" spans="6:20" s="102" customFormat="1" ht="24" outlineLevel="6">
      <c r="F1932" s="21" t="s">
        <v>9962</v>
      </c>
      <c r="G1932" s="22" t="s">
        <v>19</v>
      </c>
      <c r="H1932" s="68">
        <v>6</v>
      </c>
      <c r="I1932" s="22"/>
      <c r="J1932" s="36" t="s">
        <v>4667</v>
      </c>
      <c r="K1932" s="36" t="s">
        <v>2283</v>
      </c>
      <c r="L1932" s="36"/>
      <c r="M1932" s="37" t="s">
        <v>8118</v>
      </c>
      <c r="N1932" s="37"/>
      <c r="O1932" s="22" t="s">
        <v>24</v>
      </c>
      <c r="P1932" s="38">
        <v>1206.3440000000001</v>
      </c>
      <c r="Q1932" s="25">
        <v>0</v>
      </c>
      <c r="R1932" s="38">
        <f>P1932*(1+Q1932/100)</f>
        <v>1206.3440000000001</v>
      </c>
      <c r="S1932" s="25"/>
      <c r="T1932" s="26">
        <f>IF(I1932="T",0,R1932*S1932)</f>
        <v>0</v>
      </c>
    </row>
    <row r="1933" spans="6:20" s="102" customFormat="1" ht="24" outlineLevel="6">
      <c r="F1933" s="21" t="s">
        <v>9963</v>
      </c>
      <c r="G1933" s="22" t="s">
        <v>19</v>
      </c>
      <c r="H1933" s="68">
        <v>6</v>
      </c>
      <c r="I1933" s="22"/>
      <c r="J1933" s="36" t="s">
        <v>4441</v>
      </c>
      <c r="K1933" s="36" t="s">
        <v>2310</v>
      </c>
      <c r="L1933" s="36"/>
      <c r="M1933" s="37" t="s">
        <v>8093</v>
      </c>
      <c r="N1933" s="37"/>
      <c r="O1933" s="22" t="s">
        <v>23</v>
      </c>
      <c r="P1933" s="38">
        <v>6927.6352499999994</v>
      </c>
      <c r="Q1933" s="25">
        <v>0</v>
      </c>
      <c r="R1933" s="38">
        <f>P1933*(1+Q1933/100)</f>
        <v>6927.6352499999994</v>
      </c>
      <c r="S1933" s="25"/>
      <c r="T1933" s="26">
        <f>IF(I1933="T",0,R1933*S1933)</f>
        <v>0</v>
      </c>
    </row>
    <row r="1934" spans="6:20" s="39" customFormat="1" ht="11.25" outlineLevel="7">
      <c r="F1934" s="40"/>
      <c r="G1934" s="41"/>
      <c r="H1934" s="41"/>
      <c r="I1934" s="41"/>
      <c r="J1934" s="41"/>
      <c r="K1934" s="41"/>
      <c r="L1934" s="41"/>
      <c r="M1934" s="42" t="s">
        <v>5816</v>
      </c>
      <c r="N1934" s="42"/>
      <c r="O1934" s="41"/>
      <c r="P1934" s="43">
        <v>6758.23</v>
      </c>
      <c r="Q1934" s="44"/>
      <c r="R1934" s="45"/>
      <c r="S1934" s="44"/>
      <c r="T1934" s="46"/>
    </row>
    <row r="1935" spans="6:20" s="39" customFormat="1" ht="11.25" outlineLevel="7">
      <c r="F1935" s="40"/>
      <c r="G1935" s="41"/>
      <c r="H1935" s="41"/>
      <c r="I1935" s="41"/>
      <c r="J1935" s="41"/>
      <c r="K1935" s="41"/>
      <c r="L1935" s="41"/>
      <c r="M1935" s="42" t="s">
        <v>6869</v>
      </c>
      <c r="N1935" s="42"/>
      <c r="O1935" s="41"/>
      <c r="P1935" s="43">
        <v>169.40525</v>
      </c>
      <c r="Q1935" s="44"/>
      <c r="R1935" s="45"/>
      <c r="S1935" s="44"/>
      <c r="T1935" s="46"/>
    </row>
    <row r="1936" spans="6:20" s="102" customFormat="1" ht="12" outlineLevel="6">
      <c r="F1936" s="21" t="s">
        <v>9964</v>
      </c>
      <c r="G1936" s="22" t="s">
        <v>19</v>
      </c>
      <c r="H1936" s="68">
        <v>6</v>
      </c>
      <c r="I1936" s="22"/>
      <c r="J1936" s="36" t="s">
        <v>4919</v>
      </c>
      <c r="K1936" s="36" t="s">
        <v>2387</v>
      </c>
      <c r="L1936" s="36"/>
      <c r="M1936" s="37" t="s">
        <v>7767</v>
      </c>
      <c r="N1936" s="37"/>
      <c r="O1936" s="22" t="s">
        <v>23</v>
      </c>
      <c r="P1936" s="38">
        <v>7155.5649999999996</v>
      </c>
      <c r="Q1936" s="25">
        <v>0</v>
      </c>
      <c r="R1936" s="38">
        <f>P1936*(1+Q1936/100)</f>
        <v>7155.5649999999996</v>
      </c>
      <c r="S1936" s="25"/>
      <c r="T1936" s="26">
        <f>IF(I1936="T",0,R1936*S1936)</f>
        <v>0</v>
      </c>
    </row>
    <row r="1937" spans="6:20" s="102" customFormat="1" ht="24" outlineLevel="6" collapsed="1">
      <c r="F1937" s="21" t="s">
        <v>9965</v>
      </c>
      <c r="G1937" s="22" t="s">
        <v>19</v>
      </c>
      <c r="H1937" s="68">
        <v>6</v>
      </c>
      <c r="I1937" s="22"/>
      <c r="J1937" s="36" t="s">
        <v>4646</v>
      </c>
      <c r="K1937" s="36" t="s">
        <v>2308</v>
      </c>
      <c r="L1937" s="36"/>
      <c r="M1937" s="37" t="s">
        <v>8332</v>
      </c>
      <c r="N1937" s="37"/>
      <c r="O1937" s="22" t="s">
        <v>23</v>
      </c>
      <c r="P1937" s="38">
        <v>7155.5651999999982</v>
      </c>
      <c r="Q1937" s="25">
        <v>0</v>
      </c>
      <c r="R1937" s="38">
        <f>P1937*(1+Q1937/100)</f>
        <v>7155.5651999999982</v>
      </c>
      <c r="S1937" s="25"/>
      <c r="T1937" s="26">
        <f>IF(I1937="T",0,R1937*S1937)</f>
        <v>0</v>
      </c>
    </row>
    <row r="1938" spans="6:20" s="39" customFormat="1" ht="11.25" outlineLevel="7">
      <c r="F1938" s="40"/>
      <c r="G1938" s="41"/>
      <c r="H1938" s="41"/>
      <c r="I1938" s="41"/>
      <c r="J1938" s="41"/>
      <c r="K1938" s="41"/>
      <c r="L1938" s="41"/>
      <c r="M1938" s="42" t="s">
        <v>5476</v>
      </c>
      <c r="N1938" s="42"/>
      <c r="O1938" s="41"/>
      <c r="P1938" s="43">
        <v>11476.14</v>
      </c>
      <c r="Q1938" s="44"/>
      <c r="R1938" s="45"/>
      <c r="S1938" s="44"/>
      <c r="T1938" s="46"/>
    </row>
    <row r="1939" spans="6:20" s="39" customFormat="1" ht="11.25" outlineLevel="7">
      <c r="F1939" s="40"/>
      <c r="G1939" s="41"/>
      <c r="H1939" s="41"/>
      <c r="I1939" s="41"/>
      <c r="J1939" s="41"/>
      <c r="K1939" s="41"/>
      <c r="L1939" s="41"/>
      <c r="M1939" s="42" t="s">
        <v>6908</v>
      </c>
      <c r="N1939" s="42"/>
      <c r="O1939" s="41"/>
      <c r="P1939" s="43">
        <v>-3079.61</v>
      </c>
      <c r="Q1939" s="44"/>
      <c r="R1939" s="45"/>
      <c r="S1939" s="44"/>
      <c r="T1939" s="46"/>
    </row>
    <row r="1940" spans="6:20" s="39" customFormat="1" ht="11.25" outlineLevel="7">
      <c r="F1940" s="40"/>
      <c r="G1940" s="41"/>
      <c r="H1940" s="41"/>
      <c r="I1940" s="41"/>
      <c r="J1940" s="41"/>
      <c r="K1940" s="41"/>
      <c r="L1940" s="41"/>
      <c r="M1940" s="42" t="s">
        <v>6854</v>
      </c>
      <c r="N1940" s="42"/>
      <c r="O1940" s="41"/>
      <c r="P1940" s="43">
        <v>-1041.4000000000001</v>
      </c>
      <c r="Q1940" s="44"/>
      <c r="R1940" s="45"/>
      <c r="S1940" s="44"/>
      <c r="T1940" s="46"/>
    </row>
    <row r="1941" spans="6:20" s="39" customFormat="1" ht="11.25" outlineLevel="7">
      <c r="F1941" s="40"/>
      <c r="G1941" s="41"/>
      <c r="H1941" s="41"/>
      <c r="I1941" s="41"/>
      <c r="J1941" s="41"/>
      <c r="K1941" s="41"/>
      <c r="L1941" s="41"/>
      <c r="M1941" s="42" t="s">
        <v>7115</v>
      </c>
      <c r="N1941" s="42"/>
      <c r="O1941" s="41"/>
      <c r="P1941" s="43">
        <v>-207.27</v>
      </c>
      <c r="Q1941" s="44"/>
      <c r="R1941" s="45"/>
      <c r="S1941" s="44"/>
      <c r="T1941" s="46"/>
    </row>
    <row r="1942" spans="6:20" s="39" customFormat="1" ht="11.25" outlineLevel="7">
      <c r="F1942" s="40"/>
      <c r="G1942" s="41"/>
      <c r="H1942" s="41"/>
      <c r="I1942" s="41"/>
      <c r="J1942" s="41"/>
      <c r="K1942" s="41"/>
      <c r="L1942" s="41"/>
      <c r="M1942" s="42" t="s">
        <v>6625</v>
      </c>
      <c r="N1942" s="42"/>
      <c r="O1942" s="41"/>
      <c r="P1942" s="43">
        <v>-132.6</v>
      </c>
      <c r="Q1942" s="44"/>
      <c r="R1942" s="45"/>
      <c r="S1942" s="44"/>
      <c r="T1942" s="46"/>
    </row>
    <row r="1943" spans="6:20" s="39" customFormat="1" ht="11.25" outlineLevel="7">
      <c r="F1943" s="40"/>
      <c r="G1943" s="41"/>
      <c r="H1943" s="41"/>
      <c r="I1943" s="41"/>
      <c r="J1943" s="41"/>
      <c r="K1943" s="41"/>
      <c r="L1943" s="41"/>
      <c r="M1943" s="42" t="s">
        <v>4</v>
      </c>
      <c r="N1943" s="42"/>
      <c r="O1943" s="41"/>
      <c r="P1943" s="43">
        <v>7015.2599999999984</v>
      </c>
      <c r="Q1943" s="44"/>
      <c r="R1943" s="45"/>
      <c r="S1943" s="44"/>
      <c r="T1943" s="46"/>
    </row>
    <row r="1944" spans="6:20" s="39" customFormat="1" ht="11.25" outlineLevel="7">
      <c r="F1944" s="40"/>
      <c r="G1944" s="41"/>
      <c r="H1944" s="41"/>
      <c r="I1944" s="41"/>
      <c r="J1944" s="41"/>
      <c r="K1944" s="41"/>
      <c r="L1944" s="41"/>
      <c r="M1944" s="42" t="s">
        <v>5818</v>
      </c>
      <c r="N1944" s="42"/>
      <c r="O1944" s="41"/>
      <c r="P1944" s="43">
        <v>140.30520000000001</v>
      </c>
      <c r="Q1944" s="44"/>
      <c r="R1944" s="45"/>
      <c r="S1944" s="44"/>
      <c r="T1944" s="46"/>
    </row>
    <row r="1945" spans="6:20" s="102" customFormat="1" ht="48" outlineLevel="6" collapsed="1">
      <c r="F1945" s="21" t="s">
        <v>9966</v>
      </c>
      <c r="G1945" s="22" t="s">
        <v>7</v>
      </c>
      <c r="H1945" s="68">
        <v>6</v>
      </c>
      <c r="I1945" s="22"/>
      <c r="J1945" s="36" t="s">
        <v>4336</v>
      </c>
      <c r="K1945" s="36"/>
      <c r="L1945" s="36"/>
      <c r="M1945" s="37" t="s">
        <v>9322</v>
      </c>
      <c r="N1945" s="37"/>
      <c r="O1945" s="22" t="s">
        <v>24</v>
      </c>
      <c r="P1945" s="38">
        <v>715.55650000000003</v>
      </c>
      <c r="Q1945" s="25">
        <v>0</v>
      </c>
      <c r="R1945" s="38">
        <f>P1945*(1+Q1945/100)</f>
        <v>715.55650000000003</v>
      </c>
      <c r="S1945" s="25"/>
      <c r="T1945" s="26">
        <f>IF(I1945="T",0,R1945*S1945)</f>
        <v>0</v>
      </c>
    </row>
    <row r="1946" spans="6:20" s="39" customFormat="1" ht="11.25" outlineLevel="7">
      <c r="F1946" s="40"/>
      <c r="G1946" s="41"/>
      <c r="H1946" s="41"/>
      <c r="I1946" s="41"/>
      <c r="J1946" s="41"/>
      <c r="K1946" s="41"/>
      <c r="L1946" s="41"/>
      <c r="M1946" s="42" t="s">
        <v>7088</v>
      </c>
      <c r="N1946" s="42"/>
      <c r="O1946" s="41"/>
      <c r="P1946" s="43">
        <v>0</v>
      </c>
      <c r="Q1946" s="44"/>
      <c r="R1946" s="45"/>
      <c r="S1946" s="44"/>
      <c r="T1946" s="46"/>
    </row>
    <row r="1947" spans="6:20" s="39" customFormat="1" ht="11.25" outlineLevel="7">
      <c r="F1947" s="40"/>
      <c r="G1947" s="41"/>
      <c r="H1947" s="41"/>
      <c r="I1947" s="41"/>
      <c r="J1947" s="41"/>
      <c r="K1947" s="41"/>
      <c r="L1947" s="41"/>
      <c r="M1947" s="42" t="s">
        <v>7053</v>
      </c>
      <c r="N1947" s="42"/>
      <c r="O1947" s="41"/>
      <c r="P1947" s="43">
        <v>0</v>
      </c>
      <c r="Q1947" s="44"/>
      <c r="R1947" s="45"/>
      <c r="S1947" s="44"/>
      <c r="T1947" s="46"/>
    </row>
    <row r="1948" spans="6:20" s="39" customFormat="1" ht="11.25" outlineLevel="7">
      <c r="F1948" s="40"/>
      <c r="G1948" s="41"/>
      <c r="H1948" s="41"/>
      <c r="I1948" s="41"/>
      <c r="J1948" s="41"/>
      <c r="K1948" s="41"/>
      <c r="L1948" s="41"/>
      <c r="M1948" s="42" t="s">
        <v>3855</v>
      </c>
      <c r="N1948" s="42"/>
      <c r="O1948" s="41"/>
      <c r="P1948" s="43">
        <v>715.55650000000003</v>
      </c>
      <c r="Q1948" s="44"/>
      <c r="R1948" s="45"/>
      <c r="S1948" s="44"/>
      <c r="T1948" s="46"/>
    </row>
    <row r="1949" spans="6:20" s="102" customFormat="1" ht="36" outlineLevel="6" collapsed="1">
      <c r="F1949" s="21" t="s">
        <v>9967</v>
      </c>
      <c r="G1949" s="22" t="s">
        <v>19</v>
      </c>
      <c r="H1949" s="68">
        <v>6</v>
      </c>
      <c r="I1949" s="22"/>
      <c r="J1949" s="36" t="s">
        <v>4448</v>
      </c>
      <c r="K1949" s="36" t="s">
        <v>2298</v>
      </c>
      <c r="L1949" s="36"/>
      <c r="M1949" s="37" t="s">
        <v>9168</v>
      </c>
      <c r="N1949" s="37"/>
      <c r="O1949" s="22" t="s">
        <v>23</v>
      </c>
      <c r="P1949" s="38">
        <v>7155.5652</v>
      </c>
      <c r="Q1949" s="25">
        <v>0</v>
      </c>
      <c r="R1949" s="38">
        <f>P1949*(1+Q1949/100)</f>
        <v>7155.5652</v>
      </c>
      <c r="S1949" s="25"/>
      <c r="T1949" s="26">
        <f>IF(I1949="T",0,R1949*S1949)</f>
        <v>0</v>
      </c>
    </row>
    <row r="1950" spans="6:20" s="39" customFormat="1" ht="11.25" outlineLevel="7">
      <c r="F1950" s="40"/>
      <c r="G1950" s="41"/>
      <c r="H1950" s="41"/>
      <c r="I1950" s="41"/>
      <c r="J1950" s="41"/>
      <c r="K1950" s="41"/>
      <c r="L1950" s="41"/>
      <c r="M1950" s="42" t="s">
        <v>6975</v>
      </c>
      <c r="N1950" s="42"/>
      <c r="O1950" s="41"/>
      <c r="P1950" s="43">
        <v>7155.5652</v>
      </c>
      <c r="Q1950" s="44"/>
      <c r="R1950" s="45"/>
      <c r="S1950" s="44"/>
      <c r="T1950" s="46"/>
    </row>
    <row r="1951" spans="6:20" s="102" customFormat="1" ht="24" outlineLevel="6">
      <c r="F1951" s="21" t="s">
        <v>9968</v>
      </c>
      <c r="G1951" s="22" t="s">
        <v>19</v>
      </c>
      <c r="H1951" s="68">
        <v>6</v>
      </c>
      <c r="I1951" s="22"/>
      <c r="J1951" s="36" t="s">
        <v>4566</v>
      </c>
      <c r="K1951" s="36" t="s">
        <v>2294</v>
      </c>
      <c r="L1951" s="36"/>
      <c r="M1951" s="37" t="s">
        <v>8341</v>
      </c>
      <c r="N1951" s="37"/>
      <c r="O1951" s="22" t="s">
        <v>23</v>
      </c>
      <c r="P1951" s="38">
        <v>7155.5649999999996</v>
      </c>
      <c r="Q1951" s="25">
        <v>0</v>
      </c>
      <c r="R1951" s="38">
        <f>P1951*(1+Q1951/100)</f>
        <v>7155.5649999999996</v>
      </c>
      <c r="S1951" s="25"/>
      <c r="T1951" s="26">
        <f>IF(I1951="T",0,R1951*S1951)</f>
        <v>0</v>
      </c>
    </row>
    <row r="1952" spans="6:20" s="102" customFormat="1" ht="12" outlineLevel="6">
      <c r="F1952" s="21" t="s">
        <v>9969</v>
      </c>
      <c r="G1952" s="22" t="s">
        <v>19</v>
      </c>
      <c r="H1952" s="68">
        <v>6</v>
      </c>
      <c r="I1952" s="22"/>
      <c r="J1952" s="36" t="s">
        <v>4311</v>
      </c>
      <c r="K1952" s="36" t="s">
        <v>2293</v>
      </c>
      <c r="L1952" s="36"/>
      <c r="M1952" s="37" t="s">
        <v>6792</v>
      </c>
      <c r="N1952" s="37"/>
      <c r="O1952" s="22" t="s">
        <v>23</v>
      </c>
      <c r="P1952" s="38">
        <v>7155.5649999999996</v>
      </c>
      <c r="Q1952" s="25">
        <v>0</v>
      </c>
      <c r="R1952" s="38">
        <f>P1952*(1+Q1952/100)</f>
        <v>7155.5649999999996</v>
      </c>
      <c r="S1952" s="25"/>
      <c r="T1952" s="26">
        <f>IF(I1952="T",0,R1952*S1952)</f>
        <v>0</v>
      </c>
    </row>
    <row r="1953" spans="6:20" s="102" customFormat="1" ht="12" outlineLevel="6">
      <c r="F1953" s="21" t="s">
        <v>9970</v>
      </c>
      <c r="G1953" s="22" t="s">
        <v>19</v>
      </c>
      <c r="H1953" s="68">
        <v>6</v>
      </c>
      <c r="I1953" s="22"/>
      <c r="J1953" s="36" t="s">
        <v>4646</v>
      </c>
      <c r="K1953" s="36" t="s">
        <v>2308</v>
      </c>
      <c r="L1953" s="36"/>
      <c r="M1953" s="37" t="s">
        <v>7602</v>
      </c>
      <c r="N1953" s="37"/>
      <c r="O1953" s="22" t="s">
        <v>23</v>
      </c>
      <c r="P1953" s="38">
        <v>7155.5649999999996</v>
      </c>
      <c r="Q1953" s="25">
        <v>0</v>
      </c>
      <c r="R1953" s="38">
        <f>P1953*(1+Q1953/100)</f>
        <v>7155.5649999999996</v>
      </c>
      <c r="S1953" s="25"/>
      <c r="T1953" s="26">
        <f>IF(I1953="T",0,R1953*S1953)</f>
        <v>0</v>
      </c>
    </row>
    <row r="1954" spans="6:20" s="102" customFormat="1" ht="48" outlineLevel="6">
      <c r="F1954" s="21" t="s">
        <v>9971</v>
      </c>
      <c r="G1954" s="22" t="s">
        <v>7</v>
      </c>
      <c r="H1954" s="68">
        <v>6</v>
      </c>
      <c r="I1954" s="22"/>
      <c r="J1954" s="36" t="s">
        <v>4335</v>
      </c>
      <c r="K1954" s="36"/>
      <c r="L1954" s="36"/>
      <c r="M1954" s="37" t="s">
        <v>9497</v>
      </c>
      <c r="N1954" s="37"/>
      <c r="O1954" s="22" t="s">
        <v>24</v>
      </c>
      <c r="P1954" s="38">
        <v>715.55700000000002</v>
      </c>
      <c r="Q1954" s="25">
        <v>0</v>
      </c>
      <c r="R1954" s="38">
        <f>P1954*(1+Q1954/100)</f>
        <v>715.55700000000002</v>
      </c>
      <c r="S1954" s="25"/>
      <c r="T1954" s="26">
        <f>IF(I1954="T",0,R1954*S1954)</f>
        <v>0</v>
      </c>
    </row>
    <row r="1955" spans="6:20" s="102" customFormat="1" ht="24" outlineLevel="6" collapsed="1">
      <c r="F1955" s="21" t="s">
        <v>9972</v>
      </c>
      <c r="G1955" s="22" t="s">
        <v>19</v>
      </c>
      <c r="H1955" s="68">
        <v>6</v>
      </c>
      <c r="I1955" s="22"/>
      <c r="J1955" s="36" t="s">
        <v>4313</v>
      </c>
      <c r="K1955" s="36" t="s">
        <v>2297</v>
      </c>
      <c r="L1955" s="36"/>
      <c r="M1955" s="37" t="s">
        <v>8216</v>
      </c>
      <c r="N1955" s="37"/>
      <c r="O1955" s="22" t="s">
        <v>23</v>
      </c>
      <c r="P1955" s="38">
        <v>7015.2599999999984</v>
      </c>
      <c r="Q1955" s="25">
        <v>0</v>
      </c>
      <c r="R1955" s="38">
        <f>P1955*(1+Q1955/100)</f>
        <v>7015.2599999999984</v>
      </c>
      <c r="S1955" s="25"/>
      <c r="T1955" s="26">
        <f>IF(I1955="T",0,R1955*S1955)</f>
        <v>0</v>
      </c>
    </row>
    <row r="1956" spans="6:20" s="39" customFormat="1" ht="11.25" outlineLevel="7">
      <c r="F1956" s="40"/>
      <c r="G1956" s="41"/>
      <c r="H1956" s="41"/>
      <c r="I1956" s="41"/>
      <c r="J1956" s="41"/>
      <c r="K1956" s="41"/>
      <c r="L1956" s="41"/>
      <c r="M1956" s="42" t="s">
        <v>5476</v>
      </c>
      <c r="N1956" s="42"/>
      <c r="O1956" s="41"/>
      <c r="P1956" s="43">
        <v>11476.14</v>
      </c>
      <c r="Q1956" s="44"/>
      <c r="R1956" s="45"/>
      <c r="S1956" s="44"/>
      <c r="T1956" s="46"/>
    </row>
    <row r="1957" spans="6:20" s="39" customFormat="1" ht="11.25" outlineLevel="7">
      <c r="F1957" s="40"/>
      <c r="G1957" s="41"/>
      <c r="H1957" s="41"/>
      <c r="I1957" s="41"/>
      <c r="J1957" s="41"/>
      <c r="K1957" s="41"/>
      <c r="L1957" s="41"/>
      <c r="M1957" s="42" t="s">
        <v>6908</v>
      </c>
      <c r="N1957" s="42"/>
      <c r="O1957" s="41"/>
      <c r="P1957" s="43">
        <v>-3079.61</v>
      </c>
      <c r="Q1957" s="44"/>
      <c r="R1957" s="45"/>
      <c r="S1957" s="44"/>
      <c r="T1957" s="46"/>
    </row>
    <row r="1958" spans="6:20" s="39" customFormat="1" ht="11.25" outlineLevel="7">
      <c r="F1958" s="40"/>
      <c r="G1958" s="41"/>
      <c r="H1958" s="41"/>
      <c r="I1958" s="41"/>
      <c r="J1958" s="41"/>
      <c r="K1958" s="41"/>
      <c r="L1958" s="41"/>
      <c r="M1958" s="42" t="s">
        <v>6854</v>
      </c>
      <c r="N1958" s="42"/>
      <c r="O1958" s="41"/>
      <c r="P1958" s="43">
        <v>-1041.4000000000001</v>
      </c>
      <c r="Q1958" s="44"/>
      <c r="R1958" s="45"/>
      <c r="S1958" s="44"/>
      <c r="T1958" s="46"/>
    </row>
    <row r="1959" spans="6:20" s="39" customFormat="1" ht="11.25" outlineLevel="7">
      <c r="F1959" s="40"/>
      <c r="G1959" s="41"/>
      <c r="H1959" s="41"/>
      <c r="I1959" s="41"/>
      <c r="J1959" s="41"/>
      <c r="K1959" s="41"/>
      <c r="L1959" s="41"/>
      <c r="M1959" s="42" t="s">
        <v>7115</v>
      </c>
      <c r="N1959" s="42"/>
      <c r="O1959" s="41"/>
      <c r="P1959" s="43">
        <v>-207.27</v>
      </c>
      <c r="Q1959" s="44"/>
      <c r="R1959" s="45"/>
      <c r="S1959" s="44"/>
      <c r="T1959" s="46"/>
    </row>
    <row r="1960" spans="6:20" s="39" customFormat="1" ht="11.25" outlineLevel="7">
      <c r="F1960" s="40"/>
      <c r="G1960" s="41"/>
      <c r="H1960" s="41"/>
      <c r="I1960" s="41"/>
      <c r="J1960" s="41"/>
      <c r="K1960" s="41"/>
      <c r="L1960" s="41"/>
      <c r="M1960" s="42" t="s">
        <v>6625</v>
      </c>
      <c r="N1960" s="42"/>
      <c r="O1960" s="41"/>
      <c r="P1960" s="43">
        <v>-132.6</v>
      </c>
      <c r="Q1960" s="44"/>
      <c r="R1960" s="45"/>
      <c r="S1960" s="44"/>
      <c r="T1960" s="46"/>
    </row>
    <row r="1961" spans="6:20" s="39" customFormat="1" ht="11.25" outlineLevel="7">
      <c r="F1961" s="40"/>
      <c r="G1961" s="41"/>
      <c r="H1961" s="41"/>
      <c r="I1961" s="41"/>
      <c r="J1961" s="41"/>
      <c r="K1961" s="41"/>
      <c r="L1961" s="41"/>
      <c r="M1961" s="42" t="s">
        <v>4</v>
      </c>
      <c r="N1961" s="42"/>
      <c r="O1961" s="41"/>
      <c r="P1961" s="43">
        <v>7015.2599999999984</v>
      </c>
      <c r="Q1961" s="44"/>
      <c r="R1961" s="45"/>
      <c r="S1961" s="44"/>
      <c r="T1961" s="46"/>
    </row>
    <row r="1962" spans="6:20" s="102" customFormat="1" ht="12" outlineLevel="6">
      <c r="F1962" s="21" t="s">
        <v>9973</v>
      </c>
      <c r="G1962" s="22" t="s">
        <v>19</v>
      </c>
      <c r="H1962" s="68">
        <v>6</v>
      </c>
      <c r="I1962" s="22"/>
      <c r="J1962" s="36" t="s">
        <v>4451</v>
      </c>
      <c r="K1962" s="36" t="s">
        <v>2300</v>
      </c>
      <c r="L1962" s="36"/>
      <c r="M1962" s="37" t="s">
        <v>7036</v>
      </c>
      <c r="N1962" s="37"/>
      <c r="O1962" s="22" t="s">
        <v>23</v>
      </c>
      <c r="P1962" s="38">
        <v>7015.26</v>
      </c>
      <c r="Q1962" s="25">
        <v>0</v>
      </c>
      <c r="R1962" s="38">
        <f>P1962*(1+Q1962/100)</f>
        <v>7015.26</v>
      </c>
      <c r="S1962" s="25"/>
      <c r="T1962" s="26">
        <f>IF(I1962="T",0,R1962*S1962)</f>
        <v>0</v>
      </c>
    </row>
    <row r="1963" spans="6:20" s="102" customFormat="1" ht="12" outlineLevel="6">
      <c r="F1963" s="21" t="s">
        <v>9974</v>
      </c>
      <c r="G1963" s="22" t="s">
        <v>19</v>
      </c>
      <c r="H1963" s="68">
        <v>6</v>
      </c>
      <c r="I1963" s="22"/>
      <c r="J1963" s="36" t="s">
        <v>4621</v>
      </c>
      <c r="K1963" s="36" t="s">
        <v>2208</v>
      </c>
      <c r="L1963" s="36"/>
      <c r="M1963" s="37" t="s">
        <v>7924</v>
      </c>
      <c r="N1963" s="37"/>
      <c r="O1963" s="22" t="s">
        <v>24</v>
      </c>
      <c r="P1963" s="38">
        <v>0</v>
      </c>
      <c r="Q1963" s="25">
        <v>0</v>
      </c>
      <c r="R1963" s="38">
        <f>P1963*(1+Q1963/100)</f>
        <v>0</v>
      </c>
      <c r="S1963" s="25"/>
      <c r="T1963" s="26">
        <f>IF(I1963="T",0,R1963*S1963)</f>
        <v>0</v>
      </c>
    </row>
    <row r="1964" spans="6:20" outlineLevel="6"/>
    <row r="1965" spans="6:20" s="120" customFormat="1" ht="16.5" customHeight="1" outlineLevel="5">
      <c r="F1965" s="121"/>
      <c r="G1965" s="122"/>
      <c r="H1965" s="122"/>
      <c r="I1965" s="122"/>
      <c r="J1965" s="123"/>
      <c r="K1965" s="123"/>
      <c r="L1965" s="123"/>
      <c r="M1965" s="123" t="s">
        <v>7248</v>
      </c>
      <c r="N1965" s="126"/>
      <c r="O1965" s="122"/>
      <c r="P1965" s="124"/>
      <c r="Q1965" s="125"/>
      <c r="R1965" s="124"/>
      <c r="S1965" s="125"/>
      <c r="T1965" s="111">
        <f>SUBTOTAL(9,T1966:T1974)</f>
        <v>0</v>
      </c>
    </row>
    <row r="1966" spans="6:20" s="102" customFormat="1" ht="24" outlineLevel="6">
      <c r="F1966" s="21" t="s">
        <v>9975</v>
      </c>
      <c r="G1966" s="22" t="s">
        <v>19</v>
      </c>
      <c r="H1966" s="68">
        <v>6</v>
      </c>
      <c r="I1966" s="22"/>
      <c r="J1966" s="36" t="s">
        <v>4398</v>
      </c>
      <c r="K1966" s="36" t="s">
        <v>2343</v>
      </c>
      <c r="L1966" s="36"/>
      <c r="M1966" s="37" t="s">
        <v>8040</v>
      </c>
      <c r="N1966" s="37"/>
      <c r="O1966" s="22"/>
      <c r="P1966" s="38">
        <v>0</v>
      </c>
      <c r="Q1966" s="25">
        <v>0</v>
      </c>
      <c r="R1966" s="38">
        <f>P1966*(1+Q1966/100)</f>
        <v>0</v>
      </c>
      <c r="S1966" s="25"/>
      <c r="T1966" s="26">
        <f>IF(I1966="T",0,R1966*S1966)</f>
        <v>0</v>
      </c>
    </row>
    <row r="1967" spans="6:20" s="102" customFormat="1" ht="36" outlineLevel="6" collapsed="1">
      <c r="F1967" s="21" t="s">
        <v>9976</v>
      </c>
      <c r="G1967" s="22" t="s">
        <v>19</v>
      </c>
      <c r="H1967" s="68">
        <v>6</v>
      </c>
      <c r="I1967" s="22"/>
      <c r="J1967" s="36" t="s">
        <v>4747</v>
      </c>
      <c r="K1967" s="36" t="s">
        <v>2299</v>
      </c>
      <c r="L1967" s="36"/>
      <c r="M1967" s="37" t="s">
        <v>8909</v>
      </c>
      <c r="N1967" s="37"/>
      <c r="O1967" s="22" t="s">
        <v>23</v>
      </c>
      <c r="P1967" s="38">
        <v>17.942999999999998</v>
      </c>
      <c r="Q1967" s="25">
        <v>0</v>
      </c>
      <c r="R1967" s="38">
        <f>P1967*(1+Q1967/100)</f>
        <v>17.942999999999998</v>
      </c>
      <c r="S1967" s="25"/>
      <c r="T1967" s="26">
        <f>IF(I1967="T",0,R1967*S1967)</f>
        <v>0</v>
      </c>
    </row>
    <row r="1968" spans="6:20" s="39" customFormat="1" ht="11.25" outlineLevel="7">
      <c r="F1968" s="40"/>
      <c r="G1968" s="41"/>
      <c r="H1968" s="41"/>
      <c r="I1968" s="41"/>
      <c r="J1968" s="41"/>
      <c r="K1968" s="41"/>
      <c r="L1968" s="41"/>
      <c r="M1968" s="42" t="s">
        <v>5014</v>
      </c>
      <c r="N1968" s="42"/>
      <c r="O1968" s="41"/>
      <c r="P1968" s="43">
        <v>0</v>
      </c>
      <c r="Q1968" s="44"/>
      <c r="R1968" s="45"/>
      <c r="S1968" s="44"/>
      <c r="T1968" s="46"/>
    </row>
    <row r="1969" spans="6:20" s="39" customFormat="1" ht="11.25" outlineLevel="7">
      <c r="F1969" s="40"/>
      <c r="G1969" s="41"/>
      <c r="H1969" s="41"/>
      <c r="I1969" s="41"/>
      <c r="J1969" s="41"/>
      <c r="K1969" s="41"/>
      <c r="L1969" s="41"/>
      <c r="M1969" s="42" t="s">
        <v>5312</v>
      </c>
      <c r="N1969" s="42"/>
      <c r="O1969" s="41"/>
      <c r="P1969" s="43">
        <v>9.8550000000000004</v>
      </c>
      <c r="Q1969" s="44"/>
      <c r="R1969" s="45"/>
      <c r="S1969" s="44"/>
      <c r="T1969" s="46"/>
    </row>
    <row r="1970" spans="6:20" s="39" customFormat="1" ht="11.25" outlineLevel="7">
      <c r="F1970" s="40"/>
      <c r="G1970" s="41"/>
      <c r="H1970" s="41"/>
      <c r="I1970" s="41"/>
      <c r="J1970" s="41"/>
      <c r="K1970" s="41"/>
      <c r="L1970" s="41"/>
      <c r="M1970" s="42" t="s">
        <v>4276</v>
      </c>
      <c r="N1970" s="42"/>
      <c r="O1970" s="41"/>
      <c r="P1970" s="43">
        <v>0</v>
      </c>
      <c r="Q1970" s="44"/>
      <c r="R1970" s="45"/>
      <c r="S1970" s="44"/>
      <c r="T1970" s="46"/>
    </row>
    <row r="1971" spans="6:20" s="39" customFormat="1" ht="11.25" outlineLevel="7">
      <c r="F1971" s="40"/>
      <c r="G1971" s="41"/>
      <c r="H1971" s="41"/>
      <c r="I1971" s="41"/>
      <c r="J1971" s="41"/>
      <c r="K1971" s="41"/>
      <c r="L1971" s="41"/>
      <c r="M1971" s="42" t="s">
        <v>6369</v>
      </c>
      <c r="N1971" s="42"/>
      <c r="O1971" s="41"/>
      <c r="P1971" s="43">
        <v>8.0879999999999992</v>
      </c>
      <c r="Q1971" s="44"/>
      <c r="R1971" s="45"/>
      <c r="S1971" s="44"/>
      <c r="T1971" s="46"/>
    </row>
    <row r="1972" spans="6:20" s="102" customFormat="1" ht="24" outlineLevel="6" collapsed="1">
      <c r="F1972" s="21" t="s">
        <v>9977</v>
      </c>
      <c r="G1972" s="22" t="s">
        <v>19</v>
      </c>
      <c r="H1972" s="68">
        <v>6</v>
      </c>
      <c r="I1972" s="22"/>
      <c r="J1972" s="36" t="s">
        <v>4384</v>
      </c>
      <c r="K1972" s="36" t="s">
        <v>2315</v>
      </c>
      <c r="L1972" s="36"/>
      <c r="M1972" s="37" t="s">
        <v>8193</v>
      </c>
      <c r="N1972" s="37"/>
      <c r="O1972" s="22" t="s">
        <v>23</v>
      </c>
      <c r="P1972" s="38">
        <v>21.655000000000001</v>
      </c>
      <c r="Q1972" s="25">
        <v>0</v>
      </c>
      <c r="R1972" s="38">
        <f>P1972*(1+Q1972/100)</f>
        <v>21.655000000000001</v>
      </c>
      <c r="S1972" s="25"/>
      <c r="T1972" s="26">
        <f>IF(I1972="T",0,R1972*S1972)</f>
        <v>0</v>
      </c>
    </row>
    <row r="1973" spans="6:20" s="39" customFormat="1" ht="11.25" outlineLevel="7">
      <c r="F1973" s="40"/>
      <c r="G1973" s="41"/>
      <c r="H1973" s="41"/>
      <c r="I1973" s="41"/>
      <c r="J1973" s="41"/>
      <c r="K1973" s="41"/>
      <c r="L1973" s="41"/>
      <c r="M1973" s="42" t="s">
        <v>5420</v>
      </c>
      <c r="N1973" s="42"/>
      <c r="O1973" s="41"/>
      <c r="P1973" s="43">
        <v>21.655000000000001</v>
      </c>
      <c r="Q1973" s="44"/>
      <c r="R1973" s="45"/>
      <c r="S1973" s="44"/>
      <c r="T1973" s="46"/>
    </row>
    <row r="1974" spans="6:20" outlineLevel="6"/>
    <row r="1975" spans="6:20" s="120" customFormat="1" ht="16.5" customHeight="1" outlineLevel="5">
      <c r="F1975" s="121"/>
      <c r="G1975" s="122"/>
      <c r="H1975" s="122"/>
      <c r="I1975" s="122"/>
      <c r="J1975" s="123"/>
      <c r="K1975" s="123"/>
      <c r="L1975" s="123"/>
      <c r="M1975" s="123" t="s">
        <v>7734</v>
      </c>
      <c r="N1975" s="126"/>
      <c r="O1975" s="122"/>
      <c r="P1975" s="124"/>
      <c r="Q1975" s="125"/>
      <c r="R1975" s="124"/>
      <c r="S1975" s="125"/>
      <c r="T1975" s="111">
        <f>SUBTOTAL(9,T1976:T2010)</f>
        <v>0</v>
      </c>
    </row>
    <row r="1976" spans="6:20" s="102" customFormat="1" ht="24" outlineLevel="6">
      <c r="F1976" s="21" t="s">
        <v>9978</v>
      </c>
      <c r="G1976" s="22" t="s">
        <v>19</v>
      </c>
      <c r="H1976" s="68">
        <v>6</v>
      </c>
      <c r="I1976" s="22"/>
      <c r="J1976" s="36" t="s">
        <v>4682</v>
      </c>
      <c r="K1976" s="36" t="s">
        <v>2343</v>
      </c>
      <c r="L1976" s="36"/>
      <c r="M1976" s="37" t="s">
        <v>8203</v>
      </c>
      <c r="N1976" s="37"/>
      <c r="O1976" s="22"/>
      <c r="P1976" s="38"/>
      <c r="Q1976" s="25">
        <v>0</v>
      </c>
      <c r="R1976" s="38">
        <f>P1976*(1+Q1976/100)</f>
        <v>0</v>
      </c>
      <c r="S1976" s="25"/>
      <c r="T1976" s="26">
        <f>IF(I1976="T",0,R1976*S1976)</f>
        <v>0</v>
      </c>
    </row>
    <row r="1977" spans="6:20" s="102" customFormat="1" ht="24" outlineLevel="6" collapsed="1">
      <c r="F1977" s="21">
        <v>583</v>
      </c>
      <c r="G1977" s="22" t="s">
        <v>19</v>
      </c>
      <c r="H1977" s="68">
        <v>6</v>
      </c>
      <c r="I1977" s="22"/>
      <c r="J1977" s="36" t="s">
        <v>4748</v>
      </c>
      <c r="K1977" s="36" t="s">
        <v>2299</v>
      </c>
      <c r="L1977" s="36"/>
      <c r="M1977" s="37" t="s">
        <v>7673</v>
      </c>
      <c r="N1977" s="37"/>
      <c r="O1977" s="22" t="s">
        <v>23</v>
      </c>
      <c r="P1977" s="38">
        <v>27.261900000000004</v>
      </c>
      <c r="Q1977" s="25">
        <v>0</v>
      </c>
      <c r="R1977" s="38">
        <f>P1977*(1+Q1977/100)</f>
        <v>27.261900000000004</v>
      </c>
      <c r="S1977" s="25"/>
      <c r="T1977" s="26">
        <f>IF(I1977="T",0,R1977*S1977)</f>
        <v>0</v>
      </c>
    </row>
    <row r="1978" spans="6:20" s="39" customFormat="1" ht="11.25" outlineLevel="7">
      <c r="F1978" s="40"/>
      <c r="G1978" s="41"/>
      <c r="H1978" s="41"/>
      <c r="I1978" s="41"/>
      <c r="J1978" s="41"/>
      <c r="K1978" s="41"/>
      <c r="L1978" s="41"/>
      <c r="M1978" s="42" t="s">
        <v>7383</v>
      </c>
      <c r="N1978" s="42"/>
      <c r="O1978" s="41"/>
      <c r="P1978" s="43">
        <v>0</v>
      </c>
      <c r="Q1978" s="44"/>
      <c r="R1978" s="45"/>
      <c r="S1978" s="44"/>
      <c r="T1978" s="46"/>
    </row>
    <row r="1979" spans="6:20" s="39" customFormat="1" ht="11.25" outlineLevel="7">
      <c r="F1979" s="40"/>
      <c r="G1979" s="41"/>
      <c r="H1979" s="41"/>
      <c r="I1979" s="41"/>
      <c r="J1979" s="41"/>
      <c r="K1979" s="41"/>
      <c r="L1979" s="41"/>
      <c r="M1979" s="42" t="s">
        <v>4215</v>
      </c>
      <c r="N1979" s="42"/>
      <c r="O1979" s="41"/>
      <c r="P1979" s="43">
        <v>4.5360000000000005</v>
      </c>
      <c r="Q1979" s="44"/>
      <c r="R1979" s="45"/>
      <c r="S1979" s="44"/>
      <c r="T1979" s="46"/>
    </row>
    <row r="1980" spans="6:20" s="39" customFormat="1" ht="11.25" outlineLevel="7">
      <c r="F1980" s="40"/>
      <c r="G1980" s="41"/>
      <c r="H1980" s="41"/>
      <c r="I1980" s="41"/>
      <c r="J1980" s="41"/>
      <c r="K1980" s="41"/>
      <c r="L1980" s="41"/>
      <c r="M1980" s="42" t="s">
        <v>2985</v>
      </c>
      <c r="N1980" s="42"/>
      <c r="O1980" s="41"/>
      <c r="P1980" s="43">
        <v>1.3159999999999998</v>
      </c>
      <c r="Q1980" s="44"/>
      <c r="R1980" s="45"/>
      <c r="S1980" s="44"/>
      <c r="T1980" s="46"/>
    </row>
    <row r="1981" spans="6:20" s="39" customFormat="1" ht="11.25" outlineLevel="7">
      <c r="F1981" s="40"/>
      <c r="G1981" s="41"/>
      <c r="H1981" s="41"/>
      <c r="I1981" s="41"/>
      <c r="J1981" s="41"/>
      <c r="K1981" s="41"/>
      <c r="L1981" s="41"/>
      <c r="M1981" s="42" t="s">
        <v>3807</v>
      </c>
      <c r="N1981" s="42"/>
      <c r="O1981" s="41"/>
      <c r="P1981" s="43">
        <v>1.3939999999999999</v>
      </c>
      <c r="Q1981" s="44"/>
      <c r="R1981" s="45"/>
      <c r="S1981" s="44"/>
      <c r="T1981" s="46"/>
    </row>
    <row r="1982" spans="6:20" s="39" customFormat="1" ht="11.25" outlineLevel="7">
      <c r="F1982" s="40"/>
      <c r="G1982" s="41"/>
      <c r="H1982" s="41"/>
      <c r="I1982" s="41"/>
      <c r="J1982" s="41"/>
      <c r="K1982" s="41"/>
      <c r="L1982" s="41"/>
      <c r="M1982" s="42" t="s">
        <v>3846</v>
      </c>
      <c r="N1982" s="42"/>
      <c r="O1982" s="41"/>
      <c r="P1982" s="43">
        <v>4.4279999999999999</v>
      </c>
      <c r="Q1982" s="44"/>
      <c r="R1982" s="45"/>
      <c r="S1982" s="44"/>
      <c r="T1982" s="46"/>
    </row>
    <row r="1983" spans="6:20" s="39" customFormat="1" ht="11.25" outlineLevel="7">
      <c r="F1983" s="40"/>
      <c r="G1983" s="41"/>
      <c r="H1983" s="41"/>
      <c r="I1983" s="41"/>
      <c r="J1983" s="41"/>
      <c r="K1983" s="41"/>
      <c r="L1983" s="41"/>
      <c r="M1983" s="42" t="s">
        <v>5361</v>
      </c>
      <c r="N1983" s="42"/>
      <c r="O1983" s="41"/>
      <c r="P1983" s="43">
        <v>6.1472999999999995</v>
      </c>
      <c r="Q1983" s="44"/>
      <c r="R1983" s="45"/>
      <c r="S1983" s="44"/>
      <c r="T1983" s="46"/>
    </row>
    <row r="1984" spans="6:20" s="39" customFormat="1" ht="11.25" outlineLevel="7">
      <c r="F1984" s="40"/>
      <c r="G1984" s="41"/>
      <c r="H1984" s="41"/>
      <c r="I1984" s="41"/>
      <c r="J1984" s="41"/>
      <c r="K1984" s="41"/>
      <c r="L1984" s="41"/>
      <c r="M1984" s="42" t="s">
        <v>5144</v>
      </c>
      <c r="N1984" s="42"/>
      <c r="O1984" s="41"/>
      <c r="P1984" s="43">
        <v>1.3075999999999999</v>
      </c>
      <c r="Q1984" s="44"/>
      <c r="R1984" s="45"/>
      <c r="S1984" s="44"/>
      <c r="T1984" s="46"/>
    </row>
    <row r="1985" spans="6:20" s="39" customFormat="1" ht="11.25" outlineLevel="7">
      <c r="F1985" s="40"/>
      <c r="G1985" s="41"/>
      <c r="H1985" s="41"/>
      <c r="I1985" s="41"/>
      <c r="J1985" s="41"/>
      <c r="K1985" s="41"/>
      <c r="L1985" s="41"/>
      <c r="M1985" s="42" t="s">
        <v>3462</v>
      </c>
      <c r="N1985" s="42"/>
      <c r="O1985" s="41"/>
      <c r="P1985" s="43">
        <v>1.581</v>
      </c>
      <c r="Q1985" s="44"/>
      <c r="R1985" s="45"/>
      <c r="S1985" s="44"/>
      <c r="T1985" s="46"/>
    </row>
    <row r="1986" spans="6:20" s="39" customFormat="1" ht="11.25" outlineLevel="7">
      <c r="F1986" s="40"/>
      <c r="G1986" s="41"/>
      <c r="H1986" s="41"/>
      <c r="I1986" s="41"/>
      <c r="J1986" s="41"/>
      <c r="K1986" s="41"/>
      <c r="L1986" s="41"/>
      <c r="M1986" s="42" t="s">
        <v>3508</v>
      </c>
      <c r="N1986" s="42"/>
      <c r="O1986" s="41"/>
      <c r="P1986" s="43">
        <v>4.32</v>
      </c>
      <c r="Q1986" s="44"/>
      <c r="R1986" s="45"/>
      <c r="S1986" s="44"/>
      <c r="T1986" s="46"/>
    </row>
    <row r="1987" spans="6:20" s="39" customFormat="1" ht="11.25" outlineLevel="7">
      <c r="F1987" s="40"/>
      <c r="G1987" s="41"/>
      <c r="H1987" s="41"/>
      <c r="I1987" s="41"/>
      <c r="J1987" s="41"/>
      <c r="K1987" s="41"/>
      <c r="L1987" s="41"/>
      <c r="M1987" s="42" t="s">
        <v>6937</v>
      </c>
      <c r="N1987" s="42"/>
      <c r="O1987" s="41"/>
      <c r="P1987" s="43">
        <v>0</v>
      </c>
      <c r="Q1987" s="44"/>
      <c r="R1987" s="45"/>
      <c r="S1987" s="44"/>
      <c r="T1987" s="46"/>
    </row>
    <row r="1988" spans="6:20" s="39" customFormat="1" ht="11.25" outlineLevel="7">
      <c r="F1988" s="40"/>
      <c r="G1988" s="41"/>
      <c r="H1988" s="41"/>
      <c r="I1988" s="41"/>
      <c r="J1988" s="41"/>
      <c r="K1988" s="41"/>
      <c r="L1988" s="41"/>
      <c r="M1988" s="42" t="s">
        <v>3806</v>
      </c>
      <c r="N1988" s="42"/>
      <c r="O1988" s="41"/>
      <c r="P1988" s="43">
        <v>1.3485</v>
      </c>
      <c r="Q1988" s="44"/>
      <c r="R1988" s="45"/>
      <c r="S1988" s="44"/>
      <c r="T1988" s="46"/>
    </row>
    <row r="1989" spans="6:20" s="39" customFormat="1" ht="11.25" outlineLevel="7">
      <c r="F1989" s="40"/>
      <c r="G1989" s="41"/>
      <c r="H1989" s="41"/>
      <c r="I1989" s="41"/>
      <c r="J1989" s="41"/>
      <c r="K1989" s="41"/>
      <c r="L1989" s="41"/>
      <c r="M1989" s="42" t="s">
        <v>3803</v>
      </c>
      <c r="N1989" s="42"/>
      <c r="O1989" s="41"/>
      <c r="P1989" s="43">
        <v>0.88349999999999995</v>
      </c>
      <c r="Q1989" s="44"/>
      <c r="R1989" s="45"/>
      <c r="S1989" s="44"/>
      <c r="T1989" s="46"/>
    </row>
    <row r="1990" spans="6:20" s="39" customFormat="1" ht="11.25" outlineLevel="7">
      <c r="F1990" s="40"/>
      <c r="G1990" s="41"/>
      <c r="H1990" s="41"/>
      <c r="I1990" s="41"/>
      <c r="J1990" s="41"/>
      <c r="K1990" s="41"/>
      <c r="L1990" s="41"/>
      <c r="M1990" s="42" t="s">
        <v>4</v>
      </c>
      <c r="N1990" s="42"/>
      <c r="O1990" s="41"/>
      <c r="P1990" s="43">
        <v>27.261900000000004</v>
      </c>
      <c r="Q1990" s="44"/>
      <c r="R1990" s="45"/>
      <c r="S1990" s="44"/>
      <c r="T1990" s="46"/>
    </row>
    <row r="1991" spans="6:20" s="102" customFormat="1" ht="24" outlineLevel="6">
      <c r="F1991" s="21">
        <v>584</v>
      </c>
      <c r="G1991" s="22" t="s">
        <v>19</v>
      </c>
      <c r="H1991" s="68">
        <v>6</v>
      </c>
      <c r="I1991" s="22"/>
      <c r="J1991" s="36" t="s">
        <v>4384</v>
      </c>
      <c r="K1991" s="36" t="s">
        <v>2315</v>
      </c>
      <c r="L1991" s="36"/>
      <c r="M1991" s="37" t="s">
        <v>8193</v>
      </c>
      <c r="N1991" s="37"/>
      <c r="O1991" s="22" t="s">
        <v>23</v>
      </c>
      <c r="P1991" s="38">
        <v>26.33428</v>
      </c>
      <c r="Q1991" s="25">
        <v>0</v>
      </c>
      <c r="R1991" s="38">
        <f>P1991*(1+Q1991/100)</f>
        <v>26.33428</v>
      </c>
      <c r="S1991" s="25"/>
      <c r="T1991" s="26">
        <f>IF(I1991="T",0,R1991*S1991)</f>
        <v>0</v>
      </c>
    </row>
    <row r="1992" spans="6:20" s="39" customFormat="1" ht="11.25" outlineLevel="7">
      <c r="F1992" s="40"/>
      <c r="G1992" s="41"/>
      <c r="H1992" s="41"/>
      <c r="I1992" s="41"/>
      <c r="J1992" s="41"/>
      <c r="K1992" s="41"/>
      <c r="L1992" s="41"/>
      <c r="M1992" s="42" t="s">
        <v>7383</v>
      </c>
      <c r="N1992" s="42"/>
      <c r="O1992" s="41"/>
      <c r="P1992" s="43">
        <v>0</v>
      </c>
      <c r="Q1992" s="44"/>
      <c r="R1992" s="45"/>
      <c r="S1992" s="44"/>
      <c r="T1992" s="46"/>
    </row>
    <row r="1993" spans="6:20" s="39" customFormat="1" ht="11.25" outlineLevel="7">
      <c r="F1993" s="40"/>
      <c r="G1993" s="41"/>
      <c r="H1993" s="41"/>
      <c r="I1993" s="41"/>
      <c r="J1993" s="41"/>
      <c r="K1993" s="41"/>
      <c r="L1993" s="41"/>
      <c r="M1993" s="42" t="s">
        <v>5186</v>
      </c>
      <c r="N1993" s="42"/>
      <c r="O1993" s="41"/>
      <c r="P1993" s="43">
        <v>8.5860000000000003</v>
      </c>
      <c r="Q1993" s="44"/>
      <c r="R1993" s="45"/>
      <c r="S1993" s="44"/>
      <c r="T1993" s="46"/>
    </row>
    <row r="1994" spans="6:20" s="39" customFormat="1" ht="11.25" outlineLevel="7">
      <c r="F1994" s="40"/>
      <c r="G1994" s="41"/>
      <c r="H1994" s="41"/>
      <c r="I1994" s="41"/>
      <c r="J1994" s="41"/>
      <c r="K1994" s="41"/>
      <c r="L1994" s="41"/>
      <c r="M1994" s="42" t="s">
        <v>5680</v>
      </c>
      <c r="N1994" s="42"/>
      <c r="O1994" s="41"/>
      <c r="P1994" s="43">
        <v>2.6859999999999999</v>
      </c>
      <c r="Q1994" s="44"/>
      <c r="R1994" s="45"/>
      <c r="S1994" s="44"/>
      <c r="T1994" s="46"/>
    </row>
    <row r="1995" spans="6:20" s="39" customFormat="1" ht="11.25" outlineLevel="7">
      <c r="F1995" s="40"/>
      <c r="G1995" s="41"/>
      <c r="H1995" s="41"/>
      <c r="I1995" s="41"/>
      <c r="J1995" s="41"/>
      <c r="K1995" s="41"/>
      <c r="L1995" s="41"/>
      <c r="M1995" s="42" t="s">
        <v>5185</v>
      </c>
      <c r="N1995" s="42"/>
      <c r="O1995" s="41"/>
      <c r="P1995" s="43">
        <v>5.0435999999999996</v>
      </c>
      <c r="Q1995" s="44"/>
      <c r="R1995" s="45"/>
      <c r="S1995" s="44"/>
      <c r="T1995" s="46"/>
    </row>
    <row r="1996" spans="6:20" s="39" customFormat="1" ht="11.25" outlineLevel="7">
      <c r="F1996" s="40"/>
      <c r="G1996" s="41"/>
      <c r="H1996" s="41"/>
      <c r="I1996" s="41"/>
      <c r="J1996" s="41"/>
      <c r="K1996" s="41"/>
      <c r="L1996" s="41"/>
      <c r="M1996" s="42" t="s">
        <v>5361</v>
      </c>
      <c r="N1996" s="42"/>
      <c r="O1996" s="41"/>
      <c r="P1996" s="43">
        <v>6.1472999999999995</v>
      </c>
      <c r="Q1996" s="44"/>
      <c r="R1996" s="45"/>
      <c r="S1996" s="44"/>
      <c r="T1996" s="46"/>
    </row>
    <row r="1997" spans="6:20" s="39" customFormat="1" ht="11.25" outlineLevel="7">
      <c r="F1997" s="40"/>
      <c r="G1997" s="41"/>
      <c r="H1997" s="41"/>
      <c r="I1997" s="41"/>
      <c r="J1997" s="41"/>
      <c r="K1997" s="41"/>
      <c r="L1997" s="41"/>
      <c r="M1997" s="42" t="s">
        <v>5143</v>
      </c>
      <c r="N1997" s="42"/>
      <c r="O1997" s="41"/>
      <c r="P1997" s="43">
        <v>5.8379999999999994E-2</v>
      </c>
      <c r="Q1997" s="44"/>
      <c r="R1997" s="45"/>
      <c r="S1997" s="44"/>
      <c r="T1997" s="46"/>
    </row>
    <row r="1998" spans="6:20" s="39" customFormat="1" ht="11.25" outlineLevel="7">
      <c r="F1998" s="40"/>
      <c r="G1998" s="41"/>
      <c r="H1998" s="41"/>
      <c r="I1998" s="41"/>
      <c r="J1998" s="41"/>
      <c r="K1998" s="41"/>
      <c r="L1998" s="41"/>
      <c r="M1998" s="42" t="s">
        <v>3462</v>
      </c>
      <c r="N1998" s="42"/>
      <c r="O1998" s="41"/>
      <c r="P1998" s="43">
        <v>1.581</v>
      </c>
      <c r="Q1998" s="44"/>
      <c r="R1998" s="45"/>
      <c r="S1998" s="44"/>
      <c r="T1998" s="46"/>
    </row>
    <row r="1999" spans="6:20" s="39" customFormat="1" ht="11.25" outlineLevel="7">
      <c r="F1999" s="40"/>
      <c r="G1999" s="41"/>
      <c r="H1999" s="41"/>
      <c r="I1999" s="41"/>
      <c r="J1999" s="41"/>
      <c r="K1999" s="41"/>
      <c r="L1999" s="41"/>
      <c r="M1999" s="42" t="s">
        <v>6937</v>
      </c>
      <c r="N1999" s="42"/>
      <c r="O1999" s="41"/>
      <c r="P1999" s="43">
        <v>0</v>
      </c>
      <c r="Q1999" s="44"/>
      <c r="R1999" s="45"/>
      <c r="S1999" s="44"/>
      <c r="T1999" s="46"/>
    </row>
    <row r="2000" spans="6:20" s="39" customFormat="1" ht="11.25" outlineLevel="7">
      <c r="F2000" s="40"/>
      <c r="G2000" s="41"/>
      <c r="H2000" s="41"/>
      <c r="I2000" s="41"/>
      <c r="J2000" s="41"/>
      <c r="K2000" s="41"/>
      <c r="L2000" s="41"/>
      <c r="M2000" s="42" t="s">
        <v>3806</v>
      </c>
      <c r="N2000" s="42"/>
      <c r="O2000" s="41"/>
      <c r="P2000" s="43">
        <v>1.3485</v>
      </c>
      <c r="Q2000" s="44"/>
      <c r="R2000" s="45"/>
      <c r="S2000" s="44"/>
      <c r="T2000" s="46"/>
    </row>
    <row r="2001" spans="6:20" s="39" customFormat="1" ht="11.25" outlineLevel="7">
      <c r="F2001" s="40"/>
      <c r="G2001" s="41"/>
      <c r="H2001" s="41"/>
      <c r="I2001" s="41"/>
      <c r="J2001" s="41"/>
      <c r="K2001" s="41"/>
      <c r="L2001" s="41"/>
      <c r="M2001" s="42" t="s">
        <v>3803</v>
      </c>
      <c r="N2001" s="42"/>
      <c r="O2001" s="41"/>
      <c r="P2001" s="43">
        <v>0.88349999999999995</v>
      </c>
      <c r="Q2001" s="44"/>
      <c r="R2001" s="45"/>
      <c r="S2001" s="44"/>
      <c r="T2001" s="46"/>
    </row>
    <row r="2002" spans="6:20" s="39" customFormat="1" ht="11.25" outlineLevel="7">
      <c r="F2002" s="40"/>
      <c r="G2002" s="41"/>
      <c r="H2002" s="41"/>
      <c r="I2002" s="41"/>
      <c r="J2002" s="41"/>
      <c r="K2002" s="41"/>
      <c r="L2002" s="41"/>
      <c r="M2002" s="42" t="s">
        <v>4</v>
      </c>
      <c r="N2002" s="42"/>
      <c r="O2002" s="41"/>
      <c r="P2002" s="43">
        <v>26.33428</v>
      </c>
      <c r="Q2002" s="44"/>
      <c r="R2002" s="45"/>
      <c r="S2002" s="44"/>
      <c r="T2002" s="46"/>
    </row>
    <row r="2003" spans="6:20" s="102" customFormat="1" ht="24" outlineLevel="6">
      <c r="F2003" s="21">
        <v>585</v>
      </c>
      <c r="G2003" s="22" t="s">
        <v>19</v>
      </c>
      <c r="H2003" s="68">
        <v>6</v>
      </c>
      <c r="I2003" s="22"/>
      <c r="J2003" s="36" t="s">
        <v>4605</v>
      </c>
      <c r="K2003" s="36" t="s">
        <v>2305</v>
      </c>
      <c r="L2003" s="36"/>
      <c r="M2003" s="37" t="s">
        <v>8104</v>
      </c>
      <c r="N2003" s="37"/>
      <c r="O2003" s="22" t="s">
        <v>23</v>
      </c>
      <c r="P2003" s="38">
        <v>10.3103</v>
      </c>
      <c r="Q2003" s="25">
        <v>0</v>
      </c>
      <c r="R2003" s="38">
        <f>P2003*(1+Q2003/100)</f>
        <v>10.3103</v>
      </c>
      <c r="S2003" s="25"/>
      <c r="T2003" s="26">
        <f>IF(I2003="T",0,R2003*S2003)</f>
        <v>0</v>
      </c>
    </row>
    <row r="2004" spans="6:20" s="39" customFormat="1" ht="11.25" outlineLevel="7">
      <c r="F2004" s="40"/>
      <c r="G2004" s="41"/>
      <c r="H2004" s="41"/>
      <c r="I2004" s="41"/>
      <c r="J2004" s="41"/>
      <c r="K2004" s="41"/>
      <c r="L2004" s="41"/>
      <c r="M2004" s="42" t="s">
        <v>7383</v>
      </c>
      <c r="N2004" s="42"/>
      <c r="O2004" s="41"/>
      <c r="P2004" s="43">
        <v>0</v>
      </c>
      <c r="Q2004" s="44"/>
      <c r="R2004" s="45"/>
      <c r="S2004" s="44"/>
      <c r="T2004" s="46"/>
    </row>
    <row r="2005" spans="6:20" s="39" customFormat="1" ht="11.25" outlineLevel="7">
      <c r="F2005" s="40"/>
      <c r="G2005" s="41"/>
      <c r="H2005" s="41"/>
      <c r="I2005" s="41"/>
      <c r="J2005" s="41"/>
      <c r="K2005" s="41"/>
      <c r="L2005" s="41"/>
      <c r="M2005" s="42" t="s">
        <v>5362</v>
      </c>
      <c r="N2005" s="42"/>
      <c r="O2005" s="41"/>
      <c r="P2005" s="43">
        <v>6.8083</v>
      </c>
      <c r="Q2005" s="44"/>
      <c r="R2005" s="45"/>
      <c r="S2005" s="44"/>
      <c r="T2005" s="46"/>
    </row>
    <row r="2006" spans="6:20" s="39" customFormat="1" ht="11.25" outlineLevel="7">
      <c r="F2006" s="40"/>
      <c r="G2006" s="41"/>
      <c r="H2006" s="41"/>
      <c r="I2006" s="41"/>
      <c r="J2006" s="41"/>
      <c r="K2006" s="41"/>
      <c r="L2006" s="41"/>
      <c r="M2006" s="42" t="s">
        <v>3463</v>
      </c>
      <c r="N2006" s="42"/>
      <c r="O2006" s="41"/>
      <c r="P2006" s="43">
        <v>1.7509999999999999</v>
      </c>
      <c r="Q2006" s="44"/>
      <c r="R2006" s="45"/>
      <c r="S2006" s="44"/>
      <c r="T2006" s="46"/>
    </row>
    <row r="2007" spans="6:20" s="39" customFormat="1" ht="11.25" outlineLevel="7">
      <c r="F2007" s="40"/>
      <c r="G2007" s="41"/>
      <c r="H2007" s="41"/>
      <c r="I2007" s="41"/>
      <c r="J2007" s="41"/>
      <c r="K2007" s="41"/>
      <c r="L2007" s="41"/>
      <c r="M2007" s="42" t="s">
        <v>3463</v>
      </c>
      <c r="N2007" s="42"/>
      <c r="O2007" s="41"/>
      <c r="P2007" s="43">
        <v>1.7509999999999999</v>
      </c>
      <c r="Q2007" s="44"/>
      <c r="R2007" s="45"/>
      <c r="S2007" s="44"/>
      <c r="T2007" s="46"/>
    </row>
    <row r="2008" spans="6:20" s="39" customFormat="1" ht="11.25" outlineLevel="7">
      <c r="F2008" s="40"/>
      <c r="G2008" s="41"/>
      <c r="H2008" s="41"/>
      <c r="I2008" s="41"/>
      <c r="J2008" s="41"/>
      <c r="K2008" s="41"/>
      <c r="L2008" s="41"/>
      <c r="M2008" s="42"/>
      <c r="N2008" s="42"/>
      <c r="O2008" s="41"/>
      <c r="P2008" s="43">
        <v>0</v>
      </c>
      <c r="Q2008" s="44"/>
      <c r="R2008" s="45"/>
      <c r="S2008" s="44"/>
      <c r="T2008" s="46"/>
    </row>
    <row r="2009" spans="6:20" s="102" customFormat="1" ht="12" outlineLevel="6">
      <c r="F2009" s="21">
        <v>586</v>
      </c>
      <c r="G2009" s="22" t="s">
        <v>7</v>
      </c>
      <c r="H2009" s="68">
        <v>2</v>
      </c>
      <c r="I2009" s="22"/>
      <c r="J2009" s="36" t="s">
        <v>4162</v>
      </c>
      <c r="K2009" s="36"/>
      <c r="L2009" s="36"/>
      <c r="M2009" s="37" t="s">
        <v>7344</v>
      </c>
      <c r="N2009" s="37"/>
      <c r="O2009" s="22" t="s">
        <v>23</v>
      </c>
      <c r="P2009" s="38">
        <v>10.31</v>
      </c>
      <c r="Q2009" s="25">
        <v>0</v>
      </c>
      <c r="R2009" s="38">
        <f>P2009*(1+Q2009/100)</f>
        <v>10.31</v>
      </c>
      <c r="S2009" s="25"/>
      <c r="T2009" s="26">
        <f>IF(I2009="T",0,R2009*S2009)</f>
        <v>0</v>
      </c>
    </row>
    <row r="2010" spans="6:20" outlineLevel="6"/>
    <row r="2011" spans="6:20" s="120" customFormat="1" ht="16.5" customHeight="1" outlineLevel="5">
      <c r="F2011" s="121"/>
      <c r="G2011" s="122"/>
      <c r="H2011" s="122"/>
      <c r="I2011" s="122"/>
      <c r="J2011" s="123"/>
      <c r="K2011" s="123"/>
      <c r="L2011" s="123"/>
      <c r="M2011" s="123" t="s">
        <v>7978</v>
      </c>
      <c r="N2011" s="126"/>
      <c r="O2011" s="122"/>
      <c r="P2011" s="124"/>
      <c r="Q2011" s="125"/>
      <c r="R2011" s="124"/>
      <c r="S2011" s="125"/>
      <c r="T2011" s="111">
        <f>SUBTOTAL(9,T2012:T2096)</f>
        <v>0</v>
      </c>
    </row>
    <row r="2012" spans="6:20" s="102" customFormat="1" ht="12" outlineLevel="6">
      <c r="F2012" s="21">
        <v>587</v>
      </c>
      <c r="G2012" s="22" t="s">
        <v>19</v>
      </c>
      <c r="H2012" s="68">
        <v>6</v>
      </c>
      <c r="I2012" s="22"/>
      <c r="J2012" s="36" t="s">
        <v>4733</v>
      </c>
      <c r="K2012" s="36" t="s">
        <v>2353</v>
      </c>
      <c r="L2012" s="36"/>
      <c r="M2012" s="37" t="s">
        <v>7071</v>
      </c>
      <c r="N2012" s="37"/>
      <c r="O2012" s="22" t="s">
        <v>21</v>
      </c>
      <c r="P2012" s="38">
        <v>0</v>
      </c>
      <c r="Q2012" s="25">
        <v>0</v>
      </c>
      <c r="R2012" s="38">
        <f>P2012*(1+Q2012/100)</f>
        <v>0</v>
      </c>
      <c r="S2012" s="25"/>
      <c r="T2012" s="26">
        <f>IF(I2012="T",0,R2012*S2012)</f>
        <v>0</v>
      </c>
    </row>
    <row r="2013" spans="6:20" s="102" customFormat="1" ht="12" outlineLevel="6">
      <c r="F2013" s="21">
        <v>588</v>
      </c>
      <c r="G2013" s="22" t="s">
        <v>19</v>
      </c>
      <c r="H2013" s="68">
        <v>6</v>
      </c>
      <c r="I2013" s="22"/>
      <c r="J2013" s="36" t="s">
        <v>4438</v>
      </c>
      <c r="K2013" s="36" t="s">
        <v>2350</v>
      </c>
      <c r="L2013" s="36"/>
      <c r="M2013" s="37" t="s">
        <v>6827</v>
      </c>
      <c r="N2013" s="37"/>
      <c r="O2013" s="22" t="s">
        <v>21</v>
      </c>
      <c r="P2013" s="38">
        <v>0</v>
      </c>
      <c r="Q2013" s="25">
        <v>0</v>
      </c>
      <c r="R2013" s="38">
        <f>P2013*(1+Q2013/100)</f>
        <v>0</v>
      </c>
      <c r="S2013" s="25"/>
      <c r="T2013" s="26">
        <f>IF(I2013="T",0,R2013*S2013)</f>
        <v>0</v>
      </c>
    </row>
    <row r="2014" spans="6:20" s="102" customFormat="1" ht="12" outlineLevel="6">
      <c r="F2014" s="21">
        <v>589</v>
      </c>
      <c r="G2014" s="22" t="s">
        <v>19</v>
      </c>
      <c r="H2014" s="68">
        <v>6</v>
      </c>
      <c r="I2014" s="22"/>
      <c r="J2014" s="36" t="s">
        <v>4437</v>
      </c>
      <c r="K2014" s="36" t="s">
        <v>2357</v>
      </c>
      <c r="L2014" s="36"/>
      <c r="M2014" s="37" t="s">
        <v>7065</v>
      </c>
      <c r="N2014" s="37"/>
      <c r="O2014" s="22" t="s">
        <v>23</v>
      </c>
      <c r="P2014" s="38">
        <v>237.49</v>
      </c>
      <c r="Q2014" s="25">
        <v>0</v>
      </c>
      <c r="R2014" s="38">
        <f>P2014*(1+Q2014/100)</f>
        <v>237.49</v>
      </c>
      <c r="S2014" s="25"/>
      <c r="T2014" s="26">
        <f>IF(I2014="T",0,R2014*S2014)</f>
        <v>0</v>
      </c>
    </row>
    <row r="2015" spans="6:20" s="39" customFormat="1" ht="11.25" outlineLevel="7">
      <c r="F2015" s="40"/>
      <c r="G2015" s="41"/>
      <c r="H2015" s="41"/>
      <c r="I2015" s="41"/>
      <c r="J2015" s="41"/>
      <c r="K2015" s="41"/>
      <c r="L2015" s="41"/>
      <c r="M2015" s="42" t="s">
        <v>6767</v>
      </c>
      <c r="N2015" s="42"/>
      <c r="O2015" s="41"/>
      <c r="P2015" s="43">
        <v>0</v>
      </c>
      <c r="Q2015" s="44"/>
      <c r="R2015" s="45"/>
      <c r="S2015" s="44"/>
      <c r="T2015" s="46"/>
    </row>
    <row r="2016" spans="6:20" s="39" customFormat="1" ht="11.25" outlineLevel="7">
      <c r="F2016" s="40"/>
      <c r="G2016" s="41"/>
      <c r="H2016" s="41"/>
      <c r="I2016" s="41"/>
      <c r="J2016" s="41"/>
      <c r="K2016" s="41"/>
      <c r="L2016" s="41"/>
      <c r="M2016" s="42" t="s">
        <v>5017</v>
      </c>
      <c r="N2016" s="42"/>
      <c r="O2016" s="41"/>
      <c r="P2016" s="43">
        <v>257.77</v>
      </c>
      <c r="Q2016" s="44"/>
      <c r="R2016" s="45"/>
      <c r="S2016" s="44"/>
      <c r="T2016" s="46"/>
    </row>
    <row r="2017" spans="6:20" s="39" customFormat="1" ht="11.25" outlineLevel="7">
      <c r="F2017" s="40"/>
      <c r="G2017" s="41"/>
      <c r="H2017" s="41"/>
      <c r="I2017" s="41"/>
      <c r="J2017" s="41"/>
      <c r="K2017" s="41"/>
      <c r="L2017" s="41"/>
      <c r="M2017" s="42" t="s">
        <v>6307</v>
      </c>
      <c r="N2017" s="42"/>
      <c r="O2017" s="41"/>
      <c r="P2017" s="43">
        <v>0</v>
      </c>
      <c r="Q2017" s="44"/>
      <c r="R2017" s="45"/>
      <c r="S2017" s="44"/>
      <c r="T2017" s="46"/>
    </row>
    <row r="2018" spans="6:20" s="39" customFormat="1" ht="11.25" outlineLevel="7">
      <c r="F2018" s="40"/>
      <c r="G2018" s="41"/>
      <c r="H2018" s="41"/>
      <c r="I2018" s="41"/>
      <c r="J2018" s="41"/>
      <c r="K2018" s="41"/>
      <c r="L2018" s="41"/>
      <c r="M2018" s="42" t="s">
        <v>5307</v>
      </c>
      <c r="N2018" s="42"/>
      <c r="O2018" s="41"/>
      <c r="P2018" s="43">
        <v>-2.04</v>
      </c>
      <c r="Q2018" s="44"/>
      <c r="R2018" s="45"/>
      <c r="S2018" s="44"/>
      <c r="T2018" s="46"/>
    </row>
    <row r="2019" spans="6:20" s="39" customFormat="1" ht="11.25" outlineLevel="7">
      <c r="F2019" s="40"/>
      <c r="G2019" s="41"/>
      <c r="H2019" s="41"/>
      <c r="I2019" s="41"/>
      <c r="J2019" s="41"/>
      <c r="K2019" s="41"/>
      <c r="L2019" s="41"/>
      <c r="M2019" s="42" t="s">
        <v>5400</v>
      </c>
      <c r="N2019" s="42"/>
      <c r="O2019" s="41"/>
      <c r="P2019" s="43">
        <v>-16.57</v>
      </c>
      <c r="Q2019" s="44"/>
      <c r="R2019" s="45"/>
      <c r="S2019" s="44"/>
      <c r="T2019" s="46"/>
    </row>
    <row r="2020" spans="6:20" s="39" customFormat="1" ht="11.25" outlineLevel="7">
      <c r="F2020" s="40"/>
      <c r="G2020" s="41"/>
      <c r="H2020" s="41"/>
      <c r="I2020" s="41"/>
      <c r="J2020" s="41"/>
      <c r="K2020" s="41"/>
      <c r="L2020" s="41"/>
      <c r="M2020" s="42" t="s">
        <v>5306</v>
      </c>
      <c r="N2020" s="42"/>
      <c r="O2020" s="41"/>
      <c r="P2020" s="43">
        <v>-1.67</v>
      </c>
      <c r="Q2020" s="44"/>
      <c r="R2020" s="45"/>
      <c r="S2020" s="44"/>
      <c r="T2020" s="46"/>
    </row>
    <row r="2021" spans="6:20" s="39" customFormat="1" ht="11.25" outlineLevel="7">
      <c r="F2021" s="40"/>
      <c r="G2021" s="41"/>
      <c r="H2021" s="41"/>
      <c r="I2021" s="41"/>
      <c r="J2021" s="41"/>
      <c r="K2021" s="41"/>
      <c r="L2021" s="41"/>
      <c r="M2021" s="42" t="s">
        <v>4</v>
      </c>
      <c r="N2021" s="42"/>
      <c r="O2021" s="41"/>
      <c r="P2021" s="43">
        <v>237.49</v>
      </c>
      <c r="Q2021" s="44"/>
      <c r="R2021" s="45"/>
      <c r="S2021" s="44"/>
      <c r="T2021" s="46"/>
    </row>
    <row r="2022" spans="6:20" s="102" customFormat="1" ht="12" outlineLevel="6">
      <c r="F2022" s="21" t="s">
        <v>9979</v>
      </c>
      <c r="G2022" s="22" t="s">
        <v>19</v>
      </c>
      <c r="H2022" s="68">
        <v>6</v>
      </c>
      <c r="I2022" s="22"/>
      <c r="J2022" s="36" t="s">
        <v>4451</v>
      </c>
      <c r="K2022" s="36" t="s">
        <v>2300</v>
      </c>
      <c r="L2022" s="36"/>
      <c r="M2022" s="37" t="s">
        <v>7036</v>
      </c>
      <c r="N2022" s="37"/>
      <c r="O2022" s="22" t="s">
        <v>23</v>
      </c>
      <c r="P2022" s="38">
        <v>237.49</v>
      </c>
      <c r="Q2022" s="25">
        <v>0</v>
      </c>
      <c r="R2022" s="38">
        <f>P2022*(1+Q2022/100)</f>
        <v>237.49</v>
      </c>
      <c r="S2022" s="25"/>
      <c r="T2022" s="26">
        <f>IF(I2022="T",0,R2022*S2022)</f>
        <v>0</v>
      </c>
    </row>
    <row r="2023" spans="6:20" s="39" customFormat="1" ht="11.25" outlineLevel="7">
      <c r="F2023" s="40"/>
      <c r="G2023" s="41"/>
      <c r="H2023" s="41"/>
      <c r="I2023" s="41"/>
      <c r="J2023" s="41"/>
      <c r="K2023" s="41"/>
      <c r="L2023" s="41"/>
      <c r="M2023" s="42" t="s">
        <v>6767</v>
      </c>
      <c r="N2023" s="42"/>
      <c r="O2023" s="41"/>
      <c r="P2023" s="43">
        <v>0</v>
      </c>
      <c r="Q2023" s="44"/>
      <c r="R2023" s="45"/>
      <c r="S2023" s="44"/>
      <c r="T2023" s="46"/>
    </row>
    <row r="2024" spans="6:20" s="39" customFormat="1" ht="11.25" outlineLevel="7">
      <c r="F2024" s="40"/>
      <c r="G2024" s="41"/>
      <c r="H2024" s="41"/>
      <c r="I2024" s="41"/>
      <c r="J2024" s="41"/>
      <c r="K2024" s="41"/>
      <c r="L2024" s="41"/>
      <c r="M2024" s="42" t="s">
        <v>5017</v>
      </c>
      <c r="N2024" s="42"/>
      <c r="O2024" s="41"/>
      <c r="P2024" s="43">
        <v>257.77</v>
      </c>
      <c r="Q2024" s="44"/>
      <c r="R2024" s="45"/>
      <c r="S2024" s="44"/>
      <c r="T2024" s="46"/>
    </row>
    <row r="2025" spans="6:20" s="39" customFormat="1" ht="11.25" outlineLevel="7">
      <c r="F2025" s="40"/>
      <c r="G2025" s="41"/>
      <c r="H2025" s="41"/>
      <c r="I2025" s="41"/>
      <c r="J2025" s="41"/>
      <c r="K2025" s="41"/>
      <c r="L2025" s="41"/>
      <c r="M2025" s="42" t="s">
        <v>6307</v>
      </c>
      <c r="N2025" s="42"/>
      <c r="O2025" s="41"/>
      <c r="P2025" s="43">
        <v>0</v>
      </c>
      <c r="Q2025" s="44"/>
      <c r="R2025" s="45"/>
      <c r="S2025" s="44"/>
      <c r="T2025" s="46"/>
    </row>
    <row r="2026" spans="6:20" s="39" customFormat="1" ht="11.25" outlineLevel="7">
      <c r="F2026" s="40"/>
      <c r="G2026" s="41"/>
      <c r="H2026" s="41"/>
      <c r="I2026" s="41"/>
      <c r="J2026" s="41"/>
      <c r="K2026" s="41"/>
      <c r="L2026" s="41"/>
      <c r="M2026" s="42" t="s">
        <v>5307</v>
      </c>
      <c r="N2026" s="42"/>
      <c r="O2026" s="41"/>
      <c r="P2026" s="43">
        <v>-2.04</v>
      </c>
      <c r="Q2026" s="44"/>
      <c r="R2026" s="45"/>
      <c r="S2026" s="44"/>
      <c r="T2026" s="46"/>
    </row>
    <row r="2027" spans="6:20" s="39" customFormat="1" ht="11.25" outlineLevel="7">
      <c r="F2027" s="40"/>
      <c r="G2027" s="41"/>
      <c r="H2027" s="41"/>
      <c r="I2027" s="41"/>
      <c r="J2027" s="41"/>
      <c r="K2027" s="41"/>
      <c r="L2027" s="41"/>
      <c r="M2027" s="42" t="s">
        <v>5400</v>
      </c>
      <c r="N2027" s="42"/>
      <c r="O2027" s="41"/>
      <c r="P2027" s="43">
        <v>-16.57</v>
      </c>
      <c r="Q2027" s="44"/>
      <c r="R2027" s="45"/>
      <c r="S2027" s="44"/>
      <c r="T2027" s="46"/>
    </row>
    <row r="2028" spans="6:20" s="39" customFormat="1" ht="11.25" outlineLevel="7">
      <c r="F2028" s="40"/>
      <c r="G2028" s="41"/>
      <c r="H2028" s="41"/>
      <c r="I2028" s="41"/>
      <c r="J2028" s="41"/>
      <c r="K2028" s="41"/>
      <c r="L2028" s="41"/>
      <c r="M2028" s="42" t="s">
        <v>5306</v>
      </c>
      <c r="N2028" s="42"/>
      <c r="O2028" s="41"/>
      <c r="P2028" s="43">
        <v>-1.67</v>
      </c>
      <c r="Q2028" s="44"/>
      <c r="R2028" s="45"/>
      <c r="S2028" s="44"/>
      <c r="T2028" s="46"/>
    </row>
    <row r="2029" spans="6:20" s="39" customFormat="1" ht="11.25" outlineLevel="7">
      <c r="F2029" s="40"/>
      <c r="G2029" s="41"/>
      <c r="H2029" s="41"/>
      <c r="I2029" s="41"/>
      <c r="J2029" s="41"/>
      <c r="K2029" s="41"/>
      <c r="L2029" s="41"/>
      <c r="M2029" s="42" t="s">
        <v>4</v>
      </c>
      <c r="N2029" s="42"/>
      <c r="O2029" s="41"/>
      <c r="P2029" s="43">
        <v>237.49</v>
      </c>
      <c r="Q2029" s="44"/>
      <c r="R2029" s="45"/>
      <c r="S2029" s="44"/>
      <c r="T2029" s="46"/>
    </row>
    <row r="2030" spans="6:20" s="102" customFormat="1" ht="12" outlineLevel="6">
      <c r="F2030" s="21" t="s">
        <v>9980</v>
      </c>
      <c r="G2030" s="22" t="s">
        <v>19</v>
      </c>
      <c r="H2030" s="68">
        <v>6</v>
      </c>
      <c r="I2030" s="22"/>
      <c r="J2030" s="36" t="s">
        <v>4886</v>
      </c>
      <c r="K2030" s="36" t="s">
        <v>2276</v>
      </c>
      <c r="L2030" s="36"/>
      <c r="M2030" s="37" t="s">
        <v>7338</v>
      </c>
      <c r="N2030" s="37"/>
      <c r="O2030" s="22" t="s">
        <v>24</v>
      </c>
      <c r="P2030" s="38">
        <v>11.874499999999999</v>
      </c>
      <c r="Q2030" s="25">
        <v>0</v>
      </c>
      <c r="R2030" s="38">
        <f>P2030*(1+Q2030/100)</f>
        <v>11.874499999999999</v>
      </c>
      <c r="S2030" s="25"/>
      <c r="T2030" s="26">
        <f>IF(I2030="T",0,R2030*S2030)</f>
        <v>0</v>
      </c>
    </row>
    <row r="2031" spans="6:20" s="39" customFormat="1" ht="11.25" outlineLevel="7">
      <c r="F2031" s="40"/>
      <c r="G2031" s="41"/>
      <c r="H2031" s="41"/>
      <c r="I2031" s="41"/>
      <c r="J2031" s="41"/>
      <c r="K2031" s="41"/>
      <c r="L2031" s="41"/>
      <c r="M2031" s="42" t="s">
        <v>6767</v>
      </c>
      <c r="N2031" s="42"/>
      <c r="O2031" s="41"/>
      <c r="P2031" s="43">
        <v>0</v>
      </c>
      <c r="Q2031" s="44"/>
      <c r="R2031" s="45"/>
      <c r="S2031" s="44"/>
      <c r="T2031" s="46"/>
    </row>
    <row r="2032" spans="6:20" s="39" customFormat="1" ht="11.25" outlineLevel="7">
      <c r="F2032" s="40"/>
      <c r="G2032" s="41"/>
      <c r="H2032" s="41"/>
      <c r="I2032" s="41"/>
      <c r="J2032" s="41"/>
      <c r="K2032" s="41"/>
      <c r="L2032" s="41"/>
      <c r="M2032" s="42" t="s">
        <v>5413</v>
      </c>
      <c r="N2032" s="42"/>
      <c r="O2032" s="41"/>
      <c r="P2032" s="43">
        <v>12.888500000000001</v>
      </c>
      <c r="Q2032" s="44"/>
      <c r="R2032" s="45"/>
      <c r="S2032" s="44"/>
      <c r="T2032" s="46"/>
    </row>
    <row r="2033" spans="6:20" s="39" customFormat="1" ht="11.25" outlineLevel="7">
      <c r="F2033" s="40"/>
      <c r="G2033" s="41"/>
      <c r="H2033" s="41"/>
      <c r="I2033" s="41"/>
      <c r="J2033" s="41"/>
      <c r="K2033" s="41"/>
      <c r="L2033" s="41"/>
      <c r="M2033" s="42" t="s">
        <v>6307</v>
      </c>
      <c r="N2033" s="42"/>
      <c r="O2033" s="41"/>
      <c r="P2033" s="43">
        <v>0</v>
      </c>
      <c r="Q2033" s="44"/>
      <c r="R2033" s="45"/>
      <c r="S2033" s="44"/>
      <c r="T2033" s="46"/>
    </row>
    <row r="2034" spans="6:20" s="39" customFormat="1" ht="11.25" outlineLevel="7">
      <c r="F2034" s="40"/>
      <c r="G2034" s="41"/>
      <c r="H2034" s="41"/>
      <c r="I2034" s="41"/>
      <c r="J2034" s="41"/>
      <c r="K2034" s="41"/>
      <c r="L2034" s="41"/>
      <c r="M2034" s="42" t="s">
        <v>5664</v>
      </c>
      <c r="N2034" s="42"/>
      <c r="O2034" s="41"/>
      <c r="P2034" s="43">
        <v>-0.10200000000000001</v>
      </c>
      <c r="Q2034" s="44"/>
      <c r="R2034" s="45"/>
      <c r="S2034" s="44"/>
      <c r="T2034" s="46"/>
    </row>
    <row r="2035" spans="6:20" s="39" customFormat="1" ht="11.25" outlineLevel="7">
      <c r="F2035" s="40"/>
      <c r="G2035" s="41"/>
      <c r="H2035" s="41"/>
      <c r="I2035" s="41"/>
      <c r="J2035" s="41"/>
      <c r="K2035" s="41"/>
      <c r="L2035" s="41"/>
      <c r="M2035" s="42" t="s">
        <v>5884</v>
      </c>
      <c r="N2035" s="42"/>
      <c r="O2035" s="41"/>
      <c r="P2035" s="43">
        <v>-0.82850000000000001</v>
      </c>
      <c r="Q2035" s="44"/>
      <c r="R2035" s="45"/>
      <c r="S2035" s="44"/>
      <c r="T2035" s="46"/>
    </row>
    <row r="2036" spans="6:20" s="39" customFormat="1" ht="11.25" outlineLevel="7">
      <c r="F2036" s="40"/>
      <c r="G2036" s="41"/>
      <c r="H2036" s="41"/>
      <c r="I2036" s="41"/>
      <c r="J2036" s="41"/>
      <c r="K2036" s="41"/>
      <c r="L2036" s="41"/>
      <c r="M2036" s="42" t="s">
        <v>5662</v>
      </c>
      <c r="N2036" s="42"/>
      <c r="O2036" s="41"/>
      <c r="P2036" s="43">
        <v>-8.3500000000000005E-2</v>
      </c>
      <c r="Q2036" s="44"/>
      <c r="R2036" s="45"/>
      <c r="S2036" s="44"/>
      <c r="T2036" s="46"/>
    </row>
    <row r="2037" spans="6:20" s="39" customFormat="1" ht="11.25" outlineLevel="7">
      <c r="F2037" s="40"/>
      <c r="G2037" s="41"/>
      <c r="H2037" s="41"/>
      <c r="I2037" s="41"/>
      <c r="J2037" s="41"/>
      <c r="K2037" s="41"/>
      <c r="L2037" s="41"/>
      <c r="M2037" s="42" t="s">
        <v>4</v>
      </c>
      <c r="N2037" s="42"/>
      <c r="O2037" s="41"/>
      <c r="P2037" s="43">
        <v>11.874499999999999</v>
      </c>
      <c r="Q2037" s="44"/>
      <c r="R2037" s="45"/>
      <c r="S2037" s="44"/>
      <c r="T2037" s="46"/>
    </row>
    <row r="2038" spans="6:20" s="102" customFormat="1" ht="12" outlineLevel="6">
      <c r="F2038" s="21" t="s">
        <v>9981</v>
      </c>
      <c r="G2038" s="22" t="s">
        <v>19</v>
      </c>
      <c r="H2038" s="68">
        <v>6</v>
      </c>
      <c r="I2038" s="22"/>
      <c r="J2038" s="36" t="s">
        <v>4758</v>
      </c>
      <c r="K2038" s="36" t="s">
        <v>2386</v>
      </c>
      <c r="L2038" s="36"/>
      <c r="M2038" s="37" t="s">
        <v>7543</v>
      </c>
      <c r="N2038" s="37"/>
      <c r="O2038" s="22" t="s">
        <v>23</v>
      </c>
      <c r="P2038" s="38">
        <v>237.49</v>
      </c>
      <c r="Q2038" s="25">
        <v>0</v>
      </c>
      <c r="R2038" s="38">
        <f>P2038*(1+Q2038/100)</f>
        <v>237.49</v>
      </c>
      <c r="S2038" s="25"/>
      <c r="T2038" s="26">
        <f>IF(I2038="T",0,R2038*S2038)</f>
        <v>0</v>
      </c>
    </row>
    <row r="2039" spans="6:20" s="39" customFormat="1" ht="11.25" outlineLevel="7">
      <c r="F2039" s="40"/>
      <c r="G2039" s="41"/>
      <c r="H2039" s="41"/>
      <c r="I2039" s="41"/>
      <c r="J2039" s="41"/>
      <c r="K2039" s="41"/>
      <c r="L2039" s="41"/>
      <c r="M2039" s="42" t="s">
        <v>6767</v>
      </c>
      <c r="N2039" s="42"/>
      <c r="O2039" s="41"/>
      <c r="P2039" s="43">
        <v>0</v>
      </c>
      <c r="Q2039" s="44"/>
      <c r="R2039" s="45"/>
      <c r="S2039" s="44"/>
      <c r="T2039" s="46"/>
    </row>
    <row r="2040" spans="6:20" s="39" customFormat="1" ht="11.25" outlineLevel="7">
      <c r="F2040" s="40"/>
      <c r="G2040" s="41"/>
      <c r="H2040" s="41"/>
      <c r="I2040" s="41"/>
      <c r="J2040" s="41"/>
      <c r="K2040" s="41"/>
      <c r="L2040" s="41"/>
      <c r="M2040" s="42" t="s">
        <v>5017</v>
      </c>
      <c r="N2040" s="42"/>
      <c r="O2040" s="41"/>
      <c r="P2040" s="43">
        <v>257.77</v>
      </c>
      <c r="Q2040" s="44"/>
      <c r="R2040" s="45"/>
      <c r="S2040" s="44"/>
      <c r="T2040" s="46"/>
    </row>
    <row r="2041" spans="6:20" s="39" customFormat="1" ht="11.25" outlineLevel="7">
      <c r="F2041" s="40"/>
      <c r="G2041" s="41"/>
      <c r="H2041" s="41"/>
      <c r="I2041" s="41"/>
      <c r="J2041" s="41"/>
      <c r="K2041" s="41"/>
      <c r="L2041" s="41"/>
      <c r="M2041" s="42" t="s">
        <v>6307</v>
      </c>
      <c r="N2041" s="42"/>
      <c r="O2041" s="41"/>
      <c r="P2041" s="43">
        <v>0</v>
      </c>
      <c r="Q2041" s="44"/>
      <c r="R2041" s="45"/>
      <c r="S2041" s="44"/>
      <c r="T2041" s="46"/>
    </row>
    <row r="2042" spans="6:20" s="39" customFormat="1" ht="11.25" outlineLevel="7">
      <c r="F2042" s="40"/>
      <c r="G2042" s="41"/>
      <c r="H2042" s="41"/>
      <c r="I2042" s="41"/>
      <c r="J2042" s="41"/>
      <c r="K2042" s="41"/>
      <c r="L2042" s="41"/>
      <c r="M2042" s="42" t="s">
        <v>5307</v>
      </c>
      <c r="N2042" s="42"/>
      <c r="O2042" s="41"/>
      <c r="P2042" s="43">
        <v>-2.04</v>
      </c>
      <c r="Q2042" s="44"/>
      <c r="R2042" s="45"/>
      <c r="S2042" s="44"/>
      <c r="T2042" s="46"/>
    </row>
    <row r="2043" spans="6:20" s="39" customFormat="1" ht="11.25" outlineLevel="7">
      <c r="F2043" s="40"/>
      <c r="G2043" s="41"/>
      <c r="H2043" s="41"/>
      <c r="I2043" s="41"/>
      <c r="J2043" s="41"/>
      <c r="K2043" s="41"/>
      <c r="L2043" s="41"/>
      <c r="M2043" s="42" t="s">
        <v>5400</v>
      </c>
      <c r="N2043" s="42"/>
      <c r="O2043" s="41"/>
      <c r="P2043" s="43">
        <v>-16.57</v>
      </c>
      <c r="Q2043" s="44"/>
      <c r="R2043" s="45"/>
      <c r="S2043" s="44"/>
      <c r="T2043" s="46"/>
    </row>
    <row r="2044" spans="6:20" s="39" customFormat="1" ht="11.25" outlineLevel="7">
      <c r="F2044" s="40"/>
      <c r="G2044" s="41"/>
      <c r="H2044" s="41"/>
      <c r="I2044" s="41"/>
      <c r="J2044" s="41"/>
      <c r="K2044" s="41"/>
      <c r="L2044" s="41"/>
      <c r="M2044" s="42" t="s">
        <v>5306</v>
      </c>
      <c r="N2044" s="42"/>
      <c r="O2044" s="41"/>
      <c r="P2044" s="43">
        <v>-1.67</v>
      </c>
      <c r="Q2044" s="44"/>
      <c r="R2044" s="45"/>
      <c r="S2044" s="44"/>
      <c r="T2044" s="46"/>
    </row>
    <row r="2045" spans="6:20" s="39" customFormat="1" ht="11.25" outlineLevel="7">
      <c r="F2045" s="40"/>
      <c r="G2045" s="41"/>
      <c r="H2045" s="41"/>
      <c r="I2045" s="41"/>
      <c r="J2045" s="41"/>
      <c r="K2045" s="41"/>
      <c r="L2045" s="41"/>
      <c r="M2045" s="42" t="s">
        <v>4</v>
      </c>
      <c r="N2045" s="42"/>
      <c r="O2045" s="41"/>
      <c r="P2045" s="43">
        <v>237.49</v>
      </c>
      <c r="Q2045" s="44"/>
      <c r="R2045" s="45"/>
      <c r="S2045" s="44"/>
      <c r="T2045" s="46"/>
    </row>
    <row r="2046" spans="6:20" s="102" customFormat="1" ht="24" outlineLevel="6">
      <c r="F2046" s="21" t="s">
        <v>9982</v>
      </c>
      <c r="G2046" s="22" t="s">
        <v>19</v>
      </c>
      <c r="H2046" s="68">
        <v>6</v>
      </c>
      <c r="I2046" s="22"/>
      <c r="J2046" s="36" t="s">
        <v>4566</v>
      </c>
      <c r="K2046" s="36" t="s">
        <v>2294</v>
      </c>
      <c r="L2046" s="36"/>
      <c r="M2046" s="37" t="s">
        <v>8341</v>
      </c>
      <c r="N2046" s="37"/>
      <c r="O2046" s="22" t="s">
        <v>23</v>
      </c>
      <c r="P2046" s="38">
        <v>237.49</v>
      </c>
      <c r="Q2046" s="25">
        <v>0</v>
      </c>
      <c r="R2046" s="38">
        <f>P2046*(1+Q2046/100)</f>
        <v>237.49</v>
      </c>
      <c r="S2046" s="25"/>
      <c r="T2046" s="26">
        <f>IF(I2046="T",0,R2046*S2046)</f>
        <v>0</v>
      </c>
    </row>
    <row r="2047" spans="6:20" s="39" customFormat="1" ht="11.25" outlineLevel="7">
      <c r="F2047" s="40"/>
      <c r="G2047" s="41"/>
      <c r="H2047" s="41"/>
      <c r="I2047" s="41"/>
      <c r="J2047" s="41"/>
      <c r="K2047" s="41"/>
      <c r="L2047" s="41"/>
      <c r="M2047" s="42" t="s">
        <v>6767</v>
      </c>
      <c r="N2047" s="42"/>
      <c r="O2047" s="41"/>
      <c r="P2047" s="43">
        <v>0</v>
      </c>
      <c r="Q2047" s="44"/>
      <c r="R2047" s="45"/>
      <c r="S2047" s="44"/>
      <c r="T2047" s="46"/>
    </row>
    <row r="2048" spans="6:20" s="39" customFormat="1" ht="11.25" outlineLevel="7">
      <c r="F2048" s="40"/>
      <c r="G2048" s="41"/>
      <c r="H2048" s="41"/>
      <c r="I2048" s="41"/>
      <c r="J2048" s="41"/>
      <c r="K2048" s="41"/>
      <c r="L2048" s="41"/>
      <c r="M2048" s="42" t="s">
        <v>5017</v>
      </c>
      <c r="N2048" s="42"/>
      <c r="O2048" s="41"/>
      <c r="P2048" s="43">
        <v>257.77</v>
      </c>
      <c r="Q2048" s="44"/>
      <c r="R2048" s="45"/>
      <c r="S2048" s="44"/>
      <c r="T2048" s="46"/>
    </row>
    <row r="2049" spans="6:20" s="39" customFormat="1" ht="11.25" outlineLevel="7">
      <c r="F2049" s="40"/>
      <c r="G2049" s="41"/>
      <c r="H2049" s="41"/>
      <c r="I2049" s="41"/>
      <c r="J2049" s="41"/>
      <c r="K2049" s="41"/>
      <c r="L2049" s="41"/>
      <c r="M2049" s="42" t="s">
        <v>6307</v>
      </c>
      <c r="N2049" s="42"/>
      <c r="O2049" s="41"/>
      <c r="P2049" s="43">
        <v>0</v>
      </c>
      <c r="Q2049" s="44"/>
      <c r="R2049" s="45"/>
      <c r="S2049" s="44"/>
      <c r="T2049" s="46"/>
    </row>
    <row r="2050" spans="6:20" s="39" customFormat="1" ht="11.25" outlineLevel="7">
      <c r="F2050" s="40"/>
      <c r="G2050" s="41"/>
      <c r="H2050" s="41"/>
      <c r="I2050" s="41"/>
      <c r="J2050" s="41"/>
      <c r="K2050" s="41"/>
      <c r="L2050" s="41"/>
      <c r="M2050" s="42" t="s">
        <v>5307</v>
      </c>
      <c r="N2050" s="42"/>
      <c r="O2050" s="41"/>
      <c r="P2050" s="43">
        <v>-2.04</v>
      </c>
      <c r="Q2050" s="44"/>
      <c r="R2050" s="45"/>
      <c r="S2050" s="44"/>
      <c r="T2050" s="46"/>
    </row>
    <row r="2051" spans="6:20" s="39" customFormat="1" ht="11.25" outlineLevel="7">
      <c r="F2051" s="40"/>
      <c r="G2051" s="41"/>
      <c r="H2051" s="41"/>
      <c r="I2051" s="41"/>
      <c r="J2051" s="41"/>
      <c r="K2051" s="41"/>
      <c r="L2051" s="41"/>
      <c r="M2051" s="42" t="s">
        <v>5400</v>
      </c>
      <c r="N2051" s="42"/>
      <c r="O2051" s="41"/>
      <c r="P2051" s="43">
        <v>-16.57</v>
      </c>
      <c r="Q2051" s="44"/>
      <c r="R2051" s="45"/>
      <c r="S2051" s="44"/>
      <c r="T2051" s="46"/>
    </row>
    <row r="2052" spans="6:20" s="39" customFormat="1" ht="11.25" outlineLevel="7">
      <c r="F2052" s="40"/>
      <c r="G2052" s="41"/>
      <c r="H2052" s="41"/>
      <c r="I2052" s="41"/>
      <c r="J2052" s="41"/>
      <c r="K2052" s="41"/>
      <c r="L2052" s="41"/>
      <c r="M2052" s="42" t="s">
        <v>5306</v>
      </c>
      <c r="N2052" s="42"/>
      <c r="O2052" s="41"/>
      <c r="P2052" s="43">
        <v>-1.67</v>
      </c>
      <c r="Q2052" s="44"/>
      <c r="R2052" s="45"/>
      <c r="S2052" s="44"/>
      <c r="T2052" s="46"/>
    </row>
    <row r="2053" spans="6:20" s="39" customFormat="1" ht="11.25" outlineLevel="7">
      <c r="F2053" s="40"/>
      <c r="G2053" s="41"/>
      <c r="H2053" s="41"/>
      <c r="I2053" s="41"/>
      <c r="J2053" s="41"/>
      <c r="K2053" s="41"/>
      <c r="L2053" s="41"/>
      <c r="M2053" s="42" t="s">
        <v>4</v>
      </c>
      <c r="N2053" s="42"/>
      <c r="O2053" s="41"/>
      <c r="P2053" s="43">
        <v>237.49</v>
      </c>
      <c r="Q2053" s="44"/>
      <c r="R2053" s="45"/>
      <c r="S2053" s="44"/>
      <c r="T2053" s="46"/>
    </row>
    <row r="2054" spans="6:20" s="102" customFormat="1" ht="12" outlineLevel="6" collapsed="1">
      <c r="F2054" s="21" t="s">
        <v>9983</v>
      </c>
      <c r="G2054" s="22" t="s">
        <v>19</v>
      </c>
      <c r="H2054" s="68">
        <v>6</v>
      </c>
      <c r="I2054" s="22"/>
      <c r="J2054" s="36" t="s">
        <v>4311</v>
      </c>
      <c r="K2054" s="36" t="s">
        <v>2293</v>
      </c>
      <c r="L2054" s="36"/>
      <c r="M2054" s="37" t="s">
        <v>6792</v>
      </c>
      <c r="N2054" s="37"/>
      <c r="O2054" s="22" t="s">
        <v>23</v>
      </c>
      <c r="P2054" s="38">
        <v>237.49</v>
      </c>
      <c r="Q2054" s="25">
        <v>0</v>
      </c>
      <c r="R2054" s="38">
        <f>P2054*(1+Q2054/100)</f>
        <v>237.49</v>
      </c>
      <c r="S2054" s="25"/>
      <c r="T2054" s="26">
        <f>IF(I2054="T",0,R2054*S2054)</f>
        <v>0</v>
      </c>
    </row>
    <row r="2055" spans="6:20" s="39" customFormat="1" ht="11.25" outlineLevel="7">
      <c r="F2055" s="40"/>
      <c r="G2055" s="41"/>
      <c r="H2055" s="41"/>
      <c r="I2055" s="41"/>
      <c r="J2055" s="41"/>
      <c r="K2055" s="41"/>
      <c r="L2055" s="41"/>
      <c r="M2055" s="42" t="s">
        <v>6767</v>
      </c>
      <c r="N2055" s="42"/>
      <c r="O2055" s="41"/>
      <c r="P2055" s="43">
        <v>0</v>
      </c>
      <c r="Q2055" s="44"/>
      <c r="R2055" s="45"/>
      <c r="S2055" s="44"/>
      <c r="T2055" s="46"/>
    </row>
    <row r="2056" spans="6:20" s="39" customFormat="1" ht="11.25" outlineLevel="7">
      <c r="F2056" s="40"/>
      <c r="G2056" s="41"/>
      <c r="H2056" s="41"/>
      <c r="I2056" s="41"/>
      <c r="J2056" s="41"/>
      <c r="K2056" s="41"/>
      <c r="L2056" s="41"/>
      <c r="M2056" s="42" t="s">
        <v>5017</v>
      </c>
      <c r="N2056" s="42"/>
      <c r="O2056" s="41"/>
      <c r="P2056" s="43">
        <v>257.77</v>
      </c>
      <c r="Q2056" s="44"/>
      <c r="R2056" s="45"/>
      <c r="S2056" s="44"/>
      <c r="T2056" s="46"/>
    </row>
    <row r="2057" spans="6:20" s="39" customFormat="1" ht="11.25" outlineLevel="7">
      <c r="F2057" s="40"/>
      <c r="G2057" s="41"/>
      <c r="H2057" s="41"/>
      <c r="I2057" s="41"/>
      <c r="J2057" s="41"/>
      <c r="K2057" s="41"/>
      <c r="L2057" s="41"/>
      <c r="M2057" s="42" t="s">
        <v>6307</v>
      </c>
      <c r="N2057" s="42"/>
      <c r="O2057" s="41"/>
      <c r="P2057" s="43">
        <v>0</v>
      </c>
      <c r="Q2057" s="44"/>
      <c r="R2057" s="45"/>
      <c r="S2057" s="44"/>
      <c r="T2057" s="46"/>
    </row>
    <row r="2058" spans="6:20" s="39" customFormat="1" ht="11.25" outlineLevel="7">
      <c r="F2058" s="40"/>
      <c r="G2058" s="41"/>
      <c r="H2058" s="41"/>
      <c r="I2058" s="41"/>
      <c r="J2058" s="41"/>
      <c r="K2058" s="41"/>
      <c r="L2058" s="41"/>
      <c r="M2058" s="42" t="s">
        <v>5307</v>
      </c>
      <c r="N2058" s="42"/>
      <c r="O2058" s="41"/>
      <c r="P2058" s="43">
        <v>-2.04</v>
      </c>
      <c r="Q2058" s="44"/>
      <c r="R2058" s="45"/>
      <c r="S2058" s="44"/>
      <c r="T2058" s="46"/>
    </row>
    <row r="2059" spans="6:20" s="39" customFormat="1" ht="11.25" outlineLevel="7">
      <c r="F2059" s="40"/>
      <c r="G2059" s="41"/>
      <c r="H2059" s="41"/>
      <c r="I2059" s="41"/>
      <c r="J2059" s="41"/>
      <c r="K2059" s="41"/>
      <c r="L2059" s="41"/>
      <c r="M2059" s="42" t="s">
        <v>5400</v>
      </c>
      <c r="N2059" s="42"/>
      <c r="O2059" s="41"/>
      <c r="P2059" s="43">
        <v>-16.57</v>
      </c>
      <c r="Q2059" s="44"/>
      <c r="R2059" s="45"/>
      <c r="S2059" s="44"/>
      <c r="T2059" s="46"/>
    </row>
    <row r="2060" spans="6:20" s="39" customFormat="1" ht="11.25" outlineLevel="7">
      <c r="F2060" s="40"/>
      <c r="G2060" s="41"/>
      <c r="H2060" s="41"/>
      <c r="I2060" s="41"/>
      <c r="J2060" s="41"/>
      <c r="K2060" s="41"/>
      <c r="L2060" s="41"/>
      <c r="M2060" s="42" t="s">
        <v>5306</v>
      </c>
      <c r="N2060" s="42"/>
      <c r="O2060" s="41"/>
      <c r="P2060" s="43">
        <v>-1.67</v>
      </c>
      <c r="Q2060" s="44"/>
      <c r="R2060" s="45"/>
      <c r="S2060" s="44"/>
      <c r="T2060" s="46"/>
    </row>
    <row r="2061" spans="6:20" s="39" customFormat="1" ht="11.25" outlineLevel="7">
      <c r="F2061" s="40"/>
      <c r="G2061" s="41"/>
      <c r="H2061" s="41"/>
      <c r="I2061" s="41"/>
      <c r="J2061" s="41"/>
      <c r="K2061" s="41"/>
      <c r="L2061" s="41"/>
      <c r="M2061" s="42" t="s">
        <v>4</v>
      </c>
      <c r="N2061" s="42"/>
      <c r="O2061" s="41"/>
      <c r="P2061" s="43">
        <v>237.49</v>
      </c>
      <c r="Q2061" s="44"/>
      <c r="R2061" s="45"/>
      <c r="S2061" s="44"/>
      <c r="T2061" s="46"/>
    </row>
    <row r="2062" spans="6:20" s="102" customFormat="1" ht="12" outlineLevel="6" collapsed="1">
      <c r="F2062" s="21" t="s">
        <v>9984</v>
      </c>
      <c r="G2062" s="22" t="s">
        <v>19</v>
      </c>
      <c r="H2062" s="68">
        <v>6</v>
      </c>
      <c r="I2062" s="22"/>
      <c r="J2062" s="36" t="s">
        <v>4644</v>
      </c>
      <c r="K2062" s="36" t="s">
        <v>2308</v>
      </c>
      <c r="L2062" s="36"/>
      <c r="M2062" s="37" t="s">
        <v>7603</v>
      </c>
      <c r="N2062" s="37"/>
      <c r="O2062" s="22" t="s">
        <v>23</v>
      </c>
      <c r="P2062" s="38">
        <v>237.49</v>
      </c>
      <c r="Q2062" s="25">
        <v>0</v>
      </c>
      <c r="R2062" s="38">
        <f>P2062*(1+Q2062/100)</f>
        <v>237.49</v>
      </c>
      <c r="S2062" s="25"/>
      <c r="T2062" s="26">
        <f>IF(I2062="T",0,R2062*S2062)</f>
        <v>0</v>
      </c>
    </row>
    <row r="2063" spans="6:20" s="39" customFormat="1" ht="11.25" outlineLevel="7">
      <c r="F2063" s="40"/>
      <c r="G2063" s="41"/>
      <c r="H2063" s="41"/>
      <c r="I2063" s="41"/>
      <c r="J2063" s="41"/>
      <c r="K2063" s="41"/>
      <c r="L2063" s="41"/>
      <c r="M2063" s="42" t="s">
        <v>6767</v>
      </c>
      <c r="N2063" s="42"/>
      <c r="O2063" s="41"/>
      <c r="P2063" s="43">
        <v>0</v>
      </c>
      <c r="Q2063" s="44"/>
      <c r="R2063" s="45"/>
      <c r="S2063" s="44"/>
      <c r="T2063" s="46"/>
    </row>
    <row r="2064" spans="6:20" s="39" customFormat="1" ht="11.25" outlineLevel="7">
      <c r="F2064" s="40"/>
      <c r="G2064" s="41"/>
      <c r="H2064" s="41"/>
      <c r="I2064" s="41"/>
      <c r="J2064" s="41"/>
      <c r="K2064" s="41"/>
      <c r="L2064" s="41"/>
      <c r="M2064" s="42" t="s">
        <v>5017</v>
      </c>
      <c r="N2064" s="42"/>
      <c r="O2064" s="41"/>
      <c r="P2064" s="43">
        <v>257.77</v>
      </c>
      <c r="Q2064" s="44"/>
      <c r="R2064" s="45"/>
      <c r="S2064" s="44"/>
      <c r="T2064" s="46"/>
    </row>
    <row r="2065" spans="6:20" s="39" customFormat="1" ht="11.25" outlineLevel="7">
      <c r="F2065" s="40"/>
      <c r="G2065" s="41"/>
      <c r="H2065" s="41"/>
      <c r="I2065" s="41"/>
      <c r="J2065" s="41"/>
      <c r="K2065" s="41"/>
      <c r="L2065" s="41"/>
      <c r="M2065" s="42" t="s">
        <v>6307</v>
      </c>
      <c r="N2065" s="42"/>
      <c r="O2065" s="41"/>
      <c r="P2065" s="43">
        <v>0</v>
      </c>
      <c r="Q2065" s="44"/>
      <c r="R2065" s="45"/>
      <c r="S2065" s="44"/>
      <c r="T2065" s="46"/>
    </row>
    <row r="2066" spans="6:20" s="39" customFormat="1" ht="11.25" outlineLevel="7">
      <c r="F2066" s="40"/>
      <c r="G2066" s="41"/>
      <c r="H2066" s="41"/>
      <c r="I2066" s="41"/>
      <c r="J2066" s="41"/>
      <c r="K2066" s="41"/>
      <c r="L2066" s="41"/>
      <c r="M2066" s="42" t="s">
        <v>5307</v>
      </c>
      <c r="N2066" s="42"/>
      <c r="O2066" s="41"/>
      <c r="P2066" s="43">
        <v>-2.04</v>
      </c>
      <c r="Q2066" s="44"/>
      <c r="R2066" s="45"/>
      <c r="S2066" s="44"/>
      <c r="T2066" s="46"/>
    </row>
    <row r="2067" spans="6:20" s="39" customFormat="1" ht="11.25" outlineLevel="7">
      <c r="F2067" s="40"/>
      <c r="G2067" s="41"/>
      <c r="H2067" s="41"/>
      <c r="I2067" s="41"/>
      <c r="J2067" s="41"/>
      <c r="K2067" s="41"/>
      <c r="L2067" s="41"/>
      <c r="M2067" s="42" t="s">
        <v>5400</v>
      </c>
      <c r="N2067" s="42"/>
      <c r="O2067" s="41"/>
      <c r="P2067" s="43">
        <v>-16.57</v>
      </c>
      <c r="Q2067" s="44"/>
      <c r="R2067" s="45"/>
      <c r="S2067" s="44"/>
      <c r="T2067" s="46"/>
    </row>
    <row r="2068" spans="6:20" s="39" customFormat="1" ht="11.25" outlineLevel="7">
      <c r="F2068" s="40"/>
      <c r="G2068" s="41"/>
      <c r="H2068" s="41"/>
      <c r="I2068" s="41"/>
      <c r="J2068" s="41"/>
      <c r="K2068" s="41"/>
      <c r="L2068" s="41"/>
      <c r="M2068" s="42" t="s">
        <v>5306</v>
      </c>
      <c r="N2068" s="42"/>
      <c r="O2068" s="41"/>
      <c r="P2068" s="43">
        <v>-1.67</v>
      </c>
      <c r="Q2068" s="44"/>
      <c r="R2068" s="45"/>
      <c r="S2068" s="44"/>
      <c r="T2068" s="46"/>
    </row>
    <row r="2069" spans="6:20" s="39" customFormat="1" ht="11.25" outlineLevel="7">
      <c r="F2069" s="40"/>
      <c r="G2069" s="41"/>
      <c r="H2069" s="41"/>
      <c r="I2069" s="41"/>
      <c r="J2069" s="41"/>
      <c r="K2069" s="41"/>
      <c r="L2069" s="41"/>
      <c r="M2069" s="42" t="s">
        <v>4</v>
      </c>
      <c r="N2069" s="42"/>
      <c r="O2069" s="41"/>
      <c r="P2069" s="43">
        <v>237.49</v>
      </c>
      <c r="Q2069" s="44"/>
      <c r="R2069" s="45"/>
      <c r="S2069" s="44"/>
      <c r="T2069" s="46"/>
    </row>
    <row r="2070" spans="6:20" s="102" customFormat="1" ht="48" outlineLevel="6" collapsed="1">
      <c r="F2070" s="21" t="s">
        <v>9985</v>
      </c>
      <c r="G2070" s="22" t="s">
        <v>7</v>
      </c>
      <c r="H2070" s="68">
        <v>6</v>
      </c>
      <c r="I2070" s="22"/>
      <c r="J2070" s="36" t="s">
        <v>4335</v>
      </c>
      <c r="K2070" s="36"/>
      <c r="L2070" s="36"/>
      <c r="M2070" s="37" t="s">
        <v>9606</v>
      </c>
      <c r="N2070" s="37"/>
      <c r="O2070" s="22" t="s">
        <v>24</v>
      </c>
      <c r="P2070" s="38">
        <v>24.461469999999995</v>
      </c>
      <c r="Q2070" s="25">
        <v>0</v>
      </c>
      <c r="R2070" s="38">
        <f>P2070*(1+Q2070/100)</f>
        <v>24.461469999999995</v>
      </c>
      <c r="S2070" s="25"/>
      <c r="T2070" s="26">
        <f>IF(I2070="T",0,R2070*S2070)</f>
        <v>0</v>
      </c>
    </row>
    <row r="2071" spans="6:20" s="39" customFormat="1" ht="11.25" outlineLevel="7">
      <c r="F2071" s="40"/>
      <c r="G2071" s="41"/>
      <c r="H2071" s="41"/>
      <c r="I2071" s="41"/>
      <c r="J2071" s="41"/>
      <c r="K2071" s="41"/>
      <c r="L2071" s="41"/>
      <c r="M2071" s="42" t="s">
        <v>6767</v>
      </c>
      <c r="N2071" s="42"/>
      <c r="O2071" s="41"/>
      <c r="P2071" s="43">
        <v>0</v>
      </c>
      <c r="Q2071" s="44"/>
      <c r="R2071" s="45"/>
      <c r="S2071" s="44"/>
      <c r="T2071" s="46"/>
    </row>
    <row r="2072" spans="6:20" s="39" customFormat="1" ht="11.25" outlineLevel="7">
      <c r="F2072" s="40"/>
      <c r="G2072" s="41"/>
      <c r="H2072" s="41"/>
      <c r="I2072" s="41"/>
      <c r="J2072" s="41"/>
      <c r="K2072" s="41"/>
      <c r="L2072" s="41"/>
      <c r="M2072" s="42" t="s">
        <v>7088</v>
      </c>
      <c r="N2072" s="42"/>
      <c r="O2072" s="41"/>
      <c r="P2072" s="43">
        <v>0</v>
      </c>
      <c r="Q2072" s="44"/>
      <c r="R2072" s="45"/>
      <c r="S2072" s="44"/>
      <c r="T2072" s="46"/>
    </row>
    <row r="2073" spans="6:20" s="39" customFormat="1" ht="11.25" outlineLevel="7">
      <c r="F2073" s="40"/>
      <c r="G2073" s="41"/>
      <c r="H2073" s="41"/>
      <c r="I2073" s="41"/>
      <c r="J2073" s="41"/>
      <c r="K2073" s="41"/>
      <c r="L2073" s="41"/>
      <c r="M2073" s="42" t="s">
        <v>6146</v>
      </c>
      <c r="N2073" s="42"/>
      <c r="O2073" s="41"/>
      <c r="P2073" s="43">
        <v>26.550309999999996</v>
      </c>
      <c r="Q2073" s="44"/>
      <c r="R2073" s="45"/>
      <c r="S2073" s="44"/>
      <c r="T2073" s="46"/>
    </row>
    <row r="2074" spans="6:20" s="39" customFormat="1" ht="11.25" outlineLevel="7">
      <c r="F2074" s="40"/>
      <c r="G2074" s="41"/>
      <c r="H2074" s="41"/>
      <c r="I2074" s="41"/>
      <c r="J2074" s="41"/>
      <c r="K2074" s="41"/>
      <c r="L2074" s="41"/>
      <c r="M2074" s="42" t="s">
        <v>6307</v>
      </c>
      <c r="N2074" s="42"/>
      <c r="O2074" s="41"/>
      <c r="P2074" s="43">
        <v>0</v>
      </c>
      <c r="Q2074" s="44"/>
      <c r="R2074" s="45"/>
      <c r="S2074" s="44"/>
      <c r="T2074" s="46"/>
    </row>
    <row r="2075" spans="6:20" s="39" customFormat="1" ht="11.25" outlineLevel="7">
      <c r="F2075" s="40"/>
      <c r="G2075" s="41"/>
      <c r="H2075" s="41"/>
      <c r="I2075" s="41"/>
      <c r="J2075" s="41"/>
      <c r="K2075" s="41"/>
      <c r="L2075" s="41"/>
      <c r="M2075" s="42" t="s">
        <v>6340</v>
      </c>
      <c r="N2075" s="42"/>
      <c r="O2075" s="41"/>
      <c r="P2075" s="43">
        <v>-0.21012</v>
      </c>
      <c r="Q2075" s="44"/>
      <c r="R2075" s="45"/>
      <c r="S2075" s="44"/>
      <c r="T2075" s="46"/>
    </row>
    <row r="2076" spans="6:20" s="39" customFormat="1" ht="11.25" outlineLevel="7">
      <c r="F2076" s="40"/>
      <c r="G2076" s="41"/>
      <c r="H2076" s="41"/>
      <c r="I2076" s="41"/>
      <c r="J2076" s="41"/>
      <c r="K2076" s="41"/>
      <c r="L2076" s="41"/>
      <c r="M2076" s="42" t="s">
        <v>6387</v>
      </c>
      <c r="N2076" s="42"/>
      <c r="O2076" s="41"/>
      <c r="P2076" s="43">
        <v>-1.7067099999999999</v>
      </c>
      <c r="Q2076" s="44"/>
      <c r="R2076" s="45"/>
      <c r="S2076" s="44"/>
      <c r="T2076" s="46"/>
    </row>
    <row r="2077" spans="6:20" s="39" customFormat="1" ht="11.25" outlineLevel="7">
      <c r="F2077" s="40"/>
      <c r="G2077" s="41"/>
      <c r="H2077" s="41"/>
      <c r="I2077" s="41"/>
      <c r="J2077" s="41"/>
      <c r="K2077" s="41"/>
      <c r="L2077" s="41"/>
      <c r="M2077" s="42" t="s">
        <v>6339</v>
      </c>
      <c r="N2077" s="42"/>
      <c r="O2077" s="41"/>
      <c r="P2077" s="43">
        <v>-0.17201</v>
      </c>
      <c r="Q2077" s="44"/>
      <c r="R2077" s="45"/>
      <c r="S2077" s="44"/>
      <c r="T2077" s="46"/>
    </row>
    <row r="2078" spans="6:20" s="39" customFormat="1" ht="11.25" outlineLevel="7">
      <c r="F2078" s="40"/>
      <c r="G2078" s="41"/>
      <c r="H2078" s="41"/>
      <c r="I2078" s="41"/>
      <c r="J2078" s="41"/>
      <c r="K2078" s="41"/>
      <c r="L2078" s="41"/>
      <c r="M2078" s="42" t="s">
        <v>4</v>
      </c>
      <c r="N2078" s="42"/>
      <c r="O2078" s="41"/>
      <c r="P2078" s="43">
        <v>24.461469999999995</v>
      </c>
      <c r="Q2078" s="44"/>
      <c r="R2078" s="45"/>
      <c r="S2078" s="44"/>
      <c r="T2078" s="46"/>
    </row>
    <row r="2079" spans="6:20" s="102" customFormat="1" ht="24" outlineLevel="6" collapsed="1">
      <c r="F2079" s="21" t="s">
        <v>9986</v>
      </c>
      <c r="G2079" s="22" t="s">
        <v>19</v>
      </c>
      <c r="H2079" s="68">
        <v>6</v>
      </c>
      <c r="I2079" s="22"/>
      <c r="J2079" s="36" t="s">
        <v>4313</v>
      </c>
      <c r="K2079" s="36" t="s">
        <v>2297</v>
      </c>
      <c r="L2079" s="36"/>
      <c r="M2079" s="37" t="s">
        <v>8216</v>
      </c>
      <c r="N2079" s="37"/>
      <c r="O2079" s="22" t="s">
        <v>23</v>
      </c>
      <c r="P2079" s="38">
        <v>237.49</v>
      </c>
      <c r="Q2079" s="25">
        <v>0</v>
      </c>
      <c r="R2079" s="38">
        <f>P2079*(1+Q2079/100)</f>
        <v>237.49</v>
      </c>
      <c r="S2079" s="25"/>
      <c r="T2079" s="26">
        <f>IF(I2079="T",0,R2079*S2079)</f>
        <v>0</v>
      </c>
    </row>
    <row r="2080" spans="6:20" s="39" customFormat="1" ht="11.25" outlineLevel="7">
      <c r="F2080" s="40"/>
      <c r="G2080" s="41"/>
      <c r="H2080" s="41"/>
      <c r="I2080" s="41"/>
      <c r="J2080" s="41"/>
      <c r="K2080" s="41"/>
      <c r="L2080" s="41"/>
      <c r="M2080" s="42" t="s">
        <v>6767</v>
      </c>
      <c r="N2080" s="42"/>
      <c r="O2080" s="41"/>
      <c r="P2080" s="43">
        <v>0</v>
      </c>
      <c r="Q2080" s="44"/>
      <c r="R2080" s="45"/>
      <c r="S2080" s="44"/>
      <c r="T2080" s="46"/>
    </row>
    <row r="2081" spans="6:20" s="39" customFormat="1" ht="11.25" outlineLevel="7">
      <c r="F2081" s="40"/>
      <c r="G2081" s="41"/>
      <c r="H2081" s="41"/>
      <c r="I2081" s="41"/>
      <c r="J2081" s="41"/>
      <c r="K2081" s="41"/>
      <c r="L2081" s="41"/>
      <c r="M2081" s="42" t="s">
        <v>5017</v>
      </c>
      <c r="N2081" s="42"/>
      <c r="O2081" s="41"/>
      <c r="P2081" s="43">
        <v>257.77</v>
      </c>
      <c r="Q2081" s="44"/>
      <c r="R2081" s="45"/>
      <c r="S2081" s="44"/>
      <c r="T2081" s="46"/>
    </row>
    <row r="2082" spans="6:20" s="39" customFormat="1" ht="11.25" outlineLevel="7">
      <c r="F2082" s="40"/>
      <c r="G2082" s="41"/>
      <c r="H2082" s="41"/>
      <c r="I2082" s="41"/>
      <c r="J2082" s="41"/>
      <c r="K2082" s="41"/>
      <c r="L2082" s="41"/>
      <c r="M2082" s="42" t="s">
        <v>6307</v>
      </c>
      <c r="N2082" s="42"/>
      <c r="O2082" s="41"/>
      <c r="P2082" s="43">
        <v>0</v>
      </c>
      <c r="Q2082" s="44"/>
      <c r="R2082" s="45"/>
      <c r="S2082" s="44"/>
      <c r="T2082" s="46"/>
    </row>
    <row r="2083" spans="6:20" s="39" customFormat="1" ht="11.25" outlineLevel="7">
      <c r="F2083" s="40"/>
      <c r="G2083" s="41"/>
      <c r="H2083" s="41"/>
      <c r="I2083" s="41"/>
      <c r="J2083" s="41"/>
      <c r="K2083" s="41"/>
      <c r="L2083" s="41"/>
      <c r="M2083" s="42" t="s">
        <v>5307</v>
      </c>
      <c r="N2083" s="42"/>
      <c r="O2083" s="41"/>
      <c r="P2083" s="43">
        <v>-2.04</v>
      </c>
      <c r="Q2083" s="44"/>
      <c r="R2083" s="45"/>
      <c r="S2083" s="44"/>
      <c r="T2083" s="46"/>
    </row>
    <row r="2084" spans="6:20" s="39" customFormat="1" ht="11.25" outlineLevel="7">
      <c r="F2084" s="40"/>
      <c r="G2084" s="41"/>
      <c r="H2084" s="41"/>
      <c r="I2084" s="41"/>
      <c r="J2084" s="41"/>
      <c r="K2084" s="41"/>
      <c r="L2084" s="41"/>
      <c r="M2084" s="42" t="s">
        <v>5400</v>
      </c>
      <c r="N2084" s="42"/>
      <c r="O2084" s="41"/>
      <c r="P2084" s="43">
        <v>-16.57</v>
      </c>
      <c r="Q2084" s="44"/>
      <c r="R2084" s="45"/>
      <c r="S2084" s="44"/>
      <c r="T2084" s="46"/>
    </row>
    <row r="2085" spans="6:20" s="39" customFormat="1" ht="11.25" outlineLevel="7">
      <c r="F2085" s="40"/>
      <c r="G2085" s="41"/>
      <c r="H2085" s="41"/>
      <c r="I2085" s="41"/>
      <c r="J2085" s="41"/>
      <c r="K2085" s="41"/>
      <c r="L2085" s="41"/>
      <c r="M2085" s="42" t="s">
        <v>5306</v>
      </c>
      <c r="N2085" s="42"/>
      <c r="O2085" s="41"/>
      <c r="P2085" s="43">
        <v>-1.67</v>
      </c>
      <c r="Q2085" s="44"/>
      <c r="R2085" s="45"/>
      <c r="S2085" s="44"/>
      <c r="T2085" s="46"/>
    </row>
    <row r="2086" spans="6:20" s="39" customFormat="1" ht="11.25" outlineLevel="7">
      <c r="F2086" s="40"/>
      <c r="G2086" s="41"/>
      <c r="H2086" s="41"/>
      <c r="I2086" s="41"/>
      <c r="J2086" s="41"/>
      <c r="K2086" s="41"/>
      <c r="L2086" s="41"/>
      <c r="M2086" s="42" t="s">
        <v>4</v>
      </c>
      <c r="N2086" s="42"/>
      <c r="O2086" s="41"/>
      <c r="P2086" s="43">
        <v>237.49</v>
      </c>
      <c r="Q2086" s="44"/>
      <c r="R2086" s="45"/>
      <c r="S2086" s="44"/>
      <c r="T2086" s="46"/>
    </row>
    <row r="2087" spans="6:20" s="102" customFormat="1" ht="12" outlineLevel="6">
      <c r="F2087" s="21" t="s">
        <v>9987</v>
      </c>
      <c r="G2087" s="22" t="s">
        <v>19</v>
      </c>
      <c r="H2087" s="68">
        <v>6</v>
      </c>
      <c r="I2087" s="22"/>
      <c r="J2087" s="36" t="s">
        <v>4451</v>
      </c>
      <c r="K2087" s="36" t="s">
        <v>2300</v>
      </c>
      <c r="L2087" s="36"/>
      <c r="M2087" s="37" t="s">
        <v>7036</v>
      </c>
      <c r="N2087" s="37"/>
      <c r="O2087" s="22" t="s">
        <v>23</v>
      </c>
      <c r="P2087" s="38">
        <v>237.49</v>
      </c>
      <c r="Q2087" s="25">
        <v>0</v>
      </c>
      <c r="R2087" s="38">
        <f>P2087*(1+Q2087/100)</f>
        <v>237.49</v>
      </c>
      <c r="S2087" s="25"/>
      <c r="T2087" s="26">
        <f>IF(I2087="T",0,R2087*S2087)</f>
        <v>0</v>
      </c>
    </row>
    <row r="2088" spans="6:20" s="39" customFormat="1" ht="11.25" outlineLevel="7">
      <c r="F2088" s="40"/>
      <c r="G2088" s="41"/>
      <c r="H2088" s="41"/>
      <c r="I2088" s="41"/>
      <c r="J2088" s="41"/>
      <c r="K2088" s="41"/>
      <c r="L2088" s="41"/>
      <c r="M2088" s="42" t="s">
        <v>6767</v>
      </c>
      <c r="N2088" s="42"/>
      <c r="O2088" s="41"/>
      <c r="P2088" s="43">
        <v>0</v>
      </c>
      <c r="Q2088" s="44"/>
      <c r="R2088" s="45"/>
      <c r="S2088" s="44"/>
      <c r="T2088" s="46"/>
    </row>
    <row r="2089" spans="6:20" s="39" customFormat="1" ht="11.25" outlineLevel="7">
      <c r="F2089" s="40"/>
      <c r="G2089" s="41"/>
      <c r="H2089" s="41"/>
      <c r="I2089" s="41"/>
      <c r="J2089" s="41"/>
      <c r="K2089" s="41"/>
      <c r="L2089" s="41"/>
      <c r="M2089" s="42" t="s">
        <v>5017</v>
      </c>
      <c r="N2089" s="42"/>
      <c r="O2089" s="41"/>
      <c r="P2089" s="43">
        <v>257.77</v>
      </c>
      <c r="Q2089" s="44"/>
      <c r="R2089" s="45"/>
      <c r="S2089" s="44"/>
      <c r="T2089" s="46"/>
    </row>
    <row r="2090" spans="6:20" s="39" customFormat="1" ht="11.25" outlineLevel="7">
      <c r="F2090" s="40"/>
      <c r="G2090" s="41"/>
      <c r="H2090" s="41"/>
      <c r="I2090" s="41"/>
      <c r="J2090" s="41"/>
      <c r="K2090" s="41"/>
      <c r="L2090" s="41"/>
      <c r="M2090" s="42" t="s">
        <v>6307</v>
      </c>
      <c r="N2090" s="42"/>
      <c r="O2090" s="41"/>
      <c r="P2090" s="43">
        <v>0</v>
      </c>
      <c r="Q2090" s="44"/>
      <c r="R2090" s="45"/>
      <c r="S2090" s="44"/>
      <c r="T2090" s="46"/>
    </row>
    <row r="2091" spans="6:20" s="39" customFormat="1" ht="11.25" outlineLevel="7">
      <c r="F2091" s="40"/>
      <c r="G2091" s="41"/>
      <c r="H2091" s="41"/>
      <c r="I2091" s="41"/>
      <c r="J2091" s="41"/>
      <c r="K2091" s="41"/>
      <c r="L2091" s="41"/>
      <c r="M2091" s="42" t="s">
        <v>5307</v>
      </c>
      <c r="N2091" s="42"/>
      <c r="O2091" s="41"/>
      <c r="P2091" s="43">
        <v>-2.04</v>
      </c>
      <c r="Q2091" s="44"/>
      <c r="R2091" s="45"/>
      <c r="S2091" s="44"/>
      <c r="T2091" s="46"/>
    </row>
    <row r="2092" spans="6:20" s="39" customFormat="1" ht="11.25" outlineLevel="7">
      <c r="F2092" s="40"/>
      <c r="G2092" s="41"/>
      <c r="H2092" s="41"/>
      <c r="I2092" s="41"/>
      <c r="J2092" s="41"/>
      <c r="K2092" s="41"/>
      <c r="L2092" s="41"/>
      <c r="M2092" s="42" t="s">
        <v>5400</v>
      </c>
      <c r="N2092" s="42"/>
      <c r="O2092" s="41"/>
      <c r="P2092" s="43">
        <v>-16.57</v>
      </c>
      <c r="Q2092" s="44"/>
      <c r="R2092" s="45"/>
      <c r="S2092" s="44"/>
      <c r="T2092" s="46"/>
    </row>
    <row r="2093" spans="6:20" s="39" customFormat="1" ht="11.25" outlineLevel="7">
      <c r="F2093" s="40"/>
      <c r="G2093" s="41"/>
      <c r="H2093" s="41"/>
      <c r="I2093" s="41"/>
      <c r="J2093" s="41"/>
      <c r="K2093" s="41"/>
      <c r="L2093" s="41"/>
      <c r="M2093" s="42" t="s">
        <v>5306</v>
      </c>
      <c r="N2093" s="42"/>
      <c r="O2093" s="41"/>
      <c r="P2093" s="43">
        <v>-1.67</v>
      </c>
      <c r="Q2093" s="44"/>
      <c r="R2093" s="45"/>
      <c r="S2093" s="44"/>
      <c r="T2093" s="46"/>
    </row>
    <row r="2094" spans="6:20" s="39" customFormat="1" ht="11.25" outlineLevel="7">
      <c r="F2094" s="40"/>
      <c r="G2094" s="41"/>
      <c r="H2094" s="41"/>
      <c r="I2094" s="41"/>
      <c r="J2094" s="41"/>
      <c r="K2094" s="41"/>
      <c r="L2094" s="41"/>
      <c r="M2094" s="42" t="s">
        <v>4</v>
      </c>
      <c r="N2094" s="42"/>
      <c r="O2094" s="41"/>
      <c r="P2094" s="43">
        <v>237.49</v>
      </c>
      <c r="Q2094" s="44"/>
      <c r="R2094" s="45"/>
      <c r="S2094" s="44"/>
      <c r="T2094" s="46"/>
    </row>
    <row r="2095" spans="6:20" s="102" customFormat="1" ht="12" outlineLevel="6">
      <c r="F2095" s="21" t="s">
        <v>9988</v>
      </c>
      <c r="G2095" s="22" t="s">
        <v>19</v>
      </c>
      <c r="H2095" s="68">
        <v>6</v>
      </c>
      <c r="I2095" s="22"/>
      <c r="J2095" s="36" t="s">
        <v>4621</v>
      </c>
      <c r="K2095" s="36" t="s">
        <v>2208</v>
      </c>
      <c r="L2095" s="36"/>
      <c r="M2095" s="37" t="s">
        <v>7924</v>
      </c>
      <c r="N2095" s="37"/>
      <c r="O2095" s="22" t="s">
        <v>24</v>
      </c>
      <c r="P2095" s="38"/>
      <c r="Q2095" s="25">
        <v>0</v>
      </c>
      <c r="R2095" s="38">
        <f>P2095*(1+Q2095/100)</f>
        <v>0</v>
      </c>
      <c r="S2095" s="25"/>
      <c r="T2095" s="26">
        <f>IF(I2095="T",0,R2095*S2095)</f>
        <v>0</v>
      </c>
    </row>
    <row r="2096" spans="6:20" outlineLevel="6"/>
    <row r="2097" spans="6:20" s="120" customFormat="1" ht="16.5" customHeight="1" outlineLevel="5">
      <c r="F2097" s="121"/>
      <c r="G2097" s="122"/>
      <c r="H2097" s="122"/>
      <c r="I2097" s="122"/>
      <c r="J2097" s="123"/>
      <c r="K2097" s="123"/>
      <c r="L2097" s="123"/>
      <c r="M2097" s="123" t="s">
        <v>8237</v>
      </c>
      <c r="N2097" s="126"/>
      <c r="O2097" s="122"/>
      <c r="P2097" s="124"/>
      <c r="Q2097" s="125"/>
      <c r="R2097" s="124"/>
      <c r="S2097" s="125"/>
      <c r="T2097" s="111">
        <f>SUBTOTAL(9,T2098:T2151)</f>
        <v>0</v>
      </c>
    </row>
    <row r="2098" spans="6:20" s="102" customFormat="1" ht="12" outlineLevel="6">
      <c r="F2098" s="21" t="s">
        <v>9989</v>
      </c>
      <c r="G2098" s="22" t="s">
        <v>19</v>
      </c>
      <c r="H2098" s="68">
        <v>6</v>
      </c>
      <c r="I2098" s="22"/>
      <c r="J2098" s="36" t="s">
        <v>4733</v>
      </c>
      <c r="K2098" s="36" t="s">
        <v>2353</v>
      </c>
      <c r="L2098" s="36"/>
      <c r="M2098" s="37" t="s">
        <v>7071</v>
      </c>
      <c r="N2098" s="37"/>
      <c r="O2098" s="22" t="s">
        <v>21</v>
      </c>
      <c r="P2098" s="38">
        <v>0</v>
      </c>
      <c r="Q2098" s="25">
        <v>0</v>
      </c>
      <c r="R2098" s="38">
        <f>P2098*(1+Q2098/100)</f>
        <v>0</v>
      </c>
      <c r="S2098" s="25"/>
      <c r="T2098" s="26">
        <f>IF(I2098="T",0,R2098*S2098)</f>
        <v>0</v>
      </c>
    </row>
    <row r="2099" spans="6:20" s="102" customFormat="1" ht="12" outlineLevel="6">
      <c r="F2099" s="21" t="s">
        <v>9990</v>
      </c>
      <c r="G2099" s="22" t="s">
        <v>19</v>
      </c>
      <c r="H2099" s="68">
        <v>6</v>
      </c>
      <c r="I2099" s="22"/>
      <c r="J2099" s="36" t="s">
        <v>4438</v>
      </c>
      <c r="K2099" s="36" t="s">
        <v>2350</v>
      </c>
      <c r="L2099" s="36"/>
      <c r="M2099" s="37" t="s">
        <v>6827</v>
      </c>
      <c r="N2099" s="37"/>
      <c r="O2099" s="22" t="s">
        <v>21</v>
      </c>
      <c r="P2099" s="38"/>
      <c r="Q2099" s="25">
        <v>0</v>
      </c>
      <c r="R2099" s="38">
        <f>P2099*(1+Q2099/100)</f>
        <v>0</v>
      </c>
      <c r="S2099" s="25"/>
      <c r="T2099" s="26">
        <f>IF(I2099="T",0,R2099*S2099)</f>
        <v>0</v>
      </c>
    </row>
    <row r="2100" spans="6:20" s="102" customFormat="1" ht="12" outlineLevel="6">
      <c r="F2100" s="21" t="s">
        <v>9991</v>
      </c>
      <c r="G2100" s="22" t="s">
        <v>19</v>
      </c>
      <c r="H2100" s="68">
        <v>6</v>
      </c>
      <c r="I2100" s="22"/>
      <c r="J2100" s="36" t="s">
        <v>4437</v>
      </c>
      <c r="K2100" s="36" t="s">
        <v>2357</v>
      </c>
      <c r="L2100" s="36"/>
      <c r="M2100" s="37" t="s">
        <v>7065</v>
      </c>
      <c r="N2100" s="37"/>
      <c r="O2100" s="22" t="s">
        <v>23</v>
      </c>
      <c r="P2100" s="38">
        <v>20.28</v>
      </c>
      <c r="Q2100" s="25">
        <v>0</v>
      </c>
      <c r="R2100" s="38">
        <f>P2100*(1+Q2100/100)</f>
        <v>20.28</v>
      </c>
      <c r="S2100" s="25"/>
      <c r="T2100" s="26">
        <f>IF(I2100="T",0,R2100*S2100)</f>
        <v>0</v>
      </c>
    </row>
    <row r="2101" spans="6:20" s="39" customFormat="1" ht="11.25" outlineLevel="7">
      <c r="F2101" s="40"/>
      <c r="G2101" s="41"/>
      <c r="H2101" s="41"/>
      <c r="I2101" s="41"/>
      <c r="J2101" s="41"/>
      <c r="K2101" s="41"/>
      <c r="L2101" s="41"/>
      <c r="M2101" s="42" t="s">
        <v>5245</v>
      </c>
      <c r="N2101" s="42"/>
      <c r="O2101" s="41"/>
      <c r="P2101" s="43">
        <v>2.04</v>
      </c>
      <c r="Q2101" s="44"/>
      <c r="R2101" s="45"/>
      <c r="S2101" s="44"/>
      <c r="T2101" s="46"/>
    </row>
    <row r="2102" spans="6:20" s="39" customFormat="1" ht="11.25" outlineLevel="7">
      <c r="F2102" s="40"/>
      <c r="G2102" s="41"/>
      <c r="H2102" s="41"/>
      <c r="I2102" s="41"/>
      <c r="J2102" s="41"/>
      <c r="K2102" s="41"/>
      <c r="L2102" s="41"/>
      <c r="M2102" s="42" t="s">
        <v>5355</v>
      </c>
      <c r="N2102" s="42"/>
      <c r="O2102" s="41"/>
      <c r="P2102" s="43">
        <v>16.57</v>
      </c>
      <c r="Q2102" s="44"/>
      <c r="R2102" s="45"/>
      <c r="S2102" s="44"/>
      <c r="T2102" s="46"/>
    </row>
    <row r="2103" spans="6:20" s="39" customFormat="1" ht="11.25" outlineLevel="7">
      <c r="F2103" s="40"/>
      <c r="G2103" s="41"/>
      <c r="H2103" s="41"/>
      <c r="I2103" s="41"/>
      <c r="J2103" s="41"/>
      <c r="K2103" s="41"/>
      <c r="L2103" s="41"/>
      <c r="M2103" s="42" t="s">
        <v>5244</v>
      </c>
      <c r="N2103" s="42"/>
      <c r="O2103" s="41"/>
      <c r="P2103" s="43">
        <v>1.67</v>
      </c>
      <c r="Q2103" s="44"/>
      <c r="R2103" s="45"/>
      <c r="S2103" s="44"/>
      <c r="T2103" s="46"/>
    </row>
    <row r="2104" spans="6:20" s="39" customFormat="1" ht="11.25" outlineLevel="7">
      <c r="F2104" s="40"/>
      <c r="G2104" s="41"/>
      <c r="H2104" s="41"/>
      <c r="I2104" s="41"/>
      <c r="J2104" s="41"/>
      <c r="K2104" s="41"/>
      <c r="L2104" s="41"/>
      <c r="M2104" s="42" t="s">
        <v>4</v>
      </c>
      <c r="N2104" s="42"/>
      <c r="O2104" s="41"/>
      <c r="P2104" s="43">
        <v>20.28</v>
      </c>
      <c r="Q2104" s="44"/>
      <c r="R2104" s="45"/>
      <c r="S2104" s="44"/>
      <c r="T2104" s="46"/>
    </row>
    <row r="2105" spans="6:20" s="102" customFormat="1" ht="12" outlineLevel="6">
      <c r="F2105" s="21" t="s">
        <v>9992</v>
      </c>
      <c r="G2105" s="22" t="s">
        <v>19</v>
      </c>
      <c r="H2105" s="68">
        <v>6</v>
      </c>
      <c r="I2105" s="22"/>
      <c r="J2105" s="36" t="s">
        <v>4451</v>
      </c>
      <c r="K2105" s="36" t="s">
        <v>2300</v>
      </c>
      <c r="L2105" s="36"/>
      <c r="M2105" s="37" t="s">
        <v>7036</v>
      </c>
      <c r="N2105" s="37"/>
      <c r="O2105" s="22" t="s">
        <v>23</v>
      </c>
      <c r="P2105" s="38">
        <v>20.28</v>
      </c>
      <c r="Q2105" s="25">
        <v>0</v>
      </c>
      <c r="R2105" s="38">
        <f>P2105*(1+Q2105/100)</f>
        <v>20.28</v>
      </c>
      <c r="S2105" s="25"/>
      <c r="T2105" s="26">
        <f>IF(I2105="T",0,R2105*S2105)</f>
        <v>0</v>
      </c>
    </row>
    <row r="2106" spans="6:20" s="39" customFormat="1" ht="11.25" outlineLevel="7">
      <c r="F2106" s="40"/>
      <c r="G2106" s="41"/>
      <c r="H2106" s="41"/>
      <c r="I2106" s="41"/>
      <c r="J2106" s="41"/>
      <c r="K2106" s="41"/>
      <c r="L2106" s="41"/>
      <c r="M2106" s="42" t="s">
        <v>5245</v>
      </c>
      <c r="N2106" s="42"/>
      <c r="O2106" s="41"/>
      <c r="P2106" s="43">
        <v>2.04</v>
      </c>
      <c r="Q2106" s="44"/>
      <c r="R2106" s="45"/>
      <c r="S2106" s="44"/>
      <c r="T2106" s="46"/>
    </row>
    <row r="2107" spans="6:20" s="39" customFormat="1" ht="11.25" outlineLevel="7">
      <c r="F2107" s="40"/>
      <c r="G2107" s="41"/>
      <c r="H2107" s="41"/>
      <c r="I2107" s="41"/>
      <c r="J2107" s="41"/>
      <c r="K2107" s="41"/>
      <c r="L2107" s="41"/>
      <c r="M2107" s="42" t="s">
        <v>5355</v>
      </c>
      <c r="N2107" s="42"/>
      <c r="O2107" s="41"/>
      <c r="P2107" s="43">
        <v>16.57</v>
      </c>
      <c r="Q2107" s="44"/>
      <c r="R2107" s="45"/>
      <c r="S2107" s="44"/>
      <c r="T2107" s="46"/>
    </row>
    <row r="2108" spans="6:20" s="39" customFormat="1" ht="11.25" outlineLevel="7">
      <c r="F2108" s="40"/>
      <c r="G2108" s="41"/>
      <c r="H2108" s="41"/>
      <c r="I2108" s="41"/>
      <c r="J2108" s="41"/>
      <c r="K2108" s="41"/>
      <c r="L2108" s="41"/>
      <c r="M2108" s="42" t="s">
        <v>5244</v>
      </c>
      <c r="N2108" s="42"/>
      <c r="O2108" s="41"/>
      <c r="P2108" s="43">
        <v>1.67</v>
      </c>
      <c r="Q2108" s="44"/>
      <c r="R2108" s="45"/>
      <c r="S2108" s="44"/>
      <c r="T2108" s="46"/>
    </row>
    <row r="2109" spans="6:20" s="39" customFormat="1" ht="11.25" outlineLevel="7">
      <c r="F2109" s="40"/>
      <c r="G2109" s="41"/>
      <c r="H2109" s="41"/>
      <c r="I2109" s="41"/>
      <c r="J2109" s="41"/>
      <c r="K2109" s="41"/>
      <c r="L2109" s="41"/>
      <c r="M2109" s="42" t="s">
        <v>4</v>
      </c>
      <c r="N2109" s="42"/>
      <c r="O2109" s="41"/>
      <c r="P2109" s="43">
        <v>20.28</v>
      </c>
      <c r="Q2109" s="44"/>
      <c r="R2109" s="45"/>
      <c r="S2109" s="44"/>
      <c r="T2109" s="46"/>
    </row>
    <row r="2110" spans="6:20" s="102" customFormat="1" ht="12" outlineLevel="6">
      <c r="F2110" s="21" t="s">
        <v>9993</v>
      </c>
      <c r="G2110" s="22" t="s">
        <v>19</v>
      </c>
      <c r="H2110" s="68">
        <v>6</v>
      </c>
      <c r="I2110" s="22"/>
      <c r="J2110" s="36" t="s">
        <v>4886</v>
      </c>
      <c r="K2110" s="36" t="s">
        <v>2276</v>
      </c>
      <c r="L2110" s="36"/>
      <c r="M2110" s="37" t="s">
        <v>7338</v>
      </c>
      <c r="N2110" s="37"/>
      <c r="O2110" s="22" t="s">
        <v>24</v>
      </c>
      <c r="P2110" s="38">
        <v>1.014</v>
      </c>
      <c r="Q2110" s="25">
        <v>0</v>
      </c>
      <c r="R2110" s="38">
        <f>P2110*(1+Q2110/100)</f>
        <v>1.014</v>
      </c>
      <c r="S2110" s="25"/>
      <c r="T2110" s="26">
        <f>IF(I2110="T",0,R2110*S2110)</f>
        <v>0</v>
      </c>
    </row>
    <row r="2111" spans="6:20" s="39" customFormat="1" ht="11.25" outlineLevel="7">
      <c r="F2111" s="40"/>
      <c r="G2111" s="41"/>
      <c r="H2111" s="41"/>
      <c r="I2111" s="41"/>
      <c r="J2111" s="41"/>
      <c r="K2111" s="41"/>
      <c r="L2111" s="41"/>
      <c r="M2111" s="42" t="s">
        <v>5601</v>
      </c>
      <c r="N2111" s="42"/>
      <c r="O2111" s="41"/>
      <c r="P2111" s="43">
        <v>0.10200000000000001</v>
      </c>
      <c r="Q2111" s="44"/>
      <c r="R2111" s="45"/>
      <c r="S2111" s="44"/>
      <c r="T2111" s="46"/>
    </row>
    <row r="2112" spans="6:20" s="39" customFormat="1" ht="11.25" outlineLevel="7">
      <c r="F2112" s="40"/>
      <c r="G2112" s="41"/>
      <c r="H2112" s="41"/>
      <c r="I2112" s="41"/>
      <c r="J2112" s="41"/>
      <c r="K2112" s="41"/>
      <c r="L2112" s="41"/>
      <c r="M2112" s="42" t="s">
        <v>5806</v>
      </c>
      <c r="N2112" s="42"/>
      <c r="O2112" s="41"/>
      <c r="P2112" s="43">
        <v>0.82850000000000001</v>
      </c>
      <c r="Q2112" s="44"/>
      <c r="R2112" s="45"/>
      <c r="S2112" s="44"/>
      <c r="T2112" s="46"/>
    </row>
    <row r="2113" spans="6:20" s="39" customFormat="1" ht="11.25" outlineLevel="7">
      <c r="F2113" s="40"/>
      <c r="G2113" s="41"/>
      <c r="H2113" s="41"/>
      <c r="I2113" s="41"/>
      <c r="J2113" s="41"/>
      <c r="K2113" s="41"/>
      <c r="L2113" s="41"/>
      <c r="M2113" s="42" t="s">
        <v>5600</v>
      </c>
      <c r="N2113" s="42"/>
      <c r="O2113" s="41"/>
      <c r="P2113" s="43">
        <v>8.3500000000000005E-2</v>
      </c>
      <c r="Q2113" s="44"/>
      <c r="R2113" s="45"/>
      <c r="S2113" s="44"/>
      <c r="T2113" s="46"/>
    </row>
    <row r="2114" spans="6:20" s="39" customFormat="1" ht="11.25" outlineLevel="7">
      <c r="F2114" s="40"/>
      <c r="G2114" s="41"/>
      <c r="H2114" s="41"/>
      <c r="I2114" s="41"/>
      <c r="J2114" s="41"/>
      <c r="K2114" s="41"/>
      <c r="L2114" s="41"/>
      <c r="M2114" s="42" t="s">
        <v>4</v>
      </c>
      <c r="N2114" s="42"/>
      <c r="O2114" s="41"/>
      <c r="P2114" s="43">
        <v>1.014</v>
      </c>
      <c r="Q2114" s="44"/>
      <c r="R2114" s="45"/>
      <c r="S2114" s="44"/>
      <c r="T2114" s="46"/>
    </row>
    <row r="2115" spans="6:20" s="102" customFormat="1" ht="12" outlineLevel="6">
      <c r="F2115" s="21" t="s">
        <v>9994</v>
      </c>
      <c r="G2115" s="22" t="s">
        <v>19</v>
      </c>
      <c r="H2115" s="68">
        <v>6</v>
      </c>
      <c r="I2115" s="22"/>
      <c r="J2115" s="36" t="s">
        <v>4758</v>
      </c>
      <c r="K2115" s="36" t="s">
        <v>2386</v>
      </c>
      <c r="L2115" s="36"/>
      <c r="M2115" s="37" t="s">
        <v>7543</v>
      </c>
      <c r="N2115" s="37"/>
      <c r="O2115" s="22" t="s">
        <v>23</v>
      </c>
      <c r="P2115" s="38">
        <v>20.28</v>
      </c>
      <c r="Q2115" s="25">
        <v>0</v>
      </c>
      <c r="R2115" s="38">
        <f>P2115*(1+Q2115/100)</f>
        <v>20.28</v>
      </c>
      <c r="S2115" s="25"/>
      <c r="T2115" s="26">
        <f>IF(I2115="T",0,R2115*S2115)</f>
        <v>0</v>
      </c>
    </row>
    <row r="2116" spans="6:20" s="39" customFormat="1" ht="11.25" outlineLevel="7">
      <c r="F2116" s="40"/>
      <c r="G2116" s="41"/>
      <c r="H2116" s="41"/>
      <c r="I2116" s="41"/>
      <c r="J2116" s="41"/>
      <c r="K2116" s="41"/>
      <c r="L2116" s="41"/>
      <c r="M2116" s="42" t="s">
        <v>5245</v>
      </c>
      <c r="N2116" s="42"/>
      <c r="O2116" s="41"/>
      <c r="P2116" s="43">
        <v>2.04</v>
      </c>
      <c r="Q2116" s="44"/>
      <c r="R2116" s="45"/>
      <c r="S2116" s="44"/>
      <c r="T2116" s="46"/>
    </row>
    <row r="2117" spans="6:20" s="39" customFormat="1" ht="11.25" outlineLevel="7">
      <c r="F2117" s="40"/>
      <c r="G2117" s="41"/>
      <c r="H2117" s="41"/>
      <c r="I2117" s="41"/>
      <c r="J2117" s="41"/>
      <c r="K2117" s="41"/>
      <c r="L2117" s="41"/>
      <c r="M2117" s="42" t="s">
        <v>5355</v>
      </c>
      <c r="N2117" s="42"/>
      <c r="O2117" s="41"/>
      <c r="P2117" s="43">
        <v>16.57</v>
      </c>
      <c r="Q2117" s="44"/>
      <c r="R2117" s="45"/>
      <c r="S2117" s="44"/>
      <c r="T2117" s="46"/>
    </row>
    <row r="2118" spans="6:20" s="39" customFormat="1" ht="11.25" outlineLevel="7">
      <c r="F2118" s="40"/>
      <c r="G2118" s="41"/>
      <c r="H2118" s="41"/>
      <c r="I2118" s="41"/>
      <c r="J2118" s="41"/>
      <c r="K2118" s="41"/>
      <c r="L2118" s="41"/>
      <c r="M2118" s="42" t="s">
        <v>5244</v>
      </c>
      <c r="N2118" s="42"/>
      <c r="O2118" s="41"/>
      <c r="P2118" s="43">
        <v>1.67</v>
      </c>
      <c r="Q2118" s="44"/>
      <c r="R2118" s="45"/>
      <c r="S2118" s="44"/>
      <c r="T2118" s="46"/>
    </row>
    <row r="2119" spans="6:20" s="39" customFormat="1" ht="11.25" outlineLevel="7">
      <c r="F2119" s="40"/>
      <c r="G2119" s="41"/>
      <c r="H2119" s="41"/>
      <c r="I2119" s="41"/>
      <c r="J2119" s="41"/>
      <c r="K2119" s="41"/>
      <c r="L2119" s="41"/>
      <c r="M2119" s="42" t="s">
        <v>4</v>
      </c>
      <c r="N2119" s="42"/>
      <c r="O2119" s="41"/>
      <c r="P2119" s="43">
        <v>20.28</v>
      </c>
      <c r="Q2119" s="44"/>
      <c r="R2119" s="45"/>
      <c r="S2119" s="44"/>
      <c r="T2119" s="46"/>
    </row>
    <row r="2120" spans="6:20" s="102" customFormat="1" ht="24" outlineLevel="6">
      <c r="F2120" s="21" t="s">
        <v>9995</v>
      </c>
      <c r="G2120" s="22" t="s">
        <v>19</v>
      </c>
      <c r="H2120" s="68">
        <v>6</v>
      </c>
      <c r="I2120" s="22"/>
      <c r="J2120" s="36" t="s">
        <v>4566</v>
      </c>
      <c r="K2120" s="36" t="s">
        <v>2294</v>
      </c>
      <c r="L2120" s="36"/>
      <c r="M2120" s="37" t="s">
        <v>8341</v>
      </c>
      <c r="N2120" s="37"/>
      <c r="O2120" s="22" t="s">
        <v>23</v>
      </c>
      <c r="P2120" s="38">
        <v>20.28</v>
      </c>
      <c r="Q2120" s="25">
        <v>0</v>
      </c>
      <c r="R2120" s="38">
        <f>P2120*(1+Q2120/100)</f>
        <v>20.28</v>
      </c>
      <c r="S2120" s="25"/>
      <c r="T2120" s="26">
        <f>IF(I2120="T",0,R2120*S2120)</f>
        <v>0</v>
      </c>
    </row>
    <row r="2121" spans="6:20" s="39" customFormat="1" ht="11.25" outlineLevel="7">
      <c r="F2121" s="40"/>
      <c r="G2121" s="41"/>
      <c r="H2121" s="41"/>
      <c r="I2121" s="41"/>
      <c r="J2121" s="41"/>
      <c r="K2121" s="41"/>
      <c r="L2121" s="41"/>
      <c r="M2121" s="42" t="s">
        <v>5245</v>
      </c>
      <c r="N2121" s="42"/>
      <c r="O2121" s="41"/>
      <c r="P2121" s="43">
        <v>2.04</v>
      </c>
      <c r="Q2121" s="44"/>
      <c r="R2121" s="45"/>
      <c r="S2121" s="44"/>
      <c r="T2121" s="46"/>
    </row>
    <row r="2122" spans="6:20" s="39" customFormat="1" ht="11.25" outlineLevel="7">
      <c r="F2122" s="40"/>
      <c r="G2122" s="41"/>
      <c r="H2122" s="41"/>
      <c r="I2122" s="41"/>
      <c r="J2122" s="41"/>
      <c r="K2122" s="41"/>
      <c r="L2122" s="41"/>
      <c r="M2122" s="42" t="s">
        <v>5355</v>
      </c>
      <c r="N2122" s="42"/>
      <c r="O2122" s="41"/>
      <c r="P2122" s="43">
        <v>16.57</v>
      </c>
      <c r="Q2122" s="44"/>
      <c r="R2122" s="45"/>
      <c r="S2122" s="44"/>
      <c r="T2122" s="46"/>
    </row>
    <row r="2123" spans="6:20" s="39" customFormat="1" ht="11.25" outlineLevel="7">
      <c r="F2123" s="40"/>
      <c r="G2123" s="41"/>
      <c r="H2123" s="41"/>
      <c r="I2123" s="41"/>
      <c r="J2123" s="41"/>
      <c r="K2123" s="41"/>
      <c r="L2123" s="41"/>
      <c r="M2123" s="42" t="s">
        <v>5244</v>
      </c>
      <c r="N2123" s="42"/>
      <c r="O2123" s="41"/>
      <c r="P2123" s="43">
        <v>1.67</v>
      </c>
      <c r="Q2123" s="44"/>
      <c r="R2123" s="45"/>
      <c r="S2123" s="44"/>
      <c r="T2123" s="46"/>
    </row>
    <row r="2124" spans="6:20" s="39" customFormat="1" ht="11.25" outlineLevel="7">
      <c r="F2124" s="40"/>
      <c r="G2124" s="41"/>
      <c r="H2124" s="41"/>
      <c r="I2124" s="41"/>
      <c r="J2124" s="41"/>
      <c r="K2124" s="41"/>
      <c r="L2124" s="41"/>
      <c r="M2124" s="42" t="s">
        <v>4</v>
      </c>
      <c r="N2124" s="42"/>
      <c r="O2124" s="41"/>
      <c r="P2124" s="43">
        <v>20.28</v>
      </c>
      <c r="Q2124" s="44"/>
      <c r="R2124" s="45"/>
      <c r="S2124" s="44"/>
      <c r="T2124" s="46"/>
    </row>
    <row r="2125" spans="6:20" s="102" customFormat="1" ht="12" outlineLevel="6">
      <c r="F2125" s="21" t="s">
        <v>9996</v>
      </c>
      <c r="G2125" s="22" t="s">
        <v>19</v>
      </c>
      <c r="H2125" s="68">
        <v>6</v>
      </c>
      <c r="I2125" s="22"/>
      <c r="J2125" s="36" t="s">
        <v>4311</v>
      </c>
      <c r="K2125" s="36" t="s">
        <v>2293</v>
      </c>
      <c r="L2125" s="36"/>
      <c r="M2125" s="37" t="s">
        <v>6792</v>
      </c>
      <c r="N2125" s="37"/>
      <c r="O2125" s="22" t="s">
        <v>23</v>
      </c>
      <c r="P2125" s="38">
        <v>20.28</v>
      </c>
      <c r="Q2125" s="25">
        <v>0</v>
      </c>
      <c r="R2125" s="38">
        <f>P2125*(1+Q2125/100)</f>
        <v>20.28</v>
      </c>
      <c r="S2125" s="25"/>
      <c r="T2125" s="26">
        <f>IF(I2125="T",0,R2125*S2125)</f>
        <v>0</v>
      </c>
    </row>
    <row r="2126" spans="6:20" s="39" customFormat="1" ht="11.25" outlineLevel="7">
      <c r="F2126" s="40"/>
      <c r="G2126" s="41"/>
      <c r="H2126" s="41"/>
      <c r="I2126" s="41"/>
      <c r="J2126" s="41"/>
      <c r="K2126" s="41"/>
      <c r="L2126" s="41"/>
      <c r="M2126" s="42" t="s">
        <v>5245</v>
      </c>
      <c r="N2126" s="42"/>
      <c r="O2126" s="41"/>
      <c r="P2126" s="43">
        <v>2.04</v>
      </c>
      <c r="Q2126" s="44"/>
      <c r="R2126" s="45"/>
      <c r="S2126" s="44"/>
      <c r="T2126" s="46"/>
    </row>
    <row r="2127" spans="6:20" s="39" customFormat="1" ht="11.25" outlineLevel="7">
      <c r="F2127" s="40"/>
      <c r="G2127" s="41"/>
      <c r="H2127" s="41"/>
      <c r="I2127" s="41"/>
      <c r="J2127" s="41"/>
      <c r="K2127" s="41"/>
      <c r="L2127" s="41"/>
      <c r="M2127" s="42" t="s">
        <v>5355</v>
      </c>
      <c r="N2127" s="42"/>
      <c r="O2127" s="41"/>
      <c r="P2127" s="43">
        <v>16.57</v>
      </c>
      <c r="Q2127" s="44"/>
      <c r="R2127" s="45"/>
      <c r="S2127" s="44"/>
      <c r="T2127" s="46"/>
    </row>
    <row r="2128" spans="6:20" s="39" customFormat="1" ht="11.25" outlineLevel="7">
      <c r="F2128" s="40"/>
      <c r="G2128" s="41"/>
      <c r="H2128" s="41"/>
      <c r="I2128" s="41"/>
      <c r="J2128" s="41"/>
      <c r="K2128" s="41"/>
      <c r="L2128" s="41"/>
      <c r="M2128" s="42" t="s">
        <v>5244</v>
      </c>
      <c r="N2128" s="42"/>
      <c r="O2128" s="41"/>
      <c r="P2128" s="43">
        <v>1.67</v>
      </c>
      <c r="Q2128" s="44"/>
      <c r="R2128" s="45"/>
      <c r="S2128" s="44"/>
      <c r="T2128" s="46"/>
    </row>
    <row r="2129" spans="6:20" s="39" customFormat="1" ht="11.25" outlineLevel="7">
      <c r="F2129" s="40"/>
      <c r="G2129" s="41"/>
      <c r="H2129" s="41"/>
      <c r="I2129" s="41"/>
      <c r="J2129" s="41"/>
      <c r="K2129" s="41"/>
      <c r="L2129" s="41"/>
      <c r="M2129" s="42" t="s">
        <v>4</v>
      </c>
      <c r="N2129" s="42"/>
      <c r="O2129" s="41"/>
      <c r="P2129" s="43">
        <v>20.28</v>
      </c>
      <c r="Q2129" s="44"/>
      <c r="R2129" s="45"/>
      <c r="S2129" s="44"/>
      <c r="T2129" s="46"/>
    </row>
    <row r="2130" spans="6:20" s="102" customFormat="1" ht="12" outlineLevel="6">
      <c r="F2130" s="21" t="s">
        <v>9997</v>
      </c>
      <c r="G2130" s="22" t="s">
        <v>19</v>
      </c>
      <c r="H2130" s="68">
        <v>6</v>
      </c>
      <c r="I2130" s="22"/>
      <c r="J2130" s="36" t="s">
        <v>4645</v>
      </c>
      <c r="K2130" s="36" t="s">
        <v>2308</v>
      </c>
      <c r="L2130" s="36"/>
      <c r="M2130" s="37" t="s">
        <v>7379</v>
      </c>
      <c r="N2130" s="37"/>
      <c r="O2130" s="22" t="s">
        <v>23</v>
      </c>
      <c r="P2130" s="38">
        <v>20.28</v>
      </c>
      <c r="Q2130" s="25">
        <v>0</v>
      </c>
      <c r="R2130" s="38">
        <f>P2130*(1+Q2130/100)</f>
        <v>20.28</v>
      </c>
      <c r="S2130" s="25"/>
      <c r="T2130" s="26">
        <f>IF(I2130="T",0,R2130*S2130)</f>
        <v>0</v>
      </c>
    </row>
    <row r="2131" spans="6:20" s="39" customFormat="1" ht="11.25" outlineLevel="7">
      <c r="F2131" s="40"/>
      <c r="G2131" s="41"/>
      <c r="H2131" s="41"/>
      <c r="I2131" s="41"/>
      <c r="J2131" s="41"/>
      <c r="K2131" s="41"/>
      <c r="L2131" s="41"/>
      <c r="M2131" s="42" t="s">
        <v>5245</v>
      </c>
      <c r="N2131" s="42"/>
      <c r="O2131" s="41"/>
      <c r="P2131" s="43">
        <v>2.04</v>
      </c>
      <c r="Q2131" s="44"/>
      <c r="R2131" s="45"/>
      <c r="S2131" s="44"/>
      <c r="T2131" s="46"/>
    </row>
    <row r="2132" spans="6:20" s="39" customFormat="1" ht="11.25" outlineLevel="7">
      <c r="F2132" s="40"/>
      <c r="G2132" s="41"/>
      <c r="H2132" s="41"/>
      <c r="I2132" s="41"/>
      <c r="J2132" s="41"/>
      <c r="K2132" s="41"/>
      <c r="L2132" s="41"/>
      <c r="M2132" s="42" t="s">
        <v>5355</v>
      </c>
      <c r="N2132" s="42"/>
      <c r="O2132" s="41"/>
      <c r="P2132" s="43">
        <v>16.57</v>
      </c>
      <c r="Q2132" s="44"/>
      <c r="R2132" s="45"/>
      <c r="S2132" s="44"/>
      <c r="T2132" s="46"/>
    </row>
    <row r="2133" spans="6:20" s="39" customFormat="1" ht="11.25" outlineLevel="7">
      <c r="F2133" s="40"/>
      <c r="G2133" s="41"/>
      <c r="H2133" s="41"/>
      <c r="I2133" s="41"/>
      <c r="J2133" s="41"/>
      <c r="K2133" s="41"/>
      <c r="L2133" s="41"/>
      <c r="M2133" s="42" t="s">
        <v>5244</v>
      </c>
      <c r="N2133" s="42"/>
      <c r="O2133" s="41"/>
      <c r="P2133" s="43">
        <v>1.67</v>
      </c>
      <c r="Q2133" s="44"/>
      <c r="R2133" s="45"/>
      <c r="S2133" s="44"/>
      <c r="T2133" s="46"/>
    </row>
    <row r="2134" spans="6:20" s="39" customFormat="1" ht="11.25" outlineLevel="7">
      <c r="F2134" s="40"/>
      <c r="G2134" s="41"/>
      <c r="H2134" s="41"/>
      <c r="I2134" s="41"/>
      <c r="J2134" s="41"/>
      <c r="K2134" s="41"/>
      <c r="L2134" s="41"/>
      <c r="M2134" s="42" t="s">
        <v>4</v>
      </c>
      <c r="N2134" s="42"/>
      <c r="O2134" s="41"/>
      <c r="P2134" s="43">
        <v>20.28</v>
      </c>
      <c r="Q2134" s="44"/>
      <c r="R2134" s="45"/>
      <c r="S2134" s="44"/>
      <c r="T2134" s="46"/>
    </row>
    <row r="2135" spans="6:20" s="102" customFormat="1" ht="12" outlineLevel="6">
      <c r="F2135" s="21" t="s">
        <v>9998</v>
      </c>
      <c r="G2135" s="22" t="s">
        <v>7</v>
      </c>
      <c r="H2135" s="68">
        <v>6</v>
      </c>
      <c r="I2135" s="22"/>
      <c r="J2135" s="36" t="s">
        <v>4149</v>
      </c>
      <c r="K2135" s="36"/>
      <c r="L2135" s="36"/>
      <c r="M2135" s="37" t="s">
        <v>7454</v>
      </c>
      <c r="N2135" s="37"/>
      <c r="O2135" s="22" t="s">
        <v>23</v>
      </c>
      <c r="P2135" s="38">
        <v>20.28</v>
      </c>
      <c r="Q2135" s="25">
        <v>0</v>
      </c>
      <c r="R2135" s="38">
        <f>P2135*(1+Q2135/100)</f>
        <v>20.28</v>
      </c>
      <c r="S2135" s="25"/>
      <c r="T2135" s="26">
        <f>IF(I2135="T",0,R2135*S2135)</f>
        <v>0</v>
      </c>
    </row>
    <row r="2136" spans="6:20" s="39" customFormat="1" ht="11.25" outlineLevel="7">
      <c r="F2136" s="40"/>
      <c r="G2136" s="41"/>
      <c r="H2136" s="41"/>
      <c r="I2136" s="41"/>
      <c r="J2136" s="41"/>
      <c r="K2136" s="41"/>
      <c r="L2136" s="41"/>
      <c r="M2136" s="42" t="s">
        <v>5245</v>
      </c>
      <c r="N2136" s="42"/>
      <c r="O2136" s="41"/>
      <c r="P2136" s="43">
        <v>2.04</v>
      </c>
      <c r="Q2136" s="44"/>
      <c r="R2136" s="45"/>
      <c r="S2136" s="44"/>
      <c r="T2136" s="46"/>
    </row>
    <row r="2137" spans="6:20" s="39" customFormat="1" ht="11.25" outlineLevel="7">
      <c r="F2137" s="40"/>
      <c r="G2137" s="41"/>
      <c r="H2137" s="41"/>
      <c r="I2137" s="41"/>
      <c r="J2137" s="41"/>
      <c r="K2137" s="41"/>
      <c r="L2137" s="41"/>
      <c r="M2137" s="42" t="s">
        <v>5355</v>
      </c>
      <c r="N2137" s="42"/>
      <c r="O2137" s="41"/>
      <c r="P2137" s="43">
        <v>16.57</v>
      </c>
      <c r="Q2137" s="44"/>
      <c r="R2137" s="45"/>
      <c r="S2137" s="44"/>
      <c r="T2137" s="46"/>
    </row>
    <row r="2138" spans="6:20" s="39" customFormat="1" ht="11.25" outlineLevel="7">
      <c r="F2138" s="40"/>
      <c r="G2138" s="41"/>
      <c r="H2138" s="41"/>
      <c r="I2138" s="41"/>
      <c r="J2138" s="41"/>
      <c r="K2138" s="41"/>
      <c r="L2138" s="41"/>
      <c r="M2138" s="42" t="s">
        <v>5244</v>
      </c>
      <c r="N2138" s="42"/>
      <c r="O2138" s="41"/>
      <c r="P2138" s="43">
        <v>1.67</v>
      </c>
      <c r="Q2138" s="44"/>
      <c r="R2138" s="45"/>
      <c r="S2138" s="44"/>
      <c r="T2138" s="46"/>
    </row>
    <row r="2139" spans="6:20" s="39" customFormat="1" ht="11.25" outlineLevel="7">
      <c r="F2139" s="40"/>
      <c r="G2139" s="41"/>
      <c r="H2139" s="41"/>
      <c r="I2139" s="41"/>
      <c r="J2139" s="41"/>
      <c r="K2139" s="41"/>
      <c r="L2139" s="41"/>
      <c r="M2139" s="42" t="s">
        <v>4</v>
      </c>
      <c r="N2139" s="42"/>
      <c r="O2139" s="41"/>
      <c r="P2139" s="43">
        <v>20.28</v>
      </c>
      <c r="Q2139" s="44"/>
      <c r="R2139" s="45"/>
      <c r="S2139" s="44"/>
      <c r="T2139" s="46"/>
    </row>
    <row r="2140" spans="6:20" s="102" customFormat="1" ht="24" outlineLevel="6">
      <c r="F2140" s="21" t="s">
        <v>9999</v>
      </c>
      <c r="G2140" s="22" t="s">
        <v>19</v>
      </c>
      <c r="H2140" s="68">
        <v>6</v>
      </c>
      <c r="I2140" s="22"/>
      <c r="J2140" s="36" t="s">
        <v>4313</v>
      </c>
      <c r="K2140" s="36" t="s">
        <v>2297</v>
      </c>
      <c r="L2140" s="36"/>
      <c r="M2140" s="37" t="s">
        <v>8216</v>
      </c>
      <c r="N2140" s="37"/>
      <c r="O2140" s="22" t="s">
        <v>23</v>
      </c>
      <c r="P2140" s="38">
        <v>20.28</v>
      </c>
      <c r="Q2140" s="25">
        <v>0</v>
      </c>
      <c r="R2140" s="38">
        <f>P2140*(1+Q2140/100)</f>
        <v>20.28</v>
      </c>
      <c r="S2140" s="25"/>
      <c r="T2140" s="26">
        <f>IF(I2140="T",0,R2140*S2140)</f>
        <v>0</v>
      </c>
    </row>
    <row r="2141" spans="6:20" s="39" customFormat="1" ht="11.25" outlineLevel="7">
      <c r="F2141" s="40"/>
      <c r="G2141" s="41"/>
      <c r="H2141" s="41"/>
      <c r="I2141" s="41"/>
      <c r="J2141" s="41"/>
      <c r="K2141" s="41"/>
      <c r="L2141" s="41"/>
      <c r="M2141" s="42" t="s">
        <v>5245</v>
      </c>
      <c r="N2141" s="42"/>
      <c r="O2141" s="41"/>
      <c r="P2141" s="43">
        <v>2.04</v>
      </c>
      <c r="Q2141" s="44"/>
      <c r="R2141" s="45"/>
      <c r="S2141" s="44"/>
      <c r="T2141" s="46"/>
    </row>
    <row r="2142" spans="6:20" s="39" customFormat="1" ht="11.25" outlineLevel="7">
      <c r="F2142" s="40"/>
      <c r="G2142" s="41"/>
      <c r="H2142" s="41"/>
      <c r="I2142" s="41"/>
      <c r="J2142" s="41"/>
      <c r="K2142" s="41"/>
      <c r="L2142" s="41"/>
      <c r="M2142" s="42" t="s">
        <v>5355</v>
      </c>
      <c r="N2142" s="42"/>
      <c r="O2142" s="41"/>
      <c r="P2142" s="43">
        <v>16.57</v>
      </c>
      <c r="Q2142" s="44"/>
      <c r="R2142" s="45"/>
      <c r="S2142" s="44"/>
      <c r="T2142" s="46"/>
    </row>
    <row r="2143" spans="6:20" s="39" customFormat="1" ht="11.25" outlineLevel="7">
      <c r="F2143" s="40"/>
      <c r="G2143" s="41"/>
      <c r="H2143" s="41"/>
      <c r="I2143" s="41"/>
      <c r="J2143" s="41"/>
      <c r="K2143" s="41"/>
      <c r="L2143" s="41"/>
      <c r="M2143" s="42" t="s">
        <v>5244</v>
      </c>
      <c r="N2143" s="42"/>
      <c r="O2143" s="41"/>
      <c r="P2143" s="43">
        <v>1.67</v>
      </c>
      <c r="Q2143" s="44"/>
      <c r="R2143" s="45"/>
      <c r="S2143" s="44"/>
      <c r="T2143" s="46"/>
    </row>
    <row r="2144" spans="6:20" s="39" customFormat="1" ht="11.25" outlineLevel="7">
      <c r="F2144" s="40"/>
      <c r="G2144" s="41"/>
      <c r="H2144" s="41"/>
      <c r="I2144" s="41"/>
      <c r="J2144" s="41"/>
      <c r="K2144" s="41"/>
      <c r="L2144" s="41"/>
      <c r="M2144" s="42" t="s">
        <v>4</v>
      </c>
      <c r="N2144" s="42"/>
      <c r="O2144" s="41"/>
      <c r="P2144" s="43">
        <v>20.28</v>
      </c>
      <c r="Q2144" s="44"/>
      <c r="R2144" s="45"/>
      <c r="S2144" s="44"/>
      <c r="T2144" s="46"/>
    </row>
    <row r="2145" spans="6:20" s="102" customFormat="1" ht="12" outlineLevel="6">
      <c r="F2145" s="21" t="s">
        <v>10000</v>
      </c>
      <c r="G2145" s="22" t="s">
        <v>19</v>
      </c>
      <c r="H2145" s="68">
        <v>6</v>
      </c>
      <c r="I2145" s="22"/>
      <c r="J2145" s="36" t="s">
        <v>4451</v>
      </c>
      <c r="K2145" s="36" t="s">
        <v>2300</v>
      </c>
      <c r="L2145" s="36"/>
      <c r="M2145" s="37" t="s">
        <v>7036</v>
      </c>
      <c r="N2145" s="37"/>
      <c r="O2145" s="22" t="s">
        <v>23</v>
      </c>
      <c r="P2145" s="38">
        <v>20.28</v>
      </c>
      <c r="Q2145" s="25">
        <v>0</v>
      </c>
      <c r="R2145" s="38">
        <f>P2145*(1+Q2145/100)</f>
        <v>20.28</v>
      </c>
      <c r="S2145" s="25"/>
      <c r="T2145" s="26">
        <f>IF(I2145="T",0,R2145*S2145)</f>
        <v>0</v>
      </c>
    </row>
    <row r="2146" spans="6:20" s="39" customFormat="1" ht="11.25" outlineLevel="7">
      <c r="F2146" s="40"/>
      <c r="G2146" s="41"/>
      <c r="H2146" s="41"/>
      <c r="I2146" s="41"/>
      <c r="J2146" s="41"/>
      <c r="K2146" s="41"/>
      <c r="L2146" s="41"/>
      <c r="M2146" s="42" t="s">
        <v>5245</v>
      </c>
      <c r="N2146" s="42"/>
      <c r="O2146" s="41"/>
      <c r="P2146" s="43">
        <v>2.04</v>
      </c>
      <c r="Q2146" s="44"/>
      <c r="R2146" s="45"/>
      <c r="S2146" s="44"/>
      <c r="T2146" s="46"/>
    </row>
    <row r="2147" spans="6:20" s="39" customFormat="1" ht="11.25" outlineLevel="7">
      <c r="F2147" s="40"/>
      <c r="G2147" s="41"/>
      <c r="H2147" s="41"/>
      <c r="I2147" s="41"/>
      <c r="J2147" s="41"/>
      <c r="K2147" s="41"/>
      <c r="L2147" s="41"/>
      <c r="M2147" s="42" t="s">
        <v>5355</v>
      </c>
      <c r="N2147" s="42"/>
      <c r="O2147" s="41"/>
      <c r="P2147" s="43">
        <v>16.57</v>
      </c>
      <c r="Q2147" s="44"/>
      <c r="R2147" s="45"/>
      <c r="S2147" s="44"/>
      <c r="T2147" s="46"/>
    </row>
    <row r="2148" spans="6:20" s="39" customFormat="1" ht="11.25" outlineLevel="7">
      <c r="F2148" s="40"/>
      <c r="G2148" s="41"/>
      <c r="H2148" s="41"/>
      <c r="I2148" s="41"/>
      <c r="J2148" s="41"/>
      <c r="K2148" s="41"/>
      <c r="L2148" s="41"/>
      <c r="M2148" s="42" t="s">
        <v>5244</v>
      </c>
      <c r="N2148" s="42"/>
      <c r="O2148" s="41"/>
      <c r="P2148" s="43">
        <v>1.67</v>
      </c>
      <c r="Q2148" s="44"/>
      <c r="R2148" s="45"/>
      <c r="S2148" s="44"/>
      <c r="T2148" s="46"/>
    </row>
    <row r="2149" spans="6:20" s="39" customFormat="1" ht="11.25" outlineLevel="7">
      <c r="F2149" s="40"/>
      <c r="G2149" s="41"/>
      <c r="H2149" s="41"/>
      <c r="I2149" s="41"/>
      <c r="J2149" s="41"/>
      <c r="K2149" s="41"/>
      <c r="L2149" s="41"/>
      <c r="M2149" s="42" t="s">
        <v>4</v>
      </c>
      <c r="N2149" s="42"/>
      <c r="O2149" s="41"/>
      <c r="P2149" s="43">
        <v>20.28</v>
      </c>
      <c r="Q2149" s="44"/>
      <c r="R2149" s="45"/>
      <c r="S2149" s="44"/>
      <c r="T2149" s="46"/>
    </row>
    <row r="2150" spans="6:20" s="102" customFormat="1" ht="12" outlineLevel="6">
      <c r="F2150" s="21" t="s">
        <v>10001</v>
      </c>
      <c r="G2150" s="22" t="s">
        <v>19</v>
      </c>
      <c r="H2150" s="68">
        <v>6</v>
      </c>
      <c r="I2150" s="22"/>
      <c r="J2150" s="36" t="s">
        <v>4621</v>
      </c>
      <c r="K2150" s="36" t="s">
        <v>2208</v>
      </c>
      <c r="L2150" s="36"/>
      <c r="M2150" s="37" t="s">
        <v>7924</v>
      </c>
      <c r="N2150" s="37"/>
      <c r="O2150" s="22" t="s">
        <v>24</v>
      </c>
      <c r="P2150" s="38"/>
      <c r="Q2150" s="25">
        <v>0</v>
      </c>
      <c r="R2150" s="38">
        <f>P2150*(1+Q2150/100)</f>
        <v>0</v>
      </c>
      <c r="S2150" s="25"/>
      <c r="T2150" s="26">
        <f>IF(I2150="T",0,R2150*S2150)</f>
        <v>0</v>
      </c>
    </row>
    <row r="2151" spans="6:20" outlineLevel="6"/>
    <row r="2152" spans="6:20" s="120" customFormat="1" ht="16.5" customHeight="1" outlineLevel="5">
      <c r="F2152" s="121"/>
      <c r="G2152" s="122"/>
      <c r="H2152" s="122"/>
      <c r="I2152" s="122"/>
      <c r="J2152" s="123"/>
      <c r="K2152" s="123"/>
      <c r="L2152" s="123"/>
      <c r="M2152" s="123" t="s">
        <v>7249</v>
      </c>
      <c r="N2152" s="126"/>
      <c r="O2152" s="122"/>
      <c r="P2152" s="124"/>
      <c r="Q2152" s="125"/>
      <c r="R2152" s="124"/>
      <c r="S2152" s="125"/>
      <c r="T2152" s="111">
        <f>SUBTOTAL(9,T2153:T2180)</f>
        <v>0</v>
      </c>
    </row>
    <row r="2153" spans="6:20" s="102" customFormat="1" ht="72" outlineLevel="6">
      <c r="F2153" s="21" t="s">
        <v>10002</v>
      </c>
      <c r="G2153" s="22" t="s">
        <v>19</v>
      </c>
      <c r="H2153" s="68">
        <v>6</v>
      </c>
      <c r="I2153" s="22"/>
      <c r="J2153" s="36" t="s">
        <v>4910</v>
      </c>
      <c r="K2153" s="36" t="s">
        <v>2350</v>
      </c>
      <c r="L2153" s="36"/>
      <c r="M2153" s="37" t="s">
        <v>8739</v>
      </c>
      <c r="N2153" s="37" t="s">
        <v>8780</v>
      </c>
      <c r="O2153" s="22"/>
      <c r="P2153" s="38">
        <v>0</v>
      </c>
      <c r="Q2153" s="25">
        <v>0</v>
      </c>
      <c r="R2153" s="38">
        <f>P2153*(1+Q2153/100)</f>
        <v>0</v>
      </c>
      <c r="S2153" s="25"/>
      <c r="T2153" s="26">
        <f>IF(I2153="T",0,R2153*S2153)</f>
        <v>0</v>
      </c>
    </row>
    <row r="2154" spans="6:20" s="102" customFormat="1" ht="12" outlineLevel="6">
      <c r="F2154" s="21" t="s">
        <v>10003</v>
      </c>
      <c r="G2154" s="22" t="s">
        <v>19</v>
      </c>
      <c r="H2154" s="68">
        <v>6</v>
      </c>
      <c r="I2154" s="22"/>
      <c r="J2154" s="36" t="s">
        <v>4922</v>
      </c>
      <c r="K2154" s="36" t="s">
        <v>2288</v>
      </c>
      <c r="L2154" s="36"/>
      <c r="M2154" s="37" t="s">
        <v>7462</v>
      </c>
      <c r="N2154" s="37"/>
      <c r="O2154" s="22" t="s">
        <v>23</v>
      </c>
      <c r="P2154" s="38">
        <v>137.81</v>
      </c>
      <c r="Q2154" s="25">
        <v>0</v>
      </c>
      <c r="R2154" s="38">
        <f>P2154*(1+Q2154/100)</f>
        <v>137.81</v>
      </c>
      <c r="S2154" s="25"/>
      <c r="T2154" s="26">
        <f>IF(I2154="T",0,R2154*S2154)</f>
        <v>0</v>
      </c>
    </row>
    <row r="2155" spans="6:20" s="39" customFormat="1" ht="11.25" outlineLevel="7">
      <c r="F2155" s="40"/>
      <c r="G2155" s="41"/>
      <c r="H2155" s="41"/>
      <c r="I2155" s="41"/>
      <c r="J2155" s="41"/>
      <c r="K2155" s="41"/>
      <c r="L2155" s="41"/>
      <c r="M2155" s="42" t="s">
        <v>4936</v>
      </c>
      <c r="N2155" s="42"/>
      <c r="O2155" s="41"/>
      <c r="P2155" s="43">
        <v>0</v>
      </c>
      <c r="Q2155" s="44"/>
      <c r="R2155" s="45"/>
      <c r="S2155" s="44"/>
      <c r="T2155" s="46"/>
    </row>
    <row r="2156" spans="6:20" s="39" customFormat="1" ht="11.25" outlineLevel="7">
      <c r="F2156" s="40"/>
      <c r="G2156" s="41"/>
      <c r="H2156" s="41"/>
      <c r="I2156" s="41"/>
      <c r="J2156" s="41"/>
      <c r="K2156" s="41"/>
      <c r="L2156" s="41"/>
      <c r="M2156" s="42" t="s">
        <v>211</v>
      </c>
      <c r="N2156" s="42"/>
      <c r="O2156" s="41"/>
      <c r="P2156" s="43">
        <v>155.26</v>
      </c>
      <c r="Q2156" s="44"/>
      <c r="R2156" s="45"/>
      <c r="S2156" s="44"/>
      <c r="T2156" s="46"/>
    </row>
    <row r="2157" spans="6:20" s="39" customFormat="1" ht="11.25" outlineLevel="7">
      <c r="F2157" s="40"/>
      <c r="G2157" s="41"/>
      <c r="H2157" s="41"/>
      <c r="I2157" s="41"/>
      <c r="J2157" s="41"/>
      <c r="K2157" s="41"/>
      <c r="L2157" s="41"/>
      <c r="M2157" s="42" t="s">
        <v>6142</v>
      </c>
      <c r="N2157" s="42"/>
      <c r="O2157" s="41"/>
      <c r="P2157" s="43">
        <v>0</v>
      </c>
      <c r="Q2157" s="44"/>
      <c r="R2157" s="45"/>
      <c r="S2157" s="44"/>
      <c r="T2157" s="46"/>
    </row>
    <row r="2158" spans="6:20" s="39" customFormat="1" ht="11.25" outlineLevel="7">
      <c r="F2158" s="40"/>
      <c r="G2158" s="41"/>
      <c r="H2158" s="41"/>
      <c r="I2158" s="41"/>
      <c r="J2158" s="41"/>
      <c r="K2158" s="41"/>
      <c r="L2158" s="41"/>
      <c r="M2158" s="42" t="s">
        <v>402</v>
      </c>
      <c r="N2158" s="42"/>
      <c r="O2158" s="41"/>
      <c r="P2158" s="43">
        <v>-49.47</v>
      </c>
      <c r="Q2158" s="44"/>
      <c r="R2158" s="45"/>
      <c r="S2158" s="44"/>
      <c r="T2158" s="46"/>
    </row>
    <row r="2159" spans="6:20" s="39" customFormat="1" ht="11.25" outlineLevel="7">
      <c r="F2159" s="40"/>
      <c r="G2159" s="41"/>
      <c r="H2159" s="41"/>
      <c r="I2159" s="41"/>
      <c r="J2159" s="41"/>
      <c r="K2159" s="41"/>
      <c r="L2159" s="41"/>
      <c r="M2159" s="42" t="s">
        <v>260</v>
      </c>
      <c r="N2159" s="42"/>
      <c r="O2159" s="41"/>
      <c r="P2159" s="43">
        <v>-4.5</v>
      </c>
      <c r="Q2159" s="44"/>
      <c r="R2159" s="45"/>
      <c r="S2159" s="44"/>
      <c r="T2159" s="46"/>
    </row>
    <row r="2160" spans="6:20" s="39" customFormat="1" ht="11.25" outlineLevel="7">
      <c r="F2160" s="40"/>
      <c r="G2160" s="41"/>
      <c r="H2160" s="41"/>
      <c r="I2160" s="41"/>
      <c r="J2160" s="41"/>
      <c r="K2160" s="41"/>
      <c r="L2160" s="41"/>
      <c r="M2160" s="42" t="s">
        <v>4</v>
      </c>
      <c r="N2160" s="42"/>
      <c r="O2160" s="41"/>
      <c r="P2160" s="43">
        <v>101.29</v>
      </c>
      <c r="Q2160" s="44"/>
      <c r="R2160" s="45"/>
      <c r="S2160" s="44"/>
      <c r="T2160" s="46"/>
    </row>
    <row r="2161" spans="6:20" s="39" customFormat="1" ht="11.25" outlineLevel="7">
      <c r="F2161" s="40"/>
      <c r="G2161" s="41"/>
      <c r="H2161" s="41"/>
      <c r="I2161" s="41"/>
      <c r="J2161" s="41"/>
      <c r="K2161" s="41"/>
      <c r="L2161" s="41"/>
      <c r="M2161" s="42" t="s">
        <v>4937</v>
      </c>
      <c r="N2161" s="42"/>
      <c r="O2161" s="41"/>
      <c r="P2161" s="43">
        <v>0</v>
      </c>
      <c r="Q2161" s="44"/>
      <c r="R2161" s="45"/>
      <c r="S2161" s="44"/>
      <c r="T2161" s="46"/>
    </row>
    <row r="2162" spans="6:20" s="39" customFormat="1" ht="11.25" outlineLevel="7">
      <c r="F2162" s="40"/>
      <c r="G2162" s="41"/>
      <c r="H2162" s="41"/>
      <c r="I2162" s="41"/>
      <c r="J2162" s="41"/>
      <c r="K2162" s="41"/>
      <c r="L2162" s="41"/>
      <c r="M2162" s="42" t="s">
        <v>154</v>
      </c>
      <c r="N2162" s="42"/>
      <c r="O2162" s="41"/>
      <c r="P2162" s="43">
        <v>51.84</v>
      </c>
      <c r="Q2162" s="44"/>
      <c r="R2162" s="45"/>
      <c r="S2162" s="44"/>
      <c r="T2162" s="46"/>
    </row>
    <row r="2163" spans="6:20" s="39" customFormat="1" ht="11.25" outlineLevel="7">
      <c r="F2163" s="40"/>
      <c r="G2163" s="41"/>
      <c r="H2163" s="41"/>
      <c r="I2163" s="41"/>
      <c r="J2163" s="41"/>
      <c r="K2163" s="41"/>
      <c r="L2163" s="41"/>
      <c r="M2163" s="42" t="s">
        <v>191</v>
      </c>
      <c r="N2163" s="42"/>
      <c r="O2163" s="41"/>
      <c r="P2163" s="43">
        <v>-15.32</v>
      </c>
      <c r="Q2163" s="44"/>
      <c r="R2163" s="45"/>
      <c r="S2163" s="44"/>
      <c r="T2163" s="46"/>
    </row>
    <row r="2164" spans="6:20" s="39" customFormat="1" ht="11.25" outlineLevel="7">
      <c r="F2164" s="40"/>
      <c r="G2164" s="41"/>
      <c r="H2164" s="41"/>
      <c r="I2164" s="41"/>
      <c r="J2164" s="41"/>
      <c r="K2164" s="41"/>
      <c r="L2164" s="41"/>
      <c r="M2164" s="42" t="s">
        <v>4</v>
      </c>
      <c r="N2164" s="42"/>
      <c r="O2164" s="41"/>
      <c r="P2164" s="43">
        <v>36.520000000000003</v>
      </c>
      <c r="Q2164" s="44"/>
      <c r="R2164" s="45"/>
      <c r="S2164" s="44"/>
      <c r="T2164" s="46"/>
    </row>
    <row r="2165" spans="6:20" s="39" customFormat="1" ht="11.25" outlineLevel="7">
      <c r="F2165" s="40"/>
      <c r="G2165" s="41"/>
      <c r="H2165" s="41"/>
      <c r="I2165" s="41"/>
      <c r="J2165" s="41"/>
      <c r="K2165" s="41"/>
      <c r="L2165" s="41"/>
      <c r="M2165" s="42"/>
      <c r="N2165" s="42"/>
      <c r="O2165" s="41"/>
      <c r="P2165" s="43">
        <v>0</v>
      </c>
      <c r="Q2165" s="44"/>
      <c r="R2165" s="45"/>
      <c r="S2165" s="44"/>
      <c r="T2165" s="46"/>
    </row>
    <row r="2166" spans="6:20" s="102" customFormat="1" ht="24" outlineLevel="6">
      <c r="F2166" s="21" t="s">
        <v>10004</v>
      </c>
      <c r="G2166" s="22" t="s">
        <v>19</v>
      </c>
      <c r="H2166" s="68">
        <v>6</v>
      </c>
      <c r="I2166" s="22"/>
      <c r="J2166" s="36" t="s">
        <v>4441</v>
      </c>
      <c r="K2166" s="36" t="s">
        <v>2310</v>
      </c>
      <c r="L2166" s="36"/>
      <c r="M2166" s="37" t="s">
        <v>8093</v>
      </c>
      <c r="N2166" s="37"/>
      <c r="O2166" s="22" t="s">
        <v>23</v>
      </c>
      <c r="P2166" s="38">
        <v>137.81</v>
      </c>
      <c r="Q2166" s="25">
        <v>0</v>
      </c>
      <c r="R2166" s="38">
        <f>P2166*(1+Q2166/100)</f>
        <v>137.81</v>
      </c>
      <c r="S2166" s="25"/>
      <c r="T2166" s="26">
        <f>IF(I2166="T",0,R2166*S2166)</f>
        <v>0</v>
      </c>
    </row>
    <row r="2167" spans="6:20" s="102" customFormat="1" ht="12" outlineLevel="6">
      <c r="F2167" s="21" t="s">
        <v>10005</v>
      </c>
      <c r="G2167" s="22" t="s">
        <v>19</v>
      </c>
      <c r="H2167" s="68">
        <v>6</v>
      </c>
      <c r="I2167" s="22"/>
      <c r="J2167" s="36" t="s">
        <v>4918</v>
      </c>
      <c r="K2167" s="36" t="s">
        <v>2386</v>
      </c>
      <c r="L2167" s="36"/>
      <c r="M2167" s="37" t="s">
        <v>7544</v>
      </c>
      <c r="N2167" s="37"/>
      <c r="O2167" s="22" t="s">
        <v>23</v>
      </c>
      <c r="P2167" s="38">
        <v>137.81</v>
      </c>
      <c r="Q2167" s="25">
        <v>0</v>
      </c>
      <c r="R2167" s="38">
        <f>P2167*(1+Q2167/100)</f>
        <v>137.81</v>
      </c>
      <c r="S2167" s="25"/>
      <c r="T2167" s="26">
        <f>IF(I2167="T",0,R2167*S2167)</f>
        <v>0</v>
      </c>
    </row>
    <row r="2168" spans="6:20" s="102" customFormat="1" ht="12" outlineLevel="6">
      <c r="F2168" s="21" t="s">
        <v>10006</v>
      </c>
      <c r="G2168" s="22" t="s">
        <v>19</v>
      </c>
      <c r="H2168" s="68">
        <v>6</v>
      </c>
      <c r="I2168" s="22"/>
      <c r="J2168" s="36" t="s">
        <v>4883</v>
      </c>
      <c r="K2168" s="36" t="s">
        <v>2308</v>
      </c>
      <c r="L2168" s="36"/>
      <c r="M2168" s="37" t="s">
        <v>7602</v>
      </c>
      <c r="N2168" s="37"/>
      <c r="O2168" s="22" t="s">
        <v>23</v>
      </c>
      <c r="P2168" s="38">
        <v>137.81</v>
      </c>
      <c r="Q2168" s="25">
        <v>0</v>
      </c>
      <c r="R2168" s="38">
        <f>P2168*(1+Q2168/100)</f>
        <v>137.81</v>
      </c>
      <c r="S2168" s="25"/>
      <c r="T2168" s="26">
        <f>IF(I2168="T",0,R2168*S2168)</f>
        <v>0</v>
      </c>
    </row>
    <row r="2169" spans="6:20" s="102" customFormat="1" ht="48" outlineLevel="6">
      <c r="F2169" s="21" t="s">
        <v>10007</v>
      </c>
      <c r="G2169" s="22" t="s">
        <v>7</v>
      </c>
      <c r="H2169" s="68">
        <v>6</v>
      </c>
      <c r="I2169" s="22"/>
      <c r="J2169" s="36" t="s">
        <v>4582</v>
      </c>
      <c r="K2169" s="36"/>
      <c r="L2169" s="36"/>
      <c r="M2169" s="37" t="s">
        <v>9605</v>
      </c>
      <c r="N2169" s="37"/>
      <c r="O2169" s="22" t="s">
        <v>24</v>
      </c>
      <c r="P2169" s="38">
        <v>13.781000000000001</v>
      </c>
      <c r="Q2169" s="25">
        <v>0</v>
      </c>
      <c r="R2169" s="38">
        <f>P2169*(1+Q2169/100)</f>
        <v>13.781000000000001</v>
      </c>
      <c r="S2169" s="25"/>
      <c r="T2169" s="26">
        <f>IF(I2169="T",0,R2169*S2169)</f>
        <v>0</v>
      </c>
    </row>
    <row r="2170" spans="6:20" s="39" customFormat="1" ht="11.25" outlineLevel="7">
      <c r="F2170" s="40"/>
      <c r="G2170" s="41"/>
      <c r="H2170" s="41"/>
      <c r="I2170" s="41"/>
      <c r="J2170" s="41"/>
      <c r="K2170" s="41"/>
      <c r="L2170" s="41"/>
      <c r="M2170" s="42" t="s">
        <v>5421</v>
      </c>
      <c r="N2170" s="42"/>
      <c r="O2170" s="41"/>
      <c r="P2170" s="43">
        <v>10.129</v>
      </c>
      <c r="Q2170" s="44"/>
      <c r="R2170" s="45"/>
      <c r="S2170" s="44"/>
      <c r="T2170" s="46"/>
    </row>
    <row r="2171" spans="6:20" s="39" customFormat="1" ht="11.25" outlineLevel="7">
      <c r="F2171" s="40"/>
      <c r="G2171" s="41"/>
      <c r="H2171" s="41"/>
      <c r="I2171" s="41"/>
      <c r="J2171" s="41"/>
      <c r="K2171" s="41"/>
      <c r="L2171" s="41"/>
      <c r="M2171" s="42" t="s">
        <v>2202</v>
      </c>
      <c r="N2171" s="42"/>
      <c r="O2171" s="41"/>
      <c r="P2171" s="43">
        <v>3.6520000000000006</v>
      </c>
      <c r="Q2171" s="44"/>
      <c r="R2171" s="45"/>
      <c r="S2171" s="44"/>
      <c r="T2171" s="46"/>
    </row>
    <row r="2172" spans="6:20" s="39" customFormat="1" ht="11.25" outlineLevel="7">
      <c r="F2172" s="40"/>
      <c r="G2172" s="41"/>
      <c r="H2172" s="41"/>
      <c r="I2172" s="41"/>
      <c r="J2172" s="41"/>
      <c r="K2172" s="41"/>
      <c r="L2172" s="41"/>
      <c r="M2172" s="42"/>
      <c r="N2172" s="42"/>
      <c r="O2172" s="41"/>
      <c r="P2172" s="43">
        <v>0</v>
      </c>
      <c r="Q2172" s="44"/>
      <c r="R2172" s="45"/>
      <c r="S2172" s="44"/>
      <c r="T2172" s="46"/>
    </row>
    <row r="2173" spans="6:20" s="102" customFormat="1" ht="24" outlineLevel="6">
      <c r="F2173" s="21" t="s">
        <v>10008</v>
      </c>
      <c r="G2173" s="22" t="s">
        <v>19</v>
      </c>
      <c r="H2173" s="68">
        <v>6</v>
      </c>
      <c r="I2173" s="22"/>
      <c r="J2173" s="36" t="s">
        <v>4566</v>
      </c>
      <c r="K2173" s="36" t="s">
        <v>2294</v>
      </c>
      <c r="L2173" s="36"/>
      <c r="M2173" s="37" t="s">
        <v>8341</v>
      </c>
      <c r="N2173" s="37"/>
      <c r="O2173" s="22" t="s">
        <v>23</v>
      </c>
      <c r="P2173" s="38">
        <v>137.81</v>
      </c>
      <c r="Q2173" s="25">
        <v>0</v>
      </c>
      <c r="R2173" s="38">
        <f t="shared" ref="R2173:R2179" si="16">P2173*(1+Q2173/100)</f>
        <v>137.81</v>
      </c>
      <c r="S2173" s="25"/>
      <c r="T2173" s="26">
        <f t="shared" ref="T2173:T2179" si="17">IF(I2173="T",0,R2173*S2173)</f>
        <v>0</v>
      </c>
    </row>
    <row r="2174" spans="6:20" s="102" customFormat="1" ht="12" outlineLevel="6">
      <c r="F2174" s="21" t="s">
        <v>10009</v>
      </c>
      <c r="G2174" s="22" t="s">
        <v>19</v>
      </c>
      <c r="H2174" s="68">
        <v>6</v>
      </c>
      <c r="I2174" s="22"/>
      <c r="J2174" s="36" t="s">
        <v>4311</v>
      </c>
      <c r="K2174" s="36" t="s">
        <v>2293</v>
      </c>
      <c r="L2174" s="36"/>
      <c r="M2174" s="37" t="s">
        <v>6792</v>
      </c>
      <c r="N2174" s="37"/>
      <c r="O2174" s="22" t="s">
        <v>23</v>
      </c>
      <c r="P2174" s="38">
        <v>137.81</v>
      </c>
      <c r="Q2174" s="25">
        <v>0</v>
      </c>
      <c r="R2174" s="38">
        <f t="shared" si="16"/>
        <v>137.81</v>
      </c>
      <c r="S2174" s="25"/>
      <c r="T2174" s="26">
        <f t="shared" si="17"/>
        <v>0</v>
      </c>
    </row>
    <row r="2175" spans="6:20" s="102" customFormat="1" ht="12" outlineLevel="6">
      <c r="F2175" s="21" t="s">
        <v>10010</v>
      </c>
      <c r="G2175" s="22" t="s">
        <v>19</v>
      </c>
      <c r="H2175" s="68">
        <v>6</v>
      </c>
      <c r="I2175" s="22"/>
      <c r="J2175" s="36" t="s">
        <v>5048</v>
      </c>
      <c r="K2175" s="36" t="s">
        <v>2308</v>
      </c>
      <c r="L2175" s="36"/>
      <c r="M2175" s="37" t="s">
        <v>7604</v>
      </c>
      <c r="N2175" s="37"/>
      <c r="O2175" s="22" t="s">
        <v>23</v>
      </c>
      <c r="P2175" s="38">
        <v>137.81</v>
      </c>
      <c r="Q2175" s="25">
        <v>0</v>
      </c>
      <c r="R2175" s="38">
        <f t="shared" si="16"/>
        <v>137.81</v>
      </c>
      <c r="S2175" s="25"/>
      <c r="T2175" s="26">
        <f t="shared" si="17"/>
        <v>0</v>
      </c>
    </row>
    <row r="2176" spans="6:20" s="102" customFormat="1" ht="48" outlineLevel="6">
      <c r="F2176" s="21" t="s">
        <v>10011</v>
      </c>
      <c r="G2176" s="22" t="s">
        <v>7</v>
      </c>
      <c r="H2176" s="68">
        <v>6</v>
      </c>
      <c r="I2176" s="22"/>
      <c r="J2176" s="36" t="s">
        <v>4852</v>
      </c>
      <c r="K2176" s="36"/>
      <c r="L2176" s="36"/>
      <c r="M2176" s="37" t="s">
        <v>9607</v>
      </c>
      <c r="N2176" s="37"/>
      <c r="O2176" s="22" t="s">
        <v>24</v>
      </c>
      <c r="P2176" s="38">
        <v>13.781000000000001</v>
      </c>
      <c r="Q2176" s="25">
        <v>0</v>
      </c>
      <c r="R2176" s="38">
        <f t="shared" si="16"/>
        <v>13.781000000000001</v>
      </c>
      <c r="S2176" s="25"/>
      <c r="T2176" s="26">
        <f t="shared" si="17"/>
        <v>0</v>
      </c>
    </row>
    <row r="2177" spans="6:20" s="102" customFormat="1" ht="24" outlineLevel="6">
      <c r="F2177" s="21" t="s">
        <v>10012</v>
      </c>
      <c r="G2177" s="22" t="s">
        <v>19</v>
      </c>
      <c r="H2177" s="68">
        <v>6</v>
      </c>
      <c r="I2177" s="22"/>
      <c r="J2177" s="36" t="s">
        <v>4313</v>
      </c>
      <c r="K2177" s="36" t="s">
        <v>2297</v>
      </c>
      <c r="L2177" s="36"/>
      <c r="M2177" s="37" t="s">
        <v>8216</v>
      </c>
      <c r="N2177" s="37"/>
      <c r="O2177" s="22" t="s">
        <v>23</v>
      </c>
      <c r="P2177" s="38">
        <v>137.81</v>
      </c>
      <c r="Q2177" s="25">
        <v>0</v>
      </c>
      <c r="R2177" s="38">
        <f t="shared" si="16"/>
        <v>137.81</v>
      </c>
      <c r="S2177" s="25"/>
      <c r="T2177" s="26">
        <f t="shared" si="17"/>
        <v>0</v>
      </c>
    </row>
    <row r="2178" spans="6:20" s="102" customFormat="1" ht="12" outlineLevel="6">
      <c r="F2178" s="21" t="s">
        <v>10013</v>
      </c>
      <c r="G2178" s="22" t="s">
        <v>19</v>
      </c>
      <c r="H2178" s="68">
        <v>6</v>
      </c>
      <c r="I2178" s="22"/>
      <c r="J2178" s="36" t="s">
        <v>4451</v>
      </c>
      <c r="K2178" s="36" t="s">
        <v>2300</v>
      </c>
      <c r="L2178" s="36"/>
      <c r="M2178" s="37" t="s">
        <v>7036</v>
      </c>
      <c r="N2178" s="37"/>
      <c r="O2178" s="22" t="s">
        <v>23</v>
      </c>
      <c r="P2178" s="38">
        <v>137.81</v>
      </c>
      <c r="Q2178" s="25">
        <v>0</v>
      </c>
      <c r="R2178" s="38">
        <f t="shared" si="16"/>
        <v>137.81</v>
      </c>
      <c r="S2178" s="25"/>
      <c r="T2178" s="26">
        <f t="shared" si="17"/>
        <v>0</v>
      </c>
    </row>
    <row r="2179" spans="6:20" s="102" customFormat="1" ht="12" outlineLevel="6">
      <c r="F2179" s="21" t="s">
        <v>10014</v>
      </c>
      <c r="G2179" s="22" t="s">
        <v>19</v>
      </c>
      <c r="H2179" s="68">
        <v>6</v>
      </c>
      <c r="I2179" s="22"/>
      <c r="J2179" s="36" t="s">
        <v>4621</v>
      </c>
      <c r="K2179" s="36" t="s">
        <v>2208</v>
      </c>
      <c r="L2179" s="36"/>
      <c r="M2179" s="37" t="s">
        <v>7924</v>
      </c>
      <c r="N2179" s="37"/>
      <c r="O2179" s="22" t="s">
        <v>24</v>
      </c>
      <c r="P2179" s="38"/>
      <c r="Q2179" s="25">
        <v>0</v>
      </c>
      <c r="R2179" s="38">
        <f t="shared" si="16"/>
        <v>0</v>
      </c>
      <c r="S2179" s="25"/>
      <c r="T2179" s="26">
        <f t="shared" si="17"/>
        <v>0</v>
      </c>
    </row>
    <row r="2180" spans="6:20" outlineLevel="6"/>
    <row r="2181" spans="6:20" outlineLevel="5"/>
    <row r="2182" spans="6:20" s="113" customFormat="1" ht="16.5" customHeight="1" outlineLevel="4">
      <c r="F2182" s="114"/>
      <c r="G2182" s="115"/>
      <c r="H2182" s="115"/>
      <c r="I2182" s="115"/>
      <c r="J2182" s="116"/>
      <c r="K2182" s="116"/>
      <c r="L2182" s="116"/>
      <c r="M2182" s="116" t="s">
        <v>5323</v>
      </c>
      <c r="N2182" s="119"/>
      <c r="O2182" s="115"/>
      <c r="P2182" s="117"/>
      <c r="Q2182" s="118"/>
      <c r="R2182" s="117"/>
      <c r="S2182" s="118"/>
      <c r="T2182" s="112">
        <f>SUBTOTAL(9,T2183:T2382)</f>
        <v>0</v>
      </c>
    </row>
    <row r="2183" spans="6:20" s="120" customFormat="1" ht="16.5" customHeight="1" outlineLevel="5">
      <c r="F2183" s="121"/>
      <c r="G2183" s="122"/>
      <c r="H2183" s="122"/>
      <c r="I2183" s="122"/>
      <c r="J2183" s="123"/>
      <c r="K2183" s="123"/>
      <c r="L2183" s="123"/>
      <c r="M2183" s="123" t="s">
        <v>6693</v>
      </c>
      <c r="N2183" s="126"/>
      <c r="O2183" s="122"/>
      <c r="P2183" s="124"/>
      <c r="Q2183" s="125"/>
      <c r="R2183" s="124"/>
      <c r="S2183" s="125"/>
      <c r="T2183" s="111">
        <f>SUBTOTAL(9,T2184:T2206)</f>
        <v>0</v>
      </c>
    </row>
    <row r="2184" spans="6:20" s="102" customFormat="1" ht="36" outlineLevel="6">
      <c r="F2184" s="21" t="s">
        <v>10015</v>
      </c>
      <c r="G2184" s="22" t="s">
        <v>19</v>
      </c>
      <c r="H2184" s="68">
        <v>6</v>
      </c>
      <c r="I2184" s="22"/>
      <c r="J2184" s="36" t="s">
        <v>3853</v>
      </c>
      <c r="K2184" s="36"/>
      <c r="L2184" s="36"/>
      <c r="M2184" s="37" t="s">
        <v>9009</v>
      </c>
      <c r="N2184" s="37"/>
      <c r="O2184" s="22" t="s">
        <v>23</v>
      </c>
      <c r="P2184" s="38">
        <v>361.56968000000001</v>
      </c>
      <c r="Q2184" s="25">
        <v>0</v>
      </c>
      <c r="R2184" s="38">
        <f>P2184*(1+Q2184/100)</f>
        <v>361.56968000000001</v>
      </c>
      <c r="S2184" s="25"/>
      <c r="T2184" s="26">
        <f>IF(I2184="T",0,R2184*S2184)</f>
        <v>0</v>
      </c>
    </row>
    <row r="2185" spans="6:20" s="39" customFormat="1" ht="11.25" outlineLevel="7">
      <c r="F2185" s="40"/>
      <c r="G2185" s="41"/>
      <c r="H2185" s="41"/>
      <c r="I2185" s="41"/>
      <c r="J2185" s="41"/>
      <c r="K2185" s="41"/>
      <c r="L2185" s="41"/>
      <c r="M2185" s="42" t="s">
        <v>6677</v>
      </c>
      <c r="N2185" s="42"/>
      <c r="O2185" s="41"/>
      <c r="P2185" s="43">
        <v>0</v>
      </c>
      <c r="Q2185" s="44"/>
      <c r="R2185" s="45"/>
      <c r="S2185" s="44"/>
      <c r="T2185" s="46"/>
    </row>
    <row r="2186" spans="6:20" s="39" customFormat="1" ht="11.25" outlineLevel="7">
      <c r="F2186" s="40"/>
      <c r="G2186" s="41"/>
      <c r="H2186" s="41"/>
      <c r="I2186" s="41"/>
      <c r="J2186" s="41"/>
      <c r="K2186" s="41"/>
      <c r="L2186" s="41"/>
      <c r="M2186" s="42" t="s">
        <v>65</v>
      </c>
      <c r="N2186" s="42"/>
      <c r="O2186" s="41"/>
      <c r="P2186" s="43">
        <v>0</v>
      </c>
      <c r="Q2186" s="44"/>
      <c r="R2186" s="45"/>
      <c r="S2186" s="44"/>
      <c r="T2186" s="46"/>
    </row>
    <row r="2187" spans="6:20" s="39" customFormat="1" ht="11.25" outlineLevel="7">
      <c r="F2187" s="40"/>
      <c r="G2187" s="41"/>
      <c r="H2187" s="41"/>
      <c r="I2187" s="41"/>
      <c r="J2187" s="41"/>
      <c r="K2187" s="41"/>
      <c r="L2187" s="41"/>
      <c r="M2187" s="42" t="s">
        <v>6419</v>
      </c>
      <c r="N2187" s="42"/>
      <c r="O2187" s="41"/>
      <c r="P2187" s="43">
        <v>87.331879999999998</v>
      </c>
      <c r="Q2187" s="44"/>
      <c r="R2187" s="45"/>
      <c r="S2187" s="44"/>
      <c r="T2187" s="46"/>
    </row>
    <row r="2188" spans="6:20" s="39" customFormat="1" ht="11.25" outlineLevel="7">
      <c r="F2188" s="40"/>
      <c r="G2188" s="41"/>
      <c r="H2188" s="41"/>
      <c r="I2188" s="41"/>
      <c r="J2188" s="41"/>
      <c r="K2188" s="41"/>
      <c r="L2188" s="41"/>
      <c r="M2188" s="42" t="s">
        <v>60</v>
      </c>
      <c r="N2188" s="42"/>
      <c r="O2188" s="41"/>
      <c r="P2188" s="43">
        <v>0</v>
      </c>
      <c r="Q2188" s="44"/>
      <c r="R2188" s="45"/>
      <c r="S2188" s="44"/>
      <c r="T2188" s="46"/>
    </row>
    <row r="2189" spans="6:20" s="39" customFormat="1" ht="11.25" outlineLevel="7">
      <c r="F2189" s="40"/>
      <c r="G2189" s="41"/>
      <c r="H2189" s="41"/>
      <c r="I2189" s="41"/>
      <c r="J2189" s="41"/>
      <c r="K2189" s="41"/>
      <c r="L2189" s="41"/>
      <c r="M2189" s="42" t="s">
        <v>6644</v>
      </c>
      <c r="N2189" s="42"/>
      <c r="O2189" s="41"/>
      <c r="P2189" s="43">
        <v>274.23779999999999</v>
      </c>
      <c r="Q2189" s="44"/>
      <c r="R2189" s="45"/>
      <c r="S2189" s="44"/>
      <c r="T2189" s="46"/>
    </row>
    <row r="2190" spans="6:20" s="39" customFormat="1" ht="11.25" outlineLevel="7">
      <c r="F2190" s="40"/>
      <c r="G2190" s="41"/>
      <c r="H2190" s="41"/>
      <c r="I2190" s="41"/>
      <c r="J2190" s="41"/>
      <c r="K2190" s="41"/>
      <c r="L2190" s="41"/>
      <c r="M2190" s="42"/>
      <c r="N2190" s="42"/>
      <c r="O2190" s="41"/>
      <c r="P2190" s="43">
        <v>0</v>
      </c>
      <c r="Q2190" s="44"/>
      <c r="R2190" s="45"/>
      <c r="S2190" s="44"/>
      <c r="T2190" s="46"/>
    </row>
    <row r="2191" spans="6:20" s="102" customFormat="1" ht="36" outlineLevel="6">
      <c r="F2191" s="21" t="s">
        <v>10016</v>
      </c>
      <c r="G2191" s="22" t="s">
        <v>19</v>
      </c>
      <c r="H2191" s="68">
        <v>6</v>
      </c>
      <c r="I2191" s="22"/>
      <c r="J2191" s="36" t="s">
        <v>4894</v>
      </c>
      <c r="K2191" s="36" t="s">
        <v>2253</v>
      </c>
      <c r="L2191" s="36"/>
      <c r="M2191" s="37" t="s">
        <v>8841</v>
      </c>
      <c r="N2191" s="37"/>
      <c r="O2191" s="22" t="s">
        <v>23</v>
      </c>
      <c r="P2191" s="38">
        <v>361.56968000000001</v>
      </c>
      <c r="Q2191" s="25">
        <v>0</v>
      </c>
      <c r="R2191" s="38">
        <f>P2191*(1+Q2191/100)</f>
        <v>361.56968000000001</v>
      </c>
      <c r="S2191" s="25"/>
      <c r="T2191" s="26">
        <f>IF(I2191="T",0,R2191*S2191)</f>
        <v>0</v>
      </c>
    </row>
    <row r="2192" spans="6:20" s="39" customFormat="1" ht="11.25" outlineLevel="7">
      <c r="F2192" s="40"/>
      <c r="G2192" s="41"/>
      <c r="H2192" s="41"/>
      <c r="I2192" s="41"/>
      <c r="J2192" s="41"/>
      <c r="K2192" s="41"/>
      <c r="L2192" s="41"/>
      <c r="M2192" s="42" t="s">
        <v>6677</v>
      </c>
      <c r="N2192" s="42"/>
      <c r="O2192" s="41"/>
      <c r="P2192" s="43">
        <v>0</v>
      </c>
      <c r="Q2192" s="44"/>
      <c r="R2192" s="45"/>
      <c r="S2192" s="44"/>
      <c r="T2192" s="46"/>
    </row>
    <row r="2193" spans="6:20" s="39" customFormat="1" ht="11.25" outlineLevel="7">
      <c r="F2193" s="40"/>
      <c r="G2193" s="41"/>
      <c r="H2193" s="41"/>
      <c r="I2193" s="41"/>
      <c r="J2193" s="41"/>
      <c r="K2193" s="41"/>
      <c r="L2193" s="41"/>
      <c r="M2193" s="42" t="s">
        <v>65</v>
      </c>
      <c r="N2193" s="42"/>
      <c r="O2193" s="41"/>
      <c r="P2193" s="43">
        <v>0</v>
      </c>
      <c r="Q2193" s="44"/>
      <c r="R2193" s="45"/>
      <c r="S2193" s="44"/>
      <c r="T2193" s="46"/>
    </row>
    <row r="2194" spans="6:20" s="39" customFormat="1" ht="11.25" outlineLevel="7">
      <c r="F2194" s="40"/>
      <c r="G2194" s="41"/>
      <c r="H2194" s="41"/>
      <c r="I2194" s="41"/>
      <c r="J2194" s="41"/>
      <c r="K2194" s="41"/>
      <c r="L2194" s="41"/>
      <c r="M2194" s="42" t="s">
        <v>6419</v>
      </c>
      <c r="N2194" s="42"/>
      <c r="O2194" s="41"/>
      <c r="P2194" s="43">
        <v>87.331879999999998</v>
      </c>
      <c r="Q2194" s="44"/>
      <c r="R2194" s="45"/>
      <c r="S2194" s="44"/>
      <c r="T2194" s="46"/>
    </row>
    <row r="2195" spans="6:20" s="39" customFormat="1" ht="11.25" outlineLevel="7">
      <c r="F2195" s="40"/>
      <c r="G2195" s="41"/>
      <c r="H2195" s="41"/>
      <c r="I2195" s="41"/>
      <c r="J2195" s="41"/>
      <c r="K2195" s="41"/>
      <c r="L2195" s="41"/>
      <c r="M2195" s="42" t="s">
        <v>60</v>
      </c>
      <c r="N2195" s="42"/>
      <c r="O2195" s="41"/>
      <c r="P2195" s="43">
        <v>0</v>
      </c>
      <c r="Q2195" s="44"/>
      <c r="R2195" s="45"/>
      <c r="S2195" s="44"/>
      <c r="T2195" s="46"/>
    </row>
    <row r="2196" spans="6:20" s="39" customFormat="1" ht="11.25" outlineLevel="7">
      <c r="F2196" s="40"/>
      <c r="G2196" s="41"/>
      <c r="H2196" s="41"/>
      <c r="I2196" s="41"/>
      <c r="J2196" s="41"/>
      <c r="K2196" s="41"/>
      <c r="L2196" s="41"/>
      <c r="M2196" s="42" t="s">
        <v>6644</v>
      </c>
      <c r="N2196" s="42"/>
      <c r="O2196" s="41"/>
      <c r="P2196" s="43">
        <v>274.23779999999999</v>
      </c>
      <c r="Q2196" s="44"/>
      <c r="R2196" s="45"/>
      <c r="S2196" s="44"/>
      <c r="T2196" s="46"/>
    </row>
    <row r="2197" spans="6:20" s="39" customFormat="1" ht="11.25" outlineLevel="7">
      <c r="F2197" s="40"/>
      <c r="G2197" s="41"/>
      <c r="H2197" s="41"/>
      <c r="I2197" s="41"/>
      <c r="J2197" s="41"/>
      <c r="K2197" s="41"/>
      <c r="L2197" s="41"/>
      <c r="M2197" s="42"/>
      <c r="N2197" s="42"/>
      <c r="O2197" s="41"/>
      <c r="P2197" s="43">
        <v>0</v>
      </c>
      <c r="Q2197" s="44"/>
      <c r="R2197" s="45"/>
      <c r="S2197" s="44"/>
      <c r="T2197" s="46"/>
    </row>
    <row r="2198" spans="6:20" s="102" customFormat="1" ht="12" outlineLevel="6" collapsed="1">
      <c r="F2198" s="21" t="s">
        <v>10017</v>
      </c>
      <c r="G2198" s="22" t="s">
        <v>19</v>
      </c>
      <c r="H2198" s="68">
        <v>6</v>
      </c>
      <c r="I2198" s="22"/>
      <c r="J2198" s="36" t="s">
        <v>4898</v>
      </c>
      <c r="K2198" s="36" t="s">
        <v>2257</v>
      </c>
      <c r="L2198" s="36"/>
      <c r="M2198" s="37" t="s">
        <v>6717</v>
      </c>
      <c r="N2198" s="37"/>
      <c r="O2198" s="22" t="s">
        <v>23</v>
      </c>
      <c r="P2198" s="38">
        <v>361.56968000000001</v>
      </c>
      <c r="Q2198" s="25">
        <v>0</v>
      </c>
      <c r="R2198" s="38">
        <f>P2198*(1+Q2198/100)</f>
        <v>361.56968000000001</v>
      </c>
      <c r="S2198" s="25"/>
      <c r="T2198" s="26">
        <f>IF(I2198="T",0,R2198*S2198)</f>
        <v>0</v>
      </c>
    </row>
    <row r="2199" spans="6:20" s="39" customFormat="1" ht="11.25" outlineLevel="7">
      <c r="F2199" s="40"/>
      <c r="G2199" s="41"/>
      <c r="H2199" s="41"/>
      <c r="I2199" s="41"/>
      <c r="J2199" s="41"/>
      <c r="K2199" s="41"/>
      <c r="L2199" s="41"/>
      <c r="M2199" s="42" t="s">
        <v>6677</v>
      </c>
      <c r="N2199" s="42"/>
      <c r="O2199" s="41"/>
      <c r="P2199" s="43">
        <v>0</v>
      </c>
      <c r="Q2199" s="44"/>
      <c r="R2199" s="45"/>
      <c r="S2199" s="44"/>
      <c r="T2199" s="46"/>
    </row>
    <row r="2200" spans="6:20" s="39" customFormat="1" ht="11.25" outlineLevel="7">
      <c r="F2200" s="40"/>
      <c r="G2200" s="41"/>
      <c r="H2200" s="41"/>
      <c r="I2200" s="41"/>
      <c r="J2200" s="41"/>
      <c r="K2200" s="41"/>
      <c r="L2200" s="41"/>
      <c r="M2200" s="42" t="s">
        <v>65</v>
      </c>
      <c r="N2200" s="42"/>
      <c r="O2200" s="41"/>
      <c r="P2200" s="43">
        <v>0</v>
      </c>
      <c r="Q2200" s="44"/>
      <c r="R2200" s="45"/>
      <c r="S2200" s="44"/>
      <c r="T2200" s="46"/>
    </row>
    <row r="2201" spans="6:20" s="39" customFormat="1" ht="11.25" outlineLevel="7">
      <c r="F2201" s="40"/>
      <c r="G2201" s="41"/>
      <c r="H2201" s="41"/>
      <c r="I2201" s="41"/>
      <c r="J2201" s="41"/>
      <c r="K2201" s="41"/>
      <c r="L2201" s="41"/>
      <c r="M2201" s="42" t="s">
        <v>6419</v>
      </c>
      <c r="N2201" s="42"/>
      <c r="O2201" s="41"/>
      <c r="P2201" s="43">
        <v>87.331879999999998</v>
      </c>
      <c r="Q2201" s="44"/>
      <c r="R2201" s="45"/>
      <c r="S2201" s="44"/>
      <c r="T2201" s="46"/>
    </row>
    <row r="2202" spans="6:20" s="39" customFormat="1" ht="11.25" outlineLevel="7">
      <c r="F2202" s="40"/>
      <c r="G2202" s="41"/>
      <c r="H2202" s="41"/>
      <c r="I2202" s="41"/>
      <c r="J2202" s="41"/>
      <c r="K2202" s="41"/>
      <c r="L2202" s="41"/>
      <c r="M2202" s="42" t="s">
        <v>60</v>
      </c>
      <c r="N2202" s="42"/>
      <c r="O2202" s="41"/>
      <c r="P2202" s="43">
        <v>0</v>
      </c>
      <c r="Q2202" s="44"/>
      <c r="R2202" s="45"/>
      <c r="S2202" s="44"/>
      <c r="T2202" s="46"/>
    </row>
    <row r="2203" spans="6:20" s="39" customFormat="1" ht="11.25" outlineLevel="7">
      <c r="F2203" s="40"/>
      <c r="G2203" s="41"/>
      <c r="H2203" s="41"/>
      <c r="I2203" s="41"/>
      <c r="J2203" s="41"/>
      <c r="K2203" s="41"/>
      <c r="L2203" s="41"/>
      <c r="M2203" s="42" t="s">
        <v>6644</v>
      </c>
      <c r="N2203" s="42"/>
      <c r="O2203" s="41"/>
      <c r="P2203" s="43">
        <v>274.23779999999999</v>
      </c>
      <c r="Q2203" s="44"/>
      <c r="R2203" s="45"/>
      <c r="S2203" s="44"/>
      <c r="T2203" s="46"/>
    </row>
    <row r="2204" spans="6:20" s="39" customFormat="1" ht="11.25" outlineLevel="7">
      <c r="F2204" s="40"/>
      <c r="G2204" s="41"/>
      <c r="H2204" s="41"/>
      <c r="I2204" s="41"/>
      <c r="J2204" s="41"/>
      <c r="K2204" s="41"/>
      <c r="L2204" s="41"/>
      <c r="M2204" s="42"/>
      <c r="N2204" s="42"/>
      <c r="O2204" s="41"/>
      <c r="P2204" s="43">
        <v>0</v>
      </c>
      <c r="Q2204" s="44"/>
      <c r="R2204" s="45"/>
      <c r="S2204" s="44"/>
      <c r="T2204" s="46"/>
    </row>
    <row r="2205" spans="6:20" s="102" customFormat="1" ht="24" outlineLevel="6">
      <c r="F2205" s="21" t="s">
        <v>10018</v>
      </c>
      <c r="G2205" s="22" t="s">
        <v>19</v>
      </c>
      <c r="H2205" s="68">
        <v>6</v>
      </c>
      <c r="I2205" s="22"/>
      <c r="J2205" s="36" t="s">
        <v>4205</v>
      </c>
      <c r="K2205" s="36" t="s">
        <v>2259</v>
      </c>
      <c r="L2205" s="36"/>
      <c r="M2205" s="37" t="s">
        <v>8594</v>
      </c>
      <c r="N2205" s="37"/>
      <c r="O2205" s="22" t="s">
        <v>23</v>
      </c>
      <c r="P2205" s="38">
        <v>361.57</v>
      </c>
      <c r="Q2205" s="25">
        <v>0</v>
      </c>
      <c r="R2205" s="38">
        <f>P2205*(1+Q2205/100)</f>
        <v>361.57</v>
      </c>
      <c r="S2205" s="25"/>
      <c r="T2205" s="26">
        <f>IF(I2205="T",0,R2205*S2205)</f>
        <v>0</v>
      </c>
    </row>
    <row r="2206" spans="6:20" outlineLevel="6"/>
    <row r="2207" spans="6:20" s="120" customFormat="1" ht="16.5" customHeight="1" outlineLevel="5">
      <c r="F2207" s="121"/>
      <c r="G2207" s="122"/>
      <c r="H2207" s="122"/>
      <c r="I2207" s="122"/>
      <c r="J2207" s="123"/>
      <c r="K2207" s="123"/>
      <c r="L2207" s="123"/>
      <c r="M2207" s="123" t="s">
        <v>6694</v>
      </c>
      <c r="N2207" s="126"/>
      <c r="O2207" s="122"/>
      <c r="P2207" s="124"/>
      <c r="Q2207" s="125"/>
      <c r="R2207" s="124"/>
      <c r="S2207" s="125"/>
      <c r="T2207" s="111">
        <f>SUBTOTAL(9,T2208:T2233)</f>
        <v>0</v>
      </c>
    </row>
    <row r="2208" spans="6:20" s="102" customFormat="1" ht="36" outlineLevel="6" collapsed="1">
      <c r="F2208" s="21" t="s">
        <v>10019</v>
      </c>
      <c r="G2208" s="22" t="s">
        <v>19</v>
      </c>
      <c r="H2208" s="68">
        <v>6</v>
      </c>
      <c r="I2208" s="22"/>
      <c r="J2208" s="36" t="s">
        <v>4896</v>
      </c>
      <c r="K2208" s="36" t="s">
        <v>2266</v>
      </c>
      <c r="L2208" s="36"/>
      <c r="M2208" s="37" t="s">
        <v>9008</v>
      </c>
      <c r="N2208" s="37"/>
      <c r="O2208" s="22" t="s">
        <v>23</v>
      </c>
      <c r="P2208" s="38">
        <v>212.47209999999998</v>
      </c>
      <c r="Q2208" s="25">
        <v>0</v>
      </c>
      <c r="R2208" s="38">
        <f>P2208*(1+Q2208/100)</f>
        <v>212.47209999999998</v>
      </c>
      <c r="S2208" s="25"/>
      <c r="T2208" s="26">
        <f>IF(I2208="T",0,R2208*S2208)</f>
        <v>0</v>
      </c>
    </row>
    <row r="2209" spans="6:20" s="39" customFormat="1" ht="11.25" outlineLevel="7">
      <c r="F2209" s="40"/>
      <c r="G2209" s="41"/>
      <c r="H2209" s="41"/>
      <c r="I2209" s="41"/>
      <c r="J2209" s="41"/>
      <c r="K2209" s="41"/>
      <c r="L2209" s="41"/>
      <c r="M2209" s="42" t="s">
        <v>7441</v>
      </c>
      <c r="N2209" s="42"/>
      <c r="O2209" s="41"/>
      <c r="P2209" s="43">
        <v>0</v>
      </c>
      <c r="Q2209" s="44"/>
      <c r="R2209" s="45"/>
      <c r="S2209" s="44"/>
      <c r="T2209" s="46"/>
    </row>
    <row r="2210" spans="6:20" s="39" customFormat="1" ht="11.25" outlineLevel="7">
      <c r="F2210" s="40"/>
      <c r="G2210" s="41"/>
      <c r="H2210" s="41"/>
      <c r="I2210" s="41"/>
      <c r="J2210" s="41"/>
      <c r="K2210" s="41"/>
      <c r="L2210" s="41"/>
      <c r="M2210" s="42" t="s">
        <v>65</v>
      </c>
      <c r="N2210" s="42"/>
      <c r="O2210" s="41"/>
      <c r="P2210" s="43">
        <v>0</v>
      </c>
      <c r="Q2210" s="44"/>
      <c r="R2210" s="45"/>
      <c r="S2210" s="44"/>
      <c r="T2210" s="46"/>
    </row>
    <row r="2211" spans="6:20" s="39" customFormat="1" ht="11.25" outlineLevel="7">
      <c r="F2211" s="40"/>
      <c r="G2211" s="41"/>
      <c r="H2211" s="41"/>
      <c r="I2211" s="41"/>
      <c r="J2211" s="41"/>
      <c r="K2211" s="41"/>
      <c r="L2211" s="41"/>
      <c r="M2211" s="42" t="s">
        <v>5810</v>
      </c>
      <c r="N2211" s="42"/>
      <c r="O2211" s="41"/>
      <c r="P2211" s="43">
        <v>61.663499999999999</v>
      </c>
      <c r="Q2211" s="44"/>
      <c r="R2211" s="45"/>
      <c r="S2211" s="44"/>
      <c r="T2211" s="46"/>
    </row>
    <row r="2212" spans="6:20" s="39" customFormat="1" ht="11.25" outlineLevel="7">
      <c r="F2212" s="40"/>
      <c r="G2212" s="41"/>
      <c r="H2212" s="41"/>
      <c r="I2212" s="41"/>
      <c r="J2212" s="41"/>
      <c r="K2212" s="41"/>
      <c r="L2212" s="41"/>
      <c r="M2212" s="42" t="s">
        <v>5605</v>
      </c>
      <c r="N2212" s="42"/>
      <c r="O2212" s="41"/>
      <c r="P2212" s="43">
        <v>45.229500000000002</v>
      </c>
      <c r="Q2212" s="44"/>
      <c r="R2212" s="45"/>
      <c r="S2212" s="44"/>
      <c r="T2212" s="46"/>
    </row>
    <row r="2213" spans="6:20" s="39" customFormat="1" ht="11.25" outlineLevel="7">
      <c r="F2213" s="40"/>
      <c r="G2213" s="41"/>
      <c r="H2213" s="41"/>
      <c r="I2213" s="41"/>
      <c r="J2213" s="41"/>
      <c r="K2213" s="41"/>
      <c r="L2213" s="41"/>
      <c r="M2213" s="42" t="s">
        <v>60</v>
      </c>
      <c r="N2213" s="42"/>
      <c r="O2213" s="41"/>
      <c r="P2213" s="43">
        <v>0</v>
      </c>
      <c r="Q2213" s="44"/>
      <c r="R2213" s="45"/>
      <c r="S2213" s="44"/>
      <c r="T2213" s="46"/>
    </row>
    <row r="2214" spans="6:20" s="39" customFormat="1" ht="11.25" outlineLevel="7">
      <c r="F2214" s="40"/>
      <c r="G2214" s="41"/>
      <c r="H2214" s="41"/>
      <c r="I2214" s="41"/>
      <c r="J2214" s="41"/>
      <c r="K2214" s="41"/>
      <c r="L2214" s="41"/>
      <c r="M2214" s="42" t="s">
        <v>6462</v>
      </c>
      <c r="N2214" s="42"/>
      <c r="O2214" s="41"/>
      <c r="P2214" s="43">
        <v>97.07774999999998</v>
      </c>
      <c r="Q2214" s="44"/>
      <c r="R2214" s="45"/>
      <c r="S2214" s="44"/>
      <c r="T2214" s="46"/>
    </row>
    <row r="2215" spans="6:20" s="39" customFormat="1" ht="11.25" outlineLevel="7">
      <c r="F2215" s="40"/>
      <c r="G2215" s="41"/>
      <c r="H2215" s="41"/>
      <c r="I2215" s="41"/>
      <c r="J2215" s="41"/>
      <c r="K2215" s="41"/>
      <c r="L2215" s="41"/>
      <c r="M2215" s="42" t="s">
        <v>6244</v>
      </c>
      <c r="N2215" s="42"/>
      <c r="O2215" s="41"/>
      <c r="P2215" s="43">
        <v>8.5013500000000004</v>
      </c>
      <c r="Q2215" s="44"/>
      <c r="R2215" s="45"/>
      <c r="S2215" s="44"/>
      <c r="T2215" s="46"/>
    </row>
    <row r="2216" spans="6:20" s="102" customFormat="1" ht="36" outlineLevel="6" collapsed="1">
      <c r="F2216" s="21" t="s">
        <v>10020</v>
      </c>
      <c r="G2216" s="22" t="s">
        <v>19</v>
      </c>
      <c r="H2216" s="68">
        <v>6</v>
      </c>
      <c r="I2216" s="22"/>
      <c r="J2216" s="36" t="s">
        <v>4894</v>
      </c>
      <c r="K2216" s="36" t="s">
        <v>2253</v>
      </c>
      <c r="L2216" s="36"/>
      <c r="M2216" s="37" t="s">
        <v>8841</v>
      </c>
      <c r="N2216" s="37"/>
      <c r="O2216" s="22" t="s">
        <v>23</v>
      </c>
      <c r="P2216" s="38">
        <v>212.47209999999998</v>
      </c>
      <c r="Q2216" s="25">
        <v>0</v>
      </c>
      <c r="R2216" s="38">
        <f>P2216*(1+Q2216/100)</f>
        <v>212.47209999999998</v>
      </c>
      <c r="S2216" s="25"/>
      <c r="T2216" s="26">
        <f>IF(I2216="T",0,R2216*S2216)</f>
        <v>0</v>
      </c>
    </row>
    <row r="2217" spans="6:20" s="39" customFormat="1" ht="11.25" outlineLevel="7">
      <c r="F2217" s="40"/>
      <c r="G2217" s="41"/>
      <c r="H2217" s="41"/>
      <c r="I2217" s="41"/>
      <c r="J2217" s="41"/>
      <c r="K2217" s="41"/>
      <c r="L2217" s="41"/>
      <c r="M2217" s="42" t="s">
        <v>7441</v>
      </c>
      <c r="N2217" s="42"/>
      <c r="O2217" s="41"/>
      <c r="P2217" s="43">
        <v>0</v>
      </c>
      <c r="Q2217" s="44"/>
      <c r="R2217" s="45"/>
      <c r="S2217" s="44"/>
      <c r="T2217" s="46"/>
    </row>
    <row r="2218" spans="6:20" s="39" customFormat="1" ht="11.25" outlineLevel="7">
      <c r="F2218" s="40"/>
      <c r="G2218" s="41"/>
      <c r="H2218" s="41"/>
      <c r="I2218" s="41"/>
      <c r="J2218" s="41"/>
      <c r="K2218" s="41"/>
      <c r="L2218" s="41"/>
      <c r="M2218" s="42" t="s">
        <v>65</v>
      </c>
      <c r="N2218" s="42"/>
      <c r="O2218" s="41"/>
      <c r="P2218" s="43">
        <v>0</v>
      </c>
      <c r="Q2218" s="44"/>
      <c r="R2218" s="45"/>
      <c r="S2218" s="44"/>
      <c r="T2218" s="46"/>
    </row>
    <row r="2219" spans="6:20" s="39" customFormat="1" ht="11.25" outlineLevel="7">
      <c r="F2219" s="40"/>
      <c r="G2219" s="41"/>
      <c r="H2219" s="41"/>
      <c r="I2219" s="41"/>
      <c r="J2219" s="41"/>
      <c r="K2219" s="41"/>
      <c r="L2219" s="41"/>
      <c r="M2219" s="42" t="s">
        <v>5810</v>
      </c>
      <c r="N2219" s="42"/>
      <c r="O2219" s="41"/>
      <c r="P2219" s="43">
        <v>61.663499999999999</v>
      </c>
      <c r="Q2219" s="44"/>
      <c r="R2219" s="45"/>
      <c r="S2219" s="44"/>
      <c r="T2219" s="46"/>
    </row>
    <row r="2220" spans="6:20" s="39" customFormat="1" ht="11.25" outlineLevel="7">
      <c r="F2220" s="40"/>
      <c r="G2220" s="41"/>
      <c r="H2220" s="41"/>
      <c r="I2220" s="41"/>
      <c r="J2220" s="41"/>
      <c r="K2220" s="41"/>
      <c r="L2220" s="41"/>
      <c r="M2220" s="42" t="s">
        <v>5605</v>
      </c>
      <c r="N2220" s="42"/>
      <c r="O2220" s="41"/>
      <c r="P2220" s="43">
        <v>45.229500000000002</v>
      </c>
      <c r="Q2220" s="44"/>
      <c r="R2220" s="45"/>
      <c r="S2220" s="44"/>
      <c r="T2220" s="46"/>
    </row>
    <row r="2221" spans="6:20" s="39" customFormat="1" ht="11.25" outlineLevel="7">
      <c r="F2221" s="40"/>
      <c r="G2221" s="41"/>
      <c r="H2221" s="41"/>
      <c r="I2221" s="41"/>
      <c r="J2221" s="41"/>
      <c r="K2221" s="41"/>
      <c r="L2221" s="41"/>
      <c r="M2221" s="42" t="s">
        <v>60</v>
      </c>
      <c r="N2221" s="42"/>
      <c r="O2221" s="41"/>
      <c r="P2221" s="43">
        <v>0</v>
      </c>
      <c r="Q2221" s="44"/>
      <c r="R2221" s="45"/>
      <c r="S2221" s="44"/>
      <c r="T2221" s="46"/>
    </row>
    <row r="2222" spans="6:20" s="39" customFormat="1" ht="11.25" outlineLevel="7">
      <c r="F2222" s="40"/>
      <c r="G2222" s="41"/>
      <c r="H2222" s="41"/>
      <c r="I2222" s="41"/>
      <c r="J2222" s="41"/>
      <c r="K2222" s="41"/>
      <c r="L2222" s="41"/>
      <c r="M2222" s="42" t="s">
        <v>6462</v>
      </c>
      <c r="N2222" s="42"/>
      <c r="O2222" s="41"/>
      <c r="P2222" s="43">
        <v>97.07774999999998</v>
      </c>
      <c r="Q2222" s="44"/>
      <c r="R2222" s="45"/>
      <c r="S2222" s="44"/>
      <c r="T2222" s="46"/>
    </row>
    <row r="2223" spans="6:20" s="39" customFormat="1" ht="11.25" outlineLevel="7">
      <c r="F2223" s="40"/>
      <c r="G2223" s="41"/>
      <c r="H2223" s="41"/>
      <c r="I2223" s="41"/>
      <c r="J2223" s="41"/>
      <c r="K2223" s="41"/>
      <c r="L2223" s="41"/>
      <c r="M2223" s="42" t="s">
        <v>6244</v>
      </c>
      <c r="N2223" s="42"/>
      <c r="O2223" s="41"/>
      <c r="P2223" s="43">
        <v>8.5013500000000004</v>
      </c>
      <c r="Q2223" s="44"/>
      <c r="R2223" s="45"/>
      <c r="S2223" s="44"/>
      <c r="T2223" s="46"/>
    </row>
    <row r="2224" spans="6:20" s="102" customFormat="1" ht="12" outlineLevel="6" collapsed="1">
      <c r="F2224" s="21">
        <v>632</v>
      </c>
      <c r="G2224" s="22" t="s">
        <v>19</v>
      </c>
      <c r="H2224" s="68">
        <v>6</v>
      </c>
      <c r="I2224" s="22"/>
      <c r="J2224" s="36" t="s">
        <v>4898</v>
      </c>
      <c r="K2224" s="36" t="s">
        <v>2257</v>
      </c>
      <c r="L2224" s="36"/>
      <c r="M2224" s="37" t="s">
        <v>6717</v>
      </c>
      <c r="N2224" s="37"/>
      <c r="O2224" s="22" t="s">
        <v>23</v>
      </c>
      <c r="P2224" s="38">
        <v>212.47209999999998</v>
      </c>
      <c r="Q2224" s="25">
        <v>0</v>
      </c>
      <c r="R2224" s="38">
        <f>P2224*(1+Q2224/100)</f>
        <v>212.47209999999998</v>
      </c>
      <c r="S2224" s="25"/>
      <c r="T2224" s="26">
        <f>IF(I2224="T",0,R2224*S2224)</f>
        <v>0</v>
      </c>
    </row>
    <row r="2225" spans="6:20" s="39" customFormat="1" ht="11.25" outlineLevel="7">
      <c r="F2225" s="40"/>
      <c r="G2225" s="41"/>
      <c r="H2225" s="41"/>
      <c r="I2225" s="41"/>
      <c r="J2225" s="41"/>
      <c r="K2225" s="41"/>
      <c r="L2225" s="41"/>
      <c r="M2225" s="42" t="s">
        <v>7441</v>
      </c>
      <c r="N2225" s="42"/>
      <c r="O2225" s="41"/>
      <c r="P2225" s="43">
        <v>0</v>
      </c>
      <c r="Q2225" s="44"/>
      <c r="R2225" s="45"/>
      <c r="S2225" s="44"/>
      <c r="T2225" s="46"/>
    </row>
    <row r="2226" spans="6:20" s="39" customFormat="1" ht="11.25" outlineLevel="7">
      <c r="F2226" s="40"/>
      <c r="G2226" s="41"/>
      <c r="H2226" s="41"/>
      <c r="I2226" s="41"/>
      <c r="J2226" s="41"/>
      <c r="K2226" s="41"/>
      <c r="L2226" s="41"/>
      <c r="M2226" s="42" t="s">
        <v>65</v>
      </c>
      <c r="N2226" s="42"/>
      <c r="O2226" s="41"/>
      <c r="P2226" s="43">
        <v>0</v>
      </c>
      <c r="Q2226" s="44"/>
      <c r="R2226" s="45"/>
      <c r="S2226" s="44"/>
      <c r="T2226" s="46"/>
    </row>
    <row r="2227" spans="6:20" s="39" customFormat="1" ht="11.25" outlineLevel="7">
      <c r="F2227" s="40"/>
      <c r="G2227" s="41"/>
      <c r="H2227" s="41"/>
      <c r="I2227" s="41"/>
      <c r="J2227" s="41"/>
      <c r="K2227" s="41"/>
      <c r="L2227" s="41"/>
      <c r="M2227" s="42" t="s">
        <v>5810</v>
      </c>
      <c r="N2227" s="42"/>
      <c r="O2227" s="41"/>
      <c r="P2227" s="43">
        <v>61.663499999999999</v>
      </c>
      <c r="Q2227" s="44"/>
      <c r="R2227" s="45"/>
      <c r="S2227" s="44"/>
      <c r="T2227" s="46"/>
    </row>
    <row r="2228" spans="6:20" s="39" customFormat="1" ht="11.25" outlineLevel="7">
      <c r="F2228" s="40"/>
      <c r="G2228" s="41"/>
      <c r="H2228" s="41"/>
      <c r="I2228" s="41"/>
      <c r="J2228" s="41"/>
      <c r="K2228" s="41"/>
      <c r="L2228" s="41"/>
      <c r="M2228" s="42" t="s">
        <v>5605</v>
      </c>
      <c r="N2228" s="42"/>
      <c r="O2228" s="41"/>
      <c r="P2228" s="43">
        <v>45.229500000000002</v>
      </c>
      <c r="Q2228" s="44"/>
      <c r="R2228" s="45"/>
      <c r="S2228" s="44"/>
      <c r="T2228" s="46"/>
    </row>
    <row r="2229" spans="6:20" s="39" customFormat="1" ht="11.25" outlineLevel="7">
      <c r="F2229" s="40"/>
      <c r="G2229" s="41"/>
      <c r="H2229" s="41"/>
      <c r="I2229" s="41"/>
      <c r="J2229" s="41"/>
      <c r="K2229" s="41"/>
      <c r="L2229" s="41"/>
      <c r="M2229" s="42" t="s">
        <v>60</v>
      </c>
      <c r="N2229" s="42"/>
      <c r="O2229" s="41"/>
      <c r="P2229" s="43">
        <v>0</v>
      </c>
      <c r="Q2229" s="44"/>
      <c r="R2229" s="45"/>
      <c r="S2229" s="44"/>
      <c r="T2229" s="46"/>
    </row>
    <row r="2230" spans="6:20" s="39" customFormat="1" ht="11.25" outlineLevel="7">
      <c r="F2230" s="40"/>
      <c r="G2230" s="41"/>
      <c r="H2230" s="41"/>
      <c r="I2230" s="41"/>
      <c r="J2230" s="41"/>
      <c r="K2230" s="41"/>
      <c r="L2230" s="41"/>
      <c r="M2230" s="42" t="s">
        <v>6462</v>
      </c>
      <c r="N2230" s="42"/>
      <c r="O2230" s="41"/>
      <c r="P2230" s="43">
        <v>97.07774999999998</v>
      </c>
      <c r="Q2230" s="44"/>
      <c r="R2230" s="45"/>
      <c r="S2230" s="44"/>
      <c r="T2230" s="46"/>
    </row>
    <row r="2231" spans="6:20" s="39" customFormat="1" ht="11.25" outlineLevel="7">
      <c r="F2231" s="40"/>
      <c r="G2231" s="41"/>
      <c r="H2231" s="41"/>
      <c r="I2231" s="41"/>
      <c r="J2231" s="41"/>
      <c r="K2231" s="41"/>
      <c r="L2231" s="41"/>
      <c r="M2231" s="42" t="s">
        <v>6244</v>
      </c>
      <c r="N2231" s="42"/>
      <c r="O2231" s="41"/>
      <c r="P2231" s="43">
        <v>8.5013500000000004</v>
      </c>
      <c r="Q2231" s="44"/>
      <c r="R2231" s="45"/>
      <c r="S2231" s="44"/>
      <c r="T2231" s="46"/>
    </row>
    <row r="2232" spans="6:20" s="102" customFormat="1" ht="24" outlineLevel="6">
      <c r="F2232" s="21" t="s">
        <v>10021</v>
      </c>
      <c r="G2232" s="22" t="s">
        <v>19</v>
      </c>
      <c r="H2232" s="68">
        <v>6</v>
      </c>
      <c r="I2232" s="22"/>
      <c r="J2232" s="36" t="s">
        <v>4205</v>
      </c>
      <c r="K2232" s="36" t="s">
        <v>2259</v>
      </c>
      <c r="L2232" s="36"/>
      <c r="M2232" s="37" t="s">
        <v>8594</v>
      </c>
      <c r="N2232" s="37"/>
      <c r="O2232" s="22" t="s">
        <v>23</v>
      </c>
      <c r="P2232" s="38">
        <v>212.47200000000001</v>
      </c>
      <c r="Q2232" s="25">
        <v>0</v>
      </c>
      <c r="R2232" s="38">
        <f>P2232*(1+Q2232/100)</f>
        <v>212.47200000000001</v>
      </c>
      <c r="S2232" s="25"/>
      <c r="T2232" s="26">
        <f>IF(I2232="T",0,R2232*S2232)</f>
        <v>0</v>
      </c>
    </row>
    <row r="2233" spans="6:20" outlineLevel="6"/>
    <row r="2234" spans="6:20" s="120" customFormat="1" ht="16.5" customHeight="1" outlineLevel="5">
      <c r="F2234" s="121"/>
      <c r="G2234" s="122"/>
      <c r="H2234" s="122"/>
      <c r="I2234" s="122"/>
      <c r="J2234" s="123"/>
      <c r="K2234" s="123"/>
      <c r="L2234" s="123"/>
      <c r="M2234" s="123" t="s">
        <v>5898</v>
      </c>
      <c r="N2234" s="126"/>
      <c r="O2234" s="122"/>
      <c r="P2234" s="124"/>
      <c r="Q2234" s="125"/>
      <c r="R2234" s="124"/>
      <c r="S2234" s="125"/>
      <c r="T2234" s="111">
        <f>SUBTOTAL(9,T2235:T2309)</f>
        <v>0</v>
      </c>
    </row>
    <row r="2235" spans="6:20" s="102" customFormat="1" ht="36" outlineLevel="6" collapsed="1">
      <c r="F2235" s="21" t="s">
        <v>10022</v>
      </c>
      <c r="G2235" s="22" t="s">
        <v>19</v>
      </c>
      <c r="H2235" s="68">
        <v>6</v>
      </c>
      <c r="I2235" s="22"/>
      <c r="J2235" s="36" t="s">
        <v>4894</v>
      </c>
      <c r="K2235" s="36" t="s">
        <v>2253</v>
      </c>
      <c r="L2235" s="36"/>
      <c r="M2235" s="37" t="s">
        <v>8841</v>
      </c>
      <c r="N2235" s="37"/>
      <c r="O2235" s="22" t="s">
        <v>23</v>
      </c>
      <c r="P2235" s="38">
        <v>2227.9132070000001</v>
      </c>
      <c r="Q2235" s="25">
        <v>0</v>
      </c>
      <c r="R2235" s="38">
        <f>P2235*(1+Q2235/100)</f>
        <v>2227.9132070000001</v>
      </c>
      <c r="S2235" s="25"/>
      <c r="T2235" s="26">
        <f>IF(I2235="T",0,R2235*S2235)</f>
        <v>0</v>
      </c>
    </row>
    <row r="2236" spans="6:20" s="39" customFormat="1" ht="11.25" outlineLevel="7">
      <c r="F2236" s="40"/>
      <c r="G2236" s="41"/>
      <c r="H2236" s="41"/>
      <c r="I2236" s="41"/>
      <c r="J2236" s="41"/>
      <c r="K2236" s="41"/>
      <c r="L2236" s="41"/>
      <c r="M2236" s="42" t="s">
        <v>6677</v>
      </c>
      <c r="N2236" s="42"/>
      <c r="O2236" s="41"/>
      <c r="P2236" s="43">
        <v>0</v>
      </c>
      <c r="Q2236" s="44"/>
      <c r="R2236" s="45"/>
      <c r="S2236" s="44"/>
      <c r="T2236" s="46"/>
    </row>
    <row r="2237" spans="6:20" s="39" customFormat="1" ht="11.25" outlineLevel="7">
      <c r="F2237" s="40"/>
      <c r="G2237" s="41"/>
      <c r="H2237" s="41"/>
      <c r="I2237" s="41"/>
      <c r="J2237" s="41"/>
      <c r="K2237" s="41"/>
      <c r="L2237" s="41"/>
      <c r="M2237" s="42" t="s">
        <v>65</v>
      </c>
      <c r="N2237" s="42"/>
      <c r="O2237" s="41"/>
      <c r="P2237" s="43">
        <v>0</v>
      </c>
      <c r="Q2237" s="44"/>
      <c r="R2237" s="45"/>
      <c r="S2237" s="44"/>
      <c r="T2237" s="46"/>
    </row>
    <row r="2238" spans="6:20" s="39" customFormat="1" ht="11.25" outlineLevel="7">
      <c r="F2238" s="40"/>
      <c r="G2238" s="41"/>
      <c r="H2238" s="41"/>
      <c r="I2238" s="41"/>
      <c r="J2238" s="41"/>
      <c r="K2238" s="41"/>
      <c r="L2238" s="41"/>
      <c r="M2238" s="42" t="s">
        <v>5981</v>
      </c>
      <c r="N2238" s="42"/>
      <c r="O2238" s="41"/>
      <c r="P2238" s="43">
        <v>32.250300000000003</v>
      </c>
      <c r="Q2238" s="44"/>
      <c r="R2238" s="45"/>
      <c r="S2238" s="44"/>
      <c r="T2238" s="46"/>
    </row>
    <row r="2239" spans="6:20" s="39" customFormat="1" ht="11.25" outlineLevel="7">
      <c r="F2239" s="40"/>
      <c r="G2239" s="41"/>
      <c r="H2239" s="41"/>
      <c r="I2239" s="41"/>
      <c r="J2239" s="41"/>
      <c r="K2239" s="41"/>
      <c r="L2239" s="41"/>
      <c r="M2239" s="42" t="s">
        <v>5475</v>
      </c>
      <c r="N2239" s="42"/>
      <c r="O2239" s="41"/>
      <c r="P2239" s="43">
        <v>2.5554000000000001</v>
      </c>
      <c r="Q2239" s="44"/>
      <c r="R2239" s="45"/>
      <c r="S2239" s="44"/>
      <c r="T2239" s="46"/>
    </row>
    <row r="2240" spans="6:20" s="39" customFormat="1" ht="11.25" outlineLevel="7">
      <c r="F2240" s="40"/>
      <c r="G2240" s="41"/>
      <c r="H2240" s="41"/>
      <c r="I2240" s="41"/>
      <c r="J2240" s="41"/>
      <c r="K2240" s="41"/>
      <c r="L2240" s="41"/>
      <c r="M2240" s="42" t="s">
        <v>60</v>
      </c>
      <c r="N2240" s="42"/>
      <c r="O2240" s="41"/>
      <c r="P2240" s="43">
        <v>0</v>
      </c>
      <c r="Q2240" s="44"/>
      <c r="R2240" s="45"/>
      <c r="S2240" s="44"/>
      <c r="T2240" s="46"/>
    </row>
    <row r="2241" spans="6:20" s="39" customFormat="1" ht="11.25" outlineLevel="7">
      <c r="F2241" s="40"/>
      <c r="G2241" s="41"/>
      <c r="H2241" s="41"/>
      <c r="I2241" s="41"/>
      <c r="J2241" s="41"/>
      <c r="K2241" s="41"/>
      <c r="L2241" s="41"/>
      <c r="M2241" s="42" t="s">
        <v>6489</v>
      </c>
      <c r="N2241" s="42"/>
      <c r="O2241" s="41"/>
      <c r="P2241" s="43">
        <v>848.17680700000005</v>
      </c>
      <c r="Q2241" s="44"/>
      <c r="R2241" s="45"/>
      <c r="S2241" s="44"/>
      <c r="T2241" s="46"/>
    </row>
    <row r="2242" spans="6:20" s="39" customFormat="1" ht="56.25" outlineLevel="7">
      <c r="F2242" s="40"/>
      <c r="G2242" s="41"/>
      <c r="H2242" s="41"/>
      <c r="I2242" s="41"/>
      <c r="J2242" s="41"/>
      <c r="K2242" s="41"/>
      <c r="L2242" s="41"/>
      <c r="M2242" s="42" t="s">
        <v>9034</v>
      </c>
      <c r="N2242" s="42"/>
      <c r="O2242" s="41"/>
      <c r="P2242" s="43">
        <v>149.48370000000003</v>
      </c>
      <c r="Q2242" s="44"/>
      <c r="R2242" s="45"/>
      <c r="S2242" s="44"/>
      <c r="T2242" s="46"/>
    </row>
    <row r="2243" spans="6:20" s="39" customFormat="1" ht="56.25" outlineLevel="7">
      <c r="F2243" s="40"/>
      <c r="G2243" s="41"/>
      <c r="H2243" s="41"/>
      <c r="I2243" s="41"/>
      <c r="J2243" s="41"/>
      <c r="K2243" s="41"/>
      <c r="L2243" s="41"/>
      <c r="M2243" s="42" t="s">
        <v>9042</v>
      </c>
      <c r="N2243" s="42"/>
      <c r="O2243" s="41"/>
      <c r="P2243" s="43">
        <v>71.850999999999999</v>
      </c>
      <c r="Q2243" s="44"/>
      <c r="R2243" s="45"/>
      <c r="S2243" s="44"/>
      <c r="T2243" s="46"/>
    </row>
    <row r="2244" spans="6:20" s="39" customFormat="1" ht="11.25" outlineLevel="7">
      <c r="F2244" s="40"/>
      <c r="G2244" s="41"/>
      <c r="H2244" s="41"/>
      <c r="I2244" s="41"/>
      <c r="J2244" s="41"/>
      <c r="K2244" s="41"/>
      <c r="L2244" s="41"/>
      <c r="M2244" s="42" t="s">
        <v>5886</v>
      </c>
      <c r="N2244" s="42"/>
      <c r="O2244" s="41"/>
      <c r="P2244" s="43">
        <v>353.08200000000005</v>
      </c>
      <c r="Q2244" s="44"/>
      <c r="R2244" s="45"/>
      <c r="S2244" s="44"/>
      <c r="T2244" s="46"/>
    </row>
    <row r="2245" spans="6:20" s="39" customFormat="1" ht="45" outlineLevel="7">
      <c r="F2245" s="40"/>
      <c r="G2245" s="41"/>
      <c r="H2245" s="41"/>
      <c r="I2245" s="41"/>
      <c r="J2245" s="41"/>
      <c r="K2245" s="41"/>
      <c r="L2245" s="41"/>
      <c r="M2245" s="42" t="s">
        <v>7968</v>
      </c>
      <c r="N2245" s="42"/>
      <c r="O2245" s="41"/>
      <c r="P2245" s="43">
        <v>-52.440200000000004</v>
      </c>
      <c r="Q2245" s="44"/>
      <c r="R2245" s="45"/>
      <c r="S2245" s="44"/>
      <c r="T2245" s="46"/>
    </row>
    <row r="2246" spans="6:20" s="39" customFormat="1" ht="11.25" outlineLevel="7">
      <c r="F2246" s="40"/>
      <c r="G2246" s="41"/>
      <c r="H2246" s="41"/>
      <c r="I2246" s="41"/>
      <c r="J2246" s="41"/>
      <c r="K2246" s="41"/>
      <c r="L2246" s="41"/>
      <c r="M2246" s="42" t="s">
        <v>5603</v>
      </c>
      <c r="N2246" s="42"/>
      <c r="O2246" s="41"/>
      <c r="P2246" s="43">
        <v>34.739650000000005</v>
      </c>
      <c r="Q2246" s="44"/>
      <c r="R2246" s="45"/>
      <c r="S2246" s="44"/>
      <c r="T2246" s="46"/>
    </row>
    <row r="2247" spans="6:20" s="39" customFormat="1" ht="11.25" outlineLevel="7">
      <c r="F2247" s="40"/>
      <c r="G2247" s="41"/>
      <c r="H2247" s="41"/>
      <c r="I2247" s="41"/>
      <c r="J2247" s="41"/>
      <c r="K2247" s="41"/>
      <c r="L2247" s="41"/>
      <c r="M2247" s="42" t="s">
        <v>5669</v>
      </c>
      <c r="N2247" s="42"/>
      <c r="O2247" s="41"/>
      <c r="P2247" s="43">
        <v>36.279300000000006</v>
      </c>
      <c r="Q2247" s="44"/>
      <c r="R2247" s="45"/>
      <c r="S2247" s="44"/>
      <c r="T2247" s="46"/>
    </row>
    <row r="2248" spans="6:20" s="39" customFormat="1" ht="11.25" outlineLevel="7">
      <c r="F2248" s="40"/>
      <c r="G2248" s="41"/>
      <c r="H2248" s="41"/>
      <c r="I2248" s="41"/>
      <c r="J2248" s="41"/>
      <c r="K2248" s="41"/>
      <c r="L2248" s="41"/>
      <c r="M2248" s="42" t="s">
        <v>5811</v>
      </c>
      <c r="N2248" s="42"/>
      <c r="O2248" s="41"/>
      <c r="P2248" s="43">
        <v>38.478800000000007</v>
      </c>
      <c r="Q2248" s="44"/>
      <c r="R2248" s="45"/>
      <c r="S2248" s="44"/>
      <c r="T2248" s="46"/>
    </row>
    <row r="2249" spans="6:20" s="39" customFormat="1" ht="11.25" outlineLevel="7">
      <c r="F2249" s="40"/>
      <c r="G2249" s="41"/>
      <c r="H2249" s="41"/>
      <c r="I2249" s="41"/>
      <c r="J2249" s="41"/>
      <c r="K2249" s="41"/>
      <c r="L2249" s="41"/>
      <c r="M2249" s="42" t="s">
        <v>5604</v>
      </c>
      <c r="N2249" s="42"/>
      <c r="O2249" s="41"/>
      <c r="P2249" s="43">
        <v>36.486800000000002</v>
      </c>
      <c r="Q2249" s="44"/>
      <c r="R2249" s="45"/>
      <c r="S2249" s="44"/>
      <c r="T2249" s="46"/>
    </row>
    <row r="2250" spans="6:20" s="39" customFormat="1" ht="11.25" outlineLevel="7">
      <c r="F2250" s="40"/>
      <c r="G2250" s="41"/>
      <c r="H2250" s="41"/>
      <c r="I2250" s="41"/>
      <c r="J2250" s="41"/>
      <c r="K2250" s="41"/>
      <c r="L2250" s="41"/>
      <c r="M2250" s="42" t="s">
        <v>5982</v>
      </c>
      <c r="N2250" s="42"/>
      <c r="O2250" s="41"/>
      <c r="P2250" s="43">
        <v>209.53368</v>
      </c>
      <c r="Q2250" s="44"/>
      <c r="R2250" s="45"/>
      <c r="S2250" s="44"/>
      <c r="T2250" s="46"/>
    </row>
    <row r="2251" spans="6:20" s="39" customFormat="1" ht="11.25" outlineLevel="7">
      <c r="F2251" s="40"/>
      <c r="G2251" s="41"/>
      <c r="H2251" s="41"/>
      <c r="I2251" s="41"/>
      <c r="J2251" s="41"/>
      <c r="K2251" s="41"/>
      <c r="L2251" s="41"/>
      <c r="M2251" s="42" t="s">
        <v>6868</v>
      </c>
      <c r="N2251" s="42"/>
      <c r="O2251" s="41"/>
      <c r="P2251" s="43">
        <v>83.773320000000012</v>
      </c>
      <c r="Q2251" s="44"/>
      <c r="R2251" s="45"/>
      <c r="S2251" s="44"/>
      <c r="T2251" s="46"/>
    </row>
    <row r="2252" spans="6:20" s="39" customFormat="1" ht="11.25" outlineLevel="7">
      <c r="F2252" s="40"/>
      <c r="G2252" s="41"/>
      <c r="H2252" s="41"/>
      <c r="I2252" s="41"/>
      <c r="J2252" s="41"/>
      <c r="K2252" s="41"/>
      <c r="L2252" s="41"/>
      <c r="M2252" s="42" t="s">
        <v>7333</v>
      </c>
      <c r="N2252" s="42"/>
      <c r="O2252" s="41"/>
      <c r="P2252" s="43">
        <v>-28.406799999999997</v>
      </c>
      <c r="Q2252" s="44"/>
      <c r="R2252" s="45"/>
      <c r="S2252" s="44"/>
      <c r="T2252" s="46"/>
    </row>
    <row r="2253" spans="6:20" s="39" customFormat="1" ht="33.75" outlineLevel="7">
      <c r="F2253" s="40"/>
      <c r="G2253" s="41"/>
      <c r="H2253" s="41"/>
      <c r="I2253" s="41"/>
      <c r="J2253" s="41"/>
      <c r="K2253" s="41"/>
      <c r="L2253" s="41"/>
      <c r="M2253" s="42" t="s">
        <v>8401</v>
      </c>
      <c r="N2253" s="42"/>
      <c r="O2253" s="41"/>
      <c r="P2253" s="43">
        <v>-40.329299999999996</v>
      </c>
      <c r="Q2253" s="44"/>
      <c r="R2253" s="45"/>
      <c r="S2253" s="44"/>
      <c r="T2253" s="46"/>
    </row>
    <row r="2254" spans="6:20" s="39" customFormat="1" ht="11.25" outlineLevel="7">
      <c r="F2254" s="40"/>
      <c r="G2254" s="41"/>
      <c r="H2254" s="41"/>
      <c r="I2254" s="41"/>
      <c r="J2254" s="41"/>
      <c r="K2254" s="41"/>
      <c r="L2254" s="41"/>
      <c r="M2254" s="42" t="s">
        <v>6135</v>
      </c>
      <c r="N2254" s="42"/>
      <c r="O2254" s="41"/>
      <c r="P2254" s="43">
        <v>100.33238999999999</v>
      </c>
      <c r="Q2254" s="44"/>
      <c r="R2254" s="45"/>
      <c r="S2254" s="44"/>
      <c r="T2254" s="46"/>
    </row>
    <row r="2255" spans="6:20" s="39" customFormat="1" ht="11.25" outlineLevel="7">
      <c r="F2255" s="40"/>
      <c r="G2255" s="41"/>
      <c r="H2255" s="41"/>
      <c r="I2255" s="41"/>
      <c r="J2255" s="41"/>
      <c r="K2255" s="41"/>
      <c r="L2255" s="41"/>
      <c r="M2255" s="42" t="s">
        <v>5668</v>
      </c>
      <c r="N2255" s="42"/>
      <c r="O2255" s="41"/>
      <c r="P2255" s="43">
        <v>126.0308</v>
      </c>
      <c r="Q2255" s="44"/>
      <c r="R2255" s="45"/>
      <c r="S2255" s="44"/>
      <c r="T2255" s="46"/>
    </row>
    <row r="2256" spans="6:20" s="39" customFormat="1" ht="11.25" outlineLevel="7">
      <c r="F2256" s="40"/>
      <c r="G2256" s="41"/>
      <c r="H2256" s="41"/>
      <c r="I2256" s="41"/>
      <c r="J2256" s="41"/>
      <c r="K2256" s="41"/>
      <c r="L2256" s="41"/>
      <c r="M2256" s="42" t="s">
        <v>5809</v>
      </c>
      <c r="N2256" s="42"/>
      <c r="O2256" s="41"/>
      <c r="P2256" s="43">
        <v>57.309200000000004</v>
      </c>
      <c r="Q2256" s="44"/>
      <c r="R2256" s="45"/>
      <c r="S2256" s="44"/>
      <c r="T2256" s="46"/>
    </row>
    <row r="2257" spans="6:20" s="39" customFormat="1" ht="11.25" outlineLevel="7">
      <c r="F2257" s="40"/>
      <c r="G2257" s="41"/>
      <c r="H2257" s="41"/>
      <c r="I2257" s="41"/>
      <c r="J2257" s="41"/>
      <c r="K2257" s="41"/>
      <c r="L2257" s="41"/>
      <c r="M2257" s="42" t="s">
        <v>5983</v>
      </c>
      <c r="N2257" s="42"/>
      <c r="O2257" s="41"/>
      <c r="P2257" s="43">
        <v>57.984880000000004</v>
      </c>
      <c r="Q2257" s="44"/>
      <c r="R2257" s="45"/>
      <c r="S2257" s="44"/>
      <c r="T2257" s="46"/>
    </row>
    <row r="2258" spans="6:20" s="39" customFormat="1" ht="33.75" outlineLevel="7">
      <c r="F2258" s="40"/>
      <c r="G2258" s="41"/>
      <c r="H2258" s="41"/>
      <c r="I2258" s="41"/>
      <c r="J2258" s="41"/>
      <c r="K2258" s="41"/>
      <c r="L2258" s="41"/>
      <c r="M2258" s="42" t="s">
        <v>7337</v>
      </c>
      <c r="N2258" s="42"/>
      <c r="O2258" s="41"/>
      <c r="P2258" s="43">
        <v>110.74148000000001</v>
      </c>
      <c r="Q2258" s="44"/>
      <c r="R2258" s="45"/>
      <c r="S2258" s="44"/>
      <c r="T2258" s="46"/>
    </row>
    <row r="2259" spans="6:20" s="39" customFormat="1" ht="11.25" outlineLevel="7">
      <c r="F2259" s="40"/>
      <c r="G2259" s="41"/>
      <c r="H2259" s="41"/>
      <c r="I2259" s="41"/>
      <c r="J2259" s="41"/>
      <c r="K2259" s="41"/>
      <c r="L2259" s="41"/>
      <c r="M2259" s="42"/>
      <c r="N2259" s="42"/>
      <c r="O2259" s="41"/>
      <c r="P2259" s="43">
        <v>0</v>
      </c>
      <c r="Q2259" s="44"/>
      <c r="R2259" s="45"/>
      <c r="S2259" s="44"/>
      <c r="T2259" s="46"/>
    </row>
    <row r="2260" spans="6:20" s="102" customFormat="1" ht="12" outlineLevel="6" collapsed="1">
      <c r="F2260" s="21" t="s">
        <v>10023</v>
      </c>
      <c r="G2260" s="22" t="s">
        <v>19</v>
      </c>
      <c r="H2260" s="68">
        <v>6</v>
      </c>
      <c r="I2260" s="22"/>
      <c r="J2260" s="36" t="s">
        <v>4219</v>
      </c>
      <c r="K2260" s="36"/>
      <c r="L2260" s="36"/>
      <c r="M2260" s="37" t="s">
        <v>7364</v>
      </c>
      <c r="N2260" s="37"/>
      <c r="O2260" s="22" t="s">
        <v>23</v>
      </c>
      <c r="P2260" s="38">
        <v>2227.9132070000001</v>
      </c>
      <c r="Q2260" s="25">
        <v>0</v>
      </c>
      <c r="R2260" s="38">
        <f>P2260*(1+Q2260/100)</f>
        <v>2227.9132070000001</v>
      </c>
      <c r="S2260" s="25"/>
      <c r="T2260" s="26">
        <f>IF(I2260="T",0,R2260*S2260)</f>
        <v>0</v>
      </c>
    </row>
    <row r="2261" spans="6:20" s="39" customFormat="1" ht="11.25" outlineLevel="7">
      <c r="F2261" s="40"/>
      <c r="G2261" s="41"/>
      <c r="H2261" s="41"/>
      <c r="I2261" s="41"/>
      <c r="J2261" s="41"/>
      <c r="K2261" s="41"/>
      <c r="L2261" s="41"/>
      <c r="M2261" s="42" t="s">
        <v>6677</v>
      </c>
      <c r="N2261" s="42"/>
      <c r="O2261" s="41"/>
      <c r="P2261" s="43">
        <v>0</v>
      </c>
      <c r="Q2261" s="44"/>
      <c r="R2261" s="45"/>
      <c r="S2261" s="44"/>
      <c r="T2261" s="46"/>
    </row>
    <row r="2262" spans="6:20" s="39" customFormat="1" ht="11.25" outlineLevel="7">
      <c r="F2262" s="40"/>
      <c r="G2262" s="41"/>
      <c r="H2262" s="41"/>
      <c r="I2262" s="41"/>
      <c r="J2262" s="41"/>
      <c r="K2262" s="41"/>
      <c r="L2262" s="41"/>
      <c r="M2262" s="42" t="s">
        <v>65</v>
      </c>
      <c r="N2262" s="42"/>
      <c r="O2262" s="41"/>
      <c r="P2262" s="43">
        <v>0</v>
      </c>
      <c r="Q2262" s="44"/>
      <c r="R2262" s="45"/>
      <c r="S2262" s="44"/>
      <c r="T2262" s="46"/>
    </row>
    <row r="2263" spans="6:20" s="39" customFormat="1" ht="11.25" outlineLevel="7">
      <c r="F2263" s="40"/>
      <c r="G2263" s="41"/>
      <c r="H2263" s="41"/>
      <c r="I2263" s="41"/>
      <c r="J2263" s="41"/>
      <c r="K2263" s="41"/>
      <c r="L2263" s="41"/>
      <c r="M2263" s="42" t="s">
        <v>5981</v>
      </c>
      <c r="N2263" s="42"/>
      <c r="O2263" s="41"/>
      <c r="P2263" s="43">
        <v>32.250300000000003</v>
      </c>
      <c r="Q2263" s="44"/>
      <c r="R2263" s="45"/>
      <c r="S2263" s="44"/>
      <c r="T2263" s="46"/>
    </row>
    <row r="2264" spans="6:20" s="39" customFormat="1" ht="11.25" outlineLevel="7">
      <c r="F2264" s="40"/>
      <c r="G2264" s="41"/>
      <c r="H2264" s="41"/>
      <c r="I2264" s="41"/>
      <c r="J2264" s="41"/>
      <c r="K2264" s="41"/>
      <c r="L2264" s="41"/>
      <c r="M2264" s="42" t="s">
        <v>5475</v>
      </c>
      <c r="N2264" s="42"/>
      <c r="O2264" s="41"/>
      <c r="P2264" s="43">
        <v>2.5554000000000001</v>
      </c>
      <c r="Q2264" s="44"/>
      <c r="R2264" s="45"/>
      <c r="S2264" s="44"/>
      <c r="T2264" s="46"/>
    </row>
    <row r="2265" spans="6:20" s="39" customFormat="1" ht="11.25" outlineLevel="7">
      <c r="F2265" s="40"/>
      <c r="G2265" s="41"/>
      <c r="H2265" s="41"/>
      <c r="I2265" s="41"/>
      <c r="J2265" s="41"/>
      <c r="K2265" s="41"/>
      <c r="L2265" s="41"/>
      <c r="M2265" s="42" t="s">
        <v>60</v>
      </c>
      <c r="N2265" s="42"/>
      <c r="O2265" s="41"/>
      <c r="P2265" s="43">
        <v>0</v>
      </c>
      <c r="Q2265" s="44"/>
      <c r="R2265" s="45"/>
      <c r="S2265" s="44"/>
      <c r="T2265" s="46"/>
    </row>
    <row r="2266" spans="6:20" s="39" customFormat="1" ht="11.25" outlineLevel="7">
      <c r="F2266" s="40"/>
      <c r="G2266" s="41"/>
      <c r="H2266" s="41"/>
      <c r="I2266" s="41"/>
      <c r="J2266" s="41"/>
      <c r="K2266" s="41"/>
      <c r="L2266" s="41"/>
      <c r="M2266" s="42" t="s">
        <v>6489</v>
      </c>
      <c r="N2266" s="42"/>
      <c r="O2266" s="41"/>
      <c r="P2266" s="43">
        <v>848.17680700000005</v>
      </c>
      <c r="Q2266" s="44"/>
      <c r="R2266" s="45"/>
      <c r="S2266" s="44"/>
      <c r="T2266" s="46"/>
    </row>
    <row r="2267" spans="6:20" s="39" customFormat="1" ht="56.25" outlineLevel="7">
      <c r="F2267" s="40"/>
      <c r="G2267" s="41"/>
      <c r="H2267" s="41"/>
      <c r="I2267" s="41"/>
      <c r="J2267" s="41"/>
      <c r="K2267" s="41"/>
      <c r="L2267" s="41"/>
      <c r="M2267" s="42" t="s">
        <v>9034</v>
      </c>
      <c r="N2267" s="42"/>
      <c r="O2267" s="41"/>
      <c r="P2267" s="43">
        <v>149.48370000000003</v>
      </c>
      <c r="Q2267" s="44"/>
      <c r="R2267" s="45"/>
      <c r="S2267" s="44"/>
      <c r="T2267" s="46"/>
    </row>
    <row r="2268" spans="6:20" s="39" customFormat="1" ht="56.25" outlineLevel="7">
      <c r="F2268" s="40"/>
      <c r="G2268" s="41"/>
      <c r="H2268" s="41"/>
      <c r="I2268" s="41"/>
      <c r="J2268" s="41"/>
      <c r="K2268" s="41"/>
      <c r="L2268" s="41"/>
      <c r="M2268" s="42" t="s">
        <v>9042</v>
      </c>
      <c r="N2268" s="42"/>
      <c r="O2268" s="41"/>
      <c r="P2268" s="43">
        <v>71.850999999999999</v>
      </c>
      <c r="Q2268" s="44"/>
      <c r="R2268" s="45"/>
      <c r="S2268" s="44"/>
      <c r="T2268" s="46"/>
    </row>
    <row r="2269" spans="6:20" s="39" customFormat="1" ht="11.25" outlineLevel="7">
      <c r="F2269" s="40"/>
      <c r="G2269" s="41"/>
      <c r="H2269" s="41"/>
      <c r="I2269" s="41"/>
      <c r="J2269" s="41"/>
      <c r="K2269" s="41"/>
      <c r="L2269" s="41"/>
      <c r="M2269" s="42" t="s">
        <v>5886</v>
      </c>
      <c r="N2269" s="42"/>
      <c r="O2269" s="41"/>
      <c r="P2269" s="43">
        <v>353.08200000000005</v>
      </c>
      <c r="Q2269" s="44"/>
      <c r="R2269" s="45"/>
      <c r="S2269" s="44"/>
      <c r="T2269" s="46"/>
    </row>
    <row r="2270" spans="6:20" s="39" customFormat="1" ht="45" outlineLevel="7">
      <c r="F2270" s="40"/>
      <c r="G2270" s="41"/>
      <c r="H2270" s="41"/>
      <c r="I2270" s="41"/>
      <c r="J2270" s="41"/>
      <c r="K2270" s="41"/>
      <c r="L2270" s="41"/>
      <c r="M2270" s="42" t="s">
        <v>7968</v>
      </c>
      <c r="N2270" s="42"/>
      <c r="O2270" s="41"/>
      <c r="P2270" s="43">
        <v>-52.440200000000004</v>
      </c>
      <c r="Q2270" s="44"/>
      <c r="R2270" s="45"/>
      <c r="S2270" s="44"/>
      <c r="T2270" s="46"/>
    </row>
    <row r="2271" spans="6:20" s="39" customFormat="1" ht="11.25" outlineLevel="7">
      <c r="F2271" s="40"/>
      <c r="G2271" s="41"/>
      <c r="H2271" s="41"/>
      <c r="I2271" s="41"/>
      <c r="J2271" s="41"/>
      <c r="K2271" s="41"/>
      <c r="L2271" s="41"/>
      <c r="M2271" s="42" t="s">
        <v>5603</v>
      </c>
      <c r="N2271" s="42"/>
      <c r="O2271" s="41"/>
      <c r="P2271" s="43">
        <v>34.739650000000005</v>
      </c>
      <c r="Q2271" s="44"/>
      <c r="R2271" s="45"/>
      <c r="S2271" s="44"/>
      <c r="T2271" s="46"/>
    </row>
    <row r="2272" spans="6:20" s="39" customFormat="1" ht="11.25" outlineLevel="7">
      <c r="F2272" s="40"/>
      <c r="G2272" s="41"/>
      <c r="H2272" s="41"/>
      <c r="I2272" s="41"/>
      <c r="J2272" s="41"/>
      <c r="K2272" s="41"/>
      <c r="L2272" s="41"/>
      <c r="M2272" s="42" t="s">
        <v>5669</v>
      </c>
      <c r="N2272" s="42"/>
      <c r="O2272" s="41"/>
      <c r="P2272" s="43">
        <v>36.279300000000006</v>
      </c>
      <c r="Q2272" s="44"/>
      <c r="R2272" s="45"/>
      <c r="S2272" s="44"/>
      <c r="T2272" s="46"/>
    </row>
    <row r="2273" spans="6:20" s="39" customFormat="1" ht="11.25" outlineLevel="7">
      <c r="F2273" s="40"/>
      <c r="G2273" s="41"/>
      <c r="H2273" s="41"/>
      <c r="I2273" s="41"/>
      <c r="J2273" s="41"/>
      <c r="K2273" s="41"/>
      <c r="L2273" s="41"/>
      <c r="M2273" s="42" t="s">
        <v>5811</v>
      </c>
      <c r="N2273" s="42"/>
      <c r="O2273" s="41"/>
      <c r="P2273" s="43">
        <v>38.478800000000007</v>
      </c>
      <c r="Q2273" s="44"/>
      <c r="R2273" s="45"/>
      <c r="S2273" s="44"/>
      <c r="T2273" s="46"/>
    </row>
    <row r="2274" spans="6:20" s="39" customFormat="1" ht="11.25" outlineLevel="7">
      <c r="F2274" s="40"/>
      <c r="G2274" s="41"/>
      <c r="H2274" s="41"/>
      <c r="I2274" s="41"/>
      <c r="J2274" s="41"/>
      <c r="K2274" s="41"/>
      <c r="L2274" s="41"/>
      <c r="M2274" s="42" t="s">
        <v>5604</v>
      </c>
      <c r="N2274" s="42"/>
      <c r="O2274" s="41"/>
      <c r="P2274" s="43">
        <v>36.486800000000002</v>
      </c>
      <c r="Q2274" s="44"/>
      <c r="R2274" s="45"/>
      <c r="S2274" s="44"/>
      <c r="T2274" s="46"/>
    </row>
    <row r="2275" spans="6:20" s="39" customFormat="1" ht="11.25" outlineLevel="7">
      <c r="F2275" s="40"/>
      <c r="G2275" s="41"/>
      <c r="H2275" s="41"/>
      <c r="I2275" s="41"/>
      <c r="J2275" s="41"/>
      <c r="K2275" s="41"/>
      <c r="L2275" s="41"/>
      <c r="M2275" s="42" t="s">
        <v>5982</v>
      </c>
      <c r="N2275" s="42"/>
      <c r="O2275" s="41"/>
      <c r="P2275" s="43">
        <v>209.53368</v>
      </c>
      <c r="Q2275" s="44"/>
      <c r="R2275" s="45"/>
      <c r="S2275" s="44"/>
      <c r="T2275" s="46"/>
    </row>
    <row r="2276" spans="6:20" s="39" customFormat="1" ht="11.25" outlineLevel="7">
      <c r="F2276" s="40"/>
      <c r="G2276" s="41"/>
      <c r="H2276" s="41"/>
      <c r="I2276" s="41"/>
      <c r="J2276" s="41"/>
      <c r="K2276" s="41"/>
      <c r="L2276" s="41"/>
      <c r="M2276" s="42" t="s">
        <v>6868</v>
      </c>
      <c r="N2276" s="42"/>
      <c r="O2276" s="41"/>
      <c r="P2276" s="43">
        <v>83.773320000000012</v>
      </c>
      <c r="Q2276" s="44"/>
      <c r="R2276" s="45"/>
      <c r="S2276" s="44"/>
      <c r="T2276" s="46"/>
    </row>
    <row r="2277" spans="6:20" s="39" customFormat="1" ht="11.25" outlineLevel="7">
      <c r="F2277" s="40"/>
      <c r="G2277" s="41"/>
      <c r="H2277" s="41"/>
      <c r="I2277" s="41"/>
      <c r="J2277" s="41"/>
      <c r="K2277" s="41"/>
      <c r="L2277" s="41"/>
      <c r="M2277" s="42" t="s">
        <v>7333</v>
      </c>
      <c r="N2277" s="42"/>
      <c r="O2277" s="41"/>
      <c r="P2277" s="43">
        <v>-28.406799999999997</v>
      </c>
      <c r="Q2277" s="44"/>
      <c r="R2277" s="45"/>
      <c r="S2277" s="44"/>
      <c r="T2277" s="46"/>
    </row>
    <row r="2278" spans="6:20" s="39" customFormat="1" ht="33.75" outlineLevel="7">
      <c r="F2278" s="40"/>
      <c r="G2278" s="41"/>
      <c r="H2278" s="41"/>
      <c r="I2278" s="41"/>
      <c r="J2278" s="41"/>
      <c r="K2278" s="41"/>
      <c r="L2278" s="41"/>
      <c r="M2278" s="42" t="s">
        <v>8401</v>
      </c>
      <c r="N2278" s="42"/>
      <c r="O2278" s="41"/>
      <c r="P2278" s="43">
        <v>-40.329299999999996</v>
      </c>
      <c r="Q2278" s="44"/>
      <c r="R2278" s="45"/>
      <c r="S2278" s="44"/>
      <c r="T2278" s="46"/>
    </row>
    <row r="2279" spans="6:20" s="39" customFormat="1" ht="11.25" outlineLevel="7">
      <c r="F2279" s="40"/>
      <c r="G2279" s="41"/>
      <c r="H2279" s="41"/>
      <c r="I2279" s="41"/>
      <c r="J2279" s="41"/>
      <c r="K2279" s="41"/>
      <c r="L2279" s="41"/>
      <c r="M2279" s="42" t="s">
        <v>6135</v>
      </c>
      <c r="N2279" s="42"/>
      <c r="O2279" s="41"/>
      <c r="P2279" s="43">
        <v>100.33238999999999</v>
      </c>
      <c r="Q2279" s="44"/>
      <c r="R2279" s="45"/>
      <c r="S2279" s="44"/>
      <c r="T2279" s="46"/>
    </row>
    <row r="2280" spans="6:20" s="39" customFormat="1" ht="11.25" outlineLevel="7">
      <c r="F2280" s="40"/>
      <c r="G2280" s="41"/>
      <c r="H2280" s="41"/>
      <c r="I2280" s="41"/>
      <c r="J2280" s="41"/>
      <c r="K2280" s="41"/>
      <c r="L2280" s="41"/>
      <c r="M2280" s="42" t="s">
        <v>5668</v>
      </c>
      <c r="N2280" s="42"/>
      <c r="O2280" s="41"/>
      <c r="P2280" s="43">
        <v>126.0308</v>
      </c>
      <c r="Q2280" s="44"/>
      <c r="R2280" s="45"/>
      <c r="S2280" s="44"/>
      <c r="T2280" s="46"/>
    </row>
    <row r="2281" spans="6:20" s="39" customFormat="1" ht="11.25" outlineLevel="7">
      <c r="F2281" s="40"/>
      <c r="G2281" s="41"/>
      <c r="H2281" s="41"/>
      <c r="I2281" s="41"/>
      <c r="J2281" s="41"/>
      <c r="K2281" s="41"/>
      <c r="L2281" s="41"/>
      <c r="M2281" s="42" t="s">
        <v>5809</v>
      </c>
      <c r="N2281" s="42"/>
      <c r="O2281" s="41"/>
      <c r="P2281" s="43">
        <v>57.309200000000004</v>
      </c>
      <c r="Q2281" s="44"/>
      <c r="R2281" s="45"/>
      <c r="S2281" s="44"/>
      <c r="T2281" s="46"/>
    </row>
    <row r="2282" spans="6:20" s="39" customFormat="1" ht="11.25" outlineLevel="7">
      <c r="F2282" s="40"/>
      <c r="G2282" s="41"/>
      <c r="H2282" s="41"/>
      <c r="I2282" s="41"/>
      <c r="J2282" s="41"/>
      <c r="K2282" s="41"/>
      <c r="L2282" s="41"/>
      <c r="M2282" s="42" t="s">
        <v>5983</v>
      </c>
      <c r="N2282" s="42"/>
      <c r="O2282" s="41"/>
      <c r="P2282" s="43">
        <v>57.984880000000004</v>
      </c>
      <c r="Q2282" s="44"/>
      <c r="R2282" s="45"/>
      <c r="S2282" s="44"/>
      <c r="T2282" s="46"/>
    </row>
    <row r="2283" spans="6:20" s="39" customFormat="1" ht="33.75" outlineLevel="7">
      <c r="F2283" s="40"/>
      <c r="G2283" s="41"/>
      <c r="H2283" s="41"/>
      <c r="I2283" s="41"/>
      <c r="J2283" s="41"/>
      <c r="K2283" s="41"/>
      <c r="L2283" s="41"/>
      <c r="M2283" s="42" t="s">
        <v>7337</v>
      </c>
      <c r="N2283" s="42"/>
      <c r="O2283" s="41"/>
      <c r="P2283" s="43">
        <v>110.74148000000001</v>
      </c>
      <c r="Q2283" s="44"/>
      <c r="R2283" s="45"/>
      <c r="S2283" s="44"/>
      <c r="T2283" s="46"/>
    </row>
    <row r="2284" spans="6:20" s="102" customFormat="1" ht="12" outlineLevel="6">
      <c r="F2284" s="21" t="s">
        <v>10024</v>
      </c>
      <c r="G2284" s="22" t="s">
        <v>19</v>
      </c>
      <c r="H2284" s="68">
        <v>6</v>
      </c>
      <c r="I2284" s="22"/>
      <c r="J2284" s="36" t="s">
        <v>4898</v>
      </c>
      <c r="K2284" s="36" t="s">
        <v>2257</v>
      </c>
      <c r="L2284" s="36"/>
      <c r="M2284" s="37" t="s">
        <v>6717</v>
      </c>
      <c r="N2284" s="37"/>
      <c r="O2284" s="22" t="s">
        <v>23</v>
      </c>
      <c r="P2284" s="38">
        <v>2227.9132070000001</v>
      </c>
      <c r="Q2284" s="25">
        <v>0</v>
      </c>
      <c r="R2284" s="38">
        <f>P2284*(1+Q2284/100)</f>
        <v>2227.9132070000001</v>
      </c>
      <c r="S2284" s="25"/>
      <c r="T2284" s="26">
        <f>IF(I2284="T",0,R2284*S2284)</f>
        <v>0</v>
      </c>
    </row>
    <row r="2285" spans="6:20" s="39" customFormat="1" ht="11.25" outlineLevel="7">
      <c r="F2285" s="40"/>
      <c r="G2285" s="41"/>
      <c r="H2285" s="41"/>
      <c r="I2285" s="41"/>
      <c r="J2285" s="41"/>
      <c r="K2285" s="41"/>
      <c r="L2285" s="41"/>
      <c r="M2285" s="42" t="s">
        <v>6677</v>
      </c>
      <c r="N2285" s="42"/>
      <c r="O2285" s="41"/>
      <c r="P2285" s="43">
        <v>0</v>
      </c>
      <c r="Q2285" s="44"/>
      <c r="R2285" s="45"/>
      <c r="S2285" s="44"/>
      <c r="T2285" s="46"/>
    </row>
    <row r="2286" spans="6:20" s="39" customFormat="1" ht="11.25" outlineLevel="7">
      <c r="F2286" s="40"/>
      <c r="G2286" s="41"/>
      <c r="H2286" s="41"/>
      <c r="I2286" s="41"/>
      <c r="J2286" s="41"/>
      <c r="K2286" s="41"/>
      <c r="L2286" s="41"/>
      <c r="M2286" s="42" t="s">
        <v>65</v>
      </c>
      <c r="N2286" s="42"/>
      <c r="O2286" s="41"/>
      <c r="P2286" s="43">
        <v>0</v>
      </c>
      <c r="Q2286" s="44"/>
      <c r="R2286" s="45"/>
      <c r="S2286" s="44"/>
      <c r="T2286" s="46"/>
    </row>
    <row r="2287" spans="6:20" s="39" customFormat="1" ht="11.25" outlineLevel="7">
      <c r="F2287" s="40"/>
      <c r="G2287" s="41"/>
      <c r="H2287" s="41"/>
      <c r="I2287" s="41"/>
      <c r="J2287" s="41"/>
      <c r="K2287" s="41"/>
      <c r="L2287" s="41"/>
      <c r="M2287" s="42" t="s">
        <v>5981</v>
      </c>
      <c r="N2287" s="42"/>
      <c r="O2287" s="41"/>
      <c r="P2287" s="43">
        <v>32.250300000000003</v>
      </c>
      <c r="Q2287" s="44"/>
      <c r="R2287" s="45"/>
      <c r="S2287" s="44"/>
      <c r="T2287" s="46"/>
    </row>
    <row r="2288" spans="6:20" s="39" customFormat="1" ht="11.25" outlineLevel="7">
      <c r="F2288" s="40"/>
      <c r="G2288" s="41"/>
      <c r="H2288" s="41"/>
      <c r="I2288" s="41"/>
      <c r="J2288" s="41"/>
      <c r="K2288" s="41"/>
      <c r="L2288" s="41"/>
      <c r="M2288" s="42" t="s">
        <v>5475</v>
      </c>
      <c r="N2288" s="42"/>
      <c r="O2288" s="41"/>
      <c r="P2288" s="43">
        <v>2.5554000000000001</v>
      </c>
      <c r="Q2288" s="44"/>
      <c r="R2288" s="45"/>
      <c r="S2288" s="44"/>
      <c r="T2288" s="46"/>
    </row>
    <row r="2289" spans="6:20" s="39" customFormat="1" ht="11.25" outlineLevel="7">
      <c r="F2289" s="40"/>
      <c r="G2289" s="41"/>
      <c r="H2289" s="41"/>
      <c r="I2289" s="41"/>
      <c r="J2289" s="41"/>
      <c r="K2289" s="41"/>
      <c r="L2289" s="41"/>
      <c r="M2289" s="42" t="s">
        <v>60</v>
      </c>
      <c r="N2289" s="42"/>
      <c r="O2289" s="41"/>
      <c r="P2289" s="43">
        <v>0</v>
      </c>
      <c r="Q2289" s="44"/>
      <c r="R2289" s="45"/>
      <c r="S2289" s="44"/>
      <c r="T2289" s="46"/>
    </row>
    <row r="2290" spans="6:20" s="39" customFormat="1" ht="11.25" outlineLevel="7">
      <c r="F2290" s="40"/>
      <c r="G2290" s="41"/>
      <c r="H2290" s="41"/>
      <c r="I2290" s="41"/>
      <c r="J2290" s="41"/>
      <c r="K2290" s="41"/>
      <c r="L2290" s="41"/>
      <c r="M2290" s="42" t="s">
        <v>6489</v>
      </c>
      <c r="N2290" s="42"/>
      <c r="O2290" s="41"/>
      <c r="P2290" s="43">
        <v>848.17680700000005</v>
      </c>
      <c r="Q2290" s="44"/>
      <c r="R2290" s="45"/>
      <c r="S2290" s="44"/>
      <c r="T2290" s="46"/>
    </row>
    <row r="2291" spans="6:20" s="39" customFormat="1" ht="56.25" outlineLevel="7">
      <c r="F2291" s="40"/>
      <c r="G2291" s="41"/>
      <c r="H2291" s="41"/>
      <c r="I2291" s="41"/>
      <c r="J2291" s="41"/>
      <c r="K2291" s="41"/>
      <c r="L2291" s="41"/>
      <c r="M2291" s="42" t="s">
        <v>9034</v>
      </c>
      <c r="N2291" s="42"/>
      <c r="O2291" s="41"/>
      <c r="P2291" s="43">
        <v>149.48370000000003</v>
      </c>
      <c r="Q2291" s="44"/>
      <c r="R2291" s="45"/>
      <c r="S2291" s="44"/>
      <c r="T2291" s="46"/>
    </row>
    <row r="2292" spans="6:20" s="39" customFormat="1" ht="56.25" outlineLevel="7">
      <c r="F2292" s="40"/>
      <c r="G2292" s="41"/>
      <c r="H2292" s="41"/>
      <c r="I2292" s="41"/>
      <c r="J2292" s="41"/>
      <c r="K2292" s="41"/>
      <c r="L2292" s="41"/>
      <c r="M2292" s="42" t="s">
        <v>9042</v>
      </c>
      <c r="N2292" s="42"/>
      <c r="O2292" s="41"/>
      <c r="P2292" s="43">
        <v>71.850999999999999</v>
      </c>
      <c r="Q2292" s="44"/>
      <c r="R2292" s="45"/>
      <c r="S2292" s="44"/>
      <c r="T2292" s="46"/>
    </row>
    <row r="2293" spans="6:20" s="39" customFormat="1" ht="11.25" outlineLevel="7">
      <c r="F2293" s="40"/>
      <c r="G2293" s="41"/>
      <c r="H2293" s="41"/>
      <c r="I2293" s="41"/>
      <c r="J2293" s="41"/>
      <c r="K2293" s="41"/>
      <c r="L2293" s="41"/>
      <c r="M2293" s="42" t="s">
        <v>5886</v>
      </c>
      <c r="N2293" s="42"/>
      <c r="O2293" s="41"/>
      <c r="P2293" s="43">
        <v>353.08200000000005</v>
      </c>
      <c r="Q2293" s="44"/>
      <c r="R2293" s="45"/>
      <c r="S2293" s="44"/>
      <c r="T2293" s="46"/>
    </row>
    <row r="2294" spans="6:20" s="39" customFormat="1" ht="45" outlineLevel="7">
      <c r="F2294" s="40"/>
      <c r="G2294" s="41"/>
      <c r="H2294" s="41"/>
      <c r="I2294" s="41"/>
      <c r="J2294" s="41"/>
      <c r="K2294" s="41"/>
      <c r="L2294" s="41"/>
      <c r="M2294" s="42" t="s">
        <v>7968</v>
      </c>
      <c r="N2294" s="42"/>
      <c r="O2294" s="41"/>
      <c r="P2294" s="43">
        <v>-52.440200000000004</v>
      </c>
      <c r="Q2294" s="44"/>
      <c r="R2294" s="45"/>
      <c r="S2294" s="44"/>
      <c r="T2294" s="46"/>
    </row>
    <row r="2295" spans="6:20" s="39" customFormat="1" ht="11.25" outlineLevel="7">
      <c r="F2295" s="40"/>
      <c r="G2295" s="41"/>
      <c r="H2295" s="41"/>
      <c r="I2295" s="41"/>
      <c r="J2295" s="41"/>
      <c r="K2295" s="41"/>
      <c r="L2295" s="41"/>
      <c r="M2295" s="42" t="s">
        <v>5603</v>
      </c>
      <c r="N2295" s="42"/>
      <c r="O2295" s="41"/>
      <c r="P2295" s="43">
        <v>34.739650000000005</v>
      </c>
      <c r="Q2295" s="44"/>
      <c r="R2295" s="45"/>
      <c r="S2295" s="44"/>
      <c r="T2295" s="46"/>
    </row>
    <row r="2296" spans="6:20" s="39" customFormat="1" ht="11.25" outlineLevel="7">
      <c r="F2296" s="40"/>
      <c r="G2296" s="41"/>
      <c r="H2296" s="41"/>
      <c r="I2296" s="41"/>
      <c r="J2296" s="41"/>
      <c r="K2296" s="41"/>
      <c r="L2296" s="41"/>
      <c r="M2296" s="42" t="s">
        <v>5669</v>
      </c>
      <c r="N2296" s="42"/>
      <c r="O2296" s="41"/>
      <c r="P2296" s="43">
        <v>36.279300000000006</v>
      </c>
      <c r="Q2296" s="44"/>
      <c r="R2296" s="45"/>
      <c r="S2296" s="44"/>
      <c r="T2296" s="46"/>
    </row>
    <row r="2297" spans="6:20" s="39" customFormat="1" ht="11.25" outlineLevel="7">
      <c r="F2297" s="40"/>
      <c r="G2297" s="41"/>
      <c r="H2297" s="41"/>
      <c r="I2297" s="41"/>
      <c r="J2297" s="41"/>
      <c r="K2297" s="41"/>
      <c r="L2297" s="41"/>
      <c r="M2297" s="42" t="s">
        <v>5811</v>
      </c>
      <c r="N2297" s="42"/>
      <c r="O2297" s="41"/>
      <c r="P2297" s="43">
        <v>38.478800000000007</v>
      </c>
      <c r="Q2297" s="44"/>
      <c r="R2297" s="45"/>
      <c r="S2297" s="44"/>
      <c r="T2297" s="46"/>
    </row>
    <row r="2298" spans="6:20" s="39" customFormat="1" ht="11.25" outlineLevel="7">
      <c r="F2298" s="40"/>
      <c r="G2298" s="41"/>
      <c r="H2298" s="41"/>
      <c r="I2298" s="41"/>
      <c r="J2298" s="41"/>
      <c r="K2298" s="41"/>
      <c r="L2298" s="41"/>
      <c r="M2298" s="42" t="s">
        <v>5604</v>
      </c>
      <c r="N2298" s="42"/>
      <c r="O2298" s="41"/>
      <c r="P2298" s="43">
        <v>36.486800000000002</v>
      </c>
      <c r="Q2298" s="44"/>
      <c r="R2298" s="45"/>
      <c r="S2298" s="44"/>
      <c r="T2298" s="46"/>
    </row>
    <row r="2299" spans="6:20" s="39" customFormat="1" ht="11.25" outlineLevel="7">
      <c r="F2299" s="40"/>
      <c r="G2299" s="41"/>
      <c r="H2299" s="41"/>
      <c r="I2299" s="41"/>
      <c r="J2299" s="41"/>
      <c r="K2299" s="41"/>
      <c r="L2299" s="41"/>
      <c r="M2299" s="42" t="s">
        <v>5982</v>
      </c>
      <c r="N2299" s="42"/>
      <c r="O2299" s="41"/>
      <c r="P2299" s="43">
        <v>209.53368</v>
      </c>
      <c r="Q2299" s="44"/>
      <c r="R2299" s="45"/>
      <c r="S2299" s="44"/>
      <c r="T2299" s="46"/>
    </row>
    <row r="2300" spans="6:20" s="39" customFormat="1" ht="11.25" outlineLevel="7">
      <c r="F2300" s="40"/>
      <c r="G2300" s="41"/>
      <c r="H2300" s="41"/>
      <c r="I2300" s="41"/>
      <c r="J2300" s="41"/>
      <c r="K2300" s="41"/>
      <c r="L2300" s="41"/>
      <c r="M2300" s="42" t="s">
        <v>6868</v>
      </c>
      <c r="N2300" s="42"/>
      <c r="O2300" s="41"/>
      <c r="P2300" s="43">
        <v>83.773320000000012</v>
      </c>
      <c r="Q2300" s="44"/>
      <c r="R2300" s="45"/>
      <c r="S2300" s="44"/>
      <c r="T2300" s="46"/>
    </row>
    <row r="2301" spans="6:20" s="39" customFormat="1" ht="11.25" outlineLevel="7">
      <c r="F2301" s="40"/>
      <c r="G2301" s="41"/>
      <c r="H2301" s="41"/>
      <c r="I2301" s="41"/>
      <c r="J2301" s="41"/>
      <c r="K2301" s="41"/>
      <c r="L2301" s="41"/>
      <c r="M2301" s="42" t="s">
        <v>7333</v>
      </c>
      <c r="N2301" s="42"/>
      <c r="O2301" s="41"/>
      <c r="P2301" s="43">
        <v>-28.406799999999997</v>
      </c>
      <c r="Q2301" s="44"/>
      <c r="R2301" s="45"/>
      <c r="S2301" s="44"/>
      <c r="T2301" s="46"/>
    </row>
    <row r="2302" spans="6:20" s="39" customFormat="1" ht="33.75" outlineLevel="7">
      <c r="F2302" s="40"/>
      <c r="G2302" s="41"/>
      <c r="H2302" s="41"/>
      <c r="I2302" s="41"/>
      <c r="J2302" s="41"/>
      <c r="K2302" s="41"/>
      <c r="L2302" s="41"/>
      <c r="M2302" s="42" t="s">
        <v>8401</v>
      </c>
      <c r="N2302" s="42"/>
      <c r="O2302" s="41"/>
      <c r="P2302" s="43">
        <v>-40.329299999999996</v>
      </c>
      <c r="Q2302" s="44"/>
      <c r="R2302" s="45"/>
      <c r="S2302" s="44"/>
      <c r="T2302" s="46"/>
    </row>
    <row r="2303" spans="6:20" s="39" customFormat="1" ht="11.25" outlineLevel="7">
      <c r="F2303" s="40"/>
      <c r="G2303" s="41"/>
      <c r="H2303" s="41"/>
      <c r="I2303" s="41"/>
      <c r="J2303" s="41"/>
      <c r="K2303" s="41"/>
      <c r="L2303" s="41"/>
      <c r="M2303" s="42" t="s">
        <v>6135</v>
      </c>
      <c r="N2303" s="42"/>
      <c r="O2303" s="41"/>
      <c r="P2303" s="43">
        <v>100.33238999999999</v>
      </c>
      <c r="Q2303" s="44"/>
      <c r="R2303" s="45"/>
      <c r="S2303" s="44"/>
      <c r="T2303" s="46"/>
    </row>
    <row r="2304" spans="6:20" s="39" customFormat="1" ht="11.25" outlineLevel="7">
      <c r="F2304" s="40"/>
      <c r="G2304" s="41"/>
      <c r="H2304" s="41"/>
      <c r="I2304" s="41"/>
      <c r="J2304" s="41"/>
      <c r="K2304" s="41"/>
      <c r="L2304" s="41"/>
      <c r="M2304" s="42" t="s">
        <v>5668</v>
      </c>
      <c r="N2304" s="42"/>
      <c r="O2304" s="41"/>
      <c r="P2304" s="43">
        <v>126.0308</v>
      </c>
      <c r="Q2304" s="44"/>
      <c r="R2304" s="45"/>
      <c r="S2304" s="44"/>
      <c r="T2304" s="46"/>
    </row>
    <row r="2305" spans="6:20" s="39" customFormat="1" ht="11.25" outlineLevel="7">
      <c r="F2305" s="40"/>
      <c r="G2305" s="41"/>
      <c r="H2305" s="41"/>
      <c r="I2305" s="41"/>
      <c r="J2305" s="41"/>
      <c r="K2305" s="41"/>
      <c r="L2305" s="41"/>
      <c r="M2305" s="42" t="s">
        <v>5809</v>
      </c>
      <c r="N2305" s="42"/>
      <c r="O2305" s="41"/>
      <c r="P2305" s="43">
        <v>57.309200000000004</v>
      </c>
      <c r="Q2305" s="44"/>
      <c r="R2305" s="45"/>
      <c r="S2305" s="44"/>
      <c r="T2305" s="46"/>
    </row>
    <row r="2306" spans="6:20" s="39" customFormat="1" ht="11.25" outlineLevel="7">
      <c r="F2306" s="40"/>
      <c r="G2306" s="41"/>
      <c r="H2306" s="41"/>
      <c r="I2306" s="41"/>
      <c r="J2306" s="41"/>
      <c r="K2306" s="41"/>
      <c r="L2306" s="41"/>
      <c r="M2306" s="42" t="s">
        <v>5983</v>
      </c>
      <c r="N2306" s="42"/>
      <c r="O2306" s="41"/>
      <c r="P2306" s="43">
        <v>57.984880000000004</v>
      </c>
      <c r="Q2306" s="44"/>
      <c r="R2306" s="45"/>
      <c r="S2306" s="44"/>
      <c r="T2306" s="46"/>
    </row>
    <row r="2307" spans="6:20" s="39" customFormat="1" ht="33.75" outlineLevel="7">
      <c r="F2307" s="40"/>
      <c r="G2307" s="41"/>
      <c r="H2307" s="41"/>
      <c r="I2307" s="41"/>
      <c r="J2307" s="41"/>
      <c r="K2307" s="41"/>
      <c r="L2307" s="41"/>
      <c r="M2307" s="42" t="s">
        <v>7337</v>
      </c>
      <c r="N2307" s="42"/>
      <c r="O2307" s="41"/>
      <c r="P2307" s="43">
        <v>110.74148000000001</v>
      </c>
      <c r="Q2307" s="44"/>
      <c r="R2307" s="45"/>
      <c r="S2307" s="44"/>
      <c r="T2307" s="46"/>
    </row>
    <row r="2308" spans="6:20" s="102" customFormat="1" ht="24" outlineLevel="6">
      <c r="F2308" s="21" t="s">
        <v>10025</v>
      </c>
      <c r="G2308" s="22" t="s">
        <v>19</v>
      </c>
      <c r="H2308" s="68">
        <v>6</v>
      </c>
      <c r="I2308" s="22"/>
      <c r="J2308" s="36" t="s">
        <v>4205</v>
      </c>
      <c r="K2308" s="36" t="s">
        <v>2259</v>
      </c>
      <c r="L2308" s="36"/>
      <c r="M2308" s="37" t="s">
        <v>8594</v>
      </c>
      <c r="N2308" s="37"/>
      <c r="O2308" s="22" t="s">
        <v>23</v>
      </c>
      <c r="P2308" s="38">
        <v>2227.913</v>
      </c>
      <c r="Q2308" s="25">
        <v>0</v>
      </c>
      <c r="R2308" s="38">
        <f>P2308*(1+Q2308/100)</f>
        <v>2227.913</v>
      </c>
      <c r="S2308" s="25"/>
      <c r="T2308" s="26">
        <f>IF(I2308="T",0,R2308*S2308)</f>
        <v>0</v>
      </c>
    </row>
    <row r="2309" spans="6:20" outlineLevel="6"/>
    <row r="2310" spans="6:20" s="120" customFormat="1" ht="16.5" customHeight="1" outlineLevel="5">
      <c r="F2310" s="121"/>
      <c r="G2310" s="122"/>
      <c r="H2310" s="122"/>
      <c r="I2310" s="122"/>
      <c r="J2310" s="123"/>
      <c r="K2310" s="123"/>
      <c r="L2310" s="123"/>
      <c r="M2310" s="123" t="s">
        <v>7453</v>
      </c>
      <c r="N2310" s="126"/>
      <c r="O2310" s="122"/>
      <c r="P2310" s="124"/>
      <c r="Q2310" s="125"/>
      <c r="R2310" s="124"/>
      <c r="S2310" s="125"/>
      <c r="T2310" s="111">
        <f>SUBTOTAL(9,T2311:T2345)</f>
        <v>0</v>
      </c>
    </row>
    <row r="2311" spans="6:20" s="102" customFormat="1" ht="36" outlineLevel="6">
      <c r="F2311" s="21" t="s">
        <v>10026</v>
      </c>
      <c r="G2311" s="22" t="s">
        <v>19</v>
      </c>
      <c r="H2311" s="68">
        <v>6</v>
      </c>
      <c r="I2311" s="22"/>
      <c r="J2311" s="36" t="s">
        <v>5052</v>
      </c>
      <c r="K2311" s="36" t="s">
        <v>2265</v>
      </c>
      <c r="L2311" s="36"/>
      <c r="M2311" s="37" t="s">
        <v>9003</v>
      </c>
      <c r="N2311" s="37"/>
      <c r="O2311" s="22" t="s">
        <v>23</v>
      </c>
      <c r="P2311" s="38">
        <v>316.14833500000009</v>
      </c>
      <c r="Q2311" s="25">
        <v>0</v>
      </c>
      <c r="R2311" s="38">
        <f>P2311*(1+Q2311/100)</f>
        <v>316.14833500000009</v>
      </c>
      <c r="S2311" s="25"/>
      <c r="T2311" s="26">
        <f>IF(I2311="T",0,R2311*S2311)</f>
        <v>0</v>
      </c>
    </row>
    <row r="2312" spans="6:20" s="39" customFormat="1" ht="11.25" outlineLevel="7">
      <c r="F2312" s="40"/>
      <c r="G2312" s="41"/>
      <c r="H2312" s="41"/>
      <c r="I2312" s="41"/>
      <c r="J2312" s="41"/>
      <c r="K2312" s="41"/>
      <c r="L2312" s="41"/>
      <c r="M2312" s="42" t="s">
        <v>6677</v>
      </c>
      <c r="N2312" s="42"/>
      <c r="O2312" s="41"/>
      <c r="P2312" s="43">
        <v>0</v>
      </c>
      <c r="Q2312" s="44"/>
      <c r="R2312" s="45"/>
      <c r="S2312" s="44"/>
      <c r="T2312" s="46"/>
    </row>
    <row r="2313" spans="6:20" s="39" customFormat="1" ht="11.25" outlineLevel="7">
      <c r="F2313" s="40"/>
      <c r="G2313" s="41"/>
      <c r="H2313" s="41"/>
      <c r="I2313" s="41"/>
      <c r="J2313" s="41"/>
      <c r="K2313" s="41"/>
      <c r="L2313" s="41"/>
      <c r="M2313" s="42" t="s">
        <v>65</v>
      </c>
      <c r="N2313" s="42"/>
      <c r="O2313" s="41"/>
      <c r="P2313" s="43">
        <v>0</v>
      </c>
      <c r="Q2313" s="44"/>
      <c r="R2313" s="45"/>
      <c r="S2313" s="44"/>
      <c r="T2313" s="46"/>
    </row>
    <row r="2314" spans="6:20" s="39" customFormat="1" ht="11.25" outlineLevel="7">
      <c r="F2314" s="40"/>
      <c r="G2314" s="41"/>
      <c r="H2314" s="41"/>
      <c r="I2314" s="41"/>
      <c r="J2314" s="41"/>
      <c r="K2314" s="41"/>
      <c r="L2314" s="41"/>
      <c r="M2314" s="42" t="s">
        <v>5883</v>
      </c>
      <c r="N2314" s="42"/>
      <c r="O2314" s="41"/>
      <c r="P2314" s="43">
        <v>95.141279999999995</v>
      </c>
      <c r="Q2314" s="44"/>
      <c r="R2314" s="45"/>
      <c r="S2314" s="44"/>
      <c r="T2314" s="46"/>
    </row>
    <row r="2315" spans="6:20" s="39" customFormat="1" ht="11.25" outlineLevel="7">
      <c r="F2315" s="40"/>
      <c r="G2315" s="41"/>
      <c r="H2315" s="41"/>
      <c r="I2315" s="41"/>
      <c r="J2315" s="41"/>
      <c r="K2315" s="41"/>
      <c r="L2315" s="41"/>
      <c r="M2315" s="42" t="s">
        <v>6338</v>
      </c>
      <c r="N2315" s="42"/>
      <c r="O2315" s="41"/>
      <c r="P2315" s="43">
        <v>118.15167500000001</v>
      </c>
      <c r="Q2315" s="44"/>
      <c r="R2315" s="45"/>
      <c r="S2315" s="44"/>
      <c r="T2315" s="46"/>
    </row>
    <row r="2316" spans="6:20" s="39" customFormat="1" ht="22.5" outlineLevel="7">
      <c r="F2316" s="40"/>
      <c r="G2316" s="41"/>
      <c r="H2316" s="41"/>
      <c r="I2316" s="41"/>
      <c r="J2316" s="41"/>
      <c r="K2316" s="41"/>
      <c r="L2316" s="41"/>
      <c r="M2316" s="42" t="s">
        <v>6980</v>
      </c>
      <c r="N2316" s="42"/>
      <c r="O2316" s="41"/>
      <c r="P2316" s="43">
        <v>46.106555</v>
      </c>
      <c r="Q2316" s="44"/>
      <c r="R2316" s="45"/>
      <c r="S2316" s="44"/>
      <c r="T2316" s="46"/>
    </row>
    <row r="2317" spans="6:20" s="39" customFormat="1" ht="11.25" outlineLevel="7">
      <c r="F2317" s="40"/>
      <c r="G2317" s="41"/>
      <c r="H2317" s="41"/>
      <c r="I2317" s="41"/>
      <c r="J2317" s="41"/>
      <c r="K2317" s="41"/>
      <c r="L2317" s="41"/>
      <c r="M2317" s="42" t="s">
        <v>6386</v>
      </c>
      <c r="N2317" s="42"/>
      <c r="O2317" s="41"/>
      <c r="P2317" s="43">
        <v>36.943275000000007</v>
      </c>
      <c r="Q2317" s="44"/>
      <c r="R2317" s="45"/>
      <c r="S2317" s="44"/>
      <c r="T2317" s="46"/>
    </row>
    <row r="2318" spans="6:20" s="39" customFormat="1" ht="11.25" outlineLevel="7">
      <c r="F2318" s="40"/>
      <c r="G2318" s="41"/>
      <c r="H2318" s="41"/>
      <c r="I2318" s="41"/>
      <c r="J2318" s="41"/>
      <c r="K2318" s="41"/>
      <c r="L2318" s="41"/>
      <c r="M2318" s="42" t="s">
        <v>5977</v>
      </c>
      <c r="N2318" s="42"/>
      <c r="O2318" s="41"/>
      <c r="P2318" s="43">
        <v>12.140549999999999</v>
      </c>
      <c r="Q2318" s="44"/>
      <c r="R2318" s="45"/>
      <c r="S2318" s="44"/>
      <c r="T2318" s="46"/>
    </row>
    <row r="2319" spans="6:20" s="39" customFormat="1" ht="11.25" outlineLevel="7">
      <c r="F2319" s="40"/>
      <c r="G2319" s="41"/>
      <c r="H2319" s="41"/>
      <c r="I2319" s="41"/>
      <c r="J2319" s="41"/>
      <c r="K2319" s="41"/>
      <c r="L2319" s="41"/>
      <c r="M2319" s="42" t="s">
        <v>60</v>
      </c>
      <c r="N2319" s="42"/>
      <c r="O2319" s="41"/>
      <c r="P2319" s="43">
        <v>0</v>
      </c>
      <c r="Q2319" s="44"/>
      <c r="R2319" s="45"/>
      <c r="S2319" s="44"/>
      <c r="T2319" s="46"/>
    </row>
    <row r="2320" spans="6:20" s="39" customFormat="1" ht="11.25" outlineLevel="7">
      <c r="F2320" s="40"/>
      <c r="G2320" s="41"/>
      <c r="H2320" s="41"/>
      <c r="I2320" s="41"/>
      <c r="J2320" s="41"/>
      <c r="K2320" s="41"/>
      <c r="L2320" s="41"/>
      <c r="M2320" s="42" t="s">
        <v>6021</v>
      </c>
      <c r="N2320" s="42"/>
      <c r="O2320" s="41"/>
      <c r="P2320" s="43">
        <v>7.6650000000000009</v>
      </c>
      <c r="Q2320" s="44"/>
      <c r="R2320" s="45"/>
      <c r="S2320" s="44"/>
      <c r="T2320" s="46"/>
    </row>
    <row r="2321" spans="6:20" s="39" customFormat="1" ht="11.25" outlineLevel="7">
      <c r="F2321" s="40"/>
      <c r="G2321" s="41"/>
      <c r="H2321" s="41"/>
      <c r="I2321" s="41"/>
      <c r="J2321" s="41"/>
      <c r="K2321" s="41"/>
      <c r="L2321" s="41"/>
      <c r="M2321" s="42" t="s">
        <v>4</v>
      </c>
      <c r="N2321" s="42"/>
      <c r="O2321" s="41"/>
      <c r="P2321" s="43">
        <v>316.14833500000009</v>
      </c>
      <c r="Q2321" s="44"/>
      <c r="R2321" s="45"/>
      <c r="S2321" s="44"/>
      <c r="T2321" s="46"/>
    </row>
    <row r="2322" spans="6:20" s="102" customFormat="1" ht="36" outlineLevel="6">
      <c r="F2322" s="21" t="s">
        <v>10027</v>
      </c>
      <c r="G2322" s="22" t="s">
        <v>19</v>
      </c>
      <c r="H2322" s="68">
        <v>6</v>
      </c>
      <c r="I2322" s="22"/>
      <c r="J2322" s="36" t="s">
        <v>4894</v>
      </c>
      <c r="K2322" s="36" t="s">
        <v>2253</v>
      </c>
      <c r="L2322" s="36"/>
      <c r="M2322" s="37" t="s">
        <v>8841</v>
      </c>
      <c r="N2322" s="37"/>
      <c r="O2322" s="22" t="s">
        <v>23</v>
      </c>
      <c r="P2322" s="38">
        <v>316.14833500000009</v>
      </c>
      <c r="Q2322" s="25">
        <v>0</v>
      </c>
      <c r="R2322" s="38">
        <f>P2322*(1+Q2322/100)</f>
        <v>316.14833500000009</v>
      </c>
      <c r="S2322" s="25"/>
      <c r="T2322" s="26">
        <f>IF(I2322="T",0,R2322*S2322)</f>
        <v>0</v>
      </c>
    </row>
    <row r="2323" spans="6:20" s="39" customFormat="1" ht="11.25" outlineLevel="7">
      <c r="F2323" s="40"/>
      <c r="G2323" s="41"/>
      <c r="H2323" s="41"/>
      <c r="I2323" s="41"/>
      <c r="J2323" s="41"/>
      <c r="K2323" s="41"/>
      <c r="L2323" s="41"/>
      <c r="M2323" s="42" t="s">
        <v>6677</v>
      </c>
      <c r="N2323" s="42"/>
      <c r="O2323" s="41"/>
      <c r="P2323" s="43">
        <v>0</v>
      </c>
      <c r="Q2323" s="44"/>
      <c r="R2323" s="45"/>
      <c r="S2323" s="44"/>
      <c r="T2323" s="46"/>
    </row>
    <row r="2324" spans="6:20" s="39" customFormat="1" ht="11.25" outlineLevel="7">
      <c r="F2324" s="40"/>
      <c r="G2324" s="41"/>
      <c r="H2324" s="41"/>
      <c r="I2324" s="41"/>
      <c r="J2324" s="41"/>
      <c r="K2324" s="41"/>
      <c r="L2324" s="41"/>
      <c r="M2324" s="42" t="s">
        <v>65</v>
      </c>
      <c r="N2324" s="42"/>
      <c r="O2324" s="41"/>
      <c r="P2324" s="43">
        <v>0</v>
      </c>
      <c r="Q2324" s="44"/>
      <c r="R2324" s="45"/>
      <c r="S2324" s="44"/>
      <c r="T2324" s="46"/>
    </row>
    <row r="2325" spans="6:20" s="39" customFormat="1" ht="11.25" outlineLevel="7">
      <c r="F2325" s="40"/>
      <c r="G2325" s="41"/>
      <c r="H2325" s="41"/>
      <c r="I2325" s="41"/>
      <c r="J2325" s="41"/>
      <c r="K2325" s="41"/>
      <c r="L2325" s="41"/>
      <c r="M2325" s="42" t="s">
        <v>5883</v>
      </c>
      <c r="N2325" s="42"/>
      <c r="O2325" s="41"/>
      <c r="P2325" s="43">
        <v>95.141279999999995</v>
      </c>
      <c r="Q2325" s="44"/>
      <c r="R2325" s="45"/>
      <c r="S2325" s="44"/>
      <c r="T2325" s="46"/>
    </row>
    <row r="2326" spans="6:20" s="39" customFormat="1" ht="11.25" outlineLevel="7">
      <c r="F2326" s="40"/>
      <c r="G2326" s="41"/>
      <c r="H2326" s="41"/>
      <c r="I2326" s="41"/>
      <c r="J2326" s="41"/>
      <c r="K2326" s="41"/>
      <c r="L2326" s="41"/>
      <c r="M2326" s="42" t="s">
        <v>6338</v>
      </c>
      <c r="N2326" s="42"/>
      <c r="O2326" s="41"/>
      <c r="P2326" s="43">
        <v>118.15167500000001</v>
      </c>
      <c r="Q2326" s="44"/>
      <c r="R2326" s="45"/>
      <c r="S2326" s="44"/>
      <c r="T2326" s="46"/>
    </row>
    <row r="2327" spans="6:20" s="39" customFormat="1" ht="22.5" outlineLevel="7">
      <c r="F2327" s="40"/>
      <c r="G2327" s="41"/>
      <c r="H2327" s="41"/>
      <c r="I2327" s="41"/>
      <c r="J2327" s="41"/>
      <c r="K2327" s="41"/>
      <c r="L2327" s="41"/>
      <c r="M2327" s="42" t="s">
        <v>6980</v>
      </c>
      <c r="N2327" s="42"/>
      <c r="O2327" s="41"/>
      <c r="P2327" s="43">
        <v>46.106555</v>
      </c>
      <c r="Q2327" s="44"/>
      <c r="R2327" s="45"/>
      <c r="S2327" s="44"/>
      <c r="T2327" s="46"/>
    </row>
    <row r="2328" spans="6:20" s="39" customFormat="1" ht="11.25" outlineLevel="7">
      <c r="F2328" s="40"/>
      <c r="G2328" s="41"/>
      <c r="H2328" s="41"/>
      <c r="I2328" s="41"/>
      <c r="J2328" s="41"/>
      <c r="K2328" s="41"/>
      <c r="L2328" s="41"/>
      <c r="M2328" s="42" t="s">
        <v>6386</v>
      </c>
      <c r="N2328" s="42"/>
      <c r="O2328" s="41"/>
      <c r="P2328" s="43">
        <v>36.943275000000007</v>
      </c>
      <c r="Q2328" s="44"/>
      <c r="R2328" s="45"/>
      <c r="S2328" s="44"/>
      <c r="T2328" s="46"/>
    </row>
    <row r="2329" spans="6:20" s="39" customFormat="1" ht="11.25" outlineLevel="7">
      <c r="F2329" s="40"/>
      <c r="G2329" s="41"/>
      <c r="H2329" s="41"/>
      <c r="I2329" s="41"/>
      <c r="J2329" s="41"/>
      <c r="K2329" s="41"/>
      <c r="L2329" s="41"/>
      <c r="M2329" s="42" t="s">
        <v>5977</v>
      </c>
      <c r="N2329" s="42"/>
      <c r="O2329" s="41"/>
      <c r="P2329" s="43">
        <v>12.140549999999999</v>
      </c>
      <c r="Q2329" s="44"/>
      <c r="R2329" s="45"/>
      <c r="S2329" s="44"/>
      <c r="T2329" s="46"/>
    </row>
    <row r="2330" spans="6:20" s="39" customFormat="1" ht="11.25" outlineLevel="7">
      <c r="F2330" s="40"/>
      <c r="G2330" s="41"/>
      <c r="H2330" s="41"/>
      <c r="I2330" s="41"/>
      <c r="J2330" s="41"/>
      <c r="K2330" s="41"/>
      <c r="L2330" s="41"/>
      <c r="M2330" s="42" t="s">
        <v>60</v>
      </c>
      <c r="N2330" s="42"/>
      <c r="O2330" s="41"/>
      <c r="P2330" s="43">
        <v>0</v>
      </c>
      <c r="Q2330" s="44"/>
      <c r="R2330" s="45"/>
      <c r="S2330" s="44"/>
      <c r="T2330" s="46"/>
    </row>
    <row r="2331" spans="6:20" s="39" customFormat="1" ht="11.25" outlineLevel="7">
      <c r="F2331" s="40"/>
      <c r="G2331" s="41"/>
      <c r="H2331" s="41"/>
      <c r="I2331" s="41"/>
      <c r="J2331" s="41"/>
      <c r="K2331" s="41"/>
      <c r="L2331" s="41"/>
      <c r="M2331" s="42" t="s">
        <v>5978</v>
      </c>
      <c r="N2331" s="42"/>
      <c r="O2331" s="41"/>
      <c r="P2331" s="43">
        <v>7.6650000000000009</v>
      </c>
      <c r="Q2331" s="44"/>
      <c r="R2331" s="45"/>
      <c r="S2331" s="44"/>
      <c r="T2331" s="46"/>
    </row>
    <row r="2332" spans="6:20" s="39" customFormat="1" ht="11.25" outlineLevel="7">
      <c r="F2332" s="40"/>
      <c r="G2332" s="41"/>
      <c r="H2332" s="41"/>
      <c r="I2332" s="41"/>
      <c r="J2332" s="41"/>
      <c r="K2332" s="41"/>
      <c r="L2332" s="41"/>
      <c r="M2332" s="42" t="s">
        <v>4</v>
      </c>
      <c r="N2332" s="42"/>
      <c r="O2332" s="41"/>
      <c r="P2332" s="43">
        <v>316.14833500000009</v>
      </c>
      <c r="Q2332" s="44"/>
      <c r="R2332" s="45"/>
      <c r="S2332" s="44"/>
      <c r="T2332" s="46"/>
    </row>
    <row r="2333" spans="6:20" s="39" customFormat="1" ht="11.25" outlineLevel="7">
      <c r="F2333" s="40"/>
      <c r="G2333" s="41"/>
      <c r="H2333" s="41"/>
      <c r="I2333" s="41"/>
      <c r="J2333" s="41"/>
      <c r="K2333" s="41"/>
      <c r="L2333" s="41"/>
      <c r="M2333" s="42"/>
      <c r="N2333" s="42"/>
      <c r="O2333" s="41"/>
      <c r="P2333" s="43">
        <v>0</v>
      </c>
      <c r="Q2333" s="44"/>
      <c r="R2333" s="45"/>
      <c r="S2333" s="44"/>
      <c r="T2333" s="46"/>
    </row>
    <row r="2334" spans="6:20" s="102" customFormat="1" ht="12" outlineLevel="6" collapsed="1">
      <c r="F2334" s="21" t="s">
        <v>10028</v>
      </c>
      <c r="G2334" s="22" t="s">
        <v>19</v>
      </c>
      <c r="H2334" s="68">
        <v>6</v>
      </c>
      <c r="I2334" s="22"/>
      <c r="J2334" s="36" t="s">
        <v>4898</v>
      </c>
      <c r="K2334" s="36" t="s">
        <v>2257</v>
      </c>
      <c r="L2334" s="36"/>
      <c r="M2334" s="37" t="s">
        <v>6717</v>
      </c>
      <c r="N2334" s="37"/>
      <c r="O2334" s="22" t="s">
        <v>23</v>
      </c>
      <c r="P2334" s="38">
        <v>316.14833500000009</v>
      </c>
      <c r="Q2334" s="25">
        <v>0</v>
      </c>
      <c r="R2334" s="38">
        <f>P2334*(1+Q2334/100)</f>
        <v>316.14833500000009</v>
      </c>
      <c r="S2334" s="25"/>
      <c r="T2334" s="26">
        <f>IF(I2334="T",0,R2334*S2334)</f>
        <v>0</v>
      </c>
    </row>
    <row r="2335" spans="6:20" s="39" customFormat="1" ht="11.25" outlineLevel="7">
      <c r="F2335" s="40"/>
      <c r="G2335" s="41"/>
      <c r="H2335" s="41"/>
      <c r="I2335" s="41"/>
      <c r="J2335" s="41"/>
      <c r="K2335" s="41"/>
      <c r="L2335" s="41"/>
      <c r="M2335" s="42" t="s">
        <v>6677</v>
      </c>
      <c r="N2335" s="42"/>
      <c r="O2335" s="41"/>
      <c r="P2335" s="43">
        <v>0</v>
      </c>
      <c r="Q2335" s="44"/>
      <c r="R2335" s="45"/>
      <c r="S2335" s="44"/>
      <c r="T2335" s="46"/>
    </row>
    <row r="2336" spans="6:20" s="39" customFormat="1" ht="11.25" outlineLevel="7">
      <c r="F2336" s="40"/>
      <c r="G2336" s="41"/>
      <c r="H2336" s="41"/>
      <c r="I2336" s="41"/>
      <c r="J2336" s="41"/>
      <c r="K2336" s="41"/>
      <c r="L2336" s="41"/>
      <c r="M2336" s="42" t="s">
        <v>65</v>
      </c>
      <c r="N2336" s="42"/>
      <c r="O2336" s="41"/>
      <c r="P2336" s="43">
        <v>0</v>
      </c>
      <c r="Q2336" s="44"/>
      <c r="R2336" s="45"/>
      <c r="S2336" s="44"/>
      <c r="T2336" s="46"/>
    </row>
    <row r="2337" spans="6:20" s="39" customFormat="1" ht="11.25" outlineLevel="7">
      <c r="F2337" s="40"/>
      <c r="G2337" s="41"/>
      <c r="H2337" s="41"/>
      <c r="I2337" s="41"/>
      <c r="J2337" s="41"/>
      <c r="K2337" s="41"/>
      <c r="L2337" s="41"/>
      <c r="M2337" s="42" t="s">
        <v>5883</v>
      </c>
      <c r="N2337" s="42"/>
      <c r="O2337" s="41"/>
      <c r="P2337" s="43">
        <v>95.141279999999995</v>
      </c>
      <c r="Q2337" s="44"/>
      <c r="R2337" s="45"/>
      <c r="S2337" s="44"/>
      <c r="T2337" s="46"/>
    </row>
    <row r="2338" spans="6:20" s="39" customFormat="1" ht="11.25" outlineLevel="7">
      <c r="F2338" s="40"/>
      <c r="G2338" s="41"/>
      <c r="H2338" s="41"/>
      <c r="I2338" s="41"/>
      <c r="J2338" s="41"/>
      <c r="K2338" s="41"/>
      <c r="L2338" s="41"/>
      <c r="M2338" s="42" t="s">
        <v>6338</v>
      </c>
      <c r="N2338" s="42"/>
      <c r="O2338" s="41"/>
      <c r="P2338" s="43">
        <v>118.15167500000001</v>
      </c>
      <c r="Q2338" s="44"/>
      <c r="R2338" s="45"/>
      <c r="S2338" s="44"/>
      <c r="T2338" s="46"/>
    </row>
    <row r="2339" spans="6:20" s="39" customFormat="1" ht="22.5" outlineLevel="7">
      <c r="F2339" s="40"/>
      <c r="G2339" s="41"/>
      <c r="H2339" s="41"/>
      <c r="I2339" s="41"/>
      <c r="J2339" s="41"/>
      <c r="K2339" s="41"/>
      <c r="L2339" s="41"/>
      <c r="M2339" s="42" t="s">
        <v>6980</v>
      </c>
      <c r="N2339" s="42"/>
      <c r="O2339" s="41"/>
      <c r="P2339" s="43">
        <v>46.106555</v>
      </c>
      <c r="Q2339" s="44"/>
      <c r="R2339" s="45"/>
      <c r="S2339" s="44"/>
      <c r="T2339" s="46"/>
    </row>
    <row r="2340" spans="6:20" s="39" customFormat="1" ht="11.25" outlineLevel="7">
      <c r="F2340" s="40"/>
      <c r="G2340" s="41"/>
      <c r="H2340" s="41"/>
      <c r="I2340" s="41"/>
      <c r="J2340" s="41"/>
      <c r="K2340" s="41"/>
      <c r="L2340" s="41"/>
      <c r="M2340" s="42" t="s">
        <v>6386</v>
      </c>
      <c r="N2340" s="42"/>
      <c r="O2340" s="41"/>
      <c r="P2340" s="43">
        <v>36.943275000000007</v>
      </c>
      <c r="Q2340" s="44"/>
      <c r="R2340" s="45"/>
      <c r="S2340" s="44"/>
      <c r="T2340" s="46"/>
    </row>
    <row r="2341" spans="6:20" s="39" customFormat="1" ht="11.25" outlineLevel="7">
      <c r="F2341" s="40"/>
      <c r="G2341" s="41"/>
      <c r="H2341" s="41"/>
      <c r="I2341" s="41"/>
      <c r="J2341" s="41"/>
      <c r="K2341" s="41"/>
      <c r="L2341" s="41"/>
      <c r="M2341" s="42" t="s">
        <v>5977</v>
      </c>
      <c r="N2341" s="42"/>
      <c r="O2341" s="41"/>
      <c r="P2341" s="43">
        <v>12.140549999999999</v>
      </c>
      <c r="Q2341" s="44"/>
      <c r="R2341" s="45"/>
      <c r="S2341" s="44"/>
      <c r="T2341" s="46"/>
    </row>
    <row r="2342" spans="6:20" s="39" customFormat="1" ht="11.25" outlineLevel="7">
      <c r="F2342" s="40"/>
      <c r="G2342" s="41"/>
      <c r="H2342" s="41"/>
      <c r="I2342" s="41"/>
      <c r="J2342" s="41"/>
      <c r="K2342" s="41"/>
      <c r="L2342" s="41"/>
      <c r="M2342" s="42" t="s">
        <v>60</v>
      </c>
      <c r="N2342" s="42"/>
      <c r="O2342" s="41"/>
      <c r="P2342" s="43">
        <v>0</v>
      </c>
      <c r="Q2342" s="44"/>
      <c r="R2342" s="45"/>
      <c r="S2342" s="44"/>
      <c r="T2342" s="46"/>
    </row>
    <row r="2343" spans="6:20" s="39" customFormat="1" ht="11.25" outlineLevel="7">
      <c r="F2343" s="40"/>
      <c r="G2343" s="41"/>
      <c r="H2343" s="41"/>
      <c r="I2343" s="41"/>
      <c r="J2343" s="41"/>
      <c r="K2343" s="41"/>
      <c r="L2343" s="41"/>
      <c r="M2343" s="42" t="s">
        <v>5978</v>
      </c>
      <c r="N2343" s="42"/>
      <c r="O2343" s="41"/>
      <c r="P2343" s="43">
        <v>7.6650000000000009</v>
      </c>
      <c r="Q2343" s="44"/>
      <c r="R2343" s="45"/>
      <c r="S2343" s="44"/>
      <c r="T2343" s="46"/>
    </row>
    <row r="2344" spans="6:20" s="102" customFormat="1" ht="24" outlineLevel="6">
      <c r="F2344" s="21">
        <v>641</v>
      </c>
      <c r="G2344" s="22" t="s">
        <v>19</v>
      </c>
      <c r="H2344" s="68">
        <v>6</v>
      </c>
      <c r="I2344" s="22"/>
      <c r="J2344" s="36" t="s">
        <v>4205</v>
      </c>
      <c r="K2344" s="36" t="s">
        <v>2259</v>
      </c>
      <c r="L2344" s="36"/>
      <c r="M2344" s="37" t="s">
        <v>8594</v>
      </c>
      <c r="N2344" s="37"/>
      <c r="O2344" s="22" t="s">
        <v>23</v>
      </c>
      <c r="P2344" s="38">
        <v>316.14800000000002</v>
      </c>
      <c r="Q2344" s="25">
        <v>0</v>
      </c>
      <c r="R2344" s="38">
        <f>P2344*(1+Q2344/100)</f>
        <v>316.14800000000002</v>
      </c>
      <c r="S2344" s="25"/>
      <c r="T2344" s="26">
        <f>IF(I2344="T",0,R2344*S2344)</f>
        <v>0</v>
      </c>
    </row>
    <row r="2345" spans="6:20" outlineLevel="6"/>
    <row r="2346" spans="6:20" s="120" customFormat="1" ht="16.5" customHeight="1" outlineLevel="5">
      <c r="F2346" s="121"/>
      <c r="G2346" s="122"/>
      <c r="H2346" s="122"/>
      <c r="I2346" s="122"/>
      <c r="J2346" s="123"/>
      <c r="K2346" s="123"/>
      <c r="L2346" s="123"/>
      <c r="M2346" s="123" t="s">
        <v>7478</v>
      </c>
      <c r="N2346" s="126"/>
      <c r="O2346" s="122"/>
      <c r="P2346" s="124"/>
      <c r="Q2346" s="125"/>
      <c r="R2346" s="124"/>
      <c r="S2346" s="125"/>
      <c r="T2346" s="111">
        <f>SUBTOTAL(9,T2347:T2364)</f>
        <v>0</v>
      </c>
    </row>
    <row r="2347" spans="6:20" s="102" customFormat="1" ht="36" outlineLevel="6" collapsed="1">
      <c r="F2347" s="21" t="s">
        <v>10029</v>
      </c>
      <c r="G2347" s="22" t="s">
        <v>19</v>
      </c>
      <c r="H2347" s="68">
        <v>6</v>
      </c>
      <c r="I2347" s="22"/>
      <c r="J2347" s="36" t="s">
        <v>4897</v>
      </c>
      <c r="K2347" s="36" t="s">
        <v>2264</v>
      </c>
      <c r="L2347" s="36"/>
      <c r="M2347" s="37" t="s">
        <v>9010</v>
      </c>
      <c r="N2347" s="37"/>
      <c r="O2347" s="22" t="s">
        <v>23</v>
      </c>
      <c r="P2347" s="38">
        <v>43.957830000000001</v>
      </c>
      <c r="Q2347" s="25">
        <v>0</v>
      </c>
      <c r="R2347" s="38">
        <f>P2347*(1+Q2347/100)</f>
        <v>43.957830000000001</v>
      </c>
      <c r="S2347" s="25"/>
      <c r="T2347" s="26">
        <f>IF(I2347="T",0,R2347*S2347)</f>
        <v>0</v>
      </c>
    </row>
    <row r="2348" spans="6:20" s="39" customFormat="1" ht="11.25" outlineLevel="7">
      <c r="F2348" s="40"/>
      <c r="G2348" s="41"/>
      <c r="H2348" s="41"/>
      <c r="I2348" s="41"/>
      <c r="J2348" s="41"/>
      <c r="K2348" s="41"/>
      <c r="L2348" s="41"/>
      <c r="M2348" s="42" t="s">
        <v>6436</v>
      </c>
      <c r="N2348" s="42"/>
      <c r="O2348" s="41"/>
      <c r="P2348" s="43">
        <v>0</v>
      </c>
      <c r="Q2348" s="44"/>
      <c r="R2348" s="45"/>
      <c r="S2348" s="44"/>
      <c r="T2348" s="46"/>
    </row>
    <row r="2349" spans="6:20" s="39" customFormat="1" ht="11.25" outlineLevel="7">
      <c r="F2349" s="40"/>
      <c r="G2349" s="41"/>
      <c r="H2349" s="41"/>
      <c r="I2349" s="41"/>
      <c r="J2349" s="41"/>
      <c r="K2349" s="41"/>
      <c r="L2349" s="41"/>
      <c r="M2349" s="42" t="s">
        <v>65</v>
      </c>
      <c r="N2349" s="42"/>
      <c r="O2349" s="41"/>
      <c r="P2349" s="43">
        <v>0</v>
      </c>
      <c r="Q2349" s="44"/>
      <c r="R2349" s="45"/>
      <c r="S2349" s="44"/>
      <c r="T2349" s="46"/>
    </row>
    <row r="2350" spans="6:20" s="39" customFormat="1" ht="11.25" outlineLevel="7">
      <c r="F2350" s="40"/>
      <c r="G2350" s="41"/>
      <c r="H2350" s="41"/>
      <c r="I2350" s="41"/>
      <c r="J2350" s="41"/>
      <c r="K2350" s="41"/>
      <c r="L2350" s="41"/>
      <c r="M2350" s="42" t="s">
        <v>7256</v>
      </c>
      <c r="N2350" s="42"/>
      <c r="O2350" s="41"/>
      <c r="P2350" s="43">
        <v>43.957830000000001</v>
      </c>
      <c r="Q2350" s="44"/>
      <c r="R2350" s="45"/>
      <c r="S2350" s="44"/>
      <c r="T2350" s="46"/>
    </row>
    <row r="2351" spans="6:20" s="39" customFormat="1" ht="11.25" outlineLevel="7">
      <c r="F2351" s="40"/>
      <c r="G2351" s="41"/>
      <c r="H2351" s="41"/>
      <c r="I2351" s="41"/>
      <c r="J2351" s="41"/>
      <c r="K2351" s="41"/>
      <c r="L2351" s="41"/>
      <c r="M2351" s="42" t="s">
        <v>4</v>
      </c>
      <c r="N2351" s="42"/>
      <c r="O2351" s="41"/>
      <c r="P2351" s="43">
        <v>43.957830000000001</v>
      </c>
      <c r="Q2351" s="44"/>
      <c r="R2351" s="45"/>
      <c r="S2351" s="44"/>
      <c r="T2351" s="46"/>
    </row>
    <row r="2352" spans="6:20" s="39" customFormat="1" ht="11.25" outlineLevel="7">
      <c r="F2352" s="40"/>
      <c r="G2352" s="41"/>
      <c r="H2352" s="41"/>
      <c r="I2352" s="41"/>
      <c r="J2352" s="41"/>
      <c r="K2352" s="41"/>
      <c r="L2352" s="41"/>
      <c r="M2352" s="42"/>
      <c r="N2352" s="42"/>
      <c r="O2352" s="41"/>
      <c r="P2352" s="43">
        <v>0</v>
      </c>
      <c r="Q2352" s="44"/>
      <c r="R2352" s="45"/>
      <c r="S2352" s="44"/>
      <c r="T2352" s="46"/>
    </row>
    <row r="2353" spans="6:20" s="102" customFormat="1" ht="36" outlineLevel="6" collapsed="1">
      <c r="F2353" s="21" t="s">
        <v>10030</v>
      </c>
      <c r="G2353" s="22" t="s">
        <v>19</v>
      </c>
      <c r="H2353" s="68">
        <v>6</v>
      </c>
      <c r="I2353" s="22"/>
      <c r="J2353" s="36" t="s">
        <v>4894</v>
      </c>
      <c r="K2353" s="36" t="s">
        <v>2253</v>
      </c>
      <c r="L2353" s="36"/>
      <c r="M2353" s="37" t="s">
        <v>8841</v>
      </c>
      <c r="N2353" s="37"/>
      <c r="O2353" s="22" t="s">
        <v>23</v>
      </c>
      <c r="P2353" s="38">
        <v>43.957830000000001</v>
      </c>
      <c r="Q2353" s="25">
        <v>0</v>
      </c>
      <c r="R2353" s="38">
        <f>P2353*(1+Q2353/100)</f>
        <v>43.957830000000001</v>
      </c>
      <c r="S2353" s="25"/>
      <c r="T2353" s="26">
        <f>IF(I2353="T",0,R2353*S2353)</f>
        <v>0</v>
      </c>
    </row>
    <row r="2354" spans="6:20" s="39" customFormat="1" ht="11.25" outlineLevel="7">
      <c r="F2354" s="40"/>
      <c r="G2354" s="41"/>
      <c r="H2354" s="41"/>
      <c r="I2354" s="41"/>
      <c r="J2354" s="41"/>
      <c r="K2354" s="41"/>
      <c r="L2354" s="41"/>
      <c r="M2354" s="42" t="s">
        <v>6436</v>
      </c>
      <c r="N2354" s="42"/>
      <c r="O2354" s="41"/>
      <c r="P2354" s="43">
        <v>0</v>
      </c>
      <c r="Q2354" s="44"/>
      <c r="R2354" s="45"/>
      <c r="S2354" s="44"/>
      <c r="T2354" s="46"/>
    </row>
    <row r="2355" spans="6:20" s="39" customFormat="1" ht="11.25" outlineLevel="7">
      <c r="F2355" s="40"/>
      <c r="G2355" s="41"/>
      <c r="H2355" s="41"/>
      <c r="I2355" s="41"/>
      <c r="J2355" s="41"/>
      <c r="K2355" s="41"/>
      <c r="L2355" s="41"/>
      <c r="M2355" s="42" t="s">
        <v>65</v>
      </c>
      <c r="N2355" s="42"/>
      <c r="O2355" s="41"/>
      <c r="P2355" s="43">
        <v>0</v>
      </c>
      <c r="Q2355" s="44"/>
      <c r="R2355" s="45"/>
      <c r="S2355" s="44"/>
      <c r="T2355" s="46"/>
    </row>
    <row r="2356" spans="6:20" s="39" customFormat="1" ht="11.25" outlineLevel="7">
      <c r="F2356" s="40"/>
      <c r="G2356" s="41"/>
      <c r="H2356" s="41"/>
      <c r="I2356" s="41"/>
      <c r="J2356" s="41"/>
      <c r="K2356" s="41"/>
      <c r="L2356" s="41"/>
      <c r="M2356" s="42" t="s">
        <v>7256</v>
      </c>
      <c r="N2356" s="42"/>
      <c r="O2356" s="41"/>
      <c r="P2356" s="43">
        <v>43.957830000000001</v>
      </c>
      <c r="Q2356" s="44"/>
      <c r="R2356" s="45"/>
      <c r="S2356" s="44"/>
      <c r="T2356" s="46"/>
    </row>
    <row r="2357" spans="6:20" s="39" customFormat="1" ht="11.25" outlineLevel="7">
      <c r="F2357" s="40"/>
      <c r="G2357" s="41"/>
      <c r="H2357" s="41"/>
      <c r="I2357" s="41"/>
      <c r="J2357" s="41"/>
      <c r="K2357" s="41"/>
      <c r="L2357" s="41"/>
      <c r="M2357" s="42" t="s">
        <v>4</v>
      </c>
      <c r="N2357" s="42"/>
      <c r="O2357" s="41"/>
      <c r="P2357" s="43">
        <v>43.957830000000001</v>
      </c>
      <c r="Q2357" s="44"/>
      <c r="R2357" s="45"/>
      <c r="S2357" s="44"/>
      <c r="T2357" s="46"/>
    </row>
    <row r="2358" spans="6:20" s="102" customFormat="1" ht="12" outlineLevel="6" collapsed="1">
      <c r="F2358" s="21" t="s">
        <v>10031</v>
      </c>
      <c r="G2358" s="22" t="s">
        <v>19</v>
      </c>
      <c r="H2358" s="68">
        <v>6</v>
      </c>
      <c r="I2358" s="22"/>
      <c r="J2358" s="36" t="s">
        <v>4898</v>
      </c>
      <c r="K2358" s="36" t="s">
        <v>2257</v>
      </c>
      <c r="L2358" s="36"/>
      <c r="M2358" s="37" t="s">
        <v>6717</v>
      </c>
      <c r="N2358" s="37"/>
      <c r="O2358" s="22" t="s">
        <v>23</v>
      </c>
      <c r="P2358" s="38">
        <v>43.957830000000001</v>
      </c>
      <c r="Q2358" s="25">
        <v>0</v>
      </c>
      <c r="R2358" s="38">
        <f>P2358*(1+Q2358/100)</f>
        <v>43.957830000000001</v>
      </c>
      <c r="S2358" s="25"/>
      <c r="T2358" s="26">
        <f>IF(I2358="T",0,R2358*S2358)</f>
        <v>0</v>
      </c>
    </row>
    <row r="2359" spans="6:20" s="39" customFormat="1" ht="11.25" outlineLevel="7">
      <c r="F2359" s="40"/>
      <c r="G2359" s="41"/>
      <c r="H2359" s="41"/>
      <c r="I2359" s="41"/>
      <c r="J2359" s="41"/>
      <c r="K2359" s="41"/>
      <c r="L2359" s="41"/>
      <c r="M2359" s="42" t="s">
        <v>6436</v>
      </c>
      <c r="N2359" s="42"/>
      <c r="O2359" s="41"/>
      <c r="P2359" s="43">
        <v>0</v>
      </c>
      <c r="Q2359" s="44"/>
      <c r="R2359" s="45"/>
      <c r="S2359" s="44"/>
      <c r="T2359" s="46"/>
    </row>
    <row r="2360" spans="6:20" s="39" customFormat="1" ht="11.25" outlineLevel="7">
      <c r="F2360" s="40"/>
      <c r="G2360" s="41"/>
      <c r="H2360" s="41"/>
      <c r="I2360" s="41"/>
      <c r="J2360" s="41"/>
      <c r="K2360" s="41"/>
      <c r="L2360" s="41"/>
      <c r="M2360" s="42" t="s">
        <v>65</v>
      </c>
      <c r="N2360" s="42"/>
      <c r="O2360" s="41"/>
      <c r="P2360" s="43">
        <v>0</v>
      </c>
      <c r="Q2360" s="44"/>
      <c r="R2360" s="45"/>
      <c r="S2360" s="44"/>
      <c r="T2360" s="46"/>
    </row>
    <row r="2361" spans="6:20" s="39" customFormat="1" ht="11.25" outlineLevel="7">
      <c r="F2361" s="40"/>
      <c r="G2361" s="41"/>
      <c r="H2361" s="41"/>
      <c r="I2361" s="41"/>
      <c r="J2361" s="41"/>
      <c r="K2361" s="41"/>
      <c r="L2361" s="41"/>
      <c r="M2361" s="42" t="s">
        <v>7256</v>
      </c>
      <c r="N2361" s="42"/>
      <c r="O2361" s="41"/>
      <c r="P2361" s="43">
        <v>43.957830000000001</v>
      </c>
      <c r="Q2361" s="44"/>
      <c r="R2361" s="45"/>
      <c r="S2361" s="44"/>
      <c r="T2361" s="46"/>
    </row>
    <row r="2362" spans="6:20" s="39" customFormat="1" ht="11.25" outlineLevel="7">
      <c r="F2362" s="40"/>
      <c r="G2362" s="41"/>
      <c r="H2362" s="41"/>
      <c r="I2362" s="41"/>
      <c r="J2362" s="41"/>
      <c r="K2362" s="41"/>
      <c r="L2362" s="41"/>
      <c r="M2362" s="42" t="s">
        <v>4</v>
      </c>
      <c r="N2362" s="42"/>
      <c r="O2362" s="41"/>
      <c r="P2362" s="43">
        <v>43.957830000000001</v>
      </c>
      <c r="Q2362" s="44"/>
      <c r="R2362" s="45"/>
      <c r="S2362" s="44"/>
      <c r="T2362" s="46"/>
    </row>
    <row r="2363" spans="6:20" s="102" customFormat="1" ht="24" outlineLevel="6">
      <c r="F2363" s="21" t="s">
        <v>10032</v>
      </c>
      <c r="G2363" s="22" t="s">
        <v>19</v>
      </c>
      <c r="H2363" s="68">
        <v>6</v>
      </c>
      <c r="I2363" s="22"/>
      <c r="J2363" s="36" t="s">
        <v>4205</v>
      </c>
      <c r="K2363" s="36" t="s">
        <v>2259</v>
      </c>
      <c r="L2363" s="36"/>
      <c r="M2363" s="37" t="s">
        <v>8594</v>
      </c>
      <c r="N2363" s="37"/>
      <c r="O2363" s="22" t="s">
        <v>23</v>
      </c>
      <c r="P2363" s="38">
        <v>43.957999999999998</v>
      </c>
      <c r="Q2363" s="25">
        <v>0</v>
      </c>
      <c r="R2363" s="38">
        <f>P2363*(1+Q2363/100)</f>
        <v>43.957999999999998</v>
      </c>
      <c r="S2363" s="25"/>
      <c r="T2363" s="26">
        <f>IF(I2363="T",0,R2363*S2363)</f>
        <v>0</v>
      </c>
    </row>
    <row r="2364" spans="6:20" outlineLevel="6"/>
    <row r="2365" spans="6:20" s="120" customFormat="1" ht="16.5" customHeight="1" outlineLevel="5">
      <c r="F2365" s="121"/>
      <c r="G2365" s="122"/>
      <c r="H2365" s="122"/>
      <c r="I2365" s="122"/>
      <c r="J2365" s="123"/>
      <c r="K2365" s="123"/>
      <c r="L2365" s="123"/>
      <c r="M2365" s="123" t="s">
        <v>7862</v>
      </c>
      <c r="N2365" s="126"/>
      <c r="O2365" s="122"/>
      <c r="P2365" s="124"/>
      <c r="Q2365" s="125"/>
      <c r="R2365" s="124"/>
      <c r="S2365" s="125"/>
      <c r="T2365" s="111">
        <f>SUBTOTAL(9,T2366:T2381)</f>
        <v>0</v>
      </c>
    </row>
    <row r="2366" spans="6:20" s="102" customFormat="1" ht="24" outlineLevel="6" collapsed="1">
      <c r="F2366" s="21" t="s">
        <v>10033</v>
      </c>
      <c r="G2366" s="22" t="s">
        <v>19</v>
      </c>
      <c r="H2366" s="68">
        <v>6</v>
      </c>
      <c r="I2366" s="22"/>
      <c r="J2366" s="36" t="s">
        <v>4899</v>
      </c>
      <c r="K2366" s="36" t="s">
        <v>2263</v>
      </c>
      <c r="L2366" s="36"/>
      <c r="M2366" s="37" t="s">
        <v>8081</v>
      </c>
      <c r="N2366" s="37"/>
      <c r="O2366" s="22" t="s">
        <v>23</v>
      </c>
      <c r="P2366" s="38">
        <v>40.054039999999887</v>
      </c>
      <c r="Q2366" s="25">
        <v>0</v>
      </c>
      <c r="R2366" s="38">
        <f>P2366*(1+Q2366/100)</f>
        <v>40.054039999999887</v>
      </c>
      <c r="S2366" s="25"/>
      <c r="T2366" s="26">
        <f>IF(I2366="T",0,R2366*S2366)</f>
        <v>0</v>
      </c>
    </row>
    <row r="2367" spans="6:20" s="39" customFormat="1" ht="11.25" outlineLevel="7">
      <c r="F2367" s="40"/>
      <c r="G2367" s="41"/>
      <c r="H2367" s="41"/>
      <c r="I2367" s="41"/>
      <c r="J2367" s="41"/>
      <c r="K2367" s="41"/>
      <c r="L2367" s="41"/>
      <c r="M2367" s="42" t="s">
        <v>6677</v>
      </c>
      <c r="N2367" s="42"/>
      <c r="O2367" s="41"/>
      <c r="P2367" s="43">
        <v>0</v>
      </c>
      <c r="Q2367" s="44"/>
      <c r="R2367" s="45"/>
      <c r="S2367" s="44"/>
      <c r="T2367" s="46"/>
    </row>
    <row r="2368" spans="6:20" s="39" customFormat="1" ht="11.25" outlineLevel="7">
      <c r="F2368" s="40"/>
      <c r="G2368" s="41"/>
      <c r="H2368" s="41"/>
      <c r="I2368" s="41"/>
      <c r="J2368" s="41"/>
      <c r="K2368" s="41"/>
      <c r="L2368" s="41"/>
      <c r="M2368" s="42" t="s">
        <v>60</v>
      </c>
      <c r="N2368" s="42"/>
      <c r="O2368" s="41"/>
      <c r="P2368" s="43">
        <v>0</v>
      </c>
      <c r="Q2368" s="44"/>
      <c r="R2368" s="45"/>
      <c r="S2368" s="44"/>
      <c r="T2368" s="46"/>
    </row>
    <row r="2369" spans="6:20" s="39" customFormat="1" ht="11.25" outlineLevel="7">
      <c r="F2369" s="40"/>
      <c r="G2369" s="41"/>
      <c r="H2369" s="41"/>
      <c r="I2369" s="41"/>
      <c r="J2369" s="41"/>
      <c r="K2369" s="41"/>
      <c r="L2369" s="41"/>
      <c r="M2369" s="42" t="s">
        <v>6356</v>
      </c>
      <c r="N2369" s="42"/>
      <c r="O2369" s="41"/>
      <c r="P2369" s="43">
        <v>40.054039999999887</v>
      </c>
      <c r="Q2369" s="44"/>
      <c r="R2369" s="45"/>
      <c r="S2369" s="44"/>
      <c r="T2369" s="46"/>
    </row>
    <row r="2370" spans="6:20" s="39" customFormat="1" ht="11.25" outlineLevel="7">
      <c r="F2370" s="40"/>
      <c r="G2370" s="41"/>
      <c r="H2370" s="41"/>
      <c r="I2370" s="41"/>
      <c r="J2370" s="41"/>
      <c r="K2370" s="41"/>
      <c r="L2370" s="41"/>
      <c r="M2370" s="42"/>
      <c r="N2370" s="42"/>
      <c r="O2370" s="41"/>
      <c r="P2370" s="43">
        <v>0</v>
      </c>
      <c r="Q2370" s="44"/>
      <c r="R2370" s="45"/>
      <c r="S2370" s="44"/>
      <c r="T2370" s="46"/>
    </row>
    <row r="2371" spans="6:20" s="102" customFormat="1" ht="24" outlineLevel="6" collapsed="1">
      <c r="F2371" s="21" t="s">
        <v>10034</v>
      </c>
      <c r="G2371" s="22" t="s">
        <v>19</v>
      </c>
      <c r="H2371" s="68">
        <v>6</v>
      </c>
      <c r="I2371" s="22"/>
      <c r="J2371" s="36" t="s">
        <v>4895</v>
      </c>
      <c r="K2371" s="36" t="s">
        <v>2196</v>
      </c>
      <c r="L2371" s="36"/>
      <c r="M2371" s="37" t="s">
        <v>8454</v>
      </c>
      <c r="N2371" s="37"/>
      <c r="O2371" s="22" t="s">
        <v>23</v>
      </c>
      <c r="P2371" s="38">
        <v>40.054039999999887</v>
      </c>
      <c r="Q2371" s="25">
        <v>0</v>
      </c>
      <c r="R2371" s="38">
        <f>P2371*(1+Q2371/100)</f>
        <v>40.054039999999887</v>
      </c>
      <c r="S2371" s="25"/>
      <c r="T2371" s="26">
        <f>IF(I2371="T",0,R2371*S2371)</f>
        <v>0</v>
      </c>
    </row>
    <row r="2372" spans="6:20" s="39" customFormat="1" ht="11.25" outlineLevel="7">
      <c r="F2372" s="40"/>
      <c r="G2372" s="41"/>
      <c r="H2372" s="41"/>
      <c r="I2372" s="41"/>
      <c r="J2372" s="41"/>
      <c r="K2372" s="41"/>
      <c r="L2372" s="41"/>
      <c r="M2372" s="42" t="s">
        <v>6677</v>
      </c>
      <c r="N2372" s="42"/>
      <c r="O2372" s="41"/>
      <c r="P2372" s="43">
        <v>0</v>
      </c>
      <c r="Q2372" s="44"/>
      <c r="R2372" s="45"/>
      <c r="S2372" s="44"/>
      <c r="T2372" s="46"/>
    </row>
    <row r="2373" spans="6:20" s="39" customFormat="1" ht="11.25" outlineLevel="7">
      <c r="F2373" s="40"/>
      <c r="G2373" s="41"/>
      <c r="H2373" s="41"/>
      <c r="I2373" s="41"/>
      <c r="J2373" s="41"/>
      <c r="K2373" s="41"/>
      <c r="L2373" s="41"/>
      <c r="M2373" s="42" t="s">
        <v>60</v>
      </c>
      <c r="N2373" s="42"/>
      <c r="O2373" s="41"/>
      <c r="P2373" s="43">
        <v>0</v>
      </c>
      <c r="Q2373" s="44"/>
      <c r="R2373" s="45"/>
      <c r="S2373" s="44"/>
      <c r="T2373" s="46"/>
    </row>
    <row r="2374" spans="6:20" s="39" customFormat="1" ht="11.25" outlineLevel="7">
      <c r="F2374" s="40"/>
      <c r="G2374" s="41"/>
      <c r="H2374" s="41"/>
      <c r="I2374" s="41"/>
      <c r="J2374" s="41"/>
      <c r="K2374" s="41"/>
      <c r="L2374" s="41"/>
      <c r="M2374" s="42" t="s">
        <v>6356</v>
      </c>
      <c r="N2374" s="42"/>
      <c r="O2374" s="41"/>
      <c r="P2374" s="43">
        <v>40.054039999999887</v>
      </c>
      <c r="Q2374" s="44"/>
      <c r="R2374" s="45"/>
      <c r="S2374" s="44"/>
      <c r="T2374" s="46"/>
    </row>
    <row r="2375" spans="6:20" s="39" customFormat="1" ht="11.25" outlineLevel="7">
      <c r="F2375" s="40"/>
      <c r="G2375" s="41"/>
      <c r="H2375" s="41"/>
      <c r="I2375" s="41"/>
      <c r="J2375" s="41"/>
      <c r="K2375" s="41"/>
      <c r="L2375" s="41"/>
      <c r="M2375" s="42"/>
      <c r="N2375" s="42"/>
      <c r="O2375" s="41"/>
      <c r="P2375" s="43">
        <v>0</v>
      </c>
      <c r="Q2375" s="44"/>
      <c r="R2375" s="45"/>
      <c r="S2375" s="44"/>
      <c r="T2375" s="46"/>
    </row>
    <row r="2376" spans="6:20" s="102" customFormat="1" ht="12" outlineLevel="6" collapsed="1">
      <c r="F2376" s="21" t="s">
        <v>10035</v>
      </c>
      <c r="G2376" s="22" t="s">
        <v>19</v>
      </c>
      <c r="H2376" s="68">
        <v>2</v>
      </c>
      <c r="I2376" s="22"/>
      <c r="J2376" s="36" t="s">
        <v>4849</v>
      </c>
      <c r="K2376" s="36" t="s">
        <v>2199</v>
      </c>
      <c r="L2376" s="36"/>
      <c r="M2376" s="37" t="s">
        <v>7933</v>
      </c>
      <c r="N2376" s="37"/>
      <c r="O2376" s="22" t="s">
        <v>23</v>
      </c>
      <c r="P2376" s="38">
        <v>40.054039999999887</v>
      </c>
      <c r="Q2376" s="25">
        <v>0</v>
      </c>
      <c r="R2376" s="38">
        <f>P2376*(1+Q2376/100)</f>
        <v>40.054039999999887</v>
      </c>
      <c r="S2376" s="25"/>
      <c r="T2376" s="26">
        <f>IF(I2376="T",0,R2376*S2376)</f>
        <v>0</v>
      </c>
    </row>
    <row r="2377" spans="6:20" s="39" customFormat="1" ht="11.25" outlineLevel="7">
      <c r="F2377" s="40"/>
      <c r="G2377" s="41"/>
      <c r="H2377" s="41"/>
      <c r="I2377" s="41"/>
      <c r="J2377" s="41"/>
      <c r="K2377" s="41"/>
      <c r="L2377" s="41"/>
      <c r="M2377" s="42" t="s">
        <v>6677</v>
      </c>
      <c r="N2377" s="42"/>
      <c r="O2377" s="41"/>
      <c r="P2377" s="43">
        <v>0</v>
      </c>
      <c r="Q2377" s="44"/>
      <c r="R2377" s="45"/>
      <c r="S2377" s="44"/>
      <c r="T2377" s="46"/>
    </row>
    <row r="2378" spans="6:20" s="39" customFormat="1" ht="11.25" outlineLevel="7">
      <c r="F2378" s="40"/>
      <c r="G2378" s="41"/>
      <c r="H2378" s="41"/>
      <c r="I2378" s="41"/>
      <c r="J2378" s="41"/>
      <c r="K2378" s="41"/>
      <c r="L2378" s="41"/>
      <c r="M2378" s="42" t="s">
        <v>60</v>
      </c>
      <c r="N2378" s="42"/>
      <c r="O2378" s="41"/>
      <c r="P2378" s="43">
        <v>0</v>
      </c>
      <c r="Q2378" s="44"/>
      <c r="R2378" s="45"/>
      <c r="S2378" s="44"/>
      <c r="T2378" s="46"/>
    </row>
    <row r="2379" spans="6:20" s="39" customFormat="1" ht="11.25" outlineLevel="7">
      <c r="F2379" s="40"/>
      <c r="G2379" s="41"/>
      <c r="H2379" s="41"/>
      <c r="I2379" s="41"/>
      <c r="J2379" s="41"/>
      <c r="K2379" s="41"/>
      <c r="L2379" s="41"/>
      <c r="M2379" s="42" t="s">
        <v>6356</v>
      </c>
      <c r="N2379" s="42"/>
      <c r="O2379" s="41"/>
      <c r="P2379" s="43">
        <v>40.054039999999887</v>
      </c>
      <c r="Q2379" s="44"/>
      <c r="R2379" s="45"/>
      <c r="S2379" s="44"/>
      <c r="T2379" s="46"/>
    </row>
    <row r="2380" spans="6:20" s="39" customFormat="1" ht="11.25" outlineLevel="7">
      <c r="F2380" s="40"/>
      <c r="G2380" s="41"/>
      <c r="H2380" s="41"/>
      <c r="I2380" s="41"/>
      <c r="J2380" s="41"/>
      <c r="K2380" s="41"/>
      <c r="L2380" s="41"/>
      <c r="M2380" s="42"/>
      <c r="N2380" s="42"/>
      <c r="O2380" s="41"/>
      <c r="P2380" s="43">
        <v>0</v>
      </c>
      <c r="Q2380" s="44"/>
      <c r="R2380" s="45"/>
      <c r="S2380" s="44"/>
      <c r="T2380" s="46"/>
    </row>
    <row r="2381" spans="6:20" outlineLevel="6"/>
    <row r="2382" spans="6:20" outlineLevel="5"/>
    <row r="2383" spans="6:20" s="113" customFormat="1" ht="16.5" customHeight="1" outlineLevel="4">
      <c r="F2383" s="114"/>
      <c r="G2383" s="115"/>
      <c r="H2383" s="115"/>
      <c r="I2383" s="115"/>
      <c r="J2383" s="116"/>
      <c r="K2383" s="116"/>
      <c r="L2383" s="116"/>
      <c r="M2383" s="116" t="s">
        <v>6248</v>
      </c>
      <c r="N2383" s="119"/>
      <c r="O2383" s="115"/>
      <c r="P2383" s="117"/>
      <c r="Q2383" s="118"/>
      <c r="R2383" s="117"/>
      <c r="S2383" s="118"/>
      <c r="T2383" s="112">
        <f>SUBTOTAL(9,T2384:T2439)</f>
        <v>0</v>
      </c>
    </row>
    <row r="2384" spans="6:20" s="120" customFormat="1" ht="16.5" customHeight="1" outlineLevel="5">
      <c r="F2384" s="121"/>
      <c r="G2384" s="122"/>
      <c r="H2384" s="122"/>
      <c r="I2384" s="122"/>
      <c r="J2384" s="123"/>
      <c r="K2384" s="123"/>
      <c r="L2384" s="123"/>
      <c r="M2384" s="123" t="s">
        <v>5328</v>
      </c>
      <c r="N2384" s="126"/>
      <c r="O2384" s="122"/>
      <c r="P2384" s="124"/>
      <c r="Q2384" s="125"/>
      <c r="R2384" s="124"/>
      <c r="S2384" s="125"/>
      <c r="T2384" s="111">
        <f>SUBTOTAL(9,T2385:T2388)</f>
        <v>0</v>
      </c>
    </row>
    <row r="2385" spans="6:20" s="102" customFormat="1" ht="36" outlineLevel="6">
      <c r="F2385" s="21">
        <v>649</v>
      </c>
      <c r="G2385" s="22" t="s">
        <v>5</v>
      </c>
      <c r="H2385" s="68">
        <v>6</v>
      </c>
      <c r="I2385" s="22"/>
      <c r="J2385" s="36" t="s">
        <v>3911</v>
      </c>
      <c r="K2385" s="36"/>
      <c r="L2385" s="36"/>
      <c r="M2385" s="37" t="s">
        <v>8885</v>
      </c>
      <c r="N2385" s="37"/>
      <c r="O2385" s="22" t="s">
        <v>23</v>
      </c>
      <c r="P2385" s="38">
        <v>531.9</v>
      </c>
      <c r="Q2385" s="25">
        <v>0</v>
      </c>
      <c r="R2385" s="38">
        <f>P2385*(1+Q2385/100)</f>
        <v>531.9</v>
      </c>
      <c r="S2385" s="25"/>
      <c r="T2385" s="26">
        <f>IF(I2385="T",0,R2385*S2385)</f>
        <v>0</v>
      </c>
    </row>
    <row r="2386" spans="6:20" s="102" customFormat="1" ht="24" outlineLevel="6">
      <c r="F2386" s="21">
        <v>650</v>
      </c>
      <c r="G2386" s="22" t="s">
        <v>5</v>
      </c>
      <c r="H2386" s="68">
        <v>6</v>
      </c>
      <c r="I2386" s="22"/>
      <c r="J2386" s="36" t="s">
        <v>3912</v>
      </c>
      <c r="K2386" s="36"/>
      <c r="L2386" s="36"/>
      <c r="M2386" s="37" t="s">
        <v>8386</v>
      </c>
      <c r="N2386" s="37"/>
      <c r="O2386" s="22" t="s">
        <v>23</v>
      </c>
      <c r="P2386" s="38">
        <v>531.9</v>
      </c>
      <c r="Q2386" s="25">
        <v>0</v>
      </c>
      <c r="R2386" s="38">
        <f>P2386*(1+Q2386/100)</f>
        <v>531.9</v>
      </c>
      <c r="S2386" s="25"/>
      <c r="T2386" s="26">
        <f>IF(I2386="T",0,R2386*S2386)</f>
        <v>0</v>
      </c>
    </row>
    <row r="2387" spans="6:20" s="102" customFormat="1" ht="24" outlineLevel="6">
      <c r="F2387" s="21">
        <v>651</v>
      </c>
      <c r="G2387" s="22" t="s">
        <v>5</v>
      </c>
      <c r="H2387" s="68">
        <v>6</v>
      </c>
      <c r="I2387" s="22"/>
      <c r="J2387" s="36" t="s">
        <v>54</v>
      </c>
      <c r="K2387" s="36"/>
      <c r="L2387" s="36"/>
      <c r="M2387" s="37" t="s">
        <v>8143</v>
      </c>
      <c r="N2387" s="37"/>
      <c r="O2387" s="22" t="s">
        <v>23</v>
      </c>
      <c r="P2387" s="38">
        <v>531.9</v>
      </c>
      <c r="Q2387" s="25">
        <v>0</v>
      </c>
      <c r="R2387" s="38">
        <f>P2387*(1+Q2387/100)</f>
        <v>531.9</v>
      </c>
      <c r="S2387" s="25"/>
      <c r="T2387" s="26">
        <f>IF(I2387="T",0,R2387*S2387)</f>
        <v>0</v>
      </c>
    </row>
    <row r="2388" spans="6:20" outlineLevel="6"/>
    <row r="2389" spans="6:20" s="120" customFormat="1" ht="16.5" customHeight="1" outlineLevel="5">
      <c r="F2389" s="121"/>
      <c r="G2389" s="122"/>
      <c r="H2389" s="122"/>
      <c r="I2389" s="122"/>
      <c r="J2389" s="123"/>
      <c r="K2389" s="123"/>
      <c r="L2389" s="123"/>
      <c r="M2389" s="123" t="s">
        <v>5367</v>
      </c>
      <c r="N2389" s="126"/>
      <c r="O2389" s="122"/>
      <c r="P2389" s="124"/>
      <c r="Q2389" s="125"/>
      <c r="R2389" s="124"/>
      <c r="S2389" s="125"/>
      <c r="T2389" s="111">
        <f>SUBTOTAL(9,T2390:T2393)</f>
        <v>0</v>
      </c>
    </row>
    <row r="2390" spans="6:20" s="102" customFormat="1" ht="36" outlineLevel="6">
      <c r="F2390" s="21">
        <v>652</v>
      </c>
      <c r="G2390" s="22" t="s">
        <v>5</v>
      </c>
      <c r="H2390" s="68">
        <v>6</v>
      </c>
      <c r="I2390" s="22"/>
      <c r="J2390" s="36" t="s">
        <v>3913</v>
      </c>
      <c r="K2390" s="36"/>
      <c r="L2390" s="36"/>
      <c r="M2390" s="37" t="s">
        <v>9039</v>
      </c>
      <c r="N2390" s="37"/>
      <c r="O2390" s="22" t="s">
        <v>23</v>
      </c>
      <c r="P2390" s="38">
        <v>531.9</v>
      </c>
      <c r="Q2390" s="25">
        <v>0</v>
      </c>
      <c r="R2390" s="38">
        <f>P2390*(1+Q2390/100)</f>
        <v>531.9</v>
      </c>
      <c r="S2390" s="25"/>
      <c r="T2390" s="26">
        <f>IF(I2390="T",0,R2390*S2390)</f>
        <v>0</v>
      </c>
    </row>
    <row r="2391" spans="6:20" s="102" customFormat="1" ht="24" outlineLevel="6">
      <c r="F2391" s="21">
        <v>653</v>
      </c>
      <c r="G2391" s="22" t="s">
        <v>5</v>
      </c>
      <c r="H2391" s="68">
        <v>6</v>
      </c>
      <c r="I2391" s="22"/>
      <c r="J2391" s="36" t="s">
        <v>3914</v>
      </c>
      <c r="K2391" s="36"/>
      <c r="L2391" s="36"/>
      <c r="M2391" s="37" t="s">
        <v>8712</v>
      </c>
      <c r="N2391" s="37"/>
      <c r="O2391" s="22" t="s">
        <v>23</v>
      </c>
      <c r="P2391" s="38">
        <v>531.9</v>
      </c>
      <c r="Q2391" s="25">
        <v>0</v>
      </c>
      <c r="R2391" s="38">
        <f>P2391*(1+Q2391/100)</f>
        <v>531.9</v>
      </c>
      <c r="S2391" s="25"/>
      <c r="T2391" s="26">
        <f>IF(I2391="T",0,R2391*S2391)</f>
        <v>0</v>
      </c>
    </row>
    <row r="2392" spans="6:20" s="102" customFormat="1" ht="24" outlineLevel="6">
      <c r="F2392" s="21">
        <v>654</v>
      </c>
      <c r="G2392" s="22" t="s">
        <v>5</v>
      </c>
      <c r="H2392" s="68">
        <v>6</v>
      </c>
      <c r="I2392" s="22"/>
      <c r="J2392" s="36" t="s">
        <v>55</v>
      </c>
      <c r="K2392" s="36"/>
      <c r="L2392" s="36"/>
      <c r="M2392" s="37" t="s">
        <v>8143</v>
      </c>
      <c r="N2392" s="37"/>
      <c r="O2392" s="22" t="s">
        <v>23</v>
      </c>
      <c r="P2392" s="38">
        <v>531.9</v>
      </c>
      <c r="Q2392" s="25">
        <v>0</v>
      </c>
      <c r="R2392" s="38">
        <f>P2392*(1+Q2392/100)</f>
        <v>531.9</v>
      </c>
      <c r="S2392" s="25"/>
      <c r="T2392" s="26">
        <f>IF(I2392="T",0,R2392*S2392)</f>
        <v>0</v>
      </c>
    </row>
    <row r="2393" spans="6:20" outlineLevel="6"/>
    <row r="2394" spans="6:20" s="120" customFormat="1" ht="16.5" customHeight="1" outlineLevel="5">
      <c r="F2394" s="121"/>
      <c r="G2394" s="122"/>
      <c r="H2394" s="122"/>
      <c r="I2394" s="122"/>
      <c r="J2394" s="123"/>
      <c r="K2394" s="123"/>
      <c r="L2394" s="123"/>
      <c r="M2394" s="123" t="s">
        <v>5329</v>
      </c>
      <c r="N2394" s="126"/>
      <c r="O2394" s="122"/>
      <c r="P2394" s="124"/>
      <c r="Q2394" s="125"/>
      <c r="R2394" s="124"/>
      <c r="S2394" s="125"/>
      <c r="T2394" s="111">
        <f>SUBTOTAL(9,T2395:T2398)</f>
        <v>0</v>
      </c>
    </row>
    <row r="2395" spans="6:20" s="102" customFormat="1" ht="36" outlineLevel="6">
      <c r="F2395" s="21">
        <v>655</v>
      </c>
      <c r="G2395" s="22" t="s">
        <v>5</v>
      </c>
      <c r="H2395" s="68">
        <v>6</v>
      </c>
      <c r="I2395" s="22"/>
      <c r="J2395" s="36" t="s">
        <v>3915</v>
      </c>
      <c r="K2395" s="36"/>
      <c r="L2395" s="36"/>
      <c r="M2395" s="37" t="s">
        <v>8999</v>
      </c>
      <c r="N2395" s="37"/>
      <c r="O2395" s="22" t="s">
        <v>23</v>
      </c>
      <c r="P2395" s="38">
        <v>531.9</v>
      </c>
      <c r="Q2395" s="25">
        <v>0</v>
      </c>
      <c r="R2395" s="38">
        <f>P2395*(1+Q2395/100)</f>
        <v>531.9</v>
      </c>
      <c r="S2395" s="25"/>
      <c r="T2395" s="26">
        <f>IF(I2395="T",0,R2395*S2395)</f>
        <v>0</v>
      </c>
    </row>
    <row r="2396" spans="6:20" s="102" customFormat="1" ht="24" outlineLevel="6">
      <c r="F2396" s="21">
        <v>656</v>
      </c>
      <c r="G2396" s="22" t="s">
        <v>5</v>
      </c>
      <c r="H2396" s="68">
        <v>6</v>
      </c>
      <c r="I2396" s="22"/>
      <c r="J2396" s="36" t="s">
        <v>3916</v>
      </c>
      <c r="K2396" s="36"/>
      <c r="L2396" s="36"/>
      <c r="M2396" s="37" t="s">
        <v>8697</v>
      </c>
      <c r="N2396" s="37"/>
      <c r="O2396" s="22" t="s">
        <v>23</v>
      </c>
      <c r="P2396" s="38">
        <v>531.9</v>
      </c>
      <c r="Q2396" s="25">
        <v>0</v>
      </c>
      <c r="R2396" s="38">
        <f>P2396*(1+Q2396/100)</f>
        <v>531.9</v>
      </c>
      <c r="S2396" s="25"/>
      <c r="T2396" s="26">
        <f>IF(I2396="T",0,R2396*S2396)</f>
        <v>0</v>
      </c>
    </row>
    <row r="2397" spans="6:20" s="102" customFormat="1" ht="24" outlineLevel="6">
      <c r="F2397" s="21">
        <v>657</v>
      </c>
      <c r="G2397" s="22" t="s">
        <v>5</v>
      </c>
      <c r="H2397" s="68">
        <v>6</v>
      </c>
      <c r="I2397" s="22"/>
      <c r="J2397" s="36" t="s">
        <v>56</v>
      </c>
      <c r="K2397" s="36"/>
      <c r="L2397" s="36"/>
      <c r="M2397" s="37" t="s">
        <v>8133</v>
      </c>
      <c r="N2397" s="37"/>
      <c r="O2397" s="22" t="s">
        <v>23</v>
      </c>
      <c r="P2397" s="38">
        <v>531.9</v>
      </c>
      <c r="Q2397" s="25">
        <v>0</v>
      </c>
      <c r="R2397" s="38">
        <f>P2397*(1+Q2397/100)</f>
        <v>531.9</v>
      </c>
      <c r="S2397" s="25"/>
      <c r="T2397" s="26">
        <f>IF(I2397="T",0,R2397*S2397)</f>
        <v>0</v>
      </c>
    </row>
    <row r="2398" spans="6:20" outlineLevel="6"/>
    <row r="2399" spans="6:20" s="120" customFormat="1" ht="16.5" customHeight="1" outlineLevel="5">
      <c r="F2399" s="121"/>
      <c r="G2399" s="122"/>
      <c r="H2399" s="122"/>
      <c r="I2399" s="122"/>
      <c r="J2399" s="123"/>
      <c r="K2399" s="123"/>
      <c r="L2399" s="123"/>
      <c r="M2399" s="123" t="s">
        <v>5192</v>
      </c>
      <c r="N2399" s="126"/>
      <c r="O2399" s="122"/>
      <c r="P2399" s="124"/>
      <c r="Q2399" s="125"/>
      <c r="R2399" s="124"/>
      <c r="S2399" s="125"/>
      <c r="T2399" s="111">
        <f>SUBTOTAL(9,T2400:T2403)</f>
        <v>0</v>
      </c>
    </row>
    <row r="2400" spans="6:20" s="102" customFormat="1" ht="36" outlineLevel="6">
      <c r="F2400" s="21">
        <v>658</v>
      </c>
      <c r="G2400" s="22" t="s">
        <v>5</v>
      </c>
      <c r="H2400" s="68">
        <v>6</v>
      </c>
      <c r="I2400" s="22"/>
      <c r="J2400" s="36" t="s">
        <v>3917</v>
      </c>
      <c r="K2400" s="36"/>
      <c r="L2400" s="36"/>
      <c r="M2400" s="37" t="s">
        <v>8990</v>
      </c>
      <c r="N2400" s="37"/>
      <c r="O2400" s="22" t="s">
        <v>23</v>
      </c>
      <c r="P2400" s="38">
        <v>531.9</v>
      </c>
      <c r="Q2400" s="25">
        <v>0</v>
      </c>
      <c r="R2400" s="38">
        <f>P2400*(1+Q2400/100)</f>
        <v>531.9</v>
      </c>
      <c r="S2400" s="25"/>
      <c r="T2400" s="26">
        <f>IF(I2400="T",0,R2400*S2400)</f>
        <v>0</v>
      </c>
    </row>
    <row r="2401" spans="6:20" s="102" customFormat="1" ht="24" outlineLevel="6">
      <c r="F2401" s="21">
        <v>659</v>
      </c>
      <c r="G2401" s="22" t="s">
        <v>5</v>
      </c>
      <c r="H2401" s="68">
        <v>6</v>
      </c>
      <c r="I2401" s="22"/>
      <c r="J2401" s="36" t="s">
        <v>3918</v>
      </c>
      <c r="K2401" s="36"/>
      <c r="L2401" s="36"/>
      <c r="M2401" s="37" t="s">
        <v>8696</v>
      </c>
      <c r="N2401" s="37"/>
      <c r="O2401" s="22" t="s">
        <v>23</v>
      </c>
      <c r="P2401" s="38">
        <v>531.9</v>
      </c>
      <c r="Q2401" s="25">
        <v>0</v>
      </c>
      <c r="R2401" s="38">
        <f>P2401*(1+Q2401/100)</f>
        <v>531.9</v>
      </c>
      <c r="S2401" s="25"/>
      <c r="T2401" s="26">
        <f>IF(I2401="T",0,R2401*S2401)</f>
        <v>0</v>
      </c>
    </row>
    <row r="2402" spans="6:20" s="102" customFormat="1" ht="24" outlineLevel="6">
      <c r="F2402" s="21">
        <v>660</v>
      </c>
      <c r="G2402" s="22" t="s">
        <v>5</v>
      </c>
      <c r="H2402" s="68">
        <v>6</v>
      </c>
      <c r="I2402" s="22"/>
      <c r="J2402" s="36" t="s">
        <v>57</v>
      </c>
      <c r="K2402" s="36"/>
      <c r="L2402" s="36"/>
      <c r="M2402" s="37" t="s">
        <v>8133</v>
      </c>
      <c r="N2402" s="37"/>
      <c r="O2402" s="22" t="s">
        <v>23</v>
      </c>
      <c r="P2402" s="38">
        <v>531.9</v>
      </c>
      <c r="Q2402" s="25">
        <v>0</v>
      </c>
      <c r="R2402" s="38">
        <f>P2402*(1+Q2402/100)</f>
        <v>531.9</v>
      </c>
      <c r="S2402" s="25"/>
      <c r="T2402" s="26">
        <f>IF(I2402="T",0,R2402*S2402)</f>
        <v>0</v>
      </c>
    </row>
    <row r="2403" spans="6:20" outlineLevel="6"/>
    <row r="2404" spans="6:20" s="120" customFormat="1" ht="16.5" customHeight="1" outlineLevel="5">
      <c r="F2404" s="121"/>
      <c r="G2404" s="122"/>
      <c r="H2404" s="122"/>
      <c r="I2404" s="122"/>
      <c r="J2404" s="123"/>
      <c r="K2404" s="123"/>
      <c r="L2404" s="123"/>
      <c r="M2404" s="123" t="s">
        <v>6447</v>
      </c>
      <c r="N2404" s="126"/>
      <c r="O2404" s="122"/>
      <c r="P2404" s="124"/>
      <c r="Q2404" s="125"/>
      <c r="R2404" s="124"/>
      <c r="S2404" s="125"/>
      <c r="T2404" s="111">
        <f>SUBTOTAL(9,T2405:T2408)</f>
        <v>0</v>
      </c>
    </row>
    <row r="2405" spans="6:20" s="102" customFormat="1" ht="24" outlineLevel="6">
      <c r="F2405" s="21">
        <v>661</v>
      </c>
      <c r="G2405" s="22" t="s">
        <v>5</v>
      </c>
      <c r="H2405" s="68">
        <v>6</v>
      </c>
      <c r="I2405" s="22"/>
      <c r="J2405" s="36" t="s">
        <v>3919</v>
      </c>
      <c r="K2405" s="36"/>
      <c r="L2405" s="36"/>
      <c r="M2405" s="37" t="s">
        <v>8217</v>
      </c>
      <c r="N2405" s="37"/>
      <c r="O2405" s="22" t="s">
        <v>23</v>
      </c>
      <c r="P2405" s="38">
        <v>47.28</v>
      </c>
      <c r="Q2405" s="25">
        <v>0</v>
      </c>
      <c r="R2405" s="38">
        <f>P2405*(1+Q2405/100)</f>
        <v>47.28</v>
      </c>
      <c r="S2405" s="25"/>
      <c r="T2405" s="26">
        <f>IF(I2405="T",0,R2405*S2405)</f>
        <v>0</v>
      </c>
    </row>
    <row r="2406" spans="6:20" s="102" customFormat="1" ht="24" outlineLevel="6">
      <c r="F2406" s="21">
        <v>662</v>
      </c>
      <c r="G2406" s="22" t="s">
        <v>5</v>
      </c>
      <c r="H2406" s="68">
        <v>6</v>
      </c>
      <c r="I2406" s="22"/>
      <c r="J2406" s="36" t="s">
        <v>3920</v>
      </c>
      <c r="K2406" s="36"/>
      <c r="L2406" s="36"/>
      <c r="M2406" s="37" t="s">
        <v>8598</v>
      </c>
      <c r="N2406" s="37"/>
      <c r="O2406" s="22" t="s">
        <v>23</v>
      </c>
      <c r="P2406" s="38">
        <v>104.01600000000001</v>
      </c>
      <c r="Q2406" s="25">
        <v>0</v>
      </c>
      <c r="R2406" s="38">
        <f>P2406*(1+Q2406/100)</f>
        <v>104.01600000000001</v>
      </c>
      <c r="S2406" s="25"/>
      <c r="T2406" s="26">
        <f>IF(I2406="T",0,R2406*S2406)</f>
        <v>0</v>
      </c>
    </row>
    <row r="2407" spans="6:20" s="102" customFormat="1" ht="24" outlineLevel="6">
      <c r="F2407" s="21">
        <v>663</v>
      </c>
      <c r="G2407" s="22" t="s">
        <v>5</v>
      </c>
      <c r="H2407" s="68">
        <v>6</v>
      </c>
      <c r="I2407" s="22"/>
      <c r="J2407" s="36" t="s">
        <v>58</v>
      </c>
      <c r="K2407" s="36"/>
      <c r="L2407" s="36"/>
      <c r="M2407" s="37" t="s">
        <v>8231</v>
      </c>
      <c r="N2407" s="37"/>
      <c r="O2407" s="22" t="s">
        <v>23</v>
      </c>
      <c r="P2407" s="38">
        <v>104.01600000000001</v>
      </c>
      <c r="Q2407" s="25">
        <v>0</v>
      </c>
      <c r="R2407" s="38">
        <f>P2407*(1+Q2407/100)</f>
        <v>104.01600000000001</v>
      </c>
      <c r="S2407" s="25"/>
      <c r="T2407" s="26">
        <f>IF(I2407="T",0,R2407*S2407)</f>
        <v>0</v>
      </c>
    </row>
    <row r="2408" spans="6:20" outlineLevel="6"/>
    <row r="2409" spans="6:20" s="120" customFormat="1" ht="16.5" customHeight="1" outlineLevel="5">
      <c r="F2409" s="121"/>
      <c r="G2409" s="122"/>
      <c r="H2409" s="122"/>
      <c r="I2409" s="122"/>
      <c r="J2409" s="123"/>
      <c r="K2409" s="123"/>
      <c r="L2409" s="123"/>
      <c r="M2409" s="123" t="s">
        <v>7476</v>
      </c>
      <c r="N2409" s="126"/>
      <c r="O2409" s="122"/>
      <c r="P2409" s="124"/>
      <c r="Q2409" s="125"/>
      <c r="R2409" s="124"/>
      <c r="S2409" s="125"/>
      <c r="T2409" s="111">
        <f>SUBTOTAL(9,T2410:T2411)</f>
        <v>0</v>
      </c>
    </row>
    <row r="2410" spans="6:20" s="102" customFormat="1" ht="36" outlineLevel="6">
      <c r="F2410" s="21">
        <v>664</v>
      </c>
      <c r="G2410" s="22" t="s">
        <v>5</v>
      </c>
      <c r="H2410" s="68">
        <v>6</v>
      </c>
      <c r="I2410" s="22"/>
      <c r="J2410" s="36" t="s">
        <v>744</v>
      </c>
      <c r="K2410" s="36"/>
      <c r="L2410" s="36"/>
      <c r="M2410" s="37" t="s">
        <v>8658</v>
      </c>
      <c r="N2410" s="37"/>
      <c r="O2410" s="22" t="s">
        <v>23</v>
      </c>
      <c r="P2410" s="38">
        <v>58.873199999999997</v>
      </c>
      <c r="Q2410" s="25">
        <v>0</v>
      </c>
      <c r="R2410" s="38">
        <f>P2410*(1+Q2410/100)</f>
        <v>58.873199999999997</v>
      </c>
      <c r="S2410" s="25"/>
      <c r="T2410" s="26">
        <f>IF(I2410="T",0,R2410*S2410)</f>
        <v>0</v>
      </c>
    </row>
    <row r="2411" spans="6:20" outlineLevel="6"/>
    <row r="2412" spans="6:20" s="120" customFormat="1" ht="16.5" customHeight="1" outlineLevel="5">
      <c r="F2412" s="121"/>
      <c r="G2412" s="122"/>
      <c r="H2412" s="122"/>
      <c r="I2412" s="122"/>
      <c r="J2412" s="123"/>
      <c r="K2412" s="123"/>
      <c r="L2412" s="123"/>
      <c r="M2412" s="123" t="s">
        <v>7678</v>
      </c>
      <c r="N2412" s="126"/>
      <c r="O2412" s="122"/>
      <c r="P2412" s="124"/>
      <c r="Q2412" s="125"/>
      <c r="R2412" s="124"/>
      <c r="S2412" s="125"/>
      <c r="T2412" s="111">
        <f>SUBTOTAL(9,T2413:T2414)</f>
        <v>0</v>
      </c>
    </row>
    <row r="2413" spans="6:20" s="102" customFormat="1" ht="36" outlineLevel="6">
      <c r="F2413" s="21">
        <v>665</v>
      </c>
      <c r="G2413" s="22" t="s">
        <v>5</v>
      </c>
      <c r="H2413" s="68">
        <v>6</v>
      </c>
      <c r="I2413" s="22"/>
      <c r="J2413" s="36" t="s">
        <v>745</v>
      </c>
      <c r="K2413" s="36"/>
      <c r="L2413" s="36"/>
      <c r="M2413" s="37" t="s">
        <v>8658</v>
      </c>
      <c r="N2413" s="37"/>
      <c r="O2413" s="22" t="s">
        <v>23</v>
      </c>
      <c r="P2413" s="38">
        <v>58.873199999999997</v>
      </c>
      <c r="Q2413" s="25">
        <v>0</v>
      </c>
      <c r="R2413" s="38">
        <f>P2413*(1+Q2413/100)</f>
        <v>58.873199999999997</v>
      </c>
      <c r="S2413" s="25"/>
      <c r="T2413" s="26">
        <f>IF(I2413="T",0,R2413*S2413)</f>
        <v>0</v>
      </c>
    </row>
    <row r="2414" spans="6:20" outlineLevel="6"/>
    <row r="2415" spans="6:20" s="120" customFormat="1" ht="16.5" customHeight="1" outlineLevel="5">
      <c r="F2415" s="121"/>
      <c r="G2415" s="122"/>
      <c r="H2415" s="122"/>
      <c r="I2415" s="122"/>
      <c r="J2415" s="123"/>
      <c r="K2415" s="123"/>
      <c r="L2415" s="123"/>
      <c r="M2415" s="123" t="s">
        <v>7477</v>
      </c>
      <c r="N2415" s="126"/>
      <c r="O2415" s="122"/>
      <c r="P2415" s="124"/>
      <c r="Q2415" s="125"/>
      <c r="R2415" s="124"/>
      <c r="S2415" s="125"/>
      <c r="T2415" s="111">
        <f>SUBTOTAL(9,T2416:T2417)</f>
        <v>0</v>
      </c>
    </row>
    <row r="2416" spans="6:20" s="102" customFormat="1" ht="24" outlineLevel="6">
      <c r="F2416" s="21">
        <v>666</v>
      </c>
      <c r="G2416" s="22" t="s">
        <v>5</v>
      </c>
      <c r="H2416" s="68">
        <v>6</v>
      </c>
      <c r="I2416" s="22"/>
      <c r="J2416" s="36" t="s">
        <v>746</v>
      </c>
      <c r="K2416" s="36"/>
      <c r="L2416" s="36"/>
      <c r="M2416" s="37" t="s">
        <v>8092</v>
      </c>
      <c r="N2416" s="37"/>
      <c r="O2416" s="22" t="s">
        <v>23</v>
      </c>
      <c r="P2416" s="38">
        <v>15.2295</v>
      </c>
      <c r="Q2416" s="25">
        <v>0</v>
      </c>
      <c r="R2416" s="38">
        <f>P2416*(1+Q2416/100)</f>
        <v>15.2295</v>
      </c>
      <c r="S2416" s="25"/>
      <c r="T2416" s="26">
        <f>IF(I2416="T",0,R2416*S2416)</f>
        <v>0</v>
      </c>
    </row>
    <row r="2417" spans="6:20" outlineLevel="6"/>
    <row r="2418" spans="6:20" s="120" customFormat="1" ht="16.5" customHeight="1" outlineLevel="5">
      <c r="F2418" s="121"/>
      <c r="G2418" s="122"/>
      <c r="H2418" s="122"/>
      <c r="I2418" s="122"/>
      <c r="J2418" s="123"/>
      <c r="K2418" s="123"/>
      <c r="L2418" s="123"/>
      <c r="M2418" s="123" t="s">
        <v>5689</v>
      </c>
      <c r="N2418" s="126"/>
      <c r="O2418" s="122"/>
      <c r="P2418" s="124"/>
      <c r="Q2418" s="125"/>
      <c r="R2418" s="124"/>
      <c r="S2418" s="125"/>
      <c r="T2418" s="111">
        <f>SUBTOTAL(9,T2419:T2420)</f>
        <v>0</v>
      </c>
    </row>
    <row r="2419" spans="6:20" s="102" customFormat="1" ht="36" outlineLevel="6">
      <c r="F2419" s="21">
        <v>667</v>
      </c>
      <c r="G2419" s="22" t="s">
        <v>5</v>
      </c>
      <c r="H2419" s="68">
        <v>6</v>
      </c>
      <c r="I2419" s="22"/>
      <c r="J2419" s="36" t="s">
        <v>249</v>
      </c>
      <c r="K2419" s="36"/>
      <c r="L2419" s="36"/>
      <c r="M2419" s="37" t="s">
        <v>9033</v>
      </c>
      <c r="N2419" s="37"/>
      <c r="O2419" s="22" t="s">
        <v>23</v>
      </c>
      <c r="P2419" s="38">
        <v>284.39710000000002</v>
      </c>
      <c r="Q2419" s="25">
        <v>0</v>
      </c>
      <c r="R2419" s="38">
        <f>P2419*(1+Q2419/100)</f>
        <v>284.39710000000002</v>
      </c>
      <c r="S2419" s="25"/>
      <c r="T2419" s="26">
        <f>IF(I2419="T",0,R2419*S2419)</f>
        <v>0</v>
      </c>
    </row>
    <row r="2420" spans="6:20" outlineLevel="6"/>
    <row r="2421" spans="6:20" s="120" customFormat="1" ht="16.5" customHeight="1" outlineLevel="5">
      <c r="F2421" s="121"/>
      <c r="G2421" s="122"/>
      <c r="H2421" s="122"/>
      <c r="I2421" s="122"/>
      <c r="J2421" s="123"/>
      <c r="K2421" s="123"/>
      <c r="L2421" s="123"/>
      <c r="M2421" s="123" t="s">
        <v>7193</v>
      </c>
      <c r="N2421" s="126"/>
      <c r="O2421" s="122"/>
      <c r="P2421" s="124"/>
      <c r="Q2421" s="125"/>
      <c r="R2421" s="124"/>
      <c r="S2421" s="125"/>
      <c r="T2421" s="111">
        <f>SUBTOTAL(9,T2422:T2423)</f>
        <v>0</v>
      </c>
    </row>
    <row r="2422" spans="6:20" s="102" customFormat="1" ht="24" outlineLevel="6">
      <c r="F2422" s="21">
        <v>668</v>
      </c>
      <c r="G2422" s="22" t="s">
        <v>5</v>
      </c>
      <c r="H2422" s="68">
        <v>6</v>
      </c>
      <c r="I2422" s="22"/>
      <c r="J2422" s="36" t="s">
        <v>747</v>
      </c>
      <c r="K2422" s="36"/>
      <c r="L2422" s="36"/>
      <c r="M2422" s="37" t="s">
        <v>8238</v>
      </c>
      <c r="N2422" s="37"/>
      <c r="O2422" s="22" t="s">
        <v>23</v>
      </c>
      <c r="P2422" s="38">
        <v>11.593999999999999</v>
      </c>
      <c r="Q2422" s="25">
        <v>0</v>
      </c>
      <c r="R2422" s="38">
        <f>P2422*(1+Q2422/100)</f>
        <v>11.593999999999999</v>
      </c>
      <c r="S2422" s="25"/>
      <c r="T2422" s="26">
        <f>IF(I2422="T",0,R2422*S2422)</f>
        <v>0</v>
      </c>
    </row>
    <row r="2423" spans="6:20" outlineLevel="6"/>
    <row r="2424" spans="6:20" s="120" customFormat="1" ht="16.5" customHeight="1" outlineLevel="5">
      <c r="F2424" s="121"/>
      <c r="G2424" s="122"/>
      <c r="H2424" s="122"/>
      <c r="I2424" s="122"/>
      <c r="J2424" s="123"/>
      <c r="K2424" s="123"/>
      <c r="L2424" s="123"/>
      <c r="M2424" s="123" t="s">
        <v>5690</v>
      </c>
      <c r="N2424" s="126"/>
      <c r="O2424" s="122"/>
      <c r="P2424" s="124"/>
      <c r="Q2424" s="125"/>
      <c r="R2424" s="124"/>
      <c r="S2424" s="125"/>
      <c r="T2424" s="111">
        <f>SUBTOTAL(9,T2425:T2426)</f>
        <v>0</v>
      </c>
    </row>
    <row r="2425" spans="6:20" s="102" customFormat="1" ht="24" outlineLevel="6">
      <c r="F2425" s="21">
        <v>669</v>
      </c>
      <c r="G2425" s="22" t="s">
        <v>5</v>
      </c>
      <c r="H2425" s="68">
        <v>6</v>
      </c>
      <c r="I2425" s="22"/>
      <c r="J2425" s="36" t="s">
        <v>250</v>
      </c>
      <c r="K2425" s="36"/>
      <c r="L2425" s="36"/>
      <c r="M2425" s="37" t="s">
        <v>8456</v>
      </c>
      <c r="N2425" s="37"/>
      <c r="O2425" s="22" t="s">
        <v>23</v>
      </c>
      <c r="P2425" s="38">
        <v>87.853999999999999</v>
      </c>
      <c r="Q2425" s="25">
        <v>0</v>
      </c>
      <c r="R2425" s="38">
        <f>P2425*(1+Q2425/100)</f>
        <v>87.853999999999999</v>
      </c>
      <c r="S2425" s="25"/>
      <c r="T2425" s="26">
        <f>IF(I2425="T",0,R2425*S2425)</f>
        <v>0</v>
      </c>
    </row>
    <row r="2426" spans="6:20" outlineLevel="6"/>
    <row r="2427" spans="6:20" s="120" customFormat="1" ht="16.5" customHeight="1" outlineLevel="5">
      <c r="F2427" s="121"/>
      <c r="G2427" s="122"/>
      <c r="H2427" s="122"/>
      <c r="I2427" s="122"/>
      <c r="J2427" s="123"/>
      <c r="K2427" s="123"/>
      <c r="L2427" s="123"/>
      <c r="M2427" s="123" t="s">
        <v>5501</v>
      </c>
      <c r="N2427" s="126"/>
      <c r="O2427" s="122"/>
      <c r="P2427" s="124"/>
      <c r="Q2427" s="125"/>
      <c r="R2427" s="124"/>
      <c r="S2427" s="125"/>
      <c r="T2427" s="111">
        <f>SUBTOTAL(9,T2428:T2429)</f>
        <v>0</v>
      </c>
    </row>
    <row r="2428" spans="6:20" s="102" customFormat="1" ht="24" outlineLevel="6">
      <c r="F2428" s="21">
        <v>670</v>
      </c>
      <c r="G2428" s="22" t="s">
        <v>5</v>
      </c>
      <c r="H2428" s="68">
        <v>6</v>
      </c>
      <c r="I2428" s="22"/>
      <c r="J2428" s="36" t="s">
        <v>251</v>
      </c>
      <c r="K2428" s="36"/>
      <c r="L2428" s="36"/>
      <c r="M2428" s="37" t="s">
        <v>8457</v>
      </c>
      <c r="N2428" s="37"/>
      <c r="O2428" s="22" t="s">
        <v>23</v>
      </c>
      <c r="P2428" s="38">
        <v>95.108000000000004</v>
      </c>
      <c r="Q2428" s="25">
        <v>0</v>
      </c>
      <c r="R2428" s="38">
        <f>P2428*(1+Q2428/100)</f>
        <v>95.108000000000004</v>
      </c>
      <c r="S2428" s="25"/>
      <c r="T2428" s="26">
        <f>IF(I2428="T",0,R2428*S2428)</f>
        <v>0</v>
      </c>
    </row>
    <row r="2429" spans="6:20" outlineLevel="6"/>
    <row r="2430" spans="6:20" s="120" customFormat="1" ht="16.5" customHeight="1" outlineLevel="5">
      <c r="F2430" s="121"/>
      <c r="G2430" s="122"/>
      <c r="H2430" s="122"/>
      <c r="I2430" s="122"/>
      <c r="J2430" s="123"/>
      <c r="K2430" s="123"/>
      <c r="L2430" s="123"/>
      <c r="M2430" s="123" t="s">
        <v>7766</v>
      </c>
      <c r="N2430" s="126"/>
      <c r="O2430" s="122"/>
      <c r="P2430" s="124"/>
      <c r="Q2430" s="125"/>
      <c r="R2430" s="124"/>
      <c r="S2430" s="125"/>
      <c r="T2430" s="111">
        <f>SUBTOTAL(9,T2431:T2432)</f>
        <v>0</v>
      </c>
    </row>
    <row r="2431" spans="6:20" s="102" customFormat="1" ht="409.5" outlineLevel="6">
      <c r="F2431" s="21">
        <v>671</v>
      </c>
      <c r="G2431" s="22" t="s">
        <v>5</v>
      </c>
      <c r="H2431" s="68">
        <v>6</v>
      </c>
      <c r="I2431" s="22"/>
      <c r="J2431" s="36" t="s">
        <v>29</v>
      </c>
      <c r="K2431" s="36"/>
      <c r="L2431" s="36"/>
      <c r="M2431" s="37" t="s">
        <v>9886</v>
      </c>
      <c r="N2431" s="37" t="s">
        <v>9940</v>
      </c>
      <c r="O2431" s="22" t="s">
        <v>47</v>
      </c>
      <c r="P2431" s="38">
        <v>1</v>
      </c>
      <c r="Q2431" s="25">
        <v>0</v>
      </c>
      <c r="R2431" s="38">
        <f>P2431*(1+Q2431/100)</f>
        <v>1</v>
      </c>
      <c r="S2431" s="25"/>
      <c r="T2431" s="26">
        <f>IF(I2431="T",0,R2431*S2431)</f>
        <v>0</v>
      </c>
    </row>
    <row r="2432" spans="6:20" outlineLevel="6"/>
    <row r="2433" spans="6:20" s="120" customFormat="1" ht="16.5" customHeight="1" outlineLevel="5">
      <c r="F2433" s="121"/>
      <c r="G2433" s="122"/>
      <c r="H2433" s="122"/>
      <c r="I2433" s="122"/>
      <c r="J2433" s="123"/>
      <c r="K2433" s="123"/>
      <c r="L2433" s="123"/>
      <c r="M2433" s="123" t="s">
        <v>7303</v>
      </c>
      <c r="N2433" s="126"/>
      <c r="O2433" s="122"/>
      <c r="P2433" s="124"/>
      <c r="Q2433" s="125"/>
      <c r="R2433" s="124"/>
      <c r="S2433" s="125"/>
      <c r="T2433" s="111">
        <f>SUBTOTAL(9,T2434:T2435)</f>
        <v>0</v>
      </c>
    </row>
    <row r="2434" spans="6:20" s="102" customFormat="1" ht="409.5" outlineLevel="6">
      <c r="F2434" s="21">
        <v>672</v>
      </c>
      <c r="G2434" s="22" t="s">
        <v>5</v>
      </c>
      <c r="H2434" s="68">
        <v>6</v>
      </c>
      <c r="I2434" s="22"/>
      <c r="J2434" s="36" t="s">
        <v>30</v>
      </c>
      <c r="K2434" s="36"/>
      <c r="L2434" s="36"/>
      <c r="M2434" s="37" t="s">
        <v>9923</v>
      </c>
      <c r="N2434" s="37" t="s">
        <v>9939</v>
      </c>
      <c r="O2434" s="22" t="s">
        <v>47</v>
      </c>
      <c r="P2434" s="38">
        <v>1</v>
      </c>
      <c r="Q2434" s="25">
        <v>0</v>
      </c>
      <c r="R2434" s="38">
        <f>P2434*(1+Q2434/100)</f>
        <v>1</v>
      </c>
      <c r="S2434" s="25"/>
      <c r="T2434" s="26">
        <f>IF(I2434="T",0,R2434*S2434)</f>
        <v>0</v>
      </c>
    </row>
    <row r="2435" spans="6:20" outlineLevel="6"/>
    <row r="2436" spans="6:20" s="120" customFormat="1" ht="16.5" customHeight="1" outlineLevel="5">
      <c r="F2436" s="121"/>
      <c r="G2436" s="122"/>
      <c r="H2436" s="122"/>
      <c r="I2436" s="122"/>
      <c r="J2436" s="123"/>
      <c r="K2436" s="123"/>
      <c r="L2436" s="123"/>
      <c r="M2436" s="123" t="s">
        <v>7126</v>
      </c>
      <c r="N2436" s="126"/>
      <c r="O2436" s="122"/>
      <c r="P2436" s="124"/>
      <c r="Q2436" s="125"/>
      <c r="R2436" s="124"/>
      <c r="S2436" s="125"/>
      <c r="T2436" s="111">
        <f>SUBTOTAL(9,T2437:T2438)</f>
        <v>0</v>
      </c>
    </row>
    <row r="2437" spans="6:20" s="102" customFormat="1" ht="409.5" outlineLevel="6">
      <c r="F2437" s="21">
        <v>673</v>
      </c>
      <c r="G2437" s="22" t="s">
        <v>5</v>
      </c>
      <c r="H2437" s="68">
        <v>6</v>
      </c>
      <c r="I2437" s="22"/>
      <c r="J2437" s="36" t="s">
        <v>31</v>
      </c>
      <c r="K2437" s="36"/>
      <c r="L2437" s="36"/>
      <c r="M2437" s="37" t="s">
        <v>9871</v>
      </c>
      <c r="N2437" s="37" t="s">
        <v>9941</v>
      </c>
      <c r="O2437" s="22" t="s">
        <v>47</v>
      </c>
      <c r="P2437" s="38">
        <v>1</v>
      </c>
      <c r="Q2437" s="25">
        <v>0</v>
      </c>
      <c r="R2437" s="38">
        <f>P2437*(1+Q2437/100)</f>
        <v>1</v>
      </c>
      <c r="S2437" s="25"/>
      <c r="T2437" s="26">
        <f>IF(I2437="T",0,R2437*S2437)</f>
        <v>0</v>
      </c>
    </row>
    <row r="2438" spans="6:20" outlineLevel="6"/>
    <row r="2439" spans="6:20" outlineLevel="5"/>
    <row r="2440" spans="6:20" s="113" customFormat="1" ht="16.5" customHeight="1" outlineLevel="4">
      <c r="F2440" s="114"/>
      <c r="G2440" s="115"/>
      <c r="H2440" s="115"/>
      <c r="I2440" s="115"/>
      <c r="J2440" s="116"/>
      <c r="K2440" s="116"/>
      <c r="L2440" s="116"/>
      <c r="M2440" s="116" t="s">
        <v>5496</v>
      </c>
      <c r="N2440" s="119"/>
      <c r="O2440" s="115"/>
      <c r="P2440" s="117"/>
      <c r="Q2440" s="118"/>
      <c r="R2440" s="117"/>
      <c r="S2440" s="118"/>
      <c r="T2440" s="112">
        <f>SUBTOTAL(9,T2441:T2451)</f>
        <v>0</v>
      </c>
    </row>
    <row r="2441" spans="6:20" s="120" customFormat="1" ht="16.5" customHeight="1" outlineLevel="5">
      <c r="F2441" s="121"/>
      <c r="G2441" s="122"/>
      <c r="H2441" s="122"/>
      <c r="I2441" s="122"/>
      <c r="J2441" s="123"/>
      <c r="K2441" s="123"/>
      <c r="L2441" s="123"/>
      <c r="M2441" s="123" t="s">
        <v>5684</v>
      </c>
      <c r="N2441" s="126"/>
      <c r="O2441" s="122"/>
      <c r="P2441" s="124"/>
      <c r="Q2441" s="125"/>
      <c r="R2441" s="124"/>
      <c r="S2441" s="125"/>
      <c r="T2441" s="111">
        <f>SUBTOTAL(9,T2442:T2450)</f>
        <v>0</v>
      </c>
    </row>
    <row r="2442" spans="6:20" s="102" customFormat="1" ht="72" outlineLevel="6">
      <c r="F2442" s="21" t="s">
        <v>10036</v>
      </c>
      <c r="G2442" s="22" t="s">
        <v>5</v>
      </c>
      <c r="H2442" s="68">
        <v>3</v>
      </c>
      <c r="I2442" s="22" t="s">
        <v>8</v>
      </c>
      <c r="J2442" s="36" t="s">
        <v>748</v>
      </c>
      <c r="K2442" s="36"/>
      <c r="L2442" s="36"/>
      <c r="M2442" s="37" t="s">
        <v>9831</v>
      </c>
      <c r="N2442" s="37"/>
      <c r="O2442" s="22" t="s">
        <v>47</v>
      </c>
      <c r="P2442" s="38">
        <v>1</v>
      </c>
      <c r="Q2442" s="25">
        <v>0</v>
      </c>
      <c r="R2442" s="38">
        <f t="shared" ref="R2442:R2449" si="18">P2442*(1+Q2442/100)</f>
        <v>1</v>
      </c>
      <c r="S2442" s="25"/>
      <c r="T2442" s="26">
        <f t="shared" ref="T2442:T2449" si="19">IF(I2442="T",0,R2442*S2442)</f>
        <v>0</v>
      </c>
    </row>
    <row r="2443" spans="6:20" s="102" customFormat="1" ht="12" outlineLevel="6">
      <c r="F2443" s="21" t="s">
        <v>10037</v>
      </c>
      <c r="G2443" s="22" t="s">
        <v>19</v>
      </c>
      <c r="H2443" s="68">
        <v>1</v>
      </c>
      <c r="I2443" s="22"/>
      <c r="J2443" s="36" t="s">
        <v>4470</v>
      </c>
      <c r="K2443" s="36"/>
      <c r="L2443" s="36"/>
      <c r="M2443" s="37" t="s">
        <v>5958</v>
      </c>
      <c r="N2443" s="37"/>
      <c r="O2443" s="22" t="s">
        <v>22</v>
      </c>
      <c r="P2443" s="38">
        <v>12</v>
      </c>
      <c r="Q2443" s="25">
        <v>0</v>
      </c>
      <c r="R2443" s="38">
        <f t="shared" si="18"/>
        <v>12</v>
      </c>
      <c r="S2443" s="25"/>
      <c r="T2443" s="26">
        <f t="shared" si="19"/>
        <v>0</v>
      </c>
    </row>
    <row r="2444" spans="6:20" s="102" customFormat="1" ht="12" outlineLevel="6">
      <c r="F2444" s="21" t="s">
        <v>10038</v>
      </c>
      <c r="G2444" s="22" t="s">
        <v>19</v>
      </c>
      <c r="H2444" s="68">
        <v>1</v>
      </c>
      <c r="I2444" s="22"/>
      <c r="J2444" s="36" t="s">
        <v>4471</v>
      </c>
      <c r="K2444" s="36"/>
      <c r="L2444" s="36"/>
      <c r="M2444" s="37" t="s">
        <v>5843</v>
      </c>
      <c r="N2444" s="37"/>
      <c r="O2444" s="22" t="s">
        <v>22</v>
      </c>
      <c r="P2444" s="38">
        <v>8</v>
      </c>
      <c r="Q2444" s="25">
        <v>0</v>
      </c>
      <c r="R2444" s="38">
        <f t="shared" si="18"/>
        <v>8</v>
      </c>
      <c r="S2444" s="25"/>
      <c r="T2444" s="26">
        <f t="shared" si="19"/>
        <v>0</v>
      </c>
    </row>
    <row r="2445" spans="6:20" s="102" customFormat="1" ht="12" outlineLevel="6">
      <c r="F2445" s="21" t="s">
        <v>10039</v>
      </c>
      <c r="G2445" s="22" t="s">
        <v>19</v>
      </c>
      <c r="H2445" s="68">
        <v>1</v>
      </c>
      <c r="I2445" s="22"/>
      <c r="J2445" s="36" t="s">
        <v>4472</v>
      </c>
      <c r="K2445" s="36"/>
      <c r="L2445" s="36"/>
      <c r="M2445" s="37" t="s">
        <v>5957</v>
      </c>
      <c r="N2445" s="37"/>
      <c r="O2445" s="22" t="s">
        <v>22</v>
      </c>
      <c r="P2445" s="38">
        <v>2</v>
      </c>
      <c r="Q2445" s="25">
        <v>0</v>
      </c>
      <c r="R2445" s="38">
        <f t="shared" si="18"/>
        <v>2</v>
      </c>
      <c r="S2445" s="25"/>
      <c r="T2445" s="26">
        <f t="shared" si="19"/>
        <v>0</v>
      </c>
    </row>
    <row r="2446" spans="6:20" s="102" customFormat="1" ht="12" outlineLevel="6">
      <c r="F2446" s="21" t="s">
        <v>10040</v>
      </c>
      <c r="G2446" s="22" t="s">
        <v>19</v>
      </c>
      <c r="H2446" s="68">
        <v>1</v>
      </c>
      <c r="I2446" s="22"/>
      <c r="J2446" s="36" t="s">
        <v>4473</v>
      </c>
      <c r="K2446" s="36"/>
      <c r="L2446" s="36"/>
      <c r="M2446" s="37" t="s">
        <v>7025</v>
      </c>
      <c r="N2446" s="37"/>
      <c r="O2446" s="22" t="s">
        <v>22</v>
      </c>
      <c r="P2446" s="38">
        <v>1</v>
      </c>
      <c r="Q2446" s="25">
        <v>0</v>
      </c>
      <c r="R2446" s="38">
        <f t="shared" si="18"/>
        <v>1</v>
      </c>
      <c r="S2446" s="25"/>
      <c r="T2446" s="26">
        <f t="shared" si="19"/>
        <v>0</v>
      </c>
    </row>
    <row r="2447" spans="6:20" s="102" customFormat="1" ht="12" outlineLevel="6">
      <c r="F2447" s="21" t="s">
        <v>10041</v>
      </c>
      <c r="G2447" s="22" t="s">
        <v>19</v>
      </c>
      <c r="H2447" s="68">
        <v>1</v>
      </c>
      <c r="I2447" s="22"/>
      <c r="J2447" s="36" t="s">
        <v>4474</v>
      </c>
      <c r="K2447" s="36"/>
      <c r="L2447" s="36"/>
      <c r="M2447" s="37" t="s">
        <v>6104</v>
      </c>
      <c r="N2447" s="37"/>
      <c r="O2447" s="22" t="s">
        <v>22</v>
      </c>
      <c r="P2447" s="38">
        <v>1</v>
      </c>
      <c r="Q2447" s="25">
        <v>0</v>
      </c>
      <c r="R2447" s="38">
        <f t="shared" si="18"/>
        <v>1</v>
      </c>
      <c r="S2447" s="25"/>
      <c r="T2447" s="26">
        <f t="shared" si="19"/>
        <v>0</v>
      </c>
    </row>
    <row r="2448" spans="6:20" s="102" customFormat="1" ht="12" outlineLevel="6">
      <c r="F2448" s="21" t="s">
        <v>10042</v>
      </c>
      <c r="G2448" s="22" t="s">
        <v>19</v>
      </c>
      <c r="H2448" s="68">
        <v>1</v>
      </c>
      <c r="I2448" s="22"/>
      <c r="J2448" s="36" t="s">
        <v>4475</v>
      </c>
      <c r="K2448" s="36"/>
      <c r="L2448" s="36"/>
      <c r="M2448" s="37" t="s">
        <v>5473</v>
      </c>
      <c r="N2448" s="37"/>
      <c r="O2448" s="22" t="s">
        <v>9</v>
      </c>
      <c r="P2448" s="38">
        <v>240</v>
      </c>
      <c r="Q2448" s="25">
        <v>0</v>
      </c>
      <c r="R2448" s="38">
        <f t="shared" si="18"/>
        <v>240</v>
      </c>
      <c r="S2448" s="25"/>
      <c r="T2448" s="26">
        <f t="shared" si="19"/>
        <v>0</v>
      </c>
    </row>
    <row r="2449" spans="6:20" s="102" customFormat="1" ht="12" outlineLevel="6">
      <c r="F2449" s="21" t="s">
        <v>10043</v>
      </c>
      <c r="G2449" s="22" t="s">
        <v>19</v>
      </c>
      <c r="H2449" s="68">
        <v>1</v>
      </c>
      <c r="I2449" s="22"/>
      <c r="J2449" s="36" t="s">
        <v>4476</v>
      </c>
      <c r="K2449" s="36"/>
      <c r="L2449" s="36"/>
      <c r="M2449" s="37" t="s">
        <v>7119</v>
      </c>
      <c r="N2449" s="37"/>
      <c r="O2449" s="22" t="s">
        <v>22</v>
      </c>
      <c r="P2449" s="38">
        <v>1</v>
      </c>
      <c r="Q2449" s="25">
        <v>0</v>
      </c>
      <c r="R2449" s="38">
        <f t="shared" si="18"/>
        <v>1</v>
      </c>
      <c r="S2449" s="25"/>
      <c r="T2449" s="26">
        <f t="shared" si="19"/>
        <v>0</v>
      </c>
    </row>
    <row r="2450" spans="6:20" outlineLevel="6"/>
    <row r="2451" spans="6:20" outlineLevel="5"/>
    <row r="2452" spans="6:20" s="113" customFormat="1" ht="16.5" customHeight="1" outlineLevel="4">
      <c r="F2452" s="114"/>
      <c r="G2452" s="115"/>
      <c r="H2452" s="115"/>
      <c r="I2452" s="115"/>
      <c r="J2452" s="116"/>
      <c r="K2452" s="116"/>
      <c r="L2452" s="116"/>
      <c r="M2452" s="116" t="s">
        <v>6313</v>
      </c>
      <c r="N2452" s="119"/>
      <c r="O2452" s="115"/>
      <c r="P2452" s="117"/>
      <c r="Q2452" s="118"/>
      <c r="R2452" s="117"/>
      <c r="S2452" s="118"/>
      <c r="T2452" s="112">
        <f>SUBTOTAL(9,T2453:T3685)</f>
        <v>0</v>
      </c>
    </row>
    <row r="2453" spans="6:20" s="120" customFormat="1" ht="16.5" customHeight="1" outlineLevel="5">
      <c r="F2453" s="121"/>
      <c r="G2453" s="122"/>
      <c r="H2453" s="122"/>
      <c r="I2453" s="122"/>
      <c r="J2453" s="123"/>
      <c r="K2453" s="123"/>
      <c r="L2453" s="123"/>
      <c r="M2453" s="123" t="s">
        <v>7346</v>
      </c>
      <c r="N2453" s="126"/>
      <c r="O2453" s="122"/>
      <c r="P2453" s="124"/>
      <c r="Q2453" s="125"/>
      <c r="R2453" s="124"/>
      <c r="S2453" s="125"/>
      <c r="T2453" s="111">
        <f>SUBTOTAL(9,T2454:T2534)</f>
        <v>0</v>
      </c>
    </row>
    <row r="2454" spans="6:20" s="102" customFormat="1" ht="24" outlineLevel="6">
      <c r="F2454" s="21" t="s">
        <v>10044</v>
      </c>
      <c r="G2454" s="22" t="s">
        <v>19</v>
      </c>
      <c r="H2454" s="68">
        <v>6</v>
      </c>
      <c r="I2454" s="22"/>
      <c r="J2454" s="36" t="s">
        <v>4889</v>
      </c>
      <c r="K2454" s="36" t="s">
        <v>2377</v>
      </c>
      <c r="L2454" s="36"/>
      <c r="M2454" s="37" t="s">
        <v>8622</v>
      </c>
      <c r="N2454" s="37"/>
      <c r="O2454" s="22" t="s">
        <v>23</v>
      </c>
      <c r="P2454" s="38">
        <v>4039.9612500000017</v>
      </c>
      <c r="Q2454" s="25">
        <v>0</v>
      </c>
      <c r="R2454" s="38">
        <f>P2454*(1+Q2454/100)</f>
        <v>4039.9612500000017</v>
      </c>
      <c r="S2454" s="25"/>
      <c r="T2454" s="26">
        <f>IF(I2454="T",0,R2454*S2454)</f>
        <v>0</v>
      </c>
    </row>
    <row r="2455" spans="6:20" s="39" customFormat="1" ht="11.25" outlineLevel="7">
      <c r="F2455" s="40"/>
      <c r="G2455" s="41"/>
      <c r="H2455" s="41"/>
      <c r="I2455" s="41"/>
      <c r="J2455" s="41"/>
      <c r="K2455" s="41"/>
      <c r="L2455" s="41"/>
      <c r="M2455" s="42" t="s">
        <v>64</v>
      </c>
      <c r="N2455" s="42"/>
      <c r="O2455" s="41"/>
      <c r="P2455" s="43">
        <v>0</v>
      </c>
      <c r="Q2455" s="44"/>
      <c r="R2455" s="45"/>
      <c r="S2455" s="44"/>
      <c r="T2455" s="46"/>
    </row>
    <row r="2456" spans="6:20" s="39" customFormat="1" ht="11.25" outlineLevel="7">
      <c r="F2456" s="40"/>
      <c r="G2456" s="41"/>
      <c r="H2456" s="41"/>
      <c r="I2456" s="41"/>
      <c r="J2456" s="41"/>
      <c r="K2456" s="41"/>
      <c r="L2456" s="41"/>
      <c r="M2456" s="42" t="s">
        <v>5461</v>
      </c>
      <c r="N2456" s="42"/>
      <c r="O2456" s="41"/>
      <c r="P2456" s="43">
        <v>57.28</v>
      </c>
      <c r="Q2456" s="44"/>
      <c r="R2456" s="45"/>
      <c r="S2456" s="44"/>
      <c r="T2456" s="46"/>
    </row>
    <row r="2457" spans="6:20" s="39" customFormat="1" ht="11.25" outlineLevel="7">
      <c r="F2457" s="40"/>
      <c r="G2457" s="41"/>
      <c r="H2457" s="41"/>
      <c r="I2457" s="41"/>
      <c r="J2457" s="41"/>
      <c r="K2457" s="41"/>
      <c r="L2457" s="41"/>
      <c r="M2457" s="42" t="s">
        <v>6180</v>
      </c>
      <c r="N2457" s="42"/>
      <c r="O2457" s="41"/>
      <c r="P2457" s="43">
        <v>259.45600000000002</v>
      </c>
      <c r="Q2457" s="44"/>
      <c r="R2457" s="45"/>
      <c r="S2457" s="44"/>
      <c r="T2457" s="46"/>
    </row>
    <row r="2458" spans="6:20" s="39" customFormat="1" ht="22.5" outlineLevel="7">
      <c r="F2458" s="40"/>
      <c r="G2458" s="41"/>
      <c r="H2458" s="41"/>
      <c r="I2458" s="41"/>
      <c r="J2458" s="41"/>
      <c r="K2458" s="41"/>
      <c r="L2458" s="41"/>
      <c r="M2458" s="42" t="s">
        <v>7035</v>
      </c>
      <c r="N2458" s="42"/>
      <c r="O2458" s="41"/>
      <c r="P2458" s="43">
        <v>1424.64</v>
      </c>
      <c r="Q2458" s="44"/>
      <c r="R2458" s="45"/>
      <c r="S2458" s="44"/>
      <c r="T2458" s="46"/>
    </row>
    <row r="2459" spans="6:20" s="39" customFormat="1" ht="11.25" outlineLevel="7">
      <c r="F2459" s="40"/>
      <c r="G2459" s="41"/>
      <c r="H2459" s="41"/>
      <c r="I2459" s="41"/>
      <c r="J2459" s="41"/>
      <c r="K2459" s="41"/>
      <c r="L2459" s="41"/>
      <c r="M2459" s="42" t="s">
        <v>4810</v>
      </c>
      <c r="N2459" s="42"/>
      <c r="O2459" s="41"/>
      <c r="P2459" s="43">
        <v>49.92</v>
      </c>
      <c r="Q2459" s="44"/>
      <c r="R2459" s="45"/>
      <c r="S2459" s="44"/>
      <c r="T2459" s="46"/>
    </row>
    <row r="2460" spans="6:20" s="39" customFormat="1" ht="11.25" outlineLevel="7">
      <c r="F2460" s="40"/>
      <c r="G2460" s="41"/>
      <c r="H2460" s="41"/>
      <c r="I2460" s="41"/>
      <c r="J2460" s="41"/>
      <c r="K2460" s="41"/>
      <c r="L2460" s="41"/>
      <c r="M2460" s="42" t="s">
        <v>5553</v>
      </c>
      <c r="N2460" s="42"/>
      <c r="O2460" s="41"/>
      <c r="P2460" s="43">
        <v>142.65600000000001</v>
      </c>
      <c r="Q2460" s="44"/>
      <c r="R2460" s="45"/>
      <c r="S2460" s="44"/>
      <c r="T2460" s="46"/>
    </row>
    <row r="2461" spans="6:20" s="39" customFormat="1" ht="11.25" outlineLevel="7">
      <c r="F2461" s="40"/>
      <c r="G2461" s="41"/>
      <c r="H2461" s="41"/>
      <c r="I2461" s="41"/>
      <c r="J2461" s="41"/>
      <c r="K2461" s="41"/>
      <c r="L2461" s="41"/>
      <c r="M2461" s="42" t="s">
        <v>4525</v>
      </c>
      <c r="N2461" s="42"/>
      <c r="O2461" s="41"/>
      <c r="P2461" s="43">
        <v>30.72</v>
      </c>
      <c r="Q2461" s="44"/>
      <c r="R2461" s="45"/>
      <c r="S2461" s="44"/>
      <c r="T2461" s="46"/>
    </row>
    <row r="2462" spans="6:20" s="39" customFormat="1" ht="11.25" outlineLevel="7">
      <c r="F2462" s="40"/>
      <c r="G2462" s="41"/>
      <c r="H2462" s="41"/>
      <c r="I2462" s="41"/>
      <c r="J2462" s="41"/>
      <c r="K2462" s="41"/>
      <c r="L2462" s="41"/>
      <c r="M2462" s="42" t="s">
        <v>59</v>
      </c>
      <c r="N2462" s="42"/>
      <c r="O2462" s="41"/>
      <c r="P2462" s="43">
        <v>0</v>
      </c>
      <c r="Q2462" s="44"/>
      <c r="R2462" s="45"/>
      <c r="S2462" s="44"/>
      <c r="T2462" s="46"/>
    </row>
    <row r="2463" spans="6:20" s="39" customFormat="1" ht="11.25" outlineLevel="7">
      <c r="F2463" s="40"/>
      <c r="G2463" s="41"/>
      <c r="H2463" s="41"/>
      <c r="I2463" s="41"/>
      <c r="J2463" s="41"/>
      <c r="K2463" s="41"/>
      <c r="L2463" s="41"/>
      <c r="M2463" s="42" t="s">
        <v>4791</v>
      </c>
      <c r="N2463" s="42"/>
      <c r="O2463" s="41"/>
      <c r="P2463" s="43">
        <v>31.200000000000003</v>
      </c>
      <c r="Q2463" s="44"/>
      <c r="R2463" s="45"/>
      <c r="S2463" s="44"/>
      <c r="T2463" s="46"/>
    </row>
    <row r="2464" spans="6:20" s="39" customFormat="1" ht="11.25" outlineLevel="7">
      <c r="F2464" s="40"/>
      <c r="G2464" s="41"/>
      <c r="H2464" s="41"/>
      <c r="I2464" s="41"/>
      <c r="J2464" s="41"/>
      <c r="K2464" s="41"/>
      <c r="L2464" s="41"/>
      <c r="M2464" s="42" t="s">
        <v>6590</v>
      </c>
      <c r="N2464" s="42"/>
      <c r="O2464" s="41"/>
      <c r="P2464" s="43">
        <v>890.40000000000009</v>
      </c>
      <c r="Q2464" s="44"/>
      <c r="R2464" s="45"/>
      <c r="S2464" s="44"/>
      <c r="T2464" s="46"/>
    </row>
    <row r="2465" spans="6:20" s="39" customFormat="1" ht="11.25" outlineLevel="7">
      <c r="F2465" s="40"/>
      <c r="G2465" s="41"/>
      <c r="H2465" s="41"/>
      <c r="I2465" s="41"/>
      <c r="J2465" s="41"/>
      <c r="K2465" s="41"/>
      <c r="L2465" s="41"/>
      <c r="M2465" s="42" t="s">
        <v>5543</v>
      </c>
      <c r="N2465" s="42"/>
      <c r="O2465" s="41"/>
      <c r="P2465" s="43">
        <v>129.72800000000001</v>
      </c>
      <c r="Q2465" s="44"/>
      <c r="R2465" s="45"/>
      <c r="S2465" s="44"/>
      <c r="T2465" s="46"/>
    </row>
    <row r="2466" spans="6:20" s="39" customFormat="1" ht="11.25" outlineLevel="7">
      <c r="F2466" s="40"/>
      <c r="G2466" s="41"/>
      <c r="H2466" s="41"/>
      <c r="I2466" s="41"/>
      <c r="J2466" s="41"/>
      <c r="K2466" s="41"/>
      <c r="L2466" s="41"/>
      <c r="M2466" s="42" t="s">
        <v>4983</v>
      </c>
      <c r="N2466" s="42"/>
      <c r="O2466" s="41"/>
      <c r="P2466" s="43">
        <v>57.44</v>
      </c>
      <c r="Q2466" s="44"/>
      <c r="R2466" s="45"/>
      <c r="S2466" s="44"/>
      <c r="T2466" s="46"/>
    </row>
    <row r="2467" spans="6:20" s="39" customFormat="1" ht="11.25" outlineLevel="7">
      <c r="F2467" s="40"/>
      <c r="G2467" s="41"/>
      <c r="H2467" s="41"/>
      <c r="I2467" s="41"/>
      <c r="J2467" s="41"/>
      <c r="K2467" s="41"/>
      <c r="L2467" s="41"/>
      <c r="M2467" s="42" t="s">
        <v>4794</v>
      </c>
      <c r="N2467" s="42"/>
      <c r="O2467" s="41"/>
      <c r="P2467" s="43">
        <v>31.84</v>
      </c>
      <c r="Q2467" s="44"/>
      <c r="R2467" s="45"/>
      <c r="S2467" s="44"/>
      <c r="T2467" s="46"/>
    </row>
    <row r="2468" spans="6:20" s="39" customFormat="1" ht="11.25" outlineLevel="7">
      <c r="F2468" s="40"/>
      <c r="G2468" s="41"/>
      <c r="H2468" s="41"/>
      <c r="I2468" s="41"/>
      <c r="J2468" s="41"/>
      <c r="K2468" s="41"/>
      <c r="L2468" s="41"/>
      <c r="M2468" s="42" t="s">
        <v>5966</v>
      </c>
      <c r="N2468" s="42"/>
      <c r="O2468" s="41"/>
      <c r="P2468" s="43">
        <v>92.48</v>
      </c>
      <c r="Q2468" s="44"/>
      <c r="R2468" s="45"/>
      <c r="S2468" s="44"/>
      <c r="T2468" s="46"/>
    </row>
    <row r="2469" spans="6:20" s="39" customFormat="1" ht="11.25" outlineLevel="7">
      <c r="F2469" s="40"/>
      <c r="G2469" s="41"/>
      <c r="H2469" s="41"/>
      <c r="I2469" s="41"/>
      <c r="J2469" s="41"/>
      <c r="K2469" s="41"/>
      <c r="L2469" s="41"/>
      <c r="M2469" s="42" t="s">
        <v>5734</v>
      </c>
      <c r="N2469" s="42"/>
      <c r="O2469" s="41"/>
      <c r="P2469" s="43">
        <v>30.384000000000004</v>
      </c>
      <c r="Q2469" s="44"/>
      <c r="R2469" s="45"/>
      <c r="S2469" s="44"/>
      <c r="T2469" s="46"/>
    </row>
    <row r="2470" spans="6:20" s="39" customFormat="1" ht="11.25" outlineLevel="7">
      <c r="F2470" s="40"/>
      <c r="G2470" s="41"/>
      <c r="H2470" s="41"/>
      <c r="I2470" s="41"/>
      <c r="J2470" s="41"/>
      <c r="K2470" s="41"/>
      <c r="L2470" s="41"/>
      <c r="M2470" s="42" t="s">
        <v>4989</v>
      </c>
      <c r="N2470" s="42"/>
      <c r="O2470" s="41"/>
      <c r="P2470" s="43">
        <v>71.328000000000003</v>
      </c>
      <c r="Q2470" s="44"/>
      <c r="R2470" s="45"/>
      <c r="S2470" s="44"/>
      <c r="T2470" s="46"/>
    </row>
    <row r="2471" spans="6:20" s="39" customFormat="1" ht="11.25" outlineLevel="7">
      <c r="F2471" s="40"/>
      <c r="G2471" s="41"/>
      <c r="H2471" s="41"/>
      <c r="I2471" s="41"/>
      <c r="J2471" s="41"/>
      <c r="K2471" s="41"/>
      <c r="L2471" s="41"/>
      <c r="M2471" s="42" t="s">
        <v>4990</v>
      </c>
      <c r="N2471" s="42"/>
      <c r="O2471" s="41"/>
      <c r="P2471" s="43">
        <v>30.64</v>
      </c>
      <c r="Q2471" s="44"/>
      <c r="R2471" s="45"/>
      <c r="S2471" s="44"/>
      <c r="T2471" s="46"/>
    </row>
    <row r="2472" spans="6:20" s="39" customFormat="1" ht="11.25" outlineLevel="7">
      <c r="F2472" s="40"/>
      <c r="G2472" s="41"/>
      <c r="H2472" s="41"/>
      <c r="I2472" s="41"/>
      <c r="J2472" s="41"/>
      <c r="K2472" s="41"/>
      <c r="L2472" s="41"/>
      <c r="M2472" s="42" t="s">
        <v>60</v>
      </c>
      <c r="N2472" s="42"/>
      <c r="O2472" s="41"/>
      <c r="P2472" s="43">
        <v>0</v>
      </c>
      <c r="Q2472" s="44"/>
      <c r="R2472" s="45"/>
      <c r="S2472" s="44"/>
      <c r="T2472" s="46"/>
    </row>
    <row r="2473" spans="6:20" s="39" customFormat="1" ht="11.25" outlineLevel="7">
      <c r="F2473" s="40"/>
      <c r="G2473" s="41"/>
      <c r="H2473" s="41"/>
      <c r="I2473" s="41"/>
      <c r="J2473" s="41"/>
      <c r="K2473" s="41"/>
      <c r="L2473" s="41"/>
      <c r="M2473" s="42" t="s">
        <v>5844</v>
      </c>
      <c r="N2473" s="42"/>
      <c r="O2473" s="41"/>
      <c r="P2473" s="43">
        <v>37.823999999999998</v>
      </c>
      <c r="Q2473" s="44"/>
      <c r="R2473" s="45"/>
      <c r="S2473" s="44"/>
      <c r="T2473" s="46"/>
    </row>
    <row r="2474" spans="6:20" s="39" customFormat="1" ht="11.25" outlineLevel="7">
      <c r="F2474" s="40"/>
      <c r="G2474" s="41"/>
      <c r="H2474" s="41"/>
      <c r="I2474" s="41"/>
      <c r="J2474" s="41"/>
      <c r="K2474" s="41"/>
      <c r="L2474" s="41"/>
      <c r="M2474" s="42" t="s">
        <v>5380</v>
      </c>
      <c r="N2474" s="42"/>
      <c r="O2474" s="41"/>
      <c r="P2474" s="43">
        <v>2.9770000000000003</v>
      </c>
      <c r="Q2474" s="44"/>
      <c r="R2474" s="45"/>
      <c r="S2474" s="44"/>
      <c r="T2474" s="46"/>
    </row>
    <row r="2475" spans="6:20" s="39" customFormat="1" ht="11.25" outlineLevel="7">
      <c r="F2475" s="40"/>
      <c r="G2475" s="41"/>
      <c r="H2475" s="41"/>
      <c r="I2475" s="41"/>
      <c r="J2475" s="41"/>
      <c r="K2475" s="41"/>
      <c r="L2475" s="41"/>
      <c r="M2475" s="42" t="s">
        <v>5523</v>
      </c>
      <c r="N2475" s="42"/>
      <c r="O2475" s="41"/>
      <c r="P2475" s="43">
        <v>71.040000000000006</v>
      </c>
      <c r="Q2475" s="44"/>
      <c r="R2475" s="45"/>
      <c r="S2475" s="44"/>
      <c r="T2475" s="46"/>
    </row>
    <row r="2476" spans="6:20" s="39" customFormat="1" ht="11.25" outlineLevel="7">
      <c r="F2476" s="40"/>
      <c r="G2476" s="41"/>
      <c r="H2476" s="41"/>
      <c r="I2476" s="41"/>
      <c r="J2476" s="41"/>
      <c r="K2476" s="41"/>
      <c r="L2476" s="41"/>
      <c r="M2476" s="42" t="s">
        <v>4950</v>
      </c>
      <c r="N2476" s="42"/>
      <c r="O2476" s="41"/>
      <c r="P2476" s="43">
        <v>83.694000000000003</v>
      </c>
      <c r="Q2476" s="44"/>
      <c r="R2476" s="45"/>
      <c r="S2476" s="44"/>
      <c r="T2476" s="46"/>
    </row>
    <row r="2477" spans="6:20" s="39" customFormat="1" ht="11.25" outlineLevel="7">
      <c r="F2477" s="40"/>
      <c r="G2477" s="41"/>
      <c r="H2477" s="41"/>
      <c r="I2477" s="41"/>
      <c r="J2477" s="41"/>
      <c r="K2477" s="41"/>
      <c r="L2477" s="41"/>
      <c r="M2477" s="42" t="s">
        <v>5714</v>
      </c>
      <c r="N2477" s="42"/>
      <c r="O2477" s="41"/>
      <c r="P2477" s="43">
        <v>27.04</v>
      </c>
      <c r="Q2477" s="44"/>
      <c r="R2477" s="45"/>
      <c r="S2477" s="44"/>
      <c r="T2477" s="46"/>
    </row>
    <row r="2478" spans="6:20" s="39" customFormat="1" ht="11.25" outlineLevel="7">
      <c r="F2478" s="40"/>
      <c r="G2478" s="41"/>
      <c r="H2478" s="41"/>
      <c r="I2478" s="41"/>
      <c r="J2478" s="41"/>
      <c r="K2478" s="41"/>
      <c r="L2478" s="41"/>
      <c r="M2478" s="42" t="s">
        <v>5634</v>
      </c>
      <c r="N2478" s="42"/>
      <c r="O2478" s="41"/>
      <c r="P2478" s="43">
        <v>27.200000000000003</v>
      </c>
      <c r="Q2478" s="44"/>
      <c r="R2478" s="45"/>
      <c r="S2478" s="44"/>
      <c r="T2478" s="46"/>
    </row>
    <row r="2479" spans="6:20" s="39" customFormat="1" ht="11.25" outlineLevel="7">
      <c r="F2479" s="40"/>
      <c r="G2479" s="41"/>
      <c r="H2479" s="41"/>
      <c r="I2479" s="41"/>
      <c r="J2479" s="41"/>
      <c r="K2479" s="41"/>
      <c r="L2479" s="41"/>
      <c r="M2479" s="42" t="s">
        <v>5384</v>
      </c>
      <c r="N2479" s="42"/>
      <c r="O2479" s="41"/>
      <c r="P2479" s="43">
        <v>70.069999999999993</v>
      </c>
      <c r="Q2479" s="44"/>
      <c r="R2479" s="45"/>
      <c r="S2479" s="44"/>
      <c r="T2479" s="46"/>
    </row>
    <row r="2480" spans="6:20" s="39" customFormat="1" ht="11.25" outlineLevel="7">
      <c r="F2480" s="40"/>
      <c r="G2480" s="41"/>
      <c r="H2480" s="41"/>
      <c r="I2480" s="41"/>
      <c r="J2480" s="41"/>
      <c r="K2480" s="41"/>
      <c r="L2480" s="41"/>
      <c r="M2480" s="42" t="s">
        <v>5096</v>
      </c>
      <c r="N2480" s="42"/>
      <c r="O2480" s="41"/>
      <c r="P2480" s="43">
        <v>36.478749999999998</v>
      </c>
      <c r="Q2480" s="44"/>
      <c r="R2480" s="45"/>
      <c r="S2480" s="44"/>
      <c r="T2480" s="46"/>
    </row>
    <row r="2481" spans="6:20" s="39" customFormat="1" ht="11.25" outlineLevel="7">
      <c r="F2481" s="40"/>
      <c r="G2481" s="41"/>
      <c r="H2481" s="41"/>
      <c r="I2481" s="41"/>
      <c r="J2481" s="41"/>
      <c r="K2481" s="41"/>
      <c r="L2481" s="41"/>
      <c r="M2481" s="42" t="s">
        <v>5719</v>
      </c>
      <c r="N2481" s="42"/>
      <c r="O2481" s="41"/>
      <c r="P2481" s="43">
        <v>35.978999999999999</v>
      </c>
      <c r="Q2481" s="44"/>
      <c r="R2481" s="45"/>
      <c r="S2481" s="44"/>
      <c r="T2481" s="46"/>
    </row>
    <row r="2482" spans="6:20" s="39" customFormat="1" ht="11.25" outlineLevel="7">
      <c r="F2482" s="40"/>
      <c r="G2482" s="41"/>
      <c r="H2482" s="41"/>
      <c r="I2482" s="41"/>
      <c r="J2482" s="41"/>
      <c r="K2482" s="41"/>
      <c r="L2482" s="41"/>
      <c r="M2482" s="42" t="s">
        <v>6003</v>
      </c>
      <c r="N2482" s="42"/>
      <c r="O2482" s="41"/>
      <c r="P2482" s="43">
        <v>37.235249999999994</v>
      </c>
      <c r="Q2482" s="44"/>
      <c r="R2482" s="45"/>
      <c r="S2482" s="44"/>
      <c r="T2482" s="46"/>
    </row>
    <row r="2483" spans="6:20" s="39" customFormat="1" ht="11.25" outlineLevel="7">
      <c r="F2483" s="40"/>
      <c r="G2483" s="41"/>
      <c r="H2483" s="41"/>
      <c r="I2483" s="41"/>
      <c r="J2483" s="41"/>
      <c r="K2483" s="41"/>
      <c r="L2483" s="41"/>
      <c r="M2483" s="42" t="s">
        <v>6004</v>
      </c>
      <c r="N2483" s="42"/>
      <c r="O2483" s="41"/>
      <c r="P2483" s="43">
        <v>37.235249999999994</v>
      </c>
      <c r="Q2483" s="44"/>
      <c r="R2483" s="45"/>
      <c r="S2483" s="44"/>
      <c r="T2483" s="46"/>
    </row>
    <row r="2484" spans="6:20" s="39" customFormat="1" ht="11.25" outlineLevel="7">
      <c r="F2484" s="40"/>
      <c r="G2484" s="41"/>
      <c r="H2484" s="41"/>
      <c r="I2484" s="41"/>
      <c r="J2484" s="41"/>
      <c r="K2484" s="41"/>
      <c r="L2484" s="41"/>
      <c r="M2484" s="42" t="s">
        <v>6005</v>
      </c>
      <c r="N2484" s="42"/>
      <c r="O2484" s="41"/>
      <c r="P2484" s="43">
        <v>37.235249999999994</v>
      </c>
      <c r="Q2484" s="44"/>
      <c r="R2484" s="45"/>
      <c r="S2484" s="44"/>
      <c r="T2484" s="46"/>
    </row>
    <row r="2485" spans="6:20" s="39" customFormat="1" ht="11.25" outlineLevel="7">
      <c r="F2485" s="40"/>
      <c r="G2485" s="41"/>
      <c r="H2485" s="41"/>
      <c r="I2485" s="41"/>
      <c r="J2485" s="41"/>
      <c r="K2485" s="41"/>
      <c r="L2485" s="41"/>
      <c r="M2485" s="42" t="s">
        <v>5100</v>
      </c>
      <c r="N2485" s="42"/>
      <c r="O2485" s="41"/>
      <c r="P2485" s="43">
        <v>19.245750000000001</v>
      </c>
      <c r="Q2485" s="44"/>
      <c r="R2485" s="45"/>
      <c r="S2485" s="44"/>
      <c r="T2485" s="46"/>
    </row>
    <row r="2486" spans="6:20" s="39" customFormat="1" ht="11.25" outlineLevel="7">
      <c r="F2486" s="40"/>
      <c r="G2486" s="41"/>
      <c r="H2486" s="41"/>
      <c r="I2486" s="41"/>
      <c r="J2486" s="41"/>
      <c r="K2486" s="41"/>
      <c r="L2486" s="41"/>
      <c r="M2486" s="42" t="s">
        <v>5636</v>
      </c>
      <c r="N2486" s="42"/>
      <c r="O2486" s="41"/>
      <c r="P2486" s="43">
        <v>38.910250000000005</v>
      </c>
      <c r="Q2486" s="44"/>
      <c r="R2486" s="45"/>
      <c r="S2486" s="44"/>
      <c r="T2486" s="46"/>
    </row>
    <row r="2487" spans="6:20" s="39" customFormat="1" ht="11.25" outlineLevel="7">
      <c r="F2487" s="40"/>
      <c r="G2487" s="41"/>
      <c r="H2487" s="41"/>
      <c r="I2487" s="41"/>
      <c r="J2487" s="41"/>
      <c r="K2487" s="41"/>
      <c r="L2487" s="41"/>
      <c r="M2487" s="42" t="s">
        <v>5528</v>
      </c>
      <c r="N2487" s="42"/>
      <c r="O2487" s="41"/>
      <c r="P2487" s="43">
        <v>17.9895</v>
      </c>
      <c r="Q2487" s="44"/>
      <c r="R2487" s="45"/>
      <c r="S2487" s="44"/>
      <c r="T2487" s="46"/>
    </row>
    <row r="2488" spans="6:20" s="39" customFormat="1" ht="11.25" outlineLevel="7">
      <c r="F2488" s="40"/>
      <c r="G2488" s="41"/>
      <c r="H2488" s="41"/>
      <c r="I2488" s="41"/>
      <c r="J2488" s="41"/>
      <c r="K2488" s="41"/>
      <c r="L2488" s="41"/>
      <c r="M2488" s="42" t="s">
        <v>5529</v>
      </c>
      <c r="N2488" s="42"/>
      <c r="O2488" s="41"/>
      <c r="P2488" s="43">
        <v>17.9895</v>
      </c>
      <c r="Q2488" s="44"/>
      <c r="R2488" s="45"/>
      <c r="S2488" s="44"/>
      <c r="T2488" s="46"/>
    </row>
    <row r="2489" spans="6:20" s="39" customFormat="1" ht="11.25" outlineLevel="7">
      <c r="F2489" s="40"/>
      <c r="G2489" s="41"/>
      <c r="H2489" s="41"/>
      <c r="I2489" s="41"/>
      <c r="J2489" s="41"/>
      <c r="K2489" s="41"/>
      <c r="L2489" s="41"/>
      <c r="M2489" s="42" t="s">
        <v>6006</v>
      </c>
      <c r="N2489" s="42"/>
      <c r="O2489" s="41"/>
      <c r="P2489" s="43">
        <v>37.235249999999994</v>
      </c>
      <c r="Q2489" s="44"/>
      <c r="R2489" s="45"/>
      <c r="S2489" s="44"/>
      <c r="T2489" s="46"/>
    </row>
    <row r="2490" spans="6:20" s="39" customFormat="1" ht="11.25" outlineLevel="7">
      <c r="F2490" s="40"/>
      <c r="G2490" s="41"/>
      <c r="H2490" s="41"/>
      <c r="I2490" s="41"/>
      <c r="J2490" s="41"/>
      <c r="K2490" s="41"/>
      <c r="L2490" s="41"/>
      <c r="M2490" s="42" t="s">
        <v>6048</v>
      </c>
      <c r="N2490" s="42"/>
      <c r="O2490" s="41"/>
      <c r="P2490" s="43">
        <v>37.235249999999994</v>
      </c>
      <c r="Q2490" s="44"/>
      <c r="R2490" s="45"/>
      <c r="S2490" s="44"/>
      <c r="T2490" s="46"/>
    </row>
    <row r="2491" spans="6:20" s="39" customFormat="1" ht="11.25" outlineLevel="7">
      <c r="F2491" s="40"/>
      <c r="G2491" s="41"/>
      <c r="H2491" s="41"/>
      <c r="I2491" s="41"/>
      <c r="J2491" s="41"/>
      <c r="K2491" s="41"/>
      <c r="L2491" s="41"/>
      <c r="M2491" s="42" t="s">
        <v>5103</v>
      </c>
      <c r="N2491" s="42"/>
      <c r="O2491" s="41"/>
      <c r="P2491" s="43">
        <v>19.245750000000001</v>
      </c>
      <c r="Q2491" s="44"/>
      <c r="R2491" s="45"/>
      <c r="S2491" s="44"/>
      <c r="T2491" s="46"/>
    </row>
    <row r="2492" spans="6:20" s="39" customFormat="1" ht="11.25" outlineLevel="7">
      <c r="F2492" s="40"/>
      <c r="G2492" s="41"/>
      <c r="H2492" s="41"/>
      <c r="I2492" s="41"/>
      <c r="J2492" s="41"/>
      <c r="K2492" s="41"/>
      <c r="L2492" s="41"/>
      <c r="M2492" s="42" t="s">
        <v>5641</v>
      </c>
      <c r="N2492" s="42"/>
      <c r="O2492" s="41"/>
      <c r="P2492" s="43">
        <v>17.9895</v>
      </c>
      <c r="Q2492" s="44"/>
      <c r="R2492" s="45"/>
      <c r="S2492" s="44"/>
      <c r="T2492" s="46"/>
    </row>
    <row r="2493" spans="6:20" s="102" customFormat="1" ht="60" outlineLevel="6">
      <c r="F2493" s="21" t="s">
        <v>10045</v>
      </c>
      <c r="G2493" s="22" t="s">
        <v>19</v>
      </c>
      <c r="H2493" s="68">
        <v>6</v>
      </c>
      <c r="I2493" s="22"/>
      <c r="J2493" s="36" t="s">
        <v>4340</v>
      </c>
      <c r="K2493" s="36" t="s">
        <v>2316</v>
      </c>
      <c r="L2493" s="36"/>
      <c r="M2493" s="37" t="s">
        <v>9744</v>
      </c>
      <c r="N2493" s="37"/>
      <c r="O2493" s="22" t="s">
        <v>23</v>
      </c>
      <c r="P2493" s="38">
        <v>504.24860000000001</v>
      </c>
      <c r="Q2493" s="25">
        <v>0</v>
      </c>
      <c r="R2493" s="38">
        <f>P2493*(1+Q2493/100)</f>
        <v>504.24860000000001</v>
      </c>
      <c r="S2493" s="25"/>
      <c r="T2493" s="26">
        <f>IF(I2493="T",0,R2493*S2493)</f>
        <v>0</v>
      </c>
    </row>
    <row r="2494" spans="6:20" s="39" customFormat="1" ht="11.25" outlineLevel="7">
      <c r="F2494" s="40"/>
      <c r="G2494" s="41"/>
      <c r="H2494" s="41"/>
      <c r="I2494" s="41"/>
      <c r="J2494" s="41"/>
      <c r="K2494" s="41"/>
      <c r="L2494" s="41"/>
      <c r="M2494" s="42" t="s">
        <v>64</v>
      </c>
      <c r="N2494" s="42"/>
      <c r="O2494" s="41"/>
      <c r="P2494" s="43">
        <v>0</v>
      </c>
      <c r="Q2494" s="44"/>
      <c r="R2494" s="45"/>
      <c r="S2494" s="44"/>
      <c r="T2494" s="46"/>
    </row>
    <row r="2495" spans="6:20" s="39" customFormat="1" ht="11.25" outlineLevel="7">
      <c r="F2495" s="40"/>
      <c r="G2495" s="41"/>
      <c r="H2495" s="41"/>
      <c r="I2495" s="41"/>
      <c r="J2495" s="41"/>
      <c r="K2495" s="41"/>
      <c r="L2495" s="41"/>
      <c r="M2495" s="42" t="s">
        <v>6015</v>
      </c>
      <c r="N2495" s="42"/>
      <c r="O2495" s="41"/>
      <c r="P2495" s="43">
        <v>23.482000000000003</v>
      </c>
      <c r="Q2495" s="44"/>
      <c r="R2495" s="45"/>
      <c r="S2495" s="44"/>
      <c r="T2495" s="46"/>
    </row>
    <row r="2496" spans="6:20" s="39" customFormat="1" ht="11.25" outlineLevel="7">
      <c r="F2496" s="40"/>
      <c r="G2496" s="41"/>
      <c r="H2496" s="41"/>
      <c r="I2496" s="41"/>
      <c r="J2496" s="41"/>
      <c r="K2496" s="41"/>
      <c r="L2496" s="41"/>
      <c r="M2496" s="42" t="s">
        <v>5302</v>
      </c>
      <c r="N2496" s="42"/>
      <c r="O2496" s="41"/>
      <c r="P2496" s="43">
        <v>14.726000000000001</v>
      </c>
      <c r="Q2496" s="44"/>
      <c r="R2496" s="45"/>
      <c r="S2496" s="44"/>
      <c r="T2496" s="46"/>
    </row>
    <row r="2497" spans="6:20" s="39" customFormat="1" ht="11.25" outlineLevel="7">
      <c r="F2497" s="40"/>
      <c r="G2497" s="41"/>
      <c r="H2497" s="41"/>
      <c r="I2497" s="41"/>
      <c r="J2497" s="41"/>
      <c r="K2497" s="41"/>
      <c r="L2497" s="41"/>
      <c r="M2497" s="42" t="s">
        <v>5303</v>
      </c>
      <c r="N2497" s="42"/>
      <c r="O2497" s="41"/>
      <c r="P2497" s="43">
        <v>14.327999999999999</v>
      </c>
      <c r="Q2497" s="44"/>
      <c r="R2497" s="45"/>
      <c r="S2497" s="44"/>
      <c r="T2497" s="46"/>
    </row>
    <row r="2498" spans="6:20" s="39" customFormat="1" ht="11.25" outlineLevel="7">
      <c r="F2498" s="40"/>
      <c r="G2498" s="41"/>
      <c r="H2498" s="41"/>
      <c r="I2498" s="41"/>
      <c r="J2498" s="41"/>
      <c r="K2498" s="41"/>
      <c r="L2498" s="41"/>
      <c r="M2498" s="42" t="s">
        <v>59</v>
      </c>
      <c r="N2498" s="42"/>
      <c r="O2498" s="41"/>
      <c r="P2498" s="43">
        <v>0</v>
      </c>
      <c r="Q2498" s="44"/>
      <c r="R2498" s="45"/>
      <c r="S2498" s="44"/>
      <c r="T2498" s="46"/>
    </row>
    <row r="2499" spans="6:20" s="39" customFormat="1" ht="11.25" outlineLevel="7">
      <c r="F2499" s="40"/>
      <c r="G2499" s="41"/>
      <c r="H2499" s="41"/>
      <c r="I2499" s="41"/>
      <c r="J2499" s="41"/>
      <c r="K2499" s="41"/>
      <c r="L2499" s="41"/>
      <c r="M2499" s="42" t="s">
        <v>5733</v>
      </c>
      <c r="N2499" s="42"/>
      <c r="O2499" s="41"/>
      <c r="P2499" s="43">
        <v>23.88</v>
      </c>
      <c r="Q2499" s="44"/>
      <c r="R2499" s="45"/>
      <c r="S2499" s="44"/>
      <c r="T2499" s="46"/>
    </row>
    <row r="2500" spans="6:20" s="39" customFormat="1" ht="11.25" outlineLevel="7">
      <c r="F2500" s="40"/>
      <c r="G2500" s="41"/>
      <c r="H2500" s="41"/>
      <c r="I2500" s="41"/>
      <c r="J2500" s="41"/>
      <c r="K2500" s="41"/>
      <c r="L2500" s="41"/>
      <c r="M2500" s="42" t="s">
        <v>5301</v>
      </c>
      <c r="N2500" s="42"/>
      <c r="O2500" s="41"/>
      <c r="P2500" s="43">
        <v>14.726000000000001</v>
      </c>
      <c r="Q2500" s="44"/>
      <c r="R2500" s="45"/>
      <c r="S2500" s="44"/>
      <c r="T2500" s="46"/>
    </row>
    <row r="2501" spans="6:20" s="39" customFormat="1" ht="11.25" outlineLevel="7">
      <c r="F2501" s="40"/>
      <c r="G2501" s="41"/>
      <c r="H2501" s="41"/>
      <c r="I2501" s="41"/>
      <c r="J2501" s="41"/>
      <c r="K2501" s="41"/>
      <c r="L2501" s="41"/>
      <c r="M2501" s="42" t="s">
        <v>6056</v>
      </c>
      <c r="N2501" s="42"/>
      <c r="O2501" s="41"/>
      <c r="P2501" s="43">
        <v>61.053199999999997</v>
      </c>
      <c r="Q2501" s="44"/>
      <c r="R2501" s="45"/>
      <c r="S2501" s="44"/>
      <c r="T2501" s="46"/>
    </row>
    <row r="2502" spans="6:20" s="39" customFormat="1" ht="11.25" outlineLevel="7">
      <c r="F2502" s="40"/>
      <c r="G2502" s="41"/>
      <c r="H2502" s="41"/>
      <c r="I2502" s="41"/>
      <c r="J2502" s="41"/>
      <c r="K2502" s="41"/>
      <c r="L2502" s="41"/>
      <c r="M2502" s="42" t="s">
        <v>5649</v>
      </c>
      <c r="N2502" s="42"/>
      <c r="O2502" s="41"/>
      <c r="P2502" s="43">
        <v>31.1435</v>
      </c>
      <c r="Q2502" s="44"/>
      <c r="R2502" s="45"/>
      <c r="S2502" s="44"/>
      <c r="T2502" s="46"/>
    </row>
    <row r="2503" spans="6:20" s="39" customFormat="1" ht="11.25" outlineLevel="7">
      <c r="F2503" s="40"/>
      <c r="G2503" s="41"/>
      <c r="H2503" s="41"/>
      <c r="I2503" s="41"/>
      <c r="J2503" s="41"/>
      <c r="K2503" s="41"/>
      <c r="L2503" s="41"/>
      <c r="M2503" s="42" t="s">
        <v>6740</v>
      </c>
      <c r="N2503" s="42"/>
      <c r="O2503" s="41"/>
      <c r="P2503" s="43">
        <v>88.221900000000005</v>
      </c>
      <c r="Q2503" s="44"/>
      <c r="R2503" s="45"/>
      <c r="S2503" s="44"/>
      <c r="T2503" s="46"/>
    </row>
    <row r="2504" spans="6:20" s="39" customFormat="1" ht="11.25" outlineLevel="7">
      <c r="F2504" s="40"/>
      <c r="G2504" s="41"/>
      <c r="H2504" s="41"/>
      <c r="I2504" s="41"/>
      <c r="J2504" s="41"/>
      <c r="K2504" s="41"/>
      <c r="L2504" s="41"/>
      <c r="M2504" s="42" t="s">
        <v>60</v>
      </c>
      <c r="N2504" s="42"/>
      <c r="O2504" s="41"/>
      <c r="P2504" s="43">
        <v>0</v>
      </c>
      <c r="Q2504" s="44"/>
      <c r="R2504" s="45"/>
      <c r="S2504" s="44"/>
      <c r="T2504" s="46"/>
    </row>
    <row r="2505" spans="6:20" s="39" customFormat="1" ht="11.25" outlineLevel="7">
      <c r="F2505" s="40"/>
      <c r="G2505" s="41"/>
      <c r="H2505" s="41"/>
      <c r="I2505" s="41"/>
      <c r="J2505" s="41"/>
      <c r="K2505" s="41"/>
      <c r="L2505" s="41"/>
      <c r="M2505" s="42" t="s">
        <v>6456</v>
      </c>
      <c r="N2505" s="42"/>
      <c r="O2505" s="41"/>
      <c r="P2505" s="43">
        <v>57.303000000000004</v>
      </c>
      <c r="Q2505" s="44"/>
      <c r="R2505" s="45"/>
      <c r="S2505" s="44"/>
      <c r="T2505" s="46"/>
    </row>
    <row r="2506" spans="6:20" s="39" customFormat="1" ht="11.25" outlineLevel="7">
      <c r="F2506" s="40"/>
      <c r="G2506" s="41"/>
      <c r="H2506" s="41"/>
      <c r="I2506" s="41"/>
      <c r="J2506" s="41"/>
      <c r="K2506" s="41"/>
      <c r="L2506" s="41"/>
      <c r="M2506" s="42" t="s">
        <v>5380</v>
      </c>
      <c r="N2506" s="42"/>
      <c r="O2506" s="41"/>
      <c r="P2506" s="43">
        <v>2.9770000000000003</v>
      </c>
      <c r="Q2506" s="44"/>
      <c r="R2506" s="45"/>
      <c r="S2506" s="44"/>
      <c r="T2506" s="46"/>
    </row>
    <row r="2507" spans="6:20" s="39" customFormat="1" ht="11.25" outlineLevel="7">
      <c r="F2507" s="40"/>
      <c r="G2507" s="41"/>
      <c r="H2507" s="41"/>
      <c r="I2507" s="41"/>
      <c r="J2507" s="41"/>
      <c r="K2507" s="41"/>
      <c r="L2507" s="41"/>
      <c r="M2507" s="42" t="s">
        <v>4949</v>
      </c>
      <c r="N2507" s="42"/>
      <c r="O2507" s="41"/>
      <c r="P2507" s="43">
        <v>32.641500000000001</v>
      </c>
      <c r="Q2507" s="44"/>
      <c r="R2507" s="45"/>
      <c r="S2507" s="44"/>
      <c r="T2507" s="46"/>
    </row>
    <row r="2508" spans="6:20" s="39" customFormat="1" ht="11.25" outlineLevel="7">
      <c r="F2508" s="40"/>
      <c r="G2508" s="41"/>
      <c r="H2508" s="41"/>
      <c r="I2508" s="41"/>
      <c r="J2508" s="41"/>
      <c r="K2508" s="41"/>
      <c r="L2508" s="41"/>
      <c r="M2508" s="42" t="s">
        <v>5715</v>
      </c>
      <c r="N2508" s="42"/>
      <c r="O2508" s="41"/>
      <c r="P2508" s="43">
        <v>12.904499999999999</v>
      </c>
      <c r="Q2508" s="44"/>
      <c r="R2508" s="45"/>
      <c r="S2508" s="44"/>
      <c r="T2508" s="46"/>
    </row>
    <row r="2509" spans="6:20" s="39" customFormat="1" ht="11.25" outlineLevel="7">
      <c r="F2509" s="40"/>
      <c r="G2509" s="41"/>
      <c r="H2509" s="41"/>
      <c r="I2509" s="41"/>
      <c r="J2509" s="41"/>
      <c r="K2509" s="41"/>
      <c r="L2509" s="41"/>
      <c r="M2509" s="42" t="s">
        <v>5382</v>
      </c>
      <c r="N2509" s="42"/>
      <c r="O2509" s="41"/>
      <c r="P2509" s="43">
        <v>84.265999999999991</v>
      </c>
      <c r="Q2509" s="44"/>
      <c r="R2509" s="45"/>
      <c r="S2509" s="44"/>
      <c r="T2509" s="46"/>
    </row>
    <row r="2510" spans="6:20" s="39" customFormat="1" ht="11.25" outlineLevel="7">
      <c r="F2510" s="40"/>
      <c r="G2510" s="41"/>
      <c r="H2510" s="41"/>
      <c r="I2510" s="41"/>
      <c r="J2510" s="41"/>
      <c r="K2510" s="41"/>
      <c r="L2510" s="41"/>
      <c r="M2510" s="42" t="s">
        <v>4774</v>
      </c>
      <c r="N2510" s="42"/>
      <c r="O2510" s="41"/>
      <c r="P2510" s="43">
        <v>42.595999999999997</v>
      </c>
      <c r="Q2510" s="44"/>
      <c r="R2510" s="45"/>
      <c r="S2510" s="44"/>
      <c r="T2510" s="46"/>
    </row>
    <row r="2511" spans="6:20" s="102" customFormat="1" ht="60" outlineLevel="6">
      <c r="F2511" s="21" t="s">
        <v>10046</v>
      </c>
      <c r="G2511" s="22" t="s">
        <v>19</v>
      </c>
      <c r="H2511" s="68">
        <v>6</v>
      </c>
      <c r="I2511" s="22"/>
      <c r="J2511" s="36" t="s">
        <v>4585</v>
      </c>
      <c r="K2511" s="36" t="s">
        <v>2317</v>
      </c>
      <c r="L2511" s="36"/>
      <c r="M2511" s="37" t="s">
        <v>9745</v>
      </c>
      <c r="N2511" s="37"/>
      <c r="O2511" s="22" t="s">
        <v>23</v>
      </c>
      <c r="P2511" s="38">
        <v>2370.7598499999999</v>
      </c>
      <c r="Q2511" s="25">
        <v>0</v>
      </c>
      <c r="R2511" s="38">
        <f>P2511*(1+Q2511/100)</f>
        <v>2370.7598499999999</v>
      </c>
      <c r="S2511" s="25"/>
      <c r="T2511" s="26">
        <f>IF(I2511="T",0,R2511*S2511)</f>
        <v>0</v>
      </c>
    </row>
    <row r="2512" spans="6:20" s="39" customFormat="1" ht="11.25" outlineLevel="7">
      <c r="F2512" s="40"/>
      <c r="G2512" s="41"/>
      <c r="H2512" s="41"/>
      <c r="I2512" s="41"/>
      <c r="J2512" s="41"/>
      <c r="K2512" s="41"/>
      <c r="L2512" s="41"/>
      <c r="M2512" s="42" t="s">
        <v>4843</v>
      </c>
      <c r="N2512" s="42"/>
      <c r="O2512" s="41"/>
      <c r="P2512" s="43">
        <v>0</v>
      </c>
      <c r="Q2512" s="44"/>
      <c r="R2512" s="45"/>
      <c r="S2512" s="44"/>
      <c r="T2512" s="46"/>
    </row>
    <row r="2513" spans="6:20" s="39" customFormat="1" ht="11.25" outlineLevel="7">
      <c r="F2513" s="40"/>
      <c r="G2513" s="41"/>
      <c r="H2513" s="41"/>
      <c r="I2513" s="41"/>
      <c r="J2513" s="41"/>
      <c r="K2513" s="41"/>
      <c r="L2513" s="41"/>
      <c r="M2513" s="42" t="s">
        <v>3866</v>
      </c>
      <c r="N2513" s="42"/>
      <c r="O2513" s="41"/>
      <c r="P2513" s="43">
        <v>610.05439999999999</v>
      </c>
      <c r="Q2513" s="44"/>
      <c r="R2513" s="45"/>
      <c r="S2513" s="44"/>
      <c r="T2513" s="46"/>
    </row>
    <row r="2514" spans="6:20" s="39" customFormat="1" ht="11.25" outlineLevel="7">
      <c r="F2514" s="40"/>
      <c r="G2514" s="41"/>
      <c r="H2514" s="41"/>
      <c r="I2514" s="41"/>
      <c r="J2514" s="41"/>
      <c r="K2514" s="41"/>
      <c r="L2514" s="41"/>
      <c r="M2514" s="42" t="s">
        <v>5250</v>
      </c>
      <c r="N2514" s="42"/>
      <c r="O2514" s="41"/>
      <c r="P2514" s="43">
        <v>569.93599999999992</v>
      </c>
      <c r="Q2514" s="44"/>
      <c r="R2514" s="45"/>
      <c r="S2514" s="44"/>
      <c r="T2514" s="46"/>
    </row>
    <row r="2515" spans="6:20" s="39" customFormat="1" ht="11.25" outlineLevel="7">
      <c r="F2515" s="40"/>
      <c r="G2515" s="41"/>
      <c r="H2515" s="41"/>
      <c r="I2515" s="41"/>
      <c r="J2515" s="41"/>
      <c r="K2515" s="41"/>
      <c r="L2515" s="41"/>
      <c r="M2515" s="42" t="s">
        <v>3461</v>
      </c>
      <c r="N2515" s="42"/>
      <c r="O2515" s="41"/>
      <c r="P2515" s="43">
        <v>12.4176</v>
      </c>
      <c r="Q2515" s="44"/>
      <c r="R2515" s="45"/>
      <c r="S2515" s="44"/>
      <c r="T2515" s="46"/>
    </row>
    <row r="2516" spans="6:20" s="39" customFormat="1" ht="11.25" outlineLevel="7">
      <c r="F2516" s="40"/>
      <c r="G2516" s="41"/>
      <c r="H2516" s="41"/>
      <c r="I2516" s="41"/>
      <c r="J2516" s="41"/>
      <c r="K2516" s="41"/>
      <c r="L2516" s="41"/>
      <c r="M2516" s="42" t="s">
        <v>4828</v>
      </c>
      <c r="N2516" s="42"/>
      <c r="O2516" s="41"/>
      <c r="P2516" s="43">
        <v>0</v>
      </c>
      <c r="Q2516" s="44"/>
      <c r="R2516" s="45"/>
      <c r="S2516" s="44"/>
      <c r="T2516" s="46"/>
    </row>
    <row r="2517" spans="6:20" s="39" customFormat="1" ht="11.25" outlineLevel="7">
      <c r="F2517" s="40"/>
      <c r="G2517" s="41"/>
      <c r="H2517" s="41"/>
      <c r="I2517" s="41"/>
      <c r="J2517" s="41"/>
      <c r="K2517" s="41"/>
      <c r="L2517" s="41"/>
      <c r="M2517" s="42" t="s">
        <v>5327</v>
      </c>
      <c r="N2517" s="42"/>
      <c r="O2517" s="41"/>
      <c r="P2517" s="43">
        <v>379.39400000000001</v>
      </c>
      <c r="Q2517" s="44"/>
      <c r="R2517" s="45"/>
      <c r="S2517" s="44"/>
      <c r="T2517" s="46"/>
    </row>
    <row r="2518" spans="6:20" s="39" customFormat="1" ht="11.25" outlineLevel="7">
      <c r="F2518" s="40"/>
      <c r="G2518" s="41"/>
      <c r="H2518" s="41"/>
      <c r="I2518" s="41"/>
      <c r="J2518" s="41"/>
      <c r="K2518" s="41"/>
      <c r="L2518" s="41"/>
      <c r="M2518" s="42" t="s">
        <v>5249</v>
      </c>
      <c r="N2518" s="42"/>
      <c r="O2518" s="41"/>
      <c r="P2518" s="43">
        <v>391.83099999999996</v>
      </c>
      <c r="Q2518" s="44"/>
      <c r="R2518" s="45"/>
      <c r="S2518" s="44"/>
      <c r="T2518" s="46"/>
    </row>
    <row r="2519" spans="6:20" s="39" customFormat="1" ht="11.25" outlineLevel="7">
      <c r="F2519" s="40"/>
      <c r="G2519" s="41"/>
      <c r="H2519" s="41"/>
      <c r="I2519" s="41"/>
      <c r="J2519" s="41"/>
      <c r="K2519" s="41"/>
      <c r="L2519" s="41"/>
      <c r="M2519" s="42" t="s">
        <v>4981</v>
      </c>
      <c r="N2519" s="42"/>
      <c r="O2519" s="41"/>
      <c r="P2519" s="43">
        <v>8.1988000000000003</v>
      </c>
      <c r="Q2519" s="44"/>
      <c r="R2519" s="45"/>
      <c r="S2519" s="44"/>
      <c r="T2519" s="46"/>
    </row>
    <row r="2520" spans="6:20" s="39" customFormat="1" ht="11.25" outlineLevel="7">
      <c r="F2520" s="40"/>
      <c r="G2520" s="41"/>
      <c r="H2520" s="41"/>
      <c r="I2520" s="41"/>
      <c r="J2520" s="41"/>
      <c r="K2520" s="41"/>
      <c r="L2520" s="41"/>
      <c r="M2520" s="42" t="s">
        <v>3460</v>
      </c>
      <c r="N2520" s="42"/>
      <c r="O2520" s="41"/>
      <c r="P2520" s="43">
        <v>6.2088000000000001</v>
      </c>
      <c r="Q2520" s="44"/>
      <c r="R2520" s="45"/>
      <c r="S2520" s="44"/>
      <c r="T2520" s="46"/>
    </row>
    <row r="2521" spans="6:20" s="39" customFormat="1" ht="11.25" outlineLevel="7">
      <c r="F2521" s="40"/>
      <c r="G2521" s="41"/>
      <c r="H2521" s="41"/>
      <c r="I2521" s="41"/>
      <c r="J2521" s="41"/>
      <c r="K2521" s="41"/>
      <c r="L2521" s="41"/>
      <c r="M2521" s="42" t="s">
        <v>436</v>
      </c>
      <c r="N2521" s="42"/>
      <c r="O2521" s="41"/>
      <c r="P2521" s="43">
        <v>25.472000000000001</v>
      </c>
      <c r="Q2521" s="44"/>
      <c r="R2521" s="45"/>
      <c r="S2521" s="44"/>
      <c r="T2521" s="46"/>
    </row>
    <row r="2522" spans="6:20" s="39" customFormat="1" ht="11.25" outlineLevel="7">
      <c r="F2522" s="40"/>
      <c r="G2522" s="41"/>
      <c r="H2522" s="41"/>
      <c r="I2522" s="41"/>
      <c r="J2522" s="41"/>
      <c r="K2522" s="41"/>
      <c r="L2522" s="41"/>
      <c r="M2522" s="42" t="s">
        <v>60</v>
      </c>
      <c r="N2522" s="42"/>
      <c r="O2522" s="41"/>
      <c r="P2522" s="43">
        <v>0</v>
      </c>
      <c r="Q2522" s="44"/>
      <c r="R2522" s="45"/>
      <c r="S2522" s="44"/>
      <c r="T2522" s="46"/>
    </row>
    <row r="2523" spans="6:20" s="39" customFormat="1" ht="11.25" outlineLevel="7">
      <c r="F2523" s="40"/>
      <c r="G2523" s="41"/>
      <c r="H2523" s="41"/>
      <c r="I2523" s="41"/>
      <c r="J2523" s="41"/>
      <c r="K2523" s="41"/>
      <c r="L2523" s="41"/>
      <c r="M2523" s="42" t="s">
        <v>5847</v>
      </c>
      <c r="N2523" s="42"/>
      <c r="O2523" s="41"/>
      <c r="P2523" s="43">
        <v>115.218</v>
      </c>
      <c r="Q2523" s="44"/>
      <c r="R2523" s="45"/>
      <c r="S2523" s="44"/>
      <c r="T2523" s="46"/>
    </row>
    <row r="2524" spans="6:20" s="39" customFormat="1" ht="11.25" outlineLevel="7">
      <c r="F2524" s="40"/>
      <c r="G2524" s="41"/>
      <c r="H2524" s="41"/>
      <c r="I2524" s="41"/>
      <c r="J2524" s="41"/>
      <c r="K2524" s="41"/>
      <c r="L2524" s="41"/>
      <c r="M2524" s="42" t="s">
        <v>6174</v>
      </c>
      <c r="N2524" s="42"/>
      <c r="O2524" s="41"/>
      <c r="P2524" s="43">
        <v>23.644450000000003</v>
      </c>
      <c r="Q2524" s="44"/>
      <c r="R2524" s="45"/>
      <c r="S2524" s="44"/>
      <c r="T2524" s="46"/>
    </row>
    <row r="2525" spans="6:20" s="39" customFormat="1" ht="11.25" outlineLevel="7">
      <c r="F2525" s="40"/>
      <c r="G2525" s="41"/>
      <c r="H2525" s="41"/>
      <c r="I2525" s="41"/>
      <c r="J2525" s="41"/>
      <c r="K2525" s="41"/>
      <c r="L2525" s="41"/>
      <c r="M2525" s="42" t="s">
        <v>5720</v>
      </c>
      <c r="N2525" s="42"/>
      <c r="O2525" s="41"/>
      <c r="P2525" s="43">
        <v>24.709350000000001</v>
      </c>
      <c r="Q2525" s="44"/>
      <c r="R2525" s="45"/>
      <c r="S2525" s="44"/>
      <c r="T2525" s="46"/>
    </row>
    <row r="2526" spans="6:20" s="39" customFormat="1" ht="11.25" outlineLevel="7">
      <c r="F2526" s="40"/>
      <c r="G2526" s="41"/>
      <c r="H2526" s="41"/>
      <c r="I2526" s="41"/>
      <c r="J2526" s="41"/>
      <c r="K2526" s="41"/>
      <c r="L2526" s="41"/>
      <c r="M2526" s="42" t="s">
        <v>6175</v>
      </c>
      <c r="N2526" s="42"/>
      <c r="O2526" s="41"/>
      <c r="P2526" s="43">
        <v>23.644450000000003</v>
      </c>
      <c r="Q2526" s="44"/>
      <c r="R2526" s="45"/>
      <c r="S2526" s="44"/>
      <c r="T2526" s="46"/>
    </row>
    <row r="2527" spans="6:20" s="39" customFormat="1" ht="11.25" outlineLevel="7">
      <c r="F2527" s="40"/>
      <c r="G2527" s="41"/>
      <c r="H2527" s="41"/>
      <c r="I2527" s="41"/>
      <c r="J2527" s="41"/>
      <c r="K2527" s="41"/>
      <c r="L2527" s="41"/>
      <c r="M2527" s="42" t="s">
        <v>5721</v>
      </c>
      <c r="N2527" s="42"/>
      <c r="O2527" s="41"/>
      <c r="P2527" s="43">
        <v>24.709350000000001</v>
      </c>
      <c r="Q2527" s="44"/>
      <c r="R2527" s="45"/>
      <c r="S2527" s="44"/>
      <c r="T2527" s="46"/>
    </row>
    <row r="2528" spans="6:20" s="39" customFormat="1" ht="11.25" outlineLevel="7">
      <c r="F2528" s="40"/>
      <c r="G2528" s="41"/>
      <c r="H2528" s="41"/>
      <c r="I2528" s="41"/>
      <c r="J2528" s="41"/>
      <c r="K2528" s="41"/>
      <c r="L2528" s="41"/>
      <c r="M2528" s="42" t="s">
        <v>6176</v>
      </c>
      <c r="N2528" s="42"/>
      <c r="O2528" s="41"/>
      <c r="P2528" s="43">
        <v>52.118949999999991</v>
      </c>
      <c r="Q2528" s="44"/>
      <c r="R2528" s="45"/>
      <c r="S2528" s="44"/>
      <c r="T2528" s="46"/>
    </row>
    <row r="2529" spans="6:20" s="39" customFormat="1" ht="11.25" outlineLevel="7">
      <c r="F2529" s="40"/>
      <c r="G2529" s="41"/>
      <c r="H2529" s="41"/>
      <c r="I2529" s="41"/>
      <c r="J2529" s="41"/>
      <c r="K2529" s="41"/>
      <c r="L2529" s="41"/>
      <c r="M2529" s="42" t="s">
        <v>5637</v>
      </c>
      <c r="N2529" s="42"/>
      <c r="O2529" s="41"/>
      <c r="P2529" s="43">
        <v>25.534450000000003</v>
      </c>
      <c r="Q2529" s="44"/>
      <c r="R2529" s="45"/>
      <c r="S2529" s="44"/>
      <c r="T2529" s="46"/>
    </row>
    <row r="2530" spans="6:20" s="39" customFormat="1" ht="11.25" outlineLevel="7">
      <c r="F2530" s="40"/>
      <c r="G2530" s="41"/>
      <c r="H2530" s="41"/>
      <c r="I2530" s="41"/>
      <c r="J2530" s="41"/>
      <c r="K2530" s="41"/>
      <c r="L2530" s="41"/>
      <c r="M2530" s="42" t="s">
        <v>5638</v>
      </c>
      <c r="N2530" s="42"/>
      <c r="O2530" s="41"/>
      <c r="P2530" s="43">
        <v>25.534450000000003</v>
      </c>
      <c r="Q2530" s="44"/>
      <c r="R2530" s="45"/>
      <c r="S2530" s="44"/>
      <c r="T2530" s="46"/>
    </row>
    <row r="2531" spans="6:20" s="39" customFormat="1" ht="11.25" outlineLevel="7">
      <c r="F2531" s="40"/>
      <c r="G2531" s="41"/>
      <c r="H2531" s="41"/>
      <c r="I2531" s="41"/>
      <c r="J2531" s="41"/>
      <c r="K2531" s="41"/>
      <c r="L2531" s="41"/>
      <c r="M2531" s="42" t="s">
        <v>5102</v>
      </c>
      <c r="N2531" s="42"/>
      <c r="O2531" s="41"/>
      <c r="P2531" s="43">
        <v>26.599350000000001</v>
      </c>
      <c r="Q2531" s="44"/>
      <c r="R2531" s="45"/>
      <c r="S2531" s="44"/>
      <c r="T2531" s="46"/>
    </row>
    <row r="2532" spans="6:20" s="39" customFormat="1" ht="11.25" outlineLevel="7">
      <c r="F2532" s="40"/>
      <c r="G2532" s="41"/>
      <c r="H2532" s="41"/>
      <c r="I2532" s="41"/>
      <c r="J2532" s="41"/>
      <c r="K2532" s="41"/>
      <c r="L2532" s="41"/>
      <c r="M2532" s="42" t="s">
        <v>5639</v>
      </c>
      <c r="N2532" s="42"/>
      <c r="O2532" s="41"/>
      <c r="P2532" s="43">
        <v>25.534450000000003</v>
      </c>
      <c r="Q2532" s="44"/>
      <c r="R2532" s="45"/>
      <c r="S2532" s="44"/>
      <c r="T2532" s="46"/>
    </row>
    <row r="2533" spans="6:20" s="102" customFormat="1" ht="24" outlineLevel="6">
      <c r="F2533" s="21" t="s">
        <v>10053</v>
      </c>
      <c r="G2533" s="22" t="s">
        <v>19</v>
      </c>
      <c r="H2533" s="68">
        <v>1</v>
      </c>
      <c r="I2533" s="22"/>
      <c r="J2533" s="36" t="s">
        <v>4856</v>
      </c>
      <c r="K2533" s="36" t="s">
        <v>2317</v>
      </c>
      <c r="L2533" s="36"/>
      <c r="M2533" s="37" t="s">
        <v>8567</v>
      </c>
      <c r="N2533" s="37"/>
      <c r="O2533" s="22" t="s">
        <v>23</v>
      </c>
      <c r="P2533" s="38">
        <v>428</v>
      </c>
      <c r="Q2533" s="25">
        <v>0</v>
      </c>
      <c r="R2533" s="38">
        <f>P2533*(1+Q2533/100)</f>
        <v>428</v>
      </c>
      <c r="S2533" s="25"/>
      <c r="T2533" s="26">
        <f>IF(I2533="T",0,R2533*S2533)</f>
        <v>0</v>
      </c>
    </row>
    <row r="2534" spans="6:20" outlineLevel="6"/>
    <row r="2535" spans="6:20" s="120" customFormat="1" ht="16.5" customHeight="1" outlineLevel="5">
      <c r="F2535" s="121"/>
      <c r="G2535" s="122"/>
      <c r="H2535" s="122"/>
      <c r="I2535" s="122"/>
      <c r="J2535" s="123"/>
      <c r="K2535" s="123"/>
      <c r="L2535" s="123"/>
      <c r="M2535" s="123" t="s">
        <v>7138</v>
      </c>
      <c r="N2535" s="126"/>
      <c r="O2535" s="122"/>
      <c r="P2535" s="124"/>
      <c r="Q2535" s="125"/>
      <c r="R2535" s="124"/>
      <c r="S2535" s="125"/>
      <c r="T2535" s="111">
        <f>SUBTOTAL(9,T2536:T2551)</f>
        <v>0</v>
      </c>
    </row>
    <row r="2536" spans="6:20" s="102" customFormat="1" ht="36" outlineLevel="6" collapsed="1">
      <c r="F2536" s="21" t="s">
        <v>10047</v>
      </c>
      <c r="G2536" s="22" t="s">
        <v>19</v>
      </c>
      <c r="H2536" s="68">
        <v>6</v>
      </c>
      <c r="I2536" s="22"/>
      <c r="J2536" s="36" t="s">
        <v>4890</v>
      </c>
      <c r="K2536" s="36" t="s">
        <v>2377</v>
      </c>
      <c r="L2536" s="36"/>
      <c r="M2536" s="37" t="s">
        <v>8850</v>
      </c>
      <c r="N2536" s="37"/>
      <c r="O2536" s="22" t="s">
        <v>23</v>
      </c>
      <c r="P2536" s="38">
        <v>130.68</v>
      </c>
      <c r="Q2536" s="25">
        <v>0</v>
      </c>
      <c r="R2536" s="38">
        <f>P2536*(1+Q2536/100)</f>
        <v>130.68</v>
      </c>
      <c r="S2536" s="25"/>
      <c r="T2536" s="26">
        <f>IF(I2536="T",0,R2536*S2536)</f>
        <v>0</v>
      </c>
    </row>
    <row r="2537" spans="6:20" s="39" customFormat="1" ht="11.25" outlineLevel="7">
      <c r="F2537" s="40"/>
      <c r="G2537" s="41"/>
      <c r="H2537" s="41"/>
      <c r="I2537" s="41"/>
      <c r="J2537" s="41"/>
      <c r="K2537" s="41"/>
      <c r="L2537" s="41"/>
      <c r="M2537" s="42" t="s">
        <v>60</v>
      </c>
      <c r="N2537" s="42"/>
      <c r="O2537" s="41"/>
      <c r="P2537" s="43">
        <v>0</v>
      </c>
      <c r="Q2537" s="44"/>
      <c r="R2537" s="45"/>
      <c r="S2537" s="44"/>
      <c r="T2537" s="46"/>
    </row>
    <row r="2538" spans="6:20" s="39" customFormat="1" ht="11.25" outlineLevel="7">
      <c r="F2538" s="40"/>
      <c r="G2538" s="41"/>
      <c r="H2538" s="41"/>
      <c r="I2538" s="41"/>
      <c r="J2538" s="41"/>
      <c r="K2538" s="41"/>
      <c r="L2538" s="41"/>
      <c r="M2538" s="42" t="s">
        <v>5710</v>
      </c>
      <c r="N2538" s="42"/>
      <c r="O2538" s="41"/>
      <c r="P2538" s="43">
        <v>32.731999999999999</v>
      </c>
      <c r="Q2538" s="44"/>
      <c r="R2538" s="45"/>
      <c r="S2538" s="44"/>
      <c r="T2538" s="46"/>
    </row>
    <row r="2539" spans="6:20" s="39" customFormat="1" ht="11.25" outlineLevel="7">
      <c r="F2539" s="40"/>
      <c r="G2539" s="41"/>
      <c r="H2539" s="41"/>
      <c r="I2539" s="41"/>
      <c r="J2539" s="41"/>
      <c r="K2539" s="41"/>
      <c r="L2539" s="41"/>
      <c r="M2539" s="42" t="s">
        <v>6172</v>
      </c>
      <c r="N2539" s="42"/>
      <c r="O2539" s="41"/>
      <c r="P2539" s="43">
        <v>21.323999999999998</v>
      </c>
      <c r="Q2539" s="44"/>
      <c r="R2539" s="45"/>
      <c r="S2539" s="44"/>
      <c r="T2539" s="46"/>
    </row>
    <row r="2540" spans="6:20" s="39" customFormat="1" ht="11.25" outlineLevel="7">
      <c r="F2540" s="40"/>
      <c r="G2540" s="41"/>
      <c r="H2540" s="41"/>
      <c r="I2540" s="41"/>
      <c r="J2540" s="41"/>
      <c r="K2540" s="41"/>
      <c r="L2540" s="41"/>
      <c r="M2540" s="42" t="s">
        <v>5229</v>
      </c>
      <c r="N2540" s="42"/>
      <c r="O2540" s="41"/>
      <c r="P2540" s="43">
        <v>33.694000000000003</v>
      </c>
      <c r="Q2540" s="44"/>
      <c r="R2540" s="45"/>
      <c r="S2540" s="44"/>
      <c r="T2540" s="46"/>
    </row>
    <row r="2541" spans="6:20" s="39" customFormat="1" ht="11.25" outlineLevel="7">
      <c r="F2541" s="40"/>
      <c r="G2541" s="41"/>
      <c r="H2541" s="41"/>
      <c r="I2541" s="41"/>
      <c r="J2541" s="41"/>
      <c r="K2541" s="41"/>
      <c r="L2541" s="41"/>
      <c r="M2541" s="42" t="s">
        <v>5726</v>
      </c>
      <c r="N2541" s="42"/>
      <c r="O2541" s="41"/>
      <c r="P2541" s="43">
        <v>30.498000000000001</v>
      </c>
      <c r="Q2541" s="44"/>
      <c r="R2541" s="45"/>
      <c r="S2541" s="44"/>
      <c r="T2541" s="46"/>
    </row>
    <row r="2542" spans="6:20" s="39" customFormat="1" ht="11.25" outlineLevel="7">
      <c r="F2542" s="40"/>
      <c r="G2542" s="41"/>
      <c r="H2542" s="41"/>
      <c r="I2542" s="41"/>
      <c r="J2542" s="41"/>
      <c r="K2542" s="41"/>
      <c r="L2542" s="41"/>
      <c r="M2542" s="42" t="s">
        <v>5645</v>
      </c>
      <c r="N2542" s="42"/>
      <c r="O2542" s="41"/>
      <c r="P2542" s="43">
        <v>12.431999999999999</v>
      </c>
      <c r="Q2542" s="44"/>
      <c r="R2542" s="45"/>
      <c r="S2542" s="44"/>
      <c r="T2542" s="46"/>
    </row>
    <row r="2543" spans="6:20" s="102" customFormat="1" ht="36" outlineLevel="6" collapsed="1">
      <c r="F2543" s="21" t="s">
        <v>10048</v>
      </c>
      <c r="G2543" s="22" t="s">
        <v>19</v>
      </c>
      <c r="H2543" s="68">
        <v>6</v>
      </c>
      <c r="I2543" s="22"/>
      <c r="J2543" s="36" t="s">
        <v>4588</v>
      </c>
      <c r="K2543" s="36" t="s">
        <v>2316</v>
      </c>
      <c r="L2543" s="36"/>
      <c r="M2543" s="37" t="s">
        <v>9152</v>
      </c>
      <c r="N2543" s="37"/>
      <c r="O2543" s="22" t="s">
        <v>23</v>
      </c>
      <c r="P2543" s="38">
        <v>64.077649999999991</v>
      </c>
      <c r="Q2543" s="25">
        <v>0</v>
      </c>
      <c r="R2543" s="38">
        <f>P2543*(1+Q2543/100)</f>
        <v>64.077649999999991</v>
      </c>
      <c r="S2543" s="25"/>
      <c r="T2543" s="26">
        <f>IF(I2543="T",0,R2543*S2543)</f>
        <v>0</v>
      </c>
    </row>
    <row r="2544" spans="6:20" s="39" customFormat="1" ht="11.25" outlineLevel="7">
      <c r="F2544" s="40"/>
      <c r="G2544" s="41"/>
      <c r="H2544" s="41"/>
      <c r="I2544" s="41"/>
      <c r="J2544" s="41"/>
      <c r="K2544" s="41"/>
      <c r="L2544" s="41"/>
      <c r="M2544" s="42" t="s">
        <v>60</v>
      </c>
      <c r="N2544" s="42"/>
      <c r="O2544" s="41"/>
      <c r="P2544" s="43">
        <v>0</v>
      </c>
      <c r="Q2544" s="44"/>
      <c r="R2544" s="45"/>
      <c r="S2544" s="44"/>
      <c r="T2544" s="46"/>
    </row>
    <row r="2545" spans="6:20" s="39" customFormat="1" ht="11.25" outlineLevel="7">
      <c r="F2545" s="40"/>
      <c r="G2545" s="41"/>
      <c r="H2545" s="41"/>
      <c r="I2545" s="41"/>
      <c r="J2545" s="41"/>
      <c r="K2545" s="41"/>
      <c r="L2545" s="41"/>
      <c r="M2545" s="42" t="s">
        <v>6457</v>
      </c>
      <c r="N2545" s="42"/>
      <c r="O2545" s="41"/>
      <c r="P2545" s="43">
        <v>51.497249999999994</v>
      </c>
      <c r="Q2545" s="44"/>
      <c r="R2545" s="45"/>
      <c r="S2545" s="44"/>
      <c r="T2545" s="46"/>
    </row>
    <row r="2546" spans="6:20" s="39" customFormat="1" ht="11.25" outlineLevel="7">
      <c r="F2546" s="40"/>
      <c r="G2546" s="41"/>
      <c r="H2546" s="41"/>
      <c r="I2546" s="41"/>
      <c r="J2546" s="41"/>
      <c r="K2546" s="41"/>
      <c r="L2546" s="41"/>
      <c r="M2546" s="42" t="s">
        <v>5644</v>
      </c>
      <c r="N2546" s="42"/>
      <c r="O2546" s="41"/>
      <c r="P2546" s="43">
        <v>12.580400000000001</v>
      </c>
      <c r="Q2546" s="44"/>
      <c r="R2546" s="45"/>
      <c r="S2546" s="44"/>
      <c r="T2546" s="46"/>
    </row>
    <row r="2547" spans="6:20" s="102" customFormat="1" ht="36" outlineLevel="6" collapsed="1">
      <c r="F2547" s="21" t="s">
        <v>10049</v>
      </c>
      <c r="G2547" s="22" t="s">
        <v>19</v>
      </c>
      <c r="H2547" s="68">
        <v>6</v>
      </c>
      <c r="I2547" s="22"/>
      <c r="J2547" s="36" t="s">
        <v>4590</v>
      </c>
      <c r="K2547" s="36" t="s">
        <v>2317</v>
      </c>
      <c r="L2547" s="36"/>
      <c r="M2547" s="37" t="s">
        <v>9153</v>
      </c>
      <c r="N2547" s="37"/>
      <c r="O2547" s="22" t="s">
        <v>23</v>
      </c>
      <c r="P2547" s="38">
        <v>39.698999999999998</v>
      </c>
      <c r="Q2547" s="25">
        <v>0</v>
      </c>
      <c r="R2547" s="38">
        <f>P2547*(1+Q2547/100)</f>
        <v>39.698999999999998</v>
      </c>
      <c r="S2547" s="25"/>
      <c r="T2547" s="26">
        <f>IF(I2547="T",0,R2547*S2547)</f>
        <v>0</v>
      </c>
    </row>
    <row r="2548" spans="6:20" s="39" customFormat="1" ht="11.25" outlineLevel="7">
      <c r="F2548" s="40"/>
      <c r="G2548" s="41"/>
      <c r="H2548" s="41"/>
      <c r="I2548" s="41"/>
      <c r="J2548" s="41"/>
      <c r="K2548" s="41"/>
      <c r="L2548" s="41"/>
      <c r="M2548" s="42" t="s">
        <v>60</v>
      </c>
      <c r="N2548" s="42"/>
      <c r="O2548" s="41"/>
      <c r="P2548" s="43">
        <v>0</v>
      </c>
      <c r="Q2548" s="44"/>
      <c r="R2548" s="45"/>
      <c r="S2548" s="44"/>
      <c r="T2548" s="46"/>
    </row>
    <row r="2549" spans="6:20" s="39" customFormat="1" ht="11.25" outlineLevel="7">
      <c r="F2549" s="40"/>
      <c r="G2549" s="41"/>
      <c r="H2549" s="41"/>
      <c r="I2549" s="41"/>
      <c r="J2549" s="41"/>
      <c r="K2549" s="41"/>
      <c r="L2549" s="41"/>
      <c r="M2549" s="42" t="s">
        <v>5728</v>
      </c>
      <c r="N2549" s="42"/>
      <c r="O2549" s="41"/>
      <c r="P2549" s="43">
        <v>21.261649999999999</v>
      </c>
      <c r="Q2549" s="44"/>
      <c r="R2549" s="45"/>
      <c r="S2549" s="44"/>
      <c r="T2549" s="46"/>
    </row>
    <row r="2550" spans="6:20" s="39" customFormat="1" ht="11.25" outlineLevel="7">
      <c r="F2550" s="40"/>
      <c r="G2550" s="41"/>
      <c r="H2550" s="41"/>
      <c r="I2550" s="41"/>
      <c r="J2550" s="41"/>
      <c r="K2550" s="41"/>
      <c r="L2550" s="41"/>
      <c r="M2550" s="42" t="s">
        <v>5845</v>
      </c>
      <c r="N2550" s="42"/>
      <c r="O2550" s="41"/>
      <c r="P2550" s="43">
        <v>18.437349999999999</v>
      </c>
      <c r="Q2550" s="44"/>
      <c r="R2550" s="45"/>
      <c r="S2550" s="44"/>
      <c r="T2550" s="46"/>
    </row>
    <row r="2551" spans="6:20" outlineLevel="6"/>
    <row r="2552" spans="6:20" s="120" customFormat="1" ht="16.5" customHeight="1" outlineLevel="5">
      <c r="F2552" s="121"/>
      <c r="G2552" s="122"/>
      <c r="H2552" s="122"/>
      <c r="I2552" s="122"/>
      <c r="J2552" s="123"/>
      <c r="K2552" s="123"/>
      <c r="L2552" s="123"/>
      <c r="M2552" s="123" t="s">
        <v>7434</v>
      </c>
      <c r="N2552" s="126"/>
      <c r="O2552" s="122"/>
      <c r="P2552" s="124"/>
      <c r="Q2552" s="125"/>
      <c r="R2552" s="124"/>
      <c r="S2552" s="125"/>
      <c r="T2552" s="111">
        <f>SUBTOTAL(9,T2553:T2577)</f>
        <v>0</v>
      </c>
    </row>
    <row r="2553" spans="6:20" s="102" customFormat="1" ht="24" outlineLevel="6">
      <c r="F2553" s="21" t="s">
        <v>10050</v>
      </c>
      <c r="G2553" s="22" t="s">
        <v>19</v>
      </c>
      <c r="H2553" s="68">
        <v>6</v>
      </c>
      <c r="I2553" s="22"/>
      <c r="J2553" s="36" t="s">
        <v>4715</v>
      </c>
      <c r="K2553" s="36" t="s">
        <v>2346</v>
      </c>
      <c r="L2553" s="36"/>
      <c r="M2553" s="37" t="s">
        <v>8269</v>
      </c>
      <c r="N2553" s="37"/>
      <c r="O2553" s="22" t="s">
        <v>23</v>
      </c>
      <c r="P2553" s="38"/>
      <c r="Q2553" s="25">
        <v>0</v>
      </c>
      <c r="R2553" s="38">
        <f>P2553*(1+Q2553/100)</f>
        <v>0</v>
      </c>
      <c r="S2553" s="25"/>
      <c r="T2553" s="26">
        <f>IF(I2553="T",0,R2553*S2553)</f>
        <v>0</v>
      </c>
    </row>
    <row r="2554" spans="6:20" s="102" customFormat="1" ht="24" outlineLevel="6">
      <c r="F2554" s="21" t="s">
        <v>10051</v>
      </c>
      <c r="G2554" s="22" t="s">
        <v>19</v>
      </c>
      <c r="H2554" s="68">
        <v>6</v>
      </c>
      <c r="I2554" s="22"/>
      <c r="J2554" s="36" t="s">
        <v>4427</v>
      </c>
      <c r="K2554" s="36" t="s">
        <v>2347</v>
      </c>
      <c r="L2554" s="36"/>
      <c r="M2554" s="37" t="s">
        <v>8202</v>
      </c>
      <c r="N2554" s="37"/>
      <c r="O2554" s="22" t="s">
        <v>23</v>
      </c>
      <c r="P2554" s="38"/>
      <c r="Q2554" s="25">
        <v>0</v>
      </c>
      <c r="R2554" s="38">
        <f>P2554*(1+Q2554/100)</f>
        <v>0</v>
      </c>
      <c r="S2554" s="25"/>
      <c r="T2554" s="26">
        <f>IF(I2554="T",0,R2554*S2554)</f>
        <v>0</v>
      </c>
    </row>
    <row r="2555" spans="6:20" s="102" customFormat="1" ht="36" outlineLevel="6" collapsed="1">
      <c r="F2555" s="21" t="s">
        <v>10052</v>
      </c>
      <c r="G2555" s="22" t="s">
        <v>19</v>
      </c>
      <c r="H2555" s="68">
        <v>6</v>
      </c>
      <c r="I2555" s="22"/>
      <c r="J2555" s="36" t="s">
        <v>4586</v>
      </c>
      <c r="K2555" s="36" t="s">
        <v>2316</v>
      </c>
      <c r="L2555" s="36"/>
      <c r="M2555" s="37" t="s">
        <v>9115</v>
      </c>
      <c r="N2555" s="37" t="s">
        <v>4087</v>
      </c>
      <c r="O2555" s="22" t="s">
        <v>23</v>
      </c>
      <c r="P2555" s="38">
        <v>866.71299999999997</v>
      </c>
      <c r="Q2555" s="25">
        <v>0</v>
      </c>
      <c r="R2555" s="38">
        <f>P2555*(1+Q2555/100)</f>
        <v>866.71299999999997</v>
      </c>
      <c r="S2555" s="25"/>
      <c r="T2555" s="26">
        <f>IF(I2555="T",0,R2555*S2555)</f>
        <v>0</v>
      </c>
    </row>
    <row r="2556" spans="6:20" s="39" customFormat="1" ht="11.25" outlineLevel="7">
      <c r="F2556" s="40"/>
      <c r="G2556" s="41"/>
      <c r="H2556" s="41"/>
      <c r="I2556" s="41"/>
      <c r="J2556" s="41"/>
      <c r="K2556" s="41"/>
      <c r="L2556" s="41"/>
      <c r="M2556" s="42" t="s">
        <v>64</v>
      </c>
      <c r="N2556" s="42"/>
      <c r="O2556" s="41"/>
      <c r="P2556" s="43">
        <v>0</v>
      </c>
      <c r="Q2556" s="44"/>
      <c r="R2556" s="45"/>
      <c r="S2556" s="44"/>
      <c r="T2556" s="46"/>
    </row>
    <row r="2557" spans="6:20" s="39" customFormat="1" ht="11.25" outlineLevel="7">
      <c r="F2557" s="40"/>
      <c r="G2557" s="41"/>
      <c r="H2557" s="41"/>
      <c r="I2557" s="41"/>
      <c r="J2557" s="41"/>
      <c r="K2557" s="41"/>
      <c r="L2557" s="41"/>
      <c r="M2557" s="42" t="s">
        <v>5422</v>
      </c>
      <c r="N2557" s="42"/>
      <c r="O2557" s="41"/>
      <c r="P2557" s="43">
        <v>388.90280000000001</v>
      </c>
      <c r="Q2557" s="44"/>
      <c r="R2557" s="45"/>
      <c r="S2557" s="44"/>
      <c r="T2557" s="46"/>
    </row>
    <row r="2558" spans="6:20" s="39" customFormat="1" ht="11.25" outlineLevel="7">
      <c r="F2558" s="40"/>
      <c r="G2558" s="41"/>
      <c r="H2558" s="41"/>
      <c r="I2558" s="41"/>
      <c r="J2558" s="41"/>
      <c r="K2558" s="41"/>
      <c r="L2558" s="41"/>
      <c r="M2558" s="42" t="s">
        <v>59</v>
      </c>
      <c r="N2558" s="42"/>
      <c r="O2558" s="41"/>
      <c r="P2558" s="43">
        <v>0</v>
      </c>
      <c r="Q2558" s="44"/>
      <c r="R2558" s="45"/>
      <c r="S2558" s="44"/>
      <c r="T2558" s="46"/>
    </row>
    <row r="2559" spans="6:20" s="39" customFormat="1" ht="11.25" outlineLevel="7">
      <c r="F2559" s="40"/>
      <c r="G2559" s="41"/>
      <c r="H2559" s="41"/>
      <c r="I2559" s="41"/>
      <c r="J2559" s="41"/>
      <c r="K2559" s="41"/>
      <c r="L2559" s="41"/>
      <c r="M2559" s="42" t="s">
        <v>5366</v>
      </c>
      <c r="N2559" s="42"/>
      <c r="O2559" s="41"/>
      <c r="P2559" s="43">
        <v>311.2276</v>
      </c>
      <c r="Q2559" s="44"/>
      <c r="R2559" s="45"/>
      <c r="S2559" s="44"/>
      <c r="T2559" s="46"/>
    </row>
    <row r="2560" spans="6:20" s="39" customFormat="1" ht="11.25" outlineLevel="7">
      <c r="F2560" s="40"/>
      <c r="G2560" s="41"/>
      <c r="H2560" s="41"/>
      <c r="I2560" s="41"/>
      <c r="J2560" s="41"/>
      <c r="K2560" s="41"/>
      <c r="L2560" s="41"/>
      <c r="M2560" s="42" t="s">
        <v>60</v>
      </c>
      <c r="N2560" s="42"/>
      <c r="O2560" s="41"/>
      <c r="P2560" s="43">
        <v>0</v>
      </c>
      <c r="Q2560" s="44"/>
      <c r="R2560" s="45"/>
      <c r="S2560" s="44"/>
      <c r="T2560" s="46"/>
    </row>
    <row r="2561" spans="6:20" s="39" customFormat="1" ht="11.25" outlineLevel="7">
      <c r="F2561" s="40"/>
      <c r="G2561" s="41"/>
      <c r="H2561" s="41"/>
      <c r="I2561" s="41"/>
      <c r="J2561" s="41"/>
      <c r="K2561" s="41"/>
      <c r="L2561" s="41"/>
      <c r="M2561" s="42" t="s">
        <v>6103</v>
      </c>
      <c r="N2561" s="42"/>
      <c r="O2561" s="41"/>
      <c r="P2561" s="43">
        <v>69.011900000000011</v>
      </c>
      <c r="Q2561" s="44"/>
      <c r="R2561" s="45"/>
      <c r="S2561" s="44"/>
      <c r="T2561" s="46"/>
    </row>
    <row r="2562" spans="6:20" s="39" customFormat="1" ht="11.25" outlineLevel="7">
      <c r="F2562" s="40"/>
      <c r="G2562" s="41"/>
      <c r="H2562" s="41"/>
      <c r="I2562" s="41"/>
      <c r="J2562" s="41"/>
      <c r="K2562" s="41"/>
      <c r="L2562" s="41"/>
      <c r="M2562" s="42" t="s">
        <v>5808</v>
      </c>
      <c r="N2562" s="42"/>
      <c r="O2562" s="41"/>
      <c r="P2562" s="43">
        <v>97.570700000000002</v>
      </c>
      <c r="Q2562" s="44"/>
      <c r="R2562" s="45"/>
      <c r="S2562" s="44"/>
      <c r="T2562" s="46"/>
    </row>
    <row r="2563" spans="6:20" s="102" customFormat="1" ht="12" outlineLevel="6">
      <c r="F2563" s="21" t="s">
        <v>10054</v>
      </c>
      <c r="G2563" s="22" t="s">
        <v>19</v>
      </c>
      <c r="H2563" s="68">
        <v>6</v>
      </c>
      <c r="I2563" s="22"/>
      <c r="J2563" s="36" t="s">
        <v>4891</v>
      </c>
      <c r="K2563" s="36" t="s">
        <v>2377</v>
      </c>
      <c r="L2563" s="36"/>
      <c r="M2563" s="37" t="s">
        <v>7635</v>
      </c>
      <c r="N2563" s="37"/>
      <c r="O2563" s="22" t="s">
        <v>23</v>
      </c>
      <c r="P2563" s="38">
        <v>689.51299999999992</v>
      </c>
      <c r="Q2563" s="25">
        <v>0</v>
      </c>
      <c r="R2563" s="38">
        <f>P2563*(1+Q2563/100)</f>
        <v>689.51299999999992</v>
      </c>
      <c r="S2563" s="25"/>
      <c r="T2563" s="26">
        <f>IF(I2563="T",0,R2563*S2563)</f>
        <v>0</v>
      </c>
    </row>
    <row r="2564" spans="6:20" s="39" customFormat="1" ht="11.25" outlineLevel="7">
      <c r="F2564" s="40"/>
      <c r="G2564" s="41"/>
      <c r="H2564" s="41"/>
      <c r="I2564" s="41"/>
      <c r="J2564" s="41"/>
      <c r="K2564" s="41"/>
      <c r="L2564" s="41"/>
      <c r="M2564" s="42" t="s">
        <v>64</v>
      </c>
      <c r="N2564" s="42"/>
      <c r="O2564" s="41"/>
      <c r="P2564" s="43">
        <v>0</v>
      </c>
      <c r="Q2564" s="44"/>
      <c r="R2564" s="45"/>
      <c r="S2564" s="44"/>
      <c r="T2564" s="46"/>
    </row>
    <row r="2565" spans="6:20" s="39" customFormat="1" ht="11.25" outlineLevel="7">
      <c r="F2565" s="40"/>
      <c r="G2565" s="41"/>
      <c r="H2565" s="41"/>
      <c r="I2565" s="41"/>
      <c r="J2565" s="41"/>
      <c r="K2565" s="41"/>
      <c r="L2565" s="41"/>
      <c r="M2565" s="42" t="s">
        <v>6918</v>
      </c>
      <c r="N2565" s="42"/>
      <c r="O2565" s="41"/>
      <c r="P2565" s="43">
        <v>358.84199999999998</v>
      </c>
      <c r="Q2565" s="44"/>
      <c r="R2565" s="45"/>
      <c r="S2565" s="44"/>
      <c r="T2565" s="46"/>
    </row>
    <row r="2566" spans="6:20" s="39" customFormat="1" ht="11.25" outlineLevel="7">
      <c r="F2566" s="40"/>
      <c r="G2566" s="41"/>
      <c r="H2566" s="41"/>
      <c r="I2566" s="41"/>
      <c r="J2566" s="41"/>
      <c r="K2566" s="41"/>
      <c r="L2566" s="41"/>
      <c r="M2566" s="42" t="s">
        <v>59</v>
      </c>
      <c r="N2566" s="42"/>
      <c r="O2566" s="41"/>
      <c r="P2566" s="43">
        <v>0</v>
      </c>
      <c r="Q2566" s="44"/>
      <c r="R2566" s="45"/>
      <c r="S2566" s="44"/>
      <c r="T2566" s="46"/>
    </row>
    <row r="2567" spans="6:20" s="39" customFormat="1" ht="11.25" outlineLevel="7">
      <c r="F2567" s="40"/>
      <c r="G2567" s="41"/>
      <c r="H2567" s="41"/>
      <c r="I2567" s="41"/>
      <c r="J2567" s="41"/>
      <c r="K2567" s="41"/>
      <c r="L2567" s="41"/>
      <c r="M2567" s="42" t="s">
        <v>6405</v>
      </c>
      <c r="N2567" s="42"/>
      <c r="O2567" s="41"/>
      <c r="P2567" s="43">
        <v>38.9895</v>
      </c>
      <c r="Q2567" s="44"/>
      <c r="R2567" s="45"/>
      <c r="S2567" s="44"/>
      <c r="T2567" s="46"/>
    </row>
    <row r="2568" spans="6:20" s="39" customFormat="1" ht="11.25" outlineLevel="7">
      <c r="F2568" s="40"/>
      <c r="G2568" s="41"/>
      <c r="H2568" s="41"/>
      <c r="I2568" s="41"/>
      <c r="J2568" s="41"/>
      <c r="K2568" s="41"/>
      <c r="L2568" s="41"/>
      <c r="M2568" s="42" t="s">
        <v>5913</v>
      </c>
      <c r="N2568" s="42"/>
      <c r="O2568" s="41"/>
      <c r="P2568" s="43">
        <v>11.88</v>
      </c>
      <c r="Q2568" s="44"/>
      <c r="R2568" s="45"/>
      <c r="S2568" s="44"/>
      <c r="T2568" s="46"/>
    </row>
    <row r="2569" spans="6:20" s="39" customFormat="1" ht="11.25" outlineLevel="7">
      <c r="F2569" s="40"/>
      <c r="G2569" s="41"/>
      <c r="H2569" s="41"/>
      <c r="I2569" s="41"/>
      <c r="J2569" s="41"/>
      <c r="K2569" s="41"/>
      <c r="L2569" s="41"/>
      <c r="M2569" s="42" t="s">
        <v>4514</v>
      </c>
      <c r="N2569" s="42"/>
      <c r="O2569" s="41"/>
      <c r="P2569" s="43">
        <v>17.16</v>
      </c>
      <c r="Q2569" s="44"/>
      <c r="R2569" s="45"/>
      <c r="S2569" s="44"/>
      <c r="T2569" s="46"/>
    </row>
    <row r="2570" spans="6:20" s="39" customFormat="1" ht="11.25" outlineLevel="7">
      <c r="F2570" s="40"/>
      <c r="G2570" s="41"/>
      <c r="H2570" s="41"/>
      <c r="I2570" s="41"/>
      <c r="J2570" s="41"/>
      <c r="K2570" s="41"/>
      <c r="L2570" s="41"/>
      <c r="M2570" s="42" t="s">
        <v>5454</v>
      </c>
      <c r="N2570" s="42"/>
      <c r="O2570" s="41"/>
      <c r="P2570" s="43">
        <v>10.164</v>
      </c>
      <c r="Q2570" s="44"/>
      <c r="R2570" s="45"/>
      <c r="S2570" s="44"/>
      <c r="T2570" s="46"/>
    </row>
    <row r="2571" spans="6:20" s="39" customFormat="1" ht="11.25" outlineLevel="7">
      <c r="F2571" s="40"/>
      <c r="G2571" s="41"/>
      <c r="H2571" s="41"/>
      <c r="I2571" s="41"/>
      <c r="J2571" s="41"/>
      <c r="K2571" s="41"/>
      <c r="L2571" s="41"/>
      <c r="M2571" s="42" t="s">
        <v>6757</v>
      </c>
      <c r="N2571" s="42"/>
      <c r="O2571" s="41"/>
      <c r="P2571" s="43">
        <v>200.31</v>
      </c>
      <c r="Q2571" s="44"/>
      <c r="R2571" s="45"/>
      <c r="S2571" s="44"/>
      <c r="T2571" s="46"/>
    </row>
    <row r="2572" spans="6:20" s="39" customFormat="1" ht="11.25" outlineLevel="7">
      <c r="F2572" s="40"/>
      <c r="G2572" s="41"/>
      <c r="H2572" s="41"/>
      <c r="I2572" s="41"/>
      <c r="J2572" s="41"/>
      <c r="K2572" s="41"/>
      <c r="L2572" s="41"/>
      <c r="M2572" s="42" t="s">
        <v>60</v>
      </c>
      <c r="N2572" s="42"/>
      <c r="O2572" s="41"/>
      <c r="P2572" s="43">
        <v>0</v>
      </c>
      <c r="Q2572" s="44"/>
      <c r="R2572" s="45"/>
      <c r="S2572" s="44"/>
      <c r="T2572" s="46"/>
    </row>
    <row r="2573" spans="6:20" s="39" customFormat="1" ht="11.25" outlineLevel="7">
      <c r="F2573" s="40"/>
      <c r="G2573" s="41"/>
      <c r="H2573" s="41"/>
      <c r="I2573" s="41"/>
      <c r="J2573" s="41"/>
      <c r="K2573" s="41"/>
      <c r="L2573" s="41"/>
      <c r="M2573" s="42" t="s">
        <v>4775</v>
      </c>
      <c r="N2573" s="42"/>
      <c r="O2573" s="41"/>
      <c r="P2573" s="43">
        <v>26.18</v>
      </c>
      <c r="Q2573" s="44"/>
      <c r="R2573" s="45"/>
      <c r="S2573" s="44"/>
      <c r="T2573" s="46"/>
    </row>
    <row r="2574" spans="6:20" s="39" customFormat="1" ht="11.25" outlineLevel="7">
      <c r="F2574" s="40"/>
      <c r="G2574" s="41"/>
      <c r="H2574" s="41"/>
      <c r="I2574" s="41"/>
      <c r="J2574" s="41"/>
      <c r="K2574" s="41"/>
      <c r="L2574" s="41"/>
      <c r="M2574" s="42" t="s">
        <v>4956</v>
      </c>
      <c r="N2574" s="42"/>
      <c r="O2574" s="41"/>
      <c r="P2574" s="43">
        <v>25.987500000000001</v>
      </c>
      <c r="Q2574" s="44"/>
      <c r="R2574" s="45"/>
      <c r="S2574" s="44"/>
      <c r="T2574" s="46"/>
    </row>
    <row r="2575" spans="6:20" s="102" customFormat="1" ht="24" outlineLevel="6">
      <c r="F2575" s="21" t="s">
        <v>10055</v>
      </c>
      <c r="G2575" s="22" t="s">
        <v>19</v>
      </c>
      <c r="H2575" s="68">
        <v>6</v>
      </c>
      <c r="I2575" s="22"/>
      <c r="J2575" s="36" t="s">
        <v>4901</v>
      </c>
      <c r="K2575" s="36" t="s">
        <v>2346</v>
      </c>
      <c r="L2575" s="36"/>
      <c r="M2575" s="37" t="s">
        <v>8320</v>
      </c>
      <c r="N2575" s="37"/>
      <c r="O2575" s="22" t="s">
        <v>23</v>
      </c>
      <c r="P2575" s="38"/>
      <c r="Q2575" s="25">
        <v>0</v>
      </c>
      <c r="R2575" s="38">
        <f>P2575*(1+Q2575/100)</f>
        <v>0</v>
      </c>
      <c r="S2575" s="25"/>
      <c r="T2575" s="26">
        <f>IF(I2575="T",0,R2575*S2575)</f>
        <v>0</v>
      </c>
    </row>
    <row r="2576" spans="6:20" s="102" customFormat="1" ht="24" outlineLevel="6">
      <c r="F2576" s="21" t="s">
        <v>10056</v>
      </c>
      <c r="G2576" s="22" t="s">
        <v>19</v>
      </c>
      <c r="H2576" s="68">
        <v>6</v>
      </c>
      <c r="I2576" s="22"/>
      <c r="J2576" s="36" t="s">
        <v>4714</v>
      </c>
      <c r="K2576" s="36" t="s">
        <v>2347</v>
      </c>
      <c r="L2576" s="36"/>
      <c r="M2576" s="37" t="s">
        <v>8398</v>
      </c>
      <c r="N2576" s="37"/>
      <c r="O2576" s="22" t="s">
        <v>23</v>
      </c>
      <c r="P2576" s="38"/>
      <c r="Q2576" s="25">
        <v>0</v>
      </c>
      <c r="R2576" s="38">
        <f>P2576*(1+Q2576/100)</f>
        <v>0</v>
      </c>
      <c r="S2576" s="25"/>
      <c r="T2576" s="26">
        <f>IF(I2576="T",0,R2576*S2576)</f>
        <v>0</v>
      </c>
    </row>
    <row r="2577" spans="6:20" outlineLevel="6"/>
    <row r="2578" spans="6:20" s="120" customFormat="1" ht="16.5" customHeight="1" outlineLevel="5">
      <c r="F2578" s="121"/>
      <c r="G2578" s="122"/>
      <c r="H2578" s="122"/>
      <c r="I2578" s="122"/>
      <c r="J2578" s="123"/>
      <c r="K2578" s="123"/>
      <c r="L2578" s="123"/>
      <c r="M2578" s="123" t="s">
        <v>8109</v>
      </c>
      <c r="N2578" s="126"/>
      <c r="O2578" s="122"/>
      <c r="P2578" s="124"/>
      <c r="Q2578" s="125"/>
      <c r="R2578" s="124"/>
      <c r="S2578" s="125"/>
      <c r="T2578" s="111">
        <f>SUBTOTAL(9,T2579:T2592)</f>
        <v>0</v>
      </c>
    </row>
    <row r="2579" spans="6:20" s="102" customFormat="1" ht="24" outlineLevel="6">
      <c r="F2579" s="21" t="s">
        <v>10057</v>
      </c>
      <c r="G2579" s="22" t="s">
        <v>19</v>
      </c>
      <c r="H2579" s="68">
        <v>6</v>
      </c>
      <c r="I2579" s="22"/>
      <c r="J2579" s="36" t="s">
        <v>4715</v>
      </c>
      <c r="K2579" s="36" t="s">
        <v>2346</v>
      </c>
      <c r="L2579" s="36"/>
      <c r="M2579" s="37" t="s">
        <v>8269</v>
      </c>
      <c r="N2579" s="37"/>
      <c r="O2579" s="22" t="s">
        <v>23</v>
      </c>
      <c r="P2579" s="38"/>
      <c r="Q2579" s="25">
        <v>0</v>
      </c>
      <c r="R2579" s="38">
        <f>P2579*(1+Q2579/100)</f>
        <v>0</v>
      </c>
      <c r="S2579" s="25"/>
      <c r="T2579" s="26">
        <f>IF(I2579="T",0,R2579*S2579)</f>
        <v>0</v>
      </c>
    </row>
    <row r="2580" spans="6:20" s="102" customFormat="1" ht="24" outlineLevel="6">
      <c r="F2580" s="21" t="s">
        <v>10058</v>
      </c>
      <c r="G2580" s="22" t="s">
        <v>19</v>
      </c>
      <c r="H2580" s="68">
        <v>6</v>
      </c>
      <c r="I2580" s="22"/>
      <c r="J2580" s="36" t="s">
        <v>4427</v>
      </c>
      <c r="K2580" s="36" t="s">
        <v>2347</v>
      </c>
      <c r="L2580" s="36"/>
      <c r="M2580" s="37" t="s">
        <v>8202</v>
      </c>
      <c r="N2580" s="37"/>
      <c r="O2580" s="22" t="s">
        <v>23</v>
      </c>
      <c r="P2580" s="38"/>
      <c r="Q2580" s="25">
        <v>0</v>
      </c>
      <c r="R2580" s="38">
        <f>P2580*(1+Q2580/100)</f>
        <v>0</v>
      </c>
      <c r="S2580" s="25"/>
      <c r="T2580" s="26">
        <f>IF(I2580="T",0,R2580*S2580)</f>
        <v>0</v>
      </c>
    </row>
    <row r="2581" spans="6:20" s="102" customFormat="1" ht="24" outlineLevel="6">
      <c r="F2581" s="21" t="s">
        <v>10059</v>
      </c>
      <c r="G2581" s="22" t="s">
        <v>19</v>
      </c>
      <c r="H2581" s="68">
        <v>6</v>
      </c>
      <c r="I2581" s="22"/>
      <c r="J2581" s="36" t="s">
        <v>4330</v>
      </c>
      <c r="K2581" s="36" t="s">
        <v>2313</v>
      </c>
      <c r="L2581" s="36"/>
      <c r="M2581" s="37" t="s">
        <v>8641</v>
      </c>
      <c r="N2581" s="37"/>
      <c r="O2581" s="22" t="s">
        <v>23</v>
      </c>
      <c r="P2581" s="38">
        <v>8.9152000000000005</v>
      </c>
      <c r="Q2581" s="25">
        <v>0</v>
      </c>
      <c r="R2581" s="38">
        <f>P2581*(1+Q2581/100)</f>
        <v>8.9152000000000005</v>
      </c>
      <c r="S2581" s="25"/>
      <c r="T2581" s="26">
        <f>IF(I2581="T",0,R2581*S2581)</f>
        <v>0</v>
      </c>
    </row>
    <row r="2582" spans="6:20" s="39" customFormat="1" ht="11.25" outlineLevel="7">
      <c r="F2582" s="40"/>
      <c r="G2582" s="41"/>
      <c r="H2582" s="41"/>
      <c r="I2582" s="41"/>
      <c r="J2582" s="41"/>
      <c r="K2582" s="41"/>
      <c r="L2582" s="41"/>
      <c r="M2582" s="42" t="s">
        <v>59</v>
      </c>
      <c r="N2582" s="42"/>
      <c r="O2582" s="41"/>
      <c r="P2582" s="43">
        <v>0</v>
      </c>
      <c r="Q2582" s="44"/>
      <c r="R2582" s="45"/>
      <c r="S2582" s="44"/>
      <c r="T2582" s="46"/>
    </row>
    <row r="2583" spans="6:20" s="39" customFormat="1" ht="11.25" outlineLevel="7">
      <c r="F2583" s="40"/>
      <c r="G2583" s="41"/>
      <c r="H2583" s="41"/>
      <c r="I2583" s="41"/>
      <c r="J2583" s="41"/>
      <c r="K2583" s="41"/>
      <c r="L2583" s="41"/>
      <c r="M2583" s="42" t="s">
        <v>2152</v>
      </c>
      <c r="N2583" s="42"/>
      <c r="O2583" s="41"/>
      <c r="P2583" s="43">
        <v>8.9152000000000005</v>
      </c>
      <c r="Q2583" s="44"/>
      <c r="R2583" s="45"/>
      <c r="S2583" s="44"/>
      <c r="T2583" s="46"/>
    </row>
    <row r="2584" spans="6:20" s="102" customFormat="1" ht="48" outlineLevel="6">
      <c r="F2584" s="21" t="s">
        <v>10060</v>
      </c>
      <c r="G2584" s="22" t="s">
        <v>19</v>
      </c>
      <c r="H2584" s="68">
        <v>6</v>
      </c>
      <c r="I2584" s="22"/>
      <c r="J2584" s="36" t="s">
        <v>4587</v>
      </c>
      <c r="K2584" s="36" t="s">
        <v>2316</v>
      </c>
      <c r="L2584" s="36"/>
      <c r="M2584" s="37" t="s">
        <v>9585</v>
      </c>
      <c r="N2584" s="37"/>
      <c r="O2584" s="22" t="s">
        <v>23</v>
      </c>
      <c r="P2584" s="38">
        <v>8.9152000000000005</v>
      </c>
      <c r="Q2584" s="25">
        <v>0</v>
      </c>
      <c r="R2584" s="38">
        <f>P2584*(1+Q2584/100)</f>
        <v>8.9152000000000005</v>
      </c>
      <c r="S2584" s="25"/>
      <c r="T2584" s="26">
        <f>IF(I2584="T",0,R2584*S2584)</f>
        <v>0</v>
      </c>
    </row>
    <row r="2585" spans="6:20" s="39" customFormat="1" ht="11.25" outlineLevel="7">
      <c r="F2585" s="40"/>
      <c r="G2585" s="41"/>
      <c r="H2585" s="41"/>
      <c r="I2585" s="41"/>
      <c r="J2585" s="41"/>
      <c r="K2585" s="41"/>
      <c r="L2585" s="41"/>
      <c r="M2585" s="42" t="s">
        <v>59</v>
      </c>
      <c r="N2585" s="42"/>
      <c r="O2585" s="41"/>
      <c r="P2585" s="43">
        <v>0</v>
      </c>
      <c r="Q2585" s="44"/>
      <c r="R2585" s="45"/>
      <c r="S2585" s="44"/>
      <c r="T2585" s="46"/>
    </row>
    <row r="2586" spans="6:20" s="39" customFormat="1" ht="11.25" outlineLevel="7">
      <c r="F2586" s="40"/>
      <c r="G2586" s="41"/>
      <c r="H2586" s="41"/>
      <c r="I2586" s="41"/>
      <c r="J2586" s="41"/>
      <c r="K2586" s="41"/>
      <c r="L2586" s="41"/>
      <c r="M2586" s="42" t="s">
        <v>5346</v>
      </c>
      <c r="N2586" s="42"/>
      <c r="O2586" s="41"/>
      <c r="P2586" s="43">
        <v>8.9152000000000005</v>
      </c>
      <c r="Q2586" s="44"/>
      <c r="R2586" s="45"/>
      <c r="S2586" s="44"/>
      <c r="T2586" s="46"/>
    </row>
    <row r="2587" spans="6:20" s="102" customFormat="1" ht="12" outlineLevel="6">
      <c r="F2587" s="21" t="s">
        <v>10061</v>
      </c>
      <c r="G2587" s="22" t="s">
        <v>19</v>
      </c>
      <c r="H2587" s="68">
        <v>6</v>
      </c>
      <c r="I2587" s="22"/>
      <c r="J2587" s="36" t="s">
        <v>4891</v>
      </c>
      <c r="K2587" s="36" t="s">
        <v>2377</v>
      </c>
      <c r="L2587" s="36"/>
      <c r="M2587" s="37" t="s">
        <v>7635</v>
      </c>
      <c r="N2587" s="37"/>
      <c r="O2587" s="22" t="s">
        <v>23</v>
      </c>
      <c r="P2587" s="38">
        <v>6.93</v>
      </c>
      <c r="Q2587" s="25">
        <v>0</v>
      </c>
      <c r="R2587" s="38">
        <f>P2587*(1+Q2587/100)</f>
        <v>6.93</v>
      </c>
      <c r="S2587" s="25"/>
      <c r="T2587" s="26">
        <f>IF(I2587="T",0,R2587*S2587)</f>
        <v>0</v>
      </c>
    </row>
    <row r="2588" spans="6:20" s="39" customFormat="1" ht="11.25" outlineLevel="7">
      <c r="F2588" s="40"/>
      <c r="G2588" s="41"/>
      <c r="H2588" s="41"/>
      <c r="I2588" s="41"/>
      <c r="J2588" s="41"/>
      <c r="K2588" s="41"/>
      <c r="L2588" s="41"/>
      <c r="M2588" s="42" t="s">
        <v>143</v>
      </c>
      <c r="N2588" s="42"/>
      <c r="O2588" s="41"/>
      <c r="P2588" s="43">
        <v>0</v>
      </c>
      <c r="Q2588" s="44"/>
      <c r="R2588" s="45"/>
      <c r="S2588" s="44"/>
      <c r="T2588" s="46"/>
    </row>
    <row r="2589" spans="6:20" s="39" customFormat="1" ht="11.25" outlineLevel="7">
      <c r="F2589" s="40"/>
      <c r="G2589" s="41"/>
      <c r="H2589" s="41"/>
      <c r="I2589" s="41"/>
      <c r="J2589" s="41"/>
      <c r="K2589" s="41"/>
      <c r="L2589" s="41"/>
      <c r="M2589" s="42" t="s">
        <v>5231</v>
      </c>
      <c r="N2589" s="42"/>
      <c r="O2589" s="41"/>
      <c r="P2589" s="43">
        <v>6.93</v>
      </c>
      <c r="Q2589" s="44"/>
      <c r="R2589" s="45"/>
      <c r="S2589" s="44"/>
      <c r="T2589" s="46"/>
    </row>
    <row r="2590" spans="6:20" s="102" customFormat="1" ht="24" outlineLevel="6">
      <c r="F2590" s="21" t="s">
        <v>10062</v>
      </c>
      <c r="G2590" s="22" t="s">
        <v>19</v>
      </c>
      <c r="H2590" s="68">
        <v>6</v>
      </c>
      <c r="I2590" s="22"/>
      <c r="J2590" s="36" t="s">
        <v>4901</v>
      </c>
      <c r="K2590" s="36" t="s">
        <v>2346</v>
      </c>
      <c r="L2590" s="36"/>
      <c r="M2590" s="37" t="s">
        <v>8320</v>
      </c>
      <c r="N2590" s="37"/>
      <c r="O2590" s="22" t="s">
        <v>23</v>
      </c>
      <c r="P2590" s="38"/>
      <c r="Q2590" s="25">
        <v>0</v>
      </c>
      <c r="R2590" s="38">
        <f>P2590*(1+Q2590/100)</f>
        <v>0</v>
      </c>
      <c r="S2590" s="25"/>
      <c r="T2590" s="26">
        <f>IF(I2590="T",0,R2590*S2590)</f>
        <v>0</v>
      </c>
    </row>
    <row r="2591" spans="6:20" s="102" customFormat="1" ht="24" outlineLevel="6">
      <c r="F2591" s="21" t="s">
        <v>10063</v>
      </c>
      <c r="G2591" s="22" t="s">
        <v>19</v>
      </c>
      <c r="H2591" s="68">
        <v>6</v>
      </c>
      <c r="I2591" s="22"/>
      <c r="J2591" s="36" t="s">
        <v>4714</v>
      </c>
      <c r="K2591" s="36" t="s">
        <v>2347</v>
      </c>
      <c r="L2591" s="36"/>
      <c r="M2591" s="37" t="s">
        <v>8398</v>
      </c>
      <c r="N2591" s="37"/>
      <c r="O2591" s="22" t="s">
        <v>23</v>
      </c>
      <c r="P2591" s="38"/>
      <c r="Q2591" s="25">
        <v>0</v>
      </c>
      <c r="R2591" s="38">
        <f>P2591*(1+Q2591/100)</f>
        <v>0</v>
      </c>
      <c r="S2591" s="25"/>
      <c r="T2591" s="26">
        <f>IF(I2591="T",0,R2591*S2591)</f>
        <v>0</v>
      </c>
    </row>
    <row r="2592" spans="6:20" outlineLevel="6"/>
    <row r="2593" spans="6:20" s="120" customFormat="1" ht="16.5" customHeight="1" outlineLevel="5">
      <c r="F2593" s="121"/>
      <c r="G2593" s="122"/>
      <c r="H2593" s="122"/>
      <c r="I2593" s="122"/>
      <c r="J2593" s="123"/>
      <c r="K2593" s="123"/>
      <c r="L2593" s="123"/>
      <c r="M2593" s="123" t="s">
        <v>6989</v>
      </c>
      <c r="N2593" s="126"/>
      <c r="O2593" s="122"/>
      <c r="P2593" s="124"/>
      <c r="Q2593" s="125"/>
      <c r="R2593" s="124"/>
      <c r="S2593" s="125"/>
      <c r="T2593" s="111">
        <f>SUBTOTAL(9,T2594:T2607)</f>
        <v>0</v>
      </c>
    </row>
    <row r="2594" spans="6:20" s="102" customFormat="1" ht="24" outlineLevel="6">
      <c r="F2594" s="21" t="s">
        <v>10064</v>
      </c>
      <c r="G2594" s="22" t="s">
        <v>19</v>
      </c>
      <c r="H2594" s="68">
        <v>6</v>
      </c>
      <c r="I2594" s="22"/>
      <c r="J2594" s="36" t="s">
        <v>4715</v>
      </c>
      <c r="K2594" s="36" t="s">
        <v>2346</v>
      </c>
      <c r="L2594" s="36"/>
      <c r="M2594" s="37" t="s">
        <v>8269</v>
      </c>
      <c r="N2594" s="37"/>
      <c r="O2594" s="22" t="s">
        <v>23</v>
      </c>
      <c r="P2594" s="38"/>
      <c r="Q2594" s="25">
        <v>0</v>
      </c>
      <c r="R2594" s="38">
        <f>P2594*(1+Q2594/100)</f>
        <v>0</v>
      </c>
      <c r="S2594" s="25"/>
      <c r="T2594" s="26">
        <f>IF(I2594="T",0,R2594*S2594)</f>
        <v>0</v>
      </c>
    </row>
    <row r="2595" spans="6:20" s="102" customFormat="1" ht="24" outlineLevel="6">
      <c r="F2595" s="21" t="s">
        <v>10065</v>
      </c>
      <c r="G2595" s="22" t="s">
        <v>19</v>
      </c>
      <c r="H2595" s="68">
        <v>6</v>
      </c>
      <c r="I2595" s="22"/>
      <c r="J2595" s="36" t="s">
        <v>4427</v>
      </c>
      <c r="K2595" s="36" t="s">
        <v>2347</v>
      </c>
      <c r="L2595" s="36"/>
      <c r="M2595" s="37" t="s">
        <v>8202</v>
      </c>
      <c r="N2595" s="37"/>
      <c r="O2595" s="22" t="s">
        <v>23</v>
      </c>
      <c r="P2595" s="38"/>
      <c r="Q2595" s="25">
        <v>0</v>
      </c>
      <c r="R2595" s="38">
        <f>P2595*(1+Q2595/100)</f>
        <v>0</v>
      </c>
      <c r="S2595" s="25"/>
      <c r="T2595" s="26">
        <f>IF(I2595="T",0,R2595*S2595)</f>
        <v>0</v>
      </c>
    </row>
    <row r="2596" spans="6:20" s="102" customFormat="1" ht="12" outlineLevel="6">
      <c r="F2596" s="21" t="s">
        <v>10066</v>
      </c>
      <c r="G2596" s="22" t="s">
        <v>19</v>
      </c>
      <c r="H2596" s="68">
        <v>6</v>
      </c>
      <c r="I2596" s="22"/>
      <c r="J2596" s="36" t="s">
        <v>4412</v>
      </c>
      <c r="K2596" s="36" t="s">
        <v>2374</v>
      </c>
      <c r="L2596" s="36"/>
      <c r="M2596" s="37" t="s">
        <v>7594</v>
      </c>
      <c r="N2596" s="37"/>
      <c r="O2596" s="22" t="s">
        <v>23</v>
      </c>
      <c r="P2596" s="38">
        <v>194.45404999999997</v>
      </c>
      <c r="Q2596" s="25">
        <v>0</v>
      </c>
      <c r="R2596" s="38">
        <f>P2596*(1+Q2596/100)</f>
        <v>194.45404999999997</v>
      </c>
      <c r="S2596" s="25"/>
      <c r="T2596" s="26">
        <f>IF(I2596="T",0,R2596*S2596)</f>
        <v>0</v>
      </c>
    </row>
    <row r="2597" spans="6:20" s="39" customFormat="1" ht="11.25" outlineLevel="7">
      <c r="F2597" s="40"/>
      <c r="G2597" s="41"/>
      <c r="H2597" s="41"/>
      <c r="I2597" s="41"/>
      <c r="J2597" s="41"/>
      <c r="K2597" s="41"/>
      <c r="L2597" s="41"/>
      <c r="M2597" s="42" t="s">
        <v>60</v>
      </c>
      <c r="N2597" s="42"/>
      <c r="O2597" s="41"/>
      <c r="P2597" s="43">
        <v>0</v>
      </c>
      <c r="Q2597" s="44"/>
      <c r="R2597" s="45"/>
      <c r="S2597" s="44"/>
      <c r="T2597" s="46"/>
    </row>
    <row r="2598" spans="6:20" s="39" customFormat="1" ht="11.25" outlineLevel="7">
      <c r="F2598" s="40"/>
      <c r="G2598" s="41"/>
      <c r="H2598" s="41"/>
      <c r="I2598" s="41"/>
      <c r="J2598" s="41"/>
      <c r="K2598" s="41"/>
      <c r="L2598" s="41"/>
      <c r="M2598" s="42" t="s">
        <v>5127</v>
      </c>
      <c r="N2598" s="42"/>
      <c r="O2598" s="41"/>
      <c r="P2598" s="43">
        <v>29.284749999999999</v>
      </c>
      <c r="Q2598" s="44"/>
      <c r="R2598" s="45"/>
      <c r="S2598" s="44"/>
      <c r="T2598" s="46"/>
    </row>
    <row r="2599" spans="6:20" s="39" customFormat="1" ht="11.25" outlineLevel="7">
      <c r="F2599" s="40"/>
      <c r="G2599" s="41"/>
      <c r="H2599" s="41"/>
      <c r="I2599" s="41"/>
      <c r="J2599" s="41"/>
      <c r="K2599" s="41"/>
      <c r="L2599" s="41"/>
      <c r="M2599" s="42" t="s">
        <v>5013</v>
      </c>
      <c r="N2599" s="42"/>
      <c r="O2599" s="41"/>
      <c r="P2599" s="43">
        <v>41.901500000000006</v>
      </c>
      <c r="Q2599" s="44"/>
      <c r="R2599" s="45"/>
      <c r="S2599" s="44"/>
      <c r="T2599" s="46"/>
    </row>
    <row r="2600" spans="6:20" s="39" customFormat="1" ht="11.25" outlineLevel="7">
      <c r="F2600" s="40"/>
      <c r="G2600" s="41"/>
      <c r="H2600" s="41"/>
      <c r="I2600" s="41"/>
      <c r="J2600" s="41"/>
      <c r="K2600" s="41"/>
      <c r="L2600" s="41"/>
      <c r="M2600" s="42" t="s">
        <v>59</v>
      </c>
      <c r="N2600" s="42"/>
      <c r="O2600" s="41"/>
      <c r="P2600" s="43">
        <v>0</v>
      </c>
      <c r="Q2600" s="44"/>
      <c r="R2600" s="45"/>
      <c r="S2600" s="44"/>
      <c r="T2600" s="46"/>
    </row>
    <row r="2601" spans="6:20" s="39" customFormat="1" ht="11.25" outlineLevel="7">
      <c r="F2601" s="40"/>
      <c r="G2601" s="41"/>
      <c r="H2601" s="41"/>
      <c r="I2601" s="41"/>
      <c r="J2601" s="41"/>
      <c r="K2601" s="41"/>
      <c r="L2601" s="41"/>
      <c r="M2601" s="42" t="s">
        <v>5932</v>
      </c>
      <c r="N2601" s="42"/>
      <c r="O2601" s="41"/>
      <c r="P2601" s="43">
        <v>30.816949999999999</v>
      </c>
      <c r="Q2601" s="44"/>
      <c r="R2601" s="45"/>
      <c r="S2601" s="44"/>
      <c r="T2601" s="46"/>
    </row>
    <row r="2602" spans="6:20" s="39" customFormat="1" ht="11.25" outlineLevel="7">
      <c r="F2602" s="40"/>
      <c r="G2602" s="41"/>
      <c r="H2602" s="41"/>
      <c r="I2602" s="41"/>
      <c r="J2602" s="41"/>
      <c r="K2602" s="41"/>
      <c r="L2602" s="41"/>
      <c r="M2602" s="42" t="s">
        <v>5931</v>
      </c>
      <c r="N2602" s="42"/>
      <c r="O2602" s="41"/>
      <c r="P2602" s="43">
        <v>30.816949999999999</v>
      </c>
      <c r="Q2602" s="44"/>
      <c r="R2602" s="45"/>
      <c r="S2602" s="44"/>
      <c r="T2602" s="46"/>
    </row>
    <row r="2603" spans="6:20" s="39" customFormat="1" ht="11.25" outlineLevel="7">
      <c r="F2603" s="40"/>
      <c r="G2603" s="41"/>
      <c r="H2603" s="41"/>
      <c r="I2603" s="41"/>
      <c r="J2603" s="41"/>
      <c r="K2603" s="41"/>
      <c r="L2603" s="41"/>
      <c r="M2603" s="42" t="s">
        <v>64</v>
      </c>
      <c r="N2603" s="42"/>
      <c r="O2603" s="41"/>
      <c r="P2603" s="43">
        <v>0</v>
      </c>
      <c r="Q2603" s="44"/>
      <c r="R2603" s="45"/>
      <c r="S2603" s="44"/>
      <c r="T2603" s="46"/>
    </row>
    <row r="2604" spans="6:20" s="39" customFormat="1" ht="11.25" outlineLevel="7">
      <c r="F2604" s="40"/>
      <c r="G2604" s="41"/>
      <c r="H2604" s="41"/>
      <c r="I2604" s="41"/>
      <c r="J2604" s="41"/>
      <c r="K2604" s="41"/>
      <c r="L2604" s="41"/>
      <c r="M2604" s="42" t="s">
        <v>5932</v>
      </c>
      <c r="N2604" s="42"/>
      <c r="O2604" s="41"/>
      <c r="P2604" s="43">
        <v>30.816949999999999</v>
      </c>
      <c r="Q2604" s="44"/>
      <c r="R2604" s="45"/>
      <c r="S2604" s="44"/>
      <c r="T2604" s="46"/>
    </row>
    <row r="2605" spans="6:20" s="39" customFormat="1" ht="11.25" outlineLevel="7">
      <c r="F2605" s="40"/>
      <c r="G2605" s="41"/>
      <c r="H2605" s="41"/>
      <c r="I2605" s="41"/>
      <c r="J2605" s="41"/>
      <c r="K2605" s="41"/>
      <c r="L2605" s="41"/>
      <c r="M2605" s="42" t="s">
        <v>5931</v>
      </c>
      <c r="N2605" s="42"/>
      <c r="O2605" s="41"/>
      <c r="P2605" s="43">
        <v>30.816949999999999</v>
      </c>
      <c r="Q2605" s="44"/>
      <c r="R2605" s="45"/>
      <c r="S2605" s="44"/>
      <c r="T2605" s="46"/>
    </row>
    <row r="2606" spans="6:20" s="102" customFormat="1" ht="12" outlineLevel="6">
      <c r="F2606" s="21" t="s">
        <v>10067</v>
      </c>
      <c r="G2606" s="22" t="s">
        <v>19</v>
      </c>
      <c r="H2606" s="68">
        <v>6</v>
      </c>
      <c r="I2606" s="22"/>
      <c r="J2606" s="36" t="s">
        <v>4328</v>
      </c>
      <c r="K2606" s="36" t="s">
        <v>2198</v>
      </c>
      <c r="L2606" s="36"/>
      <c r="M2606" s="37" t="s">
        <v>7400</v>
      </c>
      <c r="N2606" s="37"/>
      <c r="O2606" s="22" t="s">
        <v>24</v>
      </c>
      <c r="P2606" s="38">
        <v>0</v>
      </c>
      <c r="Q2606" s="25">
        <v>0</v>
      </c>
      <c r="R2606" s="38">
        <f>P2606*(1+Q2606/100)</f>
        <v>0</v>
      </c>
      <c r="S2606" s="25"/>
      <c r="T2606" s="26">
        <f>IF(I2606="T",0,R2606*S2606)</f>
        <v>0</v>
      </c>
    </row>
    <row r="2607" spans="6:20" outlineLevel="6"/>
    <row r="2608" spans="6:20" s="120" customFormat="1" ht="16.5" customHeight="1" outlineLevel="5">
      <c r="F2608" s="121"/>
      <c r="G2608" s="122"/>
      <c r="H2608" s="122"/>
      <c r="I2608" s="122"/>
      <c r="J2608" s="123"/>
      <c r="K2608" s="123"/>
      <c r="L2608" s="123"/>
      <c r="M2608" s="123" t="s">
        <v>7174</v>
      </c>
      <c r="N2608" s="126"/>
      <c r="O2608" s="122"/>
      <c r="P2608" s="124"/>
      <c r="Q2608" s="125"/>
      <c r="R2608" s="124"/>
      <c r="S2608" s="125"/>
      <c r="T2608" s="111">
        <f>SUBTOTAL(9,T2609:T2627)</f>
        <v>0</v>
      </c>
    </row>
    <row r="2609" spans="6:20" s="102" customFormat="1" ht="24" outlineLevel="6">
      <c r="F2609" s="21" t="s">
        <v>10068</v>
      </c>
      <c r="G2609" s="22" t="s">
        <v>19</v>
      </c>
      <c r="H2609" s="68">
        <v>6</v>
      </c>
      <c r="I2609" s="22"/>
      <c r="J2609" s="36" t="s">
        <v>4715</v>
      </c>
      <c r="K2609" s="36" t="s">
        <v>2346</v>
      </c>
      <c r="L2609" s="36"/>
      <c r="M2609" s="37" t="s">
        <v>8269</v>
      </c>
      <c r="N2609" s="37"/>
      <c r="O2609" s="22" t="s">
        <v>23</v>
      </c>
      <c r="P2609" s="38"/>
      <c r="Q2609" s="25">
        <v>0</v>
      </c>
      <c r="R2609" s="38">
        <f>P2609*(1+Q2609/100)</f>
        <v>0</v>
      </c>
      <c r="S2609" s="25"/>
      <c r="T2609" s="26">
        <f>IF(I2609="T",0,R2609*S2609)</f>
        <v>0</v>
      </c>
    </row>
    <row r="2610" spans="6:20" s="102" customFormat="1" ht="24" outlineLevel="6">
      <c r="F2610" s="21" t="s">
        <v>10069</v>
      </c>
      <c r="G2610" s="22" t="s">
        <v>19</v>
      </c>
      <c r="H2610" s="68">
        <v>6</v>
      </c>
      <c r="I2610" s="22"/>
      <c r="J2610" s="36" t="s">
        <v>4427</v>
      </c>
      <c r="K2610" s="36" t="s">
        <v>2347</v>
      </c>
      <c r="L2610" s="36"/>
      <c r="M2610" s="37" t="s">
        <v>8202</v>
      </c>
      <c r="N2610" s="37"/>
      <c r="O2610" s="22" t="s">
        <v>23</v>
      </c>
      <c r="P2610" s="38">
        <v>0</v>
      </c>
      <c r="Q2610" s="25">
        <v>0</v>
      </c>
      <c r="R2610" s="38">
        <f>P2610*(1+Q2610/100)</f>
        <v>0</v>
      </c>
      <c r="S2610" s="25"/>
      <c r="T2610" s="26">
        <f>IF(I2610="T",0,R2610*S2610)</f>
        <v>0</v>
      </c>
    </row>
    <row r="2611" spans="6:20" s="102" customFormat="1" ht="36" outlineLevel="6" collapsed="1">
      <c r="F2611" s="21" t="s">
        <v>10070</v>
      </c>
      <c r="G2611" s="22" t="s">
        <v>19</v>
      </c>
      <c r="H2611" s="68">
        <v>6</v>
      </c>
      <c r="I2611" s="22"/>
      <c r="J2611" s="36" t="s">
        <v>4588</v>
      </c>
      <c r="K2611" s="36" t="s">
        <v>2316</v>
      </c>
      <c r="L2611" s="36"/>
      <c r="M2611" s="37" t="s">
        <v>9152</v>
      </c>
      <c r="N2611" s="37"/>
      <c r="O2611" s="22" t="s">
        <v>23</v>
      </c>
      <c r="P2611" s="38">
        <v>208.60564999999997</v>
      </c>
      <c r="Q2611" s="25">
        <v>0</v>
      </c>
      <c r="R2611" s="38">
        <f>P2611*(1+Q2611/100)</f>
        <v>208.60564999999997</v>
      </c>
      <c r="S2611" s="25"/>
      <c r="T2611" s="26">
        <f>IF(I2611="T",0,R2611*S2611)</f>
        <v>0</v>
      </c>
    </row>
    <row r="2612" spans="6:20" s="39" customFormat="1" ht="11.25" outlineLevel="7">
      <c r="F2612" s="40"/>
      <c r="G2612" s="41"/>
      <c r="H2612" s="41"/>
      <c r="I2612" s="41"/>
      <c r="J2612" s="41"/>
      <c r="K2612" s="41"/>
      <c r="L2612" s="41"/>
      <c r="M2612" s="42" t="s">
        <v>59</v>
      </c>
      <c r="N2612" s="42"/>
      <c r="O2612" s="41"/>
      <c r="P2612" s="43">
        <v>0</v>
      </c>
      <c r="Q2612" s="44"/>
      <c r="R2612" s="45"/>
      <c r="S2612" s="44"/>
      <c r="T2612" s="46"/>
    </row>
    <row r="2613" spans="6:20" s="39" customFormat="1" ht="11.25" outlineLevel="7">
      <c r="F2613" s="40"/>
      <c r="G2613" s="41"/>
      <c r="H2613" s="41"/>
      <c r="I2613" s="41"/>
      <c r="J2613" s="41"/>
      <c r="K2613" s="41"/>
      <c r="L2613" s="41"/>
      <c r="M2613" s="42" t="s">
        <v>6758</v>
      </c>
      <c r="N2613" s="42"/>
      <c r="O2613" s="41"/>
      <c r="P2613" s="43">
        <v>68.819400000000002</v>
      </c>
      <c r="Q2613" s="44"/>
      <c r="R2613" s="45"/>
      <c r="S2613" s="44"/>
      <c r="T2613" s="46"/>
    </row>
    <row r="2614" spans="6:20" s="39" customFormat="1" ht="11.25" outlineLevel="7">
      <c r="F2614" s="40"/>
      <c r="G2614" s="41"/>
      <c r="H2614" s="41"/>
      <c r="I2614" s="41"/>
      <c r="J2614" s="41"/>
      <c r="K2614" s="41"/>
      <c r="L2614" s="41"/>
      <c r="M2614" s="42" t="s">
        <v>60</v>
      </c>
      <c r="N2614" s="42"/>
      <c r="O2614" s="41"/>
      <c r="P2614" s="43">
        <v>0</v>
      </c>
      <c r="Q2614" s="44"/>
      <c r="R2614" s="45"/>
      <c r="S2614" s="44"/>
      <c r="T2614" s="46"/>
    </row>
    <row r="2615" spans="6:20" s="39" customFormat="1" ht="11.25" outlineLevel="7">
      <c r="F2615" s="40"/>
      <c r="G2615" s="41"/>
      <c r="H2615" s="41"/>
      <c r="I2615" s="41"/>
      <c r="J2615" s="41"/>
      <c r="K2615" s="41"/>
      <c r="L2615" s="41"/>
      <c r="M2615" s="42" t="s">
        <v>6331</v>
      </c>
      <c r="N2615" s="42"/>
      <c r="O2615" s="41"/>
      <c r="P2615" s="43">
        <v>73.674749999999989</v>
      </c>
      <c r="Q2615" s="44"/>
      <c r="R2615" s="45"/>
      <c r="S2615" s="44"/>
      <c r="T2615" s="46"/>
    </row>
    <row r="2616" spans="6:20" s="39" customFormat="1" ht="11.25" outlineLevel="7">
      <c r="F2616" s="40"/>
      <c r="G2616" s="41"/>
      <c r="H2616" s="41"/>
      <c r="I2616" s="41"/>
      <c r="J2616" s="41"/>
      <c r="K2616" s="41"/>
      <c r="L2616" s="41"/>
      <c r="M2616" s="42" t="s">
        <v>6330</v>
      </c>
      <c r="N2616" s="42"/>
      <c r="O2616" s="41"/>
      <c r="P2616" s="43">
        <v>40.414999999999999</v>
      </c>
      <c r="Q2616" s="44"/>
      <c r="R2616" s="45"/>
      <c r="S2616" s="44"/>
      <c r="T2616" s="46"/>
    </row>
    <row r="2617" spans="6:20" s="39" customFormat="1" ht="11.25" outlineLevel="7">
      <c r="F2617" s="40"/>
      <c r="G2617" s="41"/>
      <c r="H2617" s="41"/>
      <c r="I2617" s="41"/>
      <c r="J2617" s="41"/>
      <c r="K2617" s="41"/>
      <c r="L2617" s="41"/>
      <c r="M2617" s="42" t="s">
        <v>5379</v>
      </c>
      <c r="N2617" s="42"/>
      <c r="O2617" s="41"/>
      <c r="P2617" s="43">
        <v>25.6965</v>
      </c>
      <c r="Q2617" s="44"/>
      <c r="R2617" s="45"/>
      <c r="S2617" s="44"/>
      <c r="T2617" s="46"/>
    </row>
    <row r="2618" spans="6:20" s="102" customFormat="1" ht="36" outlineLevel="6" collapsed="1">
      <c r="F2618" s="21" t="s">
        <v>10071</v>
      </c>
      <c r="G2618" s="22" t="s">
        <v>19</v>
      </c>
      <c r="H2618" s="68">
        <v>6</v>
      </c>
      <c r="I2618" s="22"/>
      <c r="J2618" s="36" t="s">
        <v>4590</v>
      </c>
      <c r="K2618" s="36" t="s">
        <v>2317</v>
      </c>
      <c r="L2618" s="36"/>
      <c r="M2618" s="37" t="s">
        <v>9153</v>
      </c>
      <c r="N2618" s="37"/>
      <c r="O2618" s="22" t="s">
        <v>23</v>
      </c>
      <c r="P2618" s="38">
        <v>130.28503999999998</v>
      </c>
      <c r="Q2618" s="25">
        <v>0</v>
      </c>
      <c r="R2618" s="38">
        <f>P2618*(1+Q2618/100)</f>
        <v>130.28503999999998</v>
      </c>
      <c r="S2618" s="25"/>
      <c r="T2618" s="26">
        <f>IF(I2618="T",0,R2618*S2618)</f>
        <v>0</v>
      </c>
    </row>
    <row r="2619" spans="6:20" s="39" customFormat="1" ht="11.25" outlineLevel="7">
      <c r="F2619" s="40"/>
      <c r="G2619" s="41"/>
      <c r="H2619" s="41"/>
      <c r="I2619" s="41"/>
      <c r="J2619" s="41"/>
      <c r="K2619" s="41"/>
      <c r="L2619" s="41"/>
      <c r="M2619" s="42" t="s">
        <v>59</v>
      </c>
      <c r="N2619" s="42"/>
      <c r="O2619" s="41"/>
      <c r="P2619" s="43">
        <v>0</v>
      </c>
      <c r="Q2619" s="44"/>
      <c r="R2619" s="45"/>
      <c r="S2619" s="44"/>
      <c r="T2619" s="46"/>
    </row>
    <row r="2620" spans="6:20" s="39" customFormat="1" ht="11.25" outlineLevel="7">
      <c r="F2620" s="40"/>
      <c r="G2620" s="41"/>
      <c r="H2620" s="41"/>
      <c r="I2620" s="41"/>
      <c r="J2620" s="41"/>
      <c r="K2620" s="41"/>
      <c r="L2620" s="41"/>
      <c r="M2620" s="42" t="s">
        <v>5118</v>
      </c>
      <c r="N2620" s="42"/>
      <c r="O2620" s="41"/>
      <c r="P2620" s="43">
        <v>8.4177</v>
      </c>
      <c r="Q2620" s="44"/>
      <c r="R2620" s="45"/>
      <c r="S2620" s="44"/>
      <c r="T2620" s="46"/>
    </row>
    <row r="2621" spans="6:20" s="39" customFormat="1" ht="11.25" outlineLevel="7">
      <c r="F2621" s="40"/>
      <c r="G2621" s="41"/>
      <c r="H2621" s="41"/>
      <c r="I2621" s="41"/>
      <c r="J2621" s="41"/>
      <c r="K2621" s="41"/>
      <c r="L2621" s="41"/>
      <c r="M2621" s="42" t="s">
        <v>60</v>
      </c>
      <c r="N2621" s="42"/>
      <c r="O2621" s="41"/>
      <c r="P2621" s="43">
        <v>0</v>
      </c>
      <c r="Q2621" s="44"/>
      <c r="R2621" s="45"/>
      <c r="S2621" s="44"/>
      <c r="T2621" s="46"/>
    </row>
    <row r="2622" spans="6:20" s="39" customFormat="1" ht="11.25" outlineLevel="7">
      <c r="F2622" s="40"/>
      <c r="G2622" s="41"/>
      <c r="H2622" s="41"/>
      <c r="I2622" s="41"/>
      <c r="J2622" s="41"/>
      <c r="K2622" s="41"/>
      <c r="L2622" s="41"/>
      <c r="M2622" s="42" t="s">
        <v>6601</v>
      </c>
      <c r="N2622" s="42"/>
      <c r="O2622" s="41"/>
      <c r="P2622" s="43">
        <v>80.345500000000001</v>
      </c>
      <c r="Q2622" s="44"/>
      <c r="R2622" s="45"/>
      <c r="S2622" s="44"/>
      <c r="T2622" s="46"/>
    </row>
    <row r="2623" spans="6:20" s="39" customFormat="1" ht="11.25" outlineLevel="7">
      <c r="F2623" s="40"/>
      <c r="G2623" s="41"/>
      <c r="H2623" s="41"/>
      <c r="I2623" s="41"/>
      <c r="J2623" s="41"/>
      <c r="K2623" s="41"/>
      <c r="L2623" s="41"/>
      <c r="M2623" s="42" t="s">
        <v>5386</v>
      </c>
      <c r="N2623" s="42"/>
      <c r="O2623" s="41"/>
      <c r="P2623" s="43">
        <v>41.521839999999997</v>
      </c>
      <c r="Q2623" s="44"/>
      <c r="R2623" s="45"/>
      <c r="S2623" s="44"/>
      <c r="T2623" s="46"/>
    </row>
    <row r="2624" spans="6:20" s="102" customFormat="1" ht="36" outlineLevel="6" collapsed="1">
      <c r="F2624" s="21" t="s">
        <v>10072</v>
      </c>
      <c r="G2624" s="22" t="s">
        <v>19</v>
      </c>
      <c r="H2624" s="68">
        <v>6</v>
      </c>
      <c r="I2624" s="22"/>
      <c r="J2624" s="36" t="s">
        <v>4591</v>
      </c>
      <c r="K2624" s="36" t="s">
        <v>2317</v>
      </c>
      <c r="L2624" s="36"/>
      <c r="M2624" s="37" t="s">
        <v>9154</v>
      </c>
      <c r="N2624" s="37"/>
      <c r="O2624" s="22" t="s">
        <v>23</v>
      </c>
      <c r="P2624" s="38">
        <v>32.641500000000001</v>
      </c>
      <c r="Q2624" s="25">
        <v>0</v>
      </c>
      <c r="R2624" s="38">
        <f>P2624*(1+Q2624/100)</f>
        <v>32.641500000000001</v>
      </c>
      <c r="S2624" s="25"/>
      <c r="T2624" s="26">
        <f>IF(I2624="T",0,R2624*S2624)</f>
        <v>0</v>
      </c>
    </row>
    <row r="2625" spans="6:20" s="39" customFormat="1" ht="11.25" outlineLevel="7">
      <c r="F2625" s="40"/>
      <c r="G2625" s="41"/>
      <c r="H2625" s="41"/>
      <c r="I2625" s="41"/>
      <c r="J2625" s="41"/>
      <c r="K2625" s="41"/>
      <c r="L2625" s="41"/>
      <c r="M2625" s="42" t="s">
        <v>60</v>
      </c>
      <c r="N2625" s="42"/>
      <c r="O2625" s="41"/>
      <c r="P2625" s="43">
        <v>0</v>
      </c>
      <c r="Q2625" s="44"/>
      <c r="R2625" s="45"/>
      <c r="S2625" s="44"/>
      <c r="T2625" s="46"/>
    </row>
    <row r="2626" spans="6:20" s="39" customFormat="1" ht="11.25" outlineLevel="7">
      <c r="F2626" s="40"/>
      <c r="G2626" s="41"/>
      <c r="H2626" s="41"/>
      <c r="I2626" s="41"/>
      <c r="J2626" s="41"/>
      <c r="K2626" s="41"/>
      <c r="L2626" s="41"/>
      <c r="M2626" s="42" t="s">
        <v>4949</v>
      </c>
      <c r="N2626" s="42"/>
      <c r="O2626" s="41"/>
      <c r="P2626" s="43">
        <v>32.641500000000001</v>
      </c>
      <c r="Q2626" s="44"/>
      <c r="R2626" s="45"/>
      <c r="S2626" s="44"/>
      <c r="T2626" s="46"/>
    </row>
    <row r="2627" spans="6:20" outlineLevel="6"/>
    <row r="2628" spans="6:20" s="120" customFormat="1" ht="16.5" customHeight="1" outlineLevel="5">
      <c r="F2628" s="121"/>
      <c r="G2628" s="122"/>
      <c r="H2628" s="122"/>
      <c r="I2628" s="122"/>
      <c r="J2628" s="123"/>
      <c r="K2628" s="123"/>
      <c r="L2628" s="123"/>
      <c r="M2628" s="123" t="s">
        <v>6990</v>
      </c>
      <c r="N2628" s="126"/>
      <c r="O2628" s="122"/>
      <c r="P2628" s="124"/>
      <c r="Q2628" s="125"/>
      <c r="R2628" s="124"/>
      <c r="S2628" s="125"/>
      <c r="T2628" s="111">
        <f>SUBTOTAL(9,T2629:T2647)</f>
        <v>0</v>
      </c>
    </row>
    <row r="2629" spans="6:20" s="102" customFormat="1" ht="36" outlineLevel="6" collapsed="1">
      <c r="F2629" s="21" t="s">
        <v>10073</v>
      </c>
      <c r="G2629" s="22" t="s">
        <v>19</v>
      </c>
      <c r="H2629" s="68">
        <v>6</v>
      </c>
      <c r="I2629" s="22"/>
      <c r="J2629" s="36" t="s">
        <v>4892</v>
      </c>
      <c r="K2629" s="36" t="s">
        <v>2377</v>
      </c>
      <c r="L2629" s="36"/>
      <c r="M2629" s="37" t="s">
        <v>8799</v>
      </c>
      <c r="N2629" s="37"/>
      <c r="O2629" s="22" t="s">
        <v>23</v>
      </c>
      <c r="P2629" s="38">
        <v>98.019250000000014</v>
      </c>
      <c r="Q2629" s="25">
        <v>0</v>
      </c>
      <c r="R2629" s="38">
        <f>P2629*(1+Q2629/100)</f>
        <v>98.019250000000014</v>
      </c>
      <c r="S2629" s="25"/>
      <c r="T2629" s="26">
        <f>IF(I2629="T",0,R2629*S2629)</f>
        <v>0</v>
      </c>
    </row>
    <row r="2630" spans="6:20" s="39" customFormat="1" ht="11.25" outlineLevel="7">
      <c r="F2630" s="40"/>
      <c r="G2630" s="41"/>
      <c r="H2630" s="41"/>
      <c r="I2630" s="41"/>
      <c r="J2630" s="41"/>
      <c r="K2630" s="41"/>
      <c r="L2630" s="41"/>
      <c r="M2630" s="42" t="s">
        <v>60</v>
      </c>
      <c r="N2630" s="42"/>
      <c r="O2630" s="41"/>
      <c r="P2630" s="43">
        <v>0</v>
      </c>
      <c r="Q2630" s="44"/>
      <c r="R2630" s="45"/>
      <c r="S2630" s="44"/>
      <c r="T2630" s="46"/>
    </row>
    <row r="2631" spans="6:20" s="39" customFormat="1" ht="11.25" outlineLevel="7">
      <c r="F2631" s="40"/>
      <c r="G2631" s="41"/>
      <c r="H2631" s="41"/>
      <c r="I2631" s="41"/>
      <c r="J2631" s="41"/>
      <c r="K2631" s="41"/>
      <c r="L2631" s="41"/>
      <c r="M2631" s="42" t="s">
        <v>4768</v>
      </c>
      <c r="N2631" s="42"/>
      <c r="O2631" s="41"/>
      <c r="P2631" s="43">
        <v>6.7149999999999999</v>
      </c>
      <c r="Q2631" s="44"/>
      <c r="R2631" s="45"/>
      <c r="S2631" s="44"/>
      <c r="T2631" s="46"/>
    </row>
    <row r="2632" spans="6:20" s="39" customFormat="1" ht="11.25" outlineLevel="7">
      <c r="F2632" s="40"/>
      <c r="G2632" s="41"/>
      <c r="H2632" s="41"/>
      <c r="I2632" s="41"/>
      <c r="J2632" s="41"/>
      <c r="K2632" s="41"/>
      <c r="L2632" s="41"/>
      <c r="M2632" s="42" t="s">
        <v>5094</v>
      </c>
      <c r="N2632" s="42"/>
      <c r="O2632" s="41"/>
      <c r="P2632" s="43">
        <v>26.46875</v>
      </c>
      <c r="Q2632" s="44"/>
      <c r="R2632" s="45"/>
      <c r="S2632" s="44"/>
      <c r="T2632" s="46"/>
    </row>
    <row r="2633" spans="6:20" s="39" customFormat="1" ht="11.25" outlineLevel="7">
      <c r="F2633" s="40"/>
      <c r="G2633" s="41"/>
      <c r="H2633" s="41"/>
      <c r="I2633" s="41"/>
      <c r="J2633" s="41"/>
      <c r="K2633" s="41"/>
      <c r="L2633" s="41"/>
      <c r="M2633" s="42" t="s">
        <v>5098</v>
      </c>
      <c r="N2633" s="42"/>
      <c r="O2633" s="41"/>
      <c r="P2633" s="43">
        <v>31.998750000000001</v>
      </c>
      <c r="Q2633" s="44"/>
      <c r="R2633" s="45"/>
      <c r="S2633" s="44"/>
      <c r="T2633" s="46"/>
    </row>
    <row r="2634" spans="6:20" s="39" customFormat="1" ht="11.25" outlineLevel="7">
      <c r="F2634" s="40"/>
      <c r="G2634" s="41"/>
      <c r="H2634" s="41"/>
      <c r="I2634" s="41"/>
      <c r="J2634" s="41"/>
      <c r="K2634" s="41"/>
      <c r="L2634" s="41"/>
      <c r="M2634" s="42" t="s">
        <v>4958</v>
      </c>
      <c r="N2634" s="42"/>
      <c r="O2634" s="41"/>
      <c r="P2634" s="43">
        <v>19.6645</v>
      </c>
      <c r="Q2634" s="44"/>
      <c r="R2634" s="45"/>
      <c r="S2634" s="44"/>
      <c r="T2634" s="46"/>
    </row>
    <row r="2635" spans="6:20" s="39" customFormat="1" ht="11.25" outlineLevel="7">
      <c r="F2635" s="40"/>
      <c r="G2635" s="41"/>
      <c r="H2635" s="41"/>
      <c r="I2635" s="41"/>
      <c r="J2635" s="41"/>
      <c r="K2635" s="41"/>
      <c r="L2635" s="41"/>
      <c r="M2635" s="42" t="s">
        <v>65</v>
      </c>
      <c r="N2635" s="42"/>
      <c r="O2635" s="41"/>
      <c r="P2635" s="43">
        <v>0</v>
      </c>
      <c r="Q2635" s="44"/>
      <c r="R2635" s="45"/>
      <c r="S2635" s="44"/>
      <c r="T2635" s="46"/>
    </row>
    <row r="2636" spans="6:20" s="39" customFormat="1" ht="11.25" outlineLevel="7">
      <c r="F2636" s="40"/>
      <c r="G2636" s="41"/>
      <c r="H2636" s="41"/>
      <c r="I2636" s="41"/>
      <c r="J2636" s="41"/>
      <c r="K2636" s="41"/>
      <c r="L2636" s="41"/>
      <c r="M2636" s="42" t="s">
        <v>5124</v>
      </c>
      <c r="N2636" s="42"/>
      <c r="O2636" s="41"/>
      <c r="P2636" s="43">
        <v>13.17225</v>
      </c>
      <c r="Q2636" s="44"/>
      <c r="R2636" s="45"/>
      <c r="S2636" s="44"/>
      <c r="T2636" s="46"/>
    </row>
    <row r="2637" spans="6:20" s="102" customFormat="1" ht="12" outlineLevel="6">
      <c r="F2637" s="21" t="s">
        <v>10074</v>
      </c>
      <c r="G2637" s="22" t="s">
        <v>19</v>
      </c>
      <c r="H2637" s="68">
        <v>6</v>
      </c>
      <c r="I2637" s="22"/>
      <c r="J2637" s="36" t="s">
        <v>4704</v>
      </c>
      <c r="K2637" s="36" t="s">
        <v>2257</v>
      </c>
      <c r="L2637" s="36"/>
      <c r="M2637" s="37" t="s">
        <v>5939</v>
      </c>
      <c r="N2637" s="37"/>
      <c r="O2637" s="22" t="s">
        <v>23</v>
      </c>
      <c r="P2637" s="38">
        <v>98.019000000000005</v>
      </c>
      <c r="Q2637" s="25">
        <v>0</v>
      </c>
      <c r="R2637" s="38">
        <f>P2637*(1+Q2637/100)</f>
        <v>98.019000000000005</v>
      </c>
      <c r="S2637" s="25"/>
      <c r="T2637" s="26">
        <f>IF(I2637="T",0,R2637*S2637)</f>
        <v>0</v>
      </c>
    </row>
    <row r="2638" spans="6:20" s="102" customFormat="1" ht="36" outlineLevel="6" collapsed="1">
      <c r="F2638" s="21" t="s">
        <v>10075</v>
      </c>
      <c r="G2638" s="22" t="s">
        <v>19</v>
      </c>
      <c r="H2638" s="68">
        <v>6</v>
      </c>
      <c r="I2638" s="22"/>
      <c r="J2638" s="36" t="s">
        <v>4602</v>
      </c>
      <c r="K2638" s="36" t="s">
        <v>2326</v>
      </c>
      <c r="L2638" s="36"/>
      <c r="M2638" s="37" t="s">
        <v>9062</v>
      </c>
      <c r="N2638" s="37"/>
      <c r="O2638" s="22" t="s">
        <v>23</v>
      </c>
      <c r="P2638" s="38">
        <v>100.831</v>
      </c>
      <c r="Q2638" s="25">
        <v>0</v>
      </c>
      <c r="R2638" s="38">
        <f>P2638*(1+Q2638/100)</f>
        <v>100.831</v>
      </c>
      <c r="S2638" s="25"/>
      <c r="T2638" s="26">
        <f>IF(I2638="T",0,R2638*S2638)</f>
        <v>0</v>
      </c>
    </row>
    <row r="2639" spans="6:20" s="39" customFormat="1" ht="11.25" outlineLevel="7">
      <c r="F2639" s="40"/>
      <c r="G2639" s="41"/>
      <c r="H2639" s="41"/>
      <c r="I2639" s="41"/>
      <c r="J2639" s="41"/>
      <c r="K2639" s="41"/>
      <c r="L2639" s="41"/>
      <c r="M2639" s="42" t="s">
        <v>60</v>
      </c>
      <c r="N2639" s="42"/>
      <c r="O2639" s="41"/>
      <c r="P2639" s="43">
        <v>0</v>
      </c>
      <c r="Q2639" s="44"/>
      <c r="R2639" s="45"/>
      <c r="S2639" s="44"/>
      <c r="T2639" s="46"/>
    </row>
    <row r="2640" spans="6:20" s="39" customFormat="1" ht="11.25" outlineLevel="7">
      <c r="F2640" s="40"/>
      <c r="G2640" s="41"/>
      <c r="H2640" s="41"/>
      <c r="I2640" s="41"/>
      <c r="J2640" s="41"/>
      <c r="K2640" s="41"/>
      <c r="L2640" s="41"/>
      <c r="M2640" s="42" t="s">
        <v>4769</v>
      </c>
      <c r="N2640" s="42"/>
      <c r="O2640" s="41"/>
      <c r="P2640" s="43">
        <v>6.8849999999999998</v>
      </c>
      <c r="Q2640" s="44"/>
      <c r="R2640" s="45"/>
      <c r="S2640" s="44"/>
      <c r="T2640" s="46"/>
    </row>
    <row r="2641" spans="6:20" s="39" customFormat="1" ht="11.25" outlineLevel="7">
      <c r="F2641" s="40"/>
      <c r="G2641" s="41"/>
      <c r="H2641" s="41"/>
      <c r="I2641" s="41"/>
      <c r="J2641" s="41"/>
      <c r="K2641" s="41"/>
      <c r="L2641" s="41"/>
      <c r="M2641" s="42" t="s">
        <v>5095</v>
      </c>
      <c r="N2641" s="42"/>
      <c r="O2641" s="41"/>
      <c r="P2641" s="43">
        <v>27.84375</v>
      </c>
      <c r="Q2641" s="44"/>
      <c r="R2641" s="45"/>
      <c r="S2641" s="44"/>
      <c r="T2641" s="46"/>
    </row>
    <row r="2642" spans="6:20" s="39" customFormat="1" ht="11.25" outlineLevel="7">
      <c r="F2642" s="40"/>
      <c r="G2642" s="41"/>
      <c r="H2642" s="41"/>
      <c r="I2642" s="41"/>
      <c r="J2642" s="41"/>
      <c r="K2642" s="41"/>
      <c r="L2642" s="41"/>
      <c r="M2642" s="42" t="s">
        <v>5099</v>
      </c>
      <c r="N2642" s="42"/>
      <c r="O2642" s="41"/>
      <c r="P2642" s="43">
        <v>32.091500000000003</v>
      </c>
      <c r="Q2642" s="44"/>
      <c r="R2642" s="45"/>
      <c r="S2642" s="44"/>
      <c r="T2642" s="46"/>
    </row>
    <row r="2643" spans="6:20" s="39" customFormat="1" ht="11.25" outlineLevel="7">
      <c r="F2643" s="40"/>
      <c r="G2643" s="41"/>
      <c r="H2643" s="41"/>
      <c r="I2643" s="41"/>
      <c r="J2643" s="41"/>
      <c r="K2643" s="41"/>
      <c r="L2643" s="41"/>
      <c r="M2643" s="42" t="s">
        <v>4959</v>
      </c>
      <c r="N2643" s="42"/>
      <c r="O2643" s="41"/>
      <c r="P2643" s="43">
        <v>20.8385</v>
      </c>
      <c r="Q2643" s="44"/>
      <c r="R2643" s="45"/>
      <c r="S2643" s="44"/>
      <c r="T2643" s="46"/>
    </row>
    <row r="2644" spans="6:20" s="39" customFormat="1" ht="11.25" outlineLevel="7">
      <c r="F2644" s="40"/>
      <c r="G2644" s="41"/>
      <c r="H2644" s="41"/>
      <c r="I2644" s="41"/>
      <c r="J2644" s="41"/>
      <c r="K2644" s="41"/>
      <c r="L2644" s="41"/>
      <c r="M2644" s="42" t="s">
        <v>65</v>
      </c>
      <c r="N2644" s="42"/>
      <c r="O2644" s="41"/>
      <c r="P2644" s="43">
        <v>0</v>
      </c>
      <c r="Q2644" s="44"/>
      <c r="R2644" s="45"/>
      <c r="S2644" s="44"/>
      <c r="T2644" s="46"/>
    </row>
    <row r="2645" spans="6:20" s="39" customFormat="1" ht="11.25" outlineLevel="7">
      <c r="F2645" s="40"/>
      <c r="G2645" s="41"/>
      <c r="H2645" s="41"/>
      <c r="I2645" s="41"/>
      <c r="J2645" s="41"/>
      <c r="K2645" s="41"/>
      <c r="L2645" s="41"/>
      <c r="M2645" s="42" t="s">
        <v>5124</v>
      </c>
      <c r="N2645" s="42"/>
      <c r="O2645" s="41"/>
      <c r="P2645" s="43">
        <v>13.17225</v>
      </c>
      <c r="Q2645" s="44"/>
      <c r="R2645" s="45"/>
      <c r="S2645" s="44"/>
      <c r="T2645" s="46"/>
    </row>
    <row r="2646" spans="6:20" s="102" customFormat="1" ht="12" outlineLevel="6">
      <c r="F2646" s="21" t="s">
        <v>10076</v>
      </c>
      <c r="G2646" s="22" t="s">
        <v>19</v>
      </c>
      <c r="H2646" s="68">
        <v>6</v>
      </c>
      <c r="I2646" s="22"/>
      <c r="J2646" s="36" t="s">
        <v>4328</v>
      </c>
      <c r="K2646" s="36" t="s">
        <v>2198</v>
      </c>
      <c r="L2646" s="36"/>
      <c r="M2646" s="37" t="s">
        <v>7400</v>
      </c>
      <c r="N2646" s="37"/>
      <c r="O2646" s="22" t="s">
        <v>24</v>
      </c>
      <c r="P2646" s="38"/>
      <c r="Q2646" s="25">
        <v>0</v>
      </c>
      <c r="R2646" s="38">
        <f>P2646*(1+Q2646/100)</f>
        <v>0</v>
      </c>
      <c r="S2646" s="25"/>
      <c r="T2646" s="26">
        <f>IF(I2646="T",0,R2646*S2646)</f>
        <v>0</v>
      </c>
    </row>
    <row r="2647" spans="6:20" outlineLevel="6"/>
    <row r="2648" spans="6:20" s="120" customFormat="1" ht="16.5" customHeight="1" outlineLevel="5">
      <c r="F2648" s="121"/>
      <c r="G2648" s="122"/>
      <c r="H2648" s="122"/>
      <c r="I2648" s="122"/>
      <c r="J2648" s="123"/>
      <c r="K2648" s="123"/>
      <c r="L2648" s="123"/>
      <c r="M2648" s="123" t="s">
        <v>6961</v>
      </c>
      <c r="N2648" s="126"/>
      <c r="O2648" s="122"/>
      <c r="P2648" s="124"/>
      <c r="Q2648" s="125"/>
      <c r="R2648" s="124"/>
      <c r="S2648" s="125"/>
      <c r="T2648" s="111">
        <f>SUBTOTAL(9,T2649:T2680)</f>
        <v>0</v>
      </c>
    </row>
    <row r="2649" spans="6:20" s="102" customFormat="1" ht="24" outlineLevel="6">
      <c r="F2649" s="21" t="s">
        <v>10077</v>
      </c>
      <c r="G2649" s="22" t="s">
        <v>19</v>
      </c>
      <c r="H2649" s="68">
        <v>6</v>
      </c>
      <c r="I2649" s="22"/>
      <c r="J2649" s="36" t="s">
        <v>4889</v>
      </c>
      <c r="K2649" s="36" t="s">
        <v>2377</v>
      </c>
      <c r="L2649" s="36"/>
      <c r="M2649" s="37" t="s">
        <v>8622</v>
      </c>
      <c r="N2649" s="37"/>
      <c r="O2649" s="22" t="s">
        <v>23</v>
      </c>
      <c r="P2649" s="38">
        <v>221.55575000000002</v>
      </c>
      <c r="Q2649" s="25">
        <v>0</v>
      </c>
      <c r="R2649" s="38">
        <f>P2649*(1+Q2649/100)</f>
        <v>221.55575000000002</v>
      </c>
      <c r="S2649" s="25"/>
      <c r="T2649" s="26">
        <f>IF(I2649="T",0,R2649*S2649)</f>
        <v>0</v>
      </c>
    </row>
    <row r="2650" spans="6:20" s="39" customFormat="1" ht="11.25" outlineLevel="7">
      <c r="F2650" s="40"/>
      <c r="G2650" s="41"/>
      <c r="H2650" s="41"/>
      <c r="I2650" s="41"/>
      <c r="J2650" s="41"/>
      <c r="K2650" s="41"/>
      <c r="L2650" s="41"/>
      <c r="M2650" s="42" t="s">
        <v>64</v>
      </c>
      <c r="N2650" s="42"/>
      <c r="O2650" s="41"/>
      <c r="P2650" s="43">
        <v>0</v>
      </c>
      <c r="Q2650" s="44"/>
      <c r="R2650" s="45"/>
      <c r="S2650" s="44"/>
      <c r="T2650" s="46"/>
    </row>
    <row r="2651" spans="6:20" s="39" customFormat="1" ht="11.25" outlineLevel="7">
      <c r="F2651" s="40"/>
      <c r="G2651" s="41"/>
      <c r="H2651" s="41"/>
      <c r="I2651" s="41"/>
      <c r="J2651" s="41"/>
      <c r="K2651" s="41"/>
      <c r="L2651" s="41"/>
      <c r="M2651" s="42" t="s">
        <v>4996</v>
      </c>
      <c r="N2651" s="42"/>
      <c r="O2651" s="41"/>
      <c r="P2651" s="43">
        <v>29.52</v>
      </c>
      <c r="Q2651" s="44"/>
      <c r="R2651" s="45"/>
      <c r="S2651" s="44"/>
      <c r="T2651" s="46"/>
    </row>
    <row r="2652" spans="6:20" s="39" customFormat="1" ht="11.25" outlineLevel="7">
      <c r="F2652" s="40"/>
      <c r="G2652" s="41"/>
      <c r="H2652" s="41"/>
      <c r="I2652" s="41"/>
      <c r="J2652" s="41"/>
      <c r="K2652" s="41"/>
      <c r="L2652" s="41"/>
      <c r="M2652" s="42" t="s">
        <v>4809</v>
      </c>
      <c r="N2652" s="42"/>
      <c r="O2652" s="41"/>
      <c r="P2652" s="43">
        <v>29.695999999999998</v>
      </c>
      <c r="Q2652" s="44"/>
      <c r="R2652" s="45"/>
      <c r="S2652" s="44"/>
      <c r="T2652" s="46"/>
    </row>
    <row r="2653" spans="6:20" s="39" customFormat="1" ht="11.25" outlineLevel="7">
      <c r="F2653" s="40"/>
      <c r="G2653" s="41"/>
      <c r="H2653" s="41"/>
      <c r="I2653" s="41"/>
      <c r="J2653" s="41"/>
      <c r="K2653" s="41"/>
      <c r="L2653" s="41"/>
      <c r="M2653" s="42" t="s">
        <v>4523</v>
      </c>
      <c r="N2653" s="42"/>
      <c r="O2653" s="41"/>
      <c r="P2653" s="43">
        <v>18.880000000000003</v>
      </c>
      <c r="Q2653" s="44"/>
      <c r="R2653" s="45"/>
      <c r="S2653" s="44"/>
      <c r="T2653" s="46"/>
    </row>
    <row r="2654" spans="6:20" s="39" customFormat="1" ht="11.25" outlineLevel="7">
      <c r="F2654" s="40"/>
      <c r="G2654" s="41"/>
      <c r="H2654" s="41"/>
      <c r="I2654" s="41"/>
      <c r="J2654" s="41"/>
      <c r="K2654" s="41"/>
      <c r="L2654" s="41"/>
      <c r="M2654" s="42" t="s">
        <v>4524</v>
      </c>
      <c r="N2654" s="42"/>
      <c r="O2654" s="41"/>
      <c r="P2654" s="43">
        <v>18.880000000000003</v>
      </c>
      <c r="Q2654" s="44"/>
      <c r="R2654" s="45"/>
      <c r="S2654" s="44"/>
      <c r="T2654" s="46"/>
    </row>
    <row r="2655" spans="6:20" s="39" customFormat="1" ht="11.25" outlineLevel="7">
      <c r="F2655" s="40"/>
      <c r="G2655" s="41"/>
      <c r="H2655" s="41"/>
      <c r="I2655" s="41"/>
      <c r="J2655" s="41"/>
      <c r="K2655" s="41"/>
      <c r="L2655" s="41"/>
      <c r="M2655" s="42" t="s">
        <v>59</v>
      </c>
      <c r="N2655" s="42"/>
      <c r="O2655" s="41"/>
      <c r="P2655" s="43">
        <v>0</v>
      </c>
      <c r="Q2655" s="44"/>
      <c r="R2655" s="45"/>
      <c r="S2655" s="44"/>
      <c r="T2655" s="46"/>
    </row>
    <row r="2656" spans="6:20" s="39" customFormat="1" ht="11.25" outlineLevel="7">
      <c r="F2656" s="40"/>
      <c r="G2656" s="41"/>
      <c r="H2656" s="41"/>
      <c r="I2656" s="41"/>
      <c r="J2656" s="41"/>
      <c r="K2656" s="41"/>
      <c r="L2656" s="41"/>
      <c r="M2656" s="42" t="s">
        <v>4982</v>
      </c>
      <c r="N2656" s="42"/>
      <c r="O2656" s="41"/>
      <c r="P2656" s="43">
        <v>29.616000000000003</v>
      </c>
      <c r="Q2656" s="44"/>
      <c r="R2656" s="45"/>
      <c r="S2656" s="44"/>
      <c r="T2656" s="46"/>
    </row>
    <row r="2657" spans="6:20" s="39" customFormat="1" ht="11.25" outlineLevel="7">
      <c r="F2657" s="40"/>
      <c r="G2657" s="41"/>
      <c r="H2657" s="41"/>
      <c r="I2657" s="41"/>
      <c r="J2657" s="41"/>
      <c r="K2657" s="41"/>
      <c r="L2657" s="41"/>
      <c r="M2657" s="42" t="s">
        <v>4793</v>
      </c>
      <c r="N2657" s="42"/>
      <c r="O2657" s="41"/>
      <c r="P2657" s="43">
        <v>29.695999999999998</v>
      </c>
      <c r="Q2657" s="44"/>
      <c r="R2657" s="45"/>
      <c r="S2657" s="44"/>
      <c r="T2657" s="46"/>
    </row>
    <row r="2658" spans="6:20" s="39" customFormat="1" ht="11.25" outlineLevel="7">
      <c r="F2658" s="40"/>
      <c r="G2658" s="41"/>
      <c r="H2658" s="41"/>
      <c r="I2658" s="41"/>
      <c r="J2658" s="41"/>
      <c r="K2658" s="41"/>
      <c r="L2658" s="41"/>
      <c r="M2658" s="42" t="s">
        <v>4795</v>
      </c>
      <c r="N2658" s="42"/>
      <c r="O2658" s="41"/>
      <c r="P2658" s="43">
        <v>11.2</v>
      </c>
      <c r="Q2658" s="44"/>
      <c r="R2658" s="45"/>
      <c r="S2658" s="44"/>
      <c r="T2658" s="46"/>
    </row>
    <row r="2659" spans="6:20" s="39" customFormat="1" ht="11.25" outlineLevel="7">
      <c r="F2659" s="40"/>
      <c r="G2659" s="41"/>
      <c r="H2659" s="41"/>
      <c r="I2659" s="41"/>
      <c r="J2659" s="41"/>
      <c r="K2659" s="41"/>
      <c r="L2659" s="41"/>
      <c r="M2659" s="42" t="s">
        <v>4796</v>
      </c>
      <c r="N2659" s="42"/>
      <c r="O2659" s="41"/>
      <c r="P2659" s="43">
        <v>7.36</v>
      </c>
      <c r="Q2659" s="44"/>
      <c r="R2659" s="45"/>
      <c r="S2659" s="44"/>
      <c r="T2659" s="46"/>
    </row>
    <row r="2660" spans="6:20" s="39" customFormat="1" ht="11.25" outlineLevel="7">
      <c r="F2660" s="40"/>
      <c r="G2660" s="41"/>
      <c r="H2660" s="41"/>
      <c r="I2660" s="41"/>
      <c r="J2660" s="41"/>
      <c r="K2660" s="41"/>
      <c r="L2660" s="41"/>
      <c r="M2660" s="42" t="s">
        <v>4515</v>
      </c>
      <c r="N2660" s="42"/>
      <c r="O2660" s="41"/>
      <c r="P2660" s="43">
        <v>18.880000000000003</v>
      </c>
      <c r="Q2660" s="44"/>
      <c r="R2660" s="45"/>
      <c r="S2660" s="44"/>
      <c r="T2660" s="46"/>
    </row>
    <row r="2661" spans="6:20" s="39" customFormat="1" ht="11.25" outlineLevel="7">
      <c r="F2661" s="40"/>
      <c r="G2661" s="41"/>
      <c r="H2661" s="41"/>
      <c r="I2661" s="41"/>
      <c r="J2661" s="41"/>
      <c r="K2661" s="41"/>
      <c r="L2661" s="41"/>
      <c r="M2661" s="42" t="s">
        <v>60</v>
      </c>
      <c r="N2661" s="42"/>
      <c r="O2661" s="41"/>
      <c r="P2661" s="43">
        <v>0</v>
      </c>
      <c r="Q2661" s="44"/>
      <c r="R2661" s="45"/>
      <c r="S2661" s="44"/>
      <c r="T2661" s="46"/>
    </row>
    <row r="2662" spans="6:20" s="39" customFormat="1" ht="11.25" outlineLevel="7">
      <c r="F2662" s="40"/>
      <c r="G2662" s="41"/>
      <c r="H2662" s="41"/>
      <c r="I2662" s="41"/>
      <c r="J2662" s="41"/>
      <c r="K2662" s="41"/>
      <c r="L2662" s="41"/>
      <c r="M2662" s="42" t="s">
        <v>5104</v>
      </c>
      <c r="N2662" s="42"/>
      <c r="O2662" s="41"/>
      <c r="P2662" s="43">
        <v>27.827750000000002</v>
      </c>
      <c r="Q2662" s="44"/>
      <c r="R2662" s="45"/>
      <c r="S2662" s="44"/>
      <c r="T2662" s="46"/>
    </row>
    <row r="2663" spans="6:20" s="102" customFormat="1" ht="12" outlineLevel="6">
      <c r="F2663" s="21" t="s">
        <v>10078</v>
      </c>
      <c r="G2663" s="22" t="s">
        <v>19</v>
      </c>
      <c r="H2663" s="68">
        <v>6</v>
      </c>
      <c r="I2663" s="22"/>
      <c r="J2663" s="36" t="s">
        <v>4704</v>
      </c>
      <c r="K2663" s="36" t="s">
        <v>2257</v>
      </c>
      <c r="L2663" s="36"/>
      <c r="M2663" s="37" t="s">
        <v>5939</v>
      </c>
      <c r="N2663" s="37"/>
      <c r="O2663" s="22" t="s">
        <v>23</v>
      </c>
      <c r="P2663" s="38">
        <v>221.55600000000001</v>
      </c>
      <c r="Q2663" s="25">
        <v>0</v>
      </c>
      <c r="R2663" s="38">
        <f>P2663*(1+Q2663/100)</f>
        <v>221.55600000000001</v>
      </c>
      <c r="S2663" s="25"/>
      <c r="T2663" s="26">
        <f>IF(I2663="T",0,R2663*S2663)</f>
        <v>0</v>
      </c>
    </row>
    <row r="2664" spans="6:20" s="102" customFormat="1" ht="60" outlineLevel="6">
      <c r="F2664" s="21" t="s">
        <v>10079</v>
      </c>
      <c r="G2664" s="22" t="s">
        <v>19</v>
      </c>
      <c r="H2664" s="68">
        <v>6</v>
      </c>
      <c r="I2664" s="22"/>
      <c r="J2664" s="36" t="s">
        <v>4343</v>
      </c>
      <c r="K2664" s="36" t="s">
        <v>2323</v>
      </c>
      <c r="L2664" s="36"/>
      <c r="M2664" s="37" t="s">
        <v>9728</v>
      </c>
      <c r="N2664" s="37"/>
      <c r="O2664" s="22" t="s">
        <v>23</v>
      </c>
      <c r="P2664" s="38">
        <v>273.56754999999998</v>
      </c>
      <c r="Q2664" s="25">
        <v>0</v>
      </c>
      <c r="R2664" s="38">
        <f>P2664*(1+Q2664/100)</f>
        <v>273.56754999999998</v>
      </c>
      <c r="S2664" s="25"/>
      <c r="T2664" s="26">
        <f>IF(I2664="T",0,R2664*S2664)</f>
        <v>0</v>
      </c>
    </row>
    <row r="2665" spans="6:20" s="39" customFormat="1" ht="11.25" outlineLevel="7">
      <c r="F2665" s="40"/>
      <c r="G2665" s="41"/>
      <c r="H2665" s="41"/>
      <c r="I2665" s="41"/>
      <c r="J2665" s="41"/>
      <c r="K2665" s="41"/>
      <c r="L2665" s="41"/>
      <c r="M2665" s="42" t="s">
        <v>64</v>
      </c>
      <c r="N2665" s="42"/>
      <c r="O2665" s="41"/>
      <c r="P2665" s="43">
        <v>0</v>
      </c>
      <c r="Q2665" s="44"/>
      <c r="R2665" s="45"/>
      <c r="S2665" s="44"/>
      <c r="T2665" s="46"/>
    </row>
    <row r="2666" spans="6:20" s="39" customFormat="1" ht="11.25" outlineLevel="7">
      <c r="F2666" s="40"/>
      <c r="G2666" s="41"/>
      <c r="H2666" s="41"/>
      <c r="I2666" s="41"/>
      <c r="J2666" s="41"/>
      <c r="K2666" s="41"/>
      <c r="L2666" s="41"/>
      <c r="M2666" s="42" t="s">
        <v>5119</v>
      </c>
      <c r="N2666" s="42"/>
      <c r="O2666" s="41"/>
      <c r="P2666" s="43">
        <v>36.715499999999999</v>
      </c>
      <c r="Q2666" s="44"/>
      <c r="R2666" s="45"/>
      <c r="S2666" s="44"/>
      <c r="T2666" s="46"/>
    </row>
    <row r="2667" spans="6:20" s="39" customFormat="1" ht="11.25" outlineLevel="7">
      <c r="F2667" s="40"/>
      <c r="G2667" s="41"/>
      <c r="H2667" s="41"/>
      <c r="I2667" s="41"/>
      <c r="J2667" s="41"/>
      <c r="K2667" s="41"/>
      <c r="L2667" s="41"/>
      <c r="M2667" s="42" t="s">
        <v>5001</v>
      </c>
      <c r="N2667" s="42"/>
      <c r="O2667" s="41"/>
      <c r="P2667" s="43">
        <v>36.934399999999997</v>
      </c>
      <c r="Q2667" s="44"/>
      <c r="R2667" s="45"/>
      <c r="S2667" s="44"/>
      <c r="T2667" s="46"/>
    </row>
    <row r="2668" spans="6:20" s="39" customFormat="1" ht="11.25" outlineLevel="7">
      <c r="F2668" s="40"/>
      <c r="G2668" s="41"/>
      <c r="H2668" s="41"/>
      <c r="I2668" s="41"/>
      <c r="J2668" s="41"/>
      <c r="K2668" s="41"/>
      <c r="L2668" s="41"/>
      <c r="M2668" s="42" t="s">
        <v>4811</v>
      </c>
      <c r="N2668" s="42"/>
      <c r="O2668" s="41"/>
      <c r="P2668" s="43">
        <v>23.482000000000003</v>
      </c>
      <c r="Q2668" s="44"/>
      <c r="R2668" s="45"/>
      <c r="S2668" s="44"/>
      <c r="T2668" s="46"/>
    </row>
    <row r="2669" spans="6:20" s="39" customFormat="1" ht="11.25" outlineLevel="7">
      <c r="F2669" s="40"/>
      <c r="G2669" s="41"/>
      <c r="H2669" s="41"/>
      <c r="I2669" s="41"/>
      <c r="J2669" s="41"/>
      <c r="K2669" s="41"/>
      <c r="L2669" s="41"/>
      <c r="M2669" s="42" t="s">
        <v>4812</v>
      </c>
      <c r="N2669" s="42"/>
      <c r="O2669" s="41"/>
      <c r="P2669" s="43">
        <v>23.482000000000003</v>
      </c>
      <c r="Q2669" s="44"/>
      <c r="R2669" s="45"/>
      <c r="S2669" s="44"/>
      <c r="T2669" s="46"/>
    </row>
    <row r="2670" spans="6:20" s="39" customFormat="1" ht="11.25" outlineLevel="7">
      <c r="F2670" s="40"/>
      <c r="G2670" s="41"/>
      <c r="H2670" s="41"/>
      <c r="I2670" s="41"/>
      <c r="J2670" s="41"/>
      <c r="K2670" s="41"/>
      <c r="L2670" s="41"/>
      <c r="M2670" s="42" t="s">
        <v>59</v>
      </c>
      <c r="N2670" s="42"/>
      <c r="O2670" s="41"/>
      <c r="P2670" s="43">
        <v>0</v>
      </c>
      <c r="Q2670" s="44"/>
      <c r="R2670" s="45"/>
      <c r="S2670" s="44"/>
      <c r="T2670" s="46"/>
    </row>
    <row r="2671" spans="6:20" s="39" customFormat="1" ht="11.25" outlineLevel="7">
      <c r="F2671" s="40"/>
      <c r="G2671" s="41"/>
      <c r="H2671" s="41"/>
      <c r="I2671" s="41"/>
      <c r="J2671" s="41"/>
      <c r="K2671" s="41"/>
      <c r="L2671" s="41"/>
      <c r="M2671" s="42" t="s">
        <v>5116</v>
      </c>
      <c r="N2671" s="42"/>
      <c r="O2671" s="41"/>
      <c r="P2671" s="43">
        <v>36.834900000000005</v>
      </c>
      <c r="Q2671" s="44"/>
      <c r="R2671" s="45"/>
      <c r="S2671" s="44"/>
      <c r="T2671" s="46"/>
    </row>
    <row r="2672" spans="6:20" s="39" customFormat="1" ht="11.25" outlineLevel="7">
      <c r="F2672" s="40"/>
      <c r="G2672" s="41"/>
      <c r="H2672" s="41"/>
      <c r="I2672" s="41"/>
      <c r="J2672" s="41"/>
      <c r="K2672" s="41"/>
      <c r="L2672" s="41"/>
      <c r="M2672" s="42" t="s">
        <v>4986</v>
      </c>
      <c r="N2672" s="42"/>
      <c r="O2672" s="41"/>
      <c r="P2672" s="43">
        <v>36.934399999999997</v>
      </c>
      <c r="Q2672" s="44"/>
      <c r="R2672" s="45"/>
      <c r="S2672" s="44"/>
      <c r="T2672" s="46"/>
    </row>
    <row r="2673" spans="6:20" s="39" customFormat="1" ht="11.25" outlineLevel="7">
      <c r="F2673" s="40"/>
      <c r="G2673" s="41"/>
      <c r="H2673" s="41"/>
      <c r="I2673" s="41"/>
      <c r="J2673" s="41"/>
      <c r="K2673" s="41"/>
      <c r="L2673" s="41"/>
      <c r="M2673" s="42" t="s">
        <v>4987</v>
      </c>
      <c r="N2673" s="42"/>
      <c r="O2673" s="41"/>
      <c r="P2673" s="43">
        <v>13.93</v>
      </c>
      <c r="Q2673" s="44"/>
      <c r="R2673" s="45"/>
      <c r="S2673" s="44"/>
      <c r="T2673" s="46"/>
    </row>
    <row r="2674" spans="6:20" s="39" customFormat="1" ht="11.25" outlineLevel="7">
      <c r="F2674" s="40"/>
      <c r="G2674" s="41"/>
      <c r="H2674" s="41"/>
      <c r="I2674" s="41"/>
      <c r="J2674" s="41"/>
      <c r="K2674" s="41"/>
      <c r="L2674" s="41"/>
      <c r="M2674" s="42" t="s">
        <v>4988</v>
      </c>
      <c r="N2674" s="42"/>
      <c r="O2674" s="41"/>
      <c r="P2674" s="43">
        <v>9.1539999999999999</v>
      </c>
      <c r="Q2674" s="44"/>
      <c r="R2674" s="45"/>
      <c r="S2674" s="44"/>
      <c r="T2674" s="46"/>
    </row>
    <row r="2675" spans="6:20" s="39" customFormat="1" ht="11.25" outlineLevel="7">
      <c r="F2675" s="40"/>
      <c r="G2675" s="41"/>
      <c r="H2675" s="41"/>
      <c r="I2675" s="41"/>
      <c r="J2675" s="41"/>
      <c r="K2675" s="41"/>
      <c r="L2675" s="41"/>
      <c r="M2675" s="42" t="s">
        <v>4797</v>
      </c>
      <c r="N2675" s="42"/>
      <c r="O2675" s="41"/>
      <c r="P2675" s="43">
        <v>23.482000000000003</v>
      </c>
      <c r="Q2675" s="44"/>
      <c r="R2675" s="45"/>
      <c r="S2675" s="44"/>
      <c r="T2675" s="46"/>
    </row>
    <row r="2676" spans="6:20" s="39" customFormat="1" ht="11.25" outlineLevel="7">
      <c r="F2676" s="40"/>
      <c r="G2676" s="41"/>
      <c r="H2676" s="41"/>
      <c r="I2676" s="41"/>
      <c r="J2676" s="41"/>
      <c r="K2676" s="41"/>
      <c r="L2676" s="41"/>
      <c r="M2676" s="42" t="s">
        <v>60</v>
      </c>
      <c r="N2676" s="42"/>
      <c r="O2676" s="41"/>
      <c r="P2676" s="43">
        <v>0</v>
      </c>
      <c r="Q2676" s="44"/>
      <c r="R2676" s="45"/>
      <c r="S2676" s="44"/>
      <c r="T2676" s="46"/>
    </row>
    <row r="2677" spans="6:20" s="39" customFormat="1" ht="11.25" outlineLevel="7">
      <c r="F2677" s="40"/>
      <c r="G2677" s="41"/>
      <c r="H2677" s="41"/>
      <c r="I2677" s="41"/>
      <c r="J2677" s="41"/>
      <c r="K2677" s="41"/>
      <c r="L2677" s="41"/>
      <c r="M2677" s="42" t="s">
        <v>5105</v>
      </c>
      <c r="N2677" s="42"/>
      <c r="O2677" s="41"/>
      <c r="P2677" s="43">
        <v>32.61835</v>
      </c>
      <c r="Q2677" s="44"/>
      <c r="R2677" s="45"/>
      <c r="S2677" s="44"/>
      <c r="T2677" s="46"/>
    </row>
    <row r="2678" spans="6:20" s="102" customFormat="1" ht="24" outlineLevel="6">
      <c r="F2678" s="21" t="s">
        <v>10080</v>
      </c>
      <c r="G2678" s="22" t="s">
        <v>19</v>
      </c>
      <c r="H2678" s="68">
        <v>1</v>
      </c>
      <c r="I2678" s="22"/>
      <c r="J2678" s="36" t="s">
        <v>4856</v>
      </c>
      <c r="K2678" s="36" t="s">
        <v>2317</v>
      </c>
      <c r="L2678" s="36"/>
      <c r="M2678" s="37" t="s">
        <v>8567</v>
      </c>
      <c r="N2678" s="37"/>
      <c r="O2678" s="22" t="s">
        <v>23</v>
      </c>
      <c r="P2678" s="38">
        <v>20</v>
      </c>
      <c r="Q2678" s="25">
        <v>0</v>
      </c>
      <c r="R2678" s="38">
        <f>P2678*(1+Q2678/100)</f>
        <v>20</v>
      </c>
      <c r="S2678" s="25"/>
      <c r="T2678" s="26">
        <f>IF(I2678="T",0,R2678*S2678)</f>
        <v>0</v>
      </c>
    </row>
    <row r="2679" spans="6:20" s="102" customFormat="1" ht="12" outlineLevel="6">
      <c r="F2679" s="21" t="s">
        <v>10081</v>
      </c>
      <c r="G2679" s="22" t="s">
        <v>19</v>
      </c>
      <c r="H2679" s="68">
        <v>6</v>
      </c>
      <c r="I2679" s="22"/>
      <c r="J2679" s="36" t="s">
        <v>4328</v>
      </c>
      <c r="K2679" s="36" t="s">
        <v>2198</v>
      </c>
      <c r="L2679" s="36"/>
      <c r="M2679" s="37" t="s">
        <v>7400</v>
      </c>
      <c r="N2679" s="37"/>
      <c r="O2679" s="22" t="s">
        <v>24</v>
      </c>
      <c r="P2679" s="38"/>
      <c r="Q2679" s="25">
        <v>0</v>
      </c>
      <c r="R2679" s="38">
        <f>P2679*(1+Q2679/100)</f>
        <v>0</v>
      </c>
      <c r="S2679" s="25"/>
      <c r="T2679" s="26">
        <f>IF(I2679="T",0,R2679*S2679)</f>
        <v>0</v>
      </c>
    </row>
    <row r="2680" spans="6:20" outlineLevel="6"/>
    <row r="2681" spans="6:20" s="120" customFormat="1" ht="16.5" customHeight="1" outlineLevel="5">
      <c r="F2681" s="121"/>
      <c r="G2681" s="122"/>
      <c r="H2681" s="122"/>
      <c r="I2681" s="122"/>
      <c r="J2681" s="123"/>
      <c r="K2681" s="123"/>
      <c r="L2681" s="123"/>
      <c r="M2681" s="123" t="s">
        <v>7551</v>
      </c>
      <c r="N2681" s="126"/>
      <c r="O2681" s="122"/>
      <c r="P2681" s="124"/>
      <c r="Q2681" s="125"/>
      <c r="R2681" s="124"/>
      <c r="S2681" s="125"/>
      <c r="T2681" s="111">
        <f>SUBTOTAL(9,T2682:T2697)</f>
        <v>0</v>
      </c>
    </row>
    <row r="2682" spans="6:20" s="102" customFormat="1" ht="60" outlineLevel="6">
      <c r="F2682" s="21" t="s">
        <v>10082</v>
      </c>
      <c r="G2682" s="22" t="s">
        <v>19</v>
      </c>
      <c r="H2682" s="68">
        <v>6</v>
      </c>
      <c r="I2682" s="22"/>
      <c r="J2682" s="36" t="s">
        <v>4409</v>
      </c>
      <c r="K2682" s="36" t="s">
        <v>2260</v>
      </c>
      <c r="L2682" s="36"/>
      <c r="M2682" s="37" t="s">
        <v>9713</v>
      </c>
      <c r="N2682" s="37"/>
      <c r="O2682" s="22" t="s">
        <v>23</v>
      </c>
      <c r="P2682" s="38">
        <v>22.25</v>
      </c>
      <c r="Q2682" s="25">
        <v>0</v>
      </c>
      <c r="R2682" s="38">
        <f>P2682*(1+Q2682/100)</f>
        <v>22.25</v>
      </c>
      <c r="S2682" s="25"/>
      <c r="T2682" s="26">
        <f>IF(I2682="T",0,R2682*S2682)</f>
        <v>0</v>
      </c>
    </row>
    <row r="2683" spans="6:20" s="39" customFormat="1" ht="11.25" outlineLevel="7">
      <c r="F2683" s="40"/>
      <c r="G2683" s="41"/>
      <c r="H2683" s="41"/>
      <c r="I2683" s="41"/>
      <c r="J2683" s="41"/>
      <c r="K2683" s="41"/>
      <c r="L2683" s="41"/>
      <c r="M2683" s="42" t="s">
        <v>64</v>
      </c>
      <c r="N2683" s="42"/>
      <c r="O2683" s="41"/>
      <c r="P2683" s="43">
        <v>0</v>
      </c>
      <c r="Q2683" s="44"/>
      <c r="R2683" s="45"/>
      <c r="S2683" s="44"/>
      <c r="T2683" s="46"/>
    </row>
    <row r="2684" spans="6:20" s="39" customFormat="1" ht="11.25" outlineLevel="7">
      <c r="F2684" s="40"/>
      <c r="G2684" s="41"/>
      <c r="H2684" s="41"/>
      <c r="I2684" s="41"/>
      <c r="J2684" s="41"/>
      <c r="K2684" s="41"/>
      <c r="L2684" s="41"/>
      <c r="M2684" s="42" t="s">
        <v>4522</v>
      </c>
      <c r="N2684" s="42"/>
      <c r="O2684" s="41"/>
      <c r="P2684" s="43">
        <v>6.5</v>
      </c>
      <c r="Q2684" s="44"/>
      <c r="R2684" s="45"/>
      <c r="S2684" s="44"/>
      <c r="T2684" s="46"/>
    </row>
    <row r="2685" spans="6:20" s="39" customFormat="1" ht="11.25" outlineLevel="7">
      <c r="F2685" s="40"/>
      <c r="G2685" s="41"/>
      <c r="H2685" s="41"/>
      <c r="I2685" s="41"/>
      <c r="J2685" s="41"/>
      <c r="K2685" s="41"/>
      <c r="L2685" s="41"/>
      <c r="M2685" s="42" t="s">
        <v>4040</v>
      </c>
      <c r="N2685" s="42"/>
      <c r="O2685" s="41"/>
      <c r="P2685" s="43">
        <v>5</v>
      </c>
      <c r="Q2685" s="44"/>
      <c r="R2685" s="45"/>
      <c r="S2685" s="44"/>
      <c r="T2685" s="46"/>
    </row>
    <row r="2686" spans="6:20" s="39" customFormat="1" ht="11.25" outlineLevel="7">
      <c r="F2686" s="40"/>
      <c r="G2686" s="41"/>
      <c r="H2686" s="41"/>
      <c r="I2686" s="41"/>
      <c r="J2686" s="41"/>
      <c r="K2686" s="41"/>
      <c r="L2686" s="41"/>
      <c r="M2686" s="42" t="s">
        <v>59</v>
      </c>
      <c r="N2686" s="42"/>
      <c r="O2686" s="41"/>
      <c r="P2686" s="43">
        <v>0</v>
      </c>
      <c r="Q2686" s="44"/>
      <c r="R2686" s="45"/>
      <c r="S2686" s="44"/>
      <c r="T2686" s="46"/>
    </row>
    <row r="2687" spans="6:20" s="39" customFormat="1" ht="11.25" outlineLevel="7">
      <c r="F2687" s="40"/>
      <c r="G2687" s="41"/>
      <c r="H2687" s="41"/>
      <c r="I2687" s="41"/>
      <c r="J2687" s="41"/>
      <c r="K2687" s="41"/>
      <c r="L2687" s="41"/>
      <c r="M2687" s="42" t="s">
        <v>4512</v>
      </c>
      <c r="N2687" s="42"/>
      <c r="O2687" s="41"/>
      <c r="P2687" s="43">
        <v>6.5</v>
      </c>
      <c r="Q2687" s="44"/>
      <c r="R2687" s="45"/>
      <c r="S2687" s="44"/>
      <c r="T2687" s="46"/>
    </row>
    <row r="2688" spans="6:20" s="39" customFormat="1" ht="11.25" outlineLevel="7">
      <c r="F2688" s="40"/>
      <c r="G2688" s="41"/>
      <c r="H2688" s="41"/>
      <c r="I2688" s="41"/>
      <c r="J2688" s="41"/>
      <c r="K2688" s="41"/>
      <c r="L2688" s="41"/>
      <c r="M2688" s="42" t="s">
        <v>4513</v>
      </c>
      <c r="N2688" s="42"/>
      <c r="O2688" s="41"/>
      <c r="P2688" s="43">
        <v>4.25</v>
      </c>
      <c r="Q2688" s="44"/>
      <c r="R2688" s="45"/>
      <c r="S2688" s="44"/>
      <c r="T2688" s="46"/>
    </row>
    <row r="2689" spans="6:20" s="102" customFormat="1" ht="48" outlineLevel="6">
      <c r="F2689" s="21" t="s">
        <v>10083</v>
      </c>
      <c r="G2689" s="22" t="s">
        <v>19</v>
      </c>
      <c r="H2689" s="68">
        <v>6</v>
      </c>
      <c r="I2689" s="22"/>
      <c r="J2689" s="36" t="s">
        <v>4597</v>
      </c>
      <c r="K2689" s="36" t="s">
        <v>2323</v>
      </c>
      <c r="L2689" s="36"/>
      <c r="M2689" s="37" t="s">
        <v>9135</v>
      </c>
      <c r="N2689" s="37"/>
      <c r="O2689" s="22" t="s">
        <v>23</v>
      </c>
      <c r="P2689" s="38">
        <v>35.421999999999997</v>
      </c>
      <c r="Q2689" s="25">
        <v>0</v>
      </c>
      <c r="R2689" s="38">
        <f>P2689*(1+Q2689/100)</f>
        <v>35.421999999999997</v>
      </c>
      <c r="S2689" s="25"/>
      <c r="T2689" s="26">
        <f>IF(I2689="T",0,R2689*S2689)</f>
        <v>0</v>
      </c>
    </row>
    <row r="2690" spans="6:20" s="39" customFormat="1" ht="11.25" outlineLevel="7">
      <c r="F2690" s="40"/>
      <c r="G2690" s="41"/>
      <c r="H2690" s="41"/>
      <c r="I2690" s="41"/>
      <c r="J2690" s="41"/>
      <c r="K2690" s="41"/>
      <c r="L2690" s="41"/>
      <c r="M2690" s="42" t="s">
        <v>64</v>
      </c>
      <c r="N2690" s="42"/>
      <c r="O2690" s="41"/>
      <c r="P2690" s="43">
        <v>0</v>
      </c>
      <c r="Q2690" s="44"/>
      <c r="R2690" s="45"/>
      <c r="S2690" s="44"/>
      <c r="T2690" s="46"/>
    </row>
    <row r="2691" spans="6:20" s="39" customFormat="1" ht="11.25" outlineLevel="7">
      <c r="F2691" s="40"/>
      <c r="G2691" s="41"/>
      <c r="H2691" s="41"/>
      <c r="I2691" s="41"/>
      <c r="J2691" s="41"/>
      <c r="K2691" s="41"/>
      <c r="L2691" s="41"/>
      <c r="M2691" s="42" t="s">
        <v>4802</v>
      </c>
      <c r="N2691" s="42"/>
      <c r="O2691" s="41"/>
      <c r="P2691" s="43">
        <v>10.348000000000001</v>
      </c>
      <c r="Q2691" s="44"/>
      <c r="R2691" s="45"/>
      <c r="S2691" s="44"/>
      <c r="T2691" s="46"/>
    </row>
    <row r="2692" spans="6:20" s="39" customFormat="1" ht="11.25" outlineLevel="7">
      <c r="F2692" s="40"/>
      <c r="G2692" s="41"/>
      <c r="H2692" s="41"/>
      <c r="I2692" s="41"/>
      <c r="J2692" s="41"/>
      <c r="K2692" s="41"/>
      <c r="L2692" s="41"/>
      <c r="M2692" s="42" t="s">
        <v>4267</v>
      </c>
      <c r="N2692" s="42"/>
      <c r="O2692" s="41"/>
      <c r="P2692" s="43">
        <v>7.96</v>
      </c>
      <c r="Q2692" s="44"/>
      <c r="R2692" s="45"/>
      <c r="S2692" s="44"/>
      <c r="T2692" s="46"/>
    </row>
    <row r="2693" spans="6:20" s="39" customFormat="1" ht="11.25" outlineLevel="7">
      <c r="F2693" s="40"/>
      <c r="G2693" s="41"/>
      <c r="H2693" s="41"/>
      <c r="I2693" s="41"/>
      <c r="J2693" s="41"/>
      <c r="K2693" s="41"/>
      <c r="L2693" s="41"/>
      <c r="M2693" s="42" t="s">
        <v>59</v>
      </c>
      <c r="N2693" s="42"/>
      <c r="O2693" s="41"/>
      <c r="P2693" s="43">
        <v>0</v>
      </c>
      <c r="Q2693" s="44"/>
      <c r="R2693" s="45"/>
      <c r="S2693" s="44"/>
      <c r="T2693" s="46"/>
    </row>
    <row r="2694" spans="6:20" s="39" customFormat="1" ht="11.25" outlineLevel="7">
      <c r="F2694" s="40"/>
      <c r="G2694" s="41"/>
      <c r="H2694" s="41"/>
      <c r="I2694" s="41"/>
      <c r="J2694" s="41"/>
      <c r="K2694" s="41"/>
      <c r="L2694" s="41"/>
      <c r="M2694" s="42" t="s">
        <v>4788</v>
      </c>
      <c r="N2694" s="42"/>
      <c r="O2694" s="41"/>
      <c r="P2694" s="43">
        <v>10.348000000000001</v>
      </c>
      <c r="Q2694" s="44"/>
      <c r="R2694" s="45"/>
      <c r="S2694" s="44"/>
      <c r="T2694" s="46"/>
    </row>
    <row r="2695" spans="6:20" s="39" customFormat="1" ht="11.25" outlineLevel="7">
      <c r="F2695" s="40"/>
      <c r="G2695" s="41"/>
      <c r="H2695" s="41"/>
      <c r="I2695" s="41"/>
      <c r="J2695" s="41"/>
      <c r="K2695" s="41"/>
      <c r="L2695" s="41"/>
      <c r="M2695" s="42" t="s">
        <v>4790</v>
      </c>
      <c r="N2695" s="42"/>
      <c r="O2695" s="41"/>
      <c r="P2695" s="43">
        <v>6.766</v>
      </c>
      <c r="Q2695" s="44"/>
      <c r="R2695" s="45"/>
      <c r="S2695" s="44"/>
      <c r="T2695" s="46"/>
    </row>
    <row r="2696" spans="6:20" s="102" customFormat="1" ht="12" outlineLevel="6">
      <c r="F2696" s="21" t="s">
        <v>10084</v>
      </c>
      <c r="G2696" s="22" t="s">
        <v>19</v>
      </c>
      <c r="H2696" s="68">
        <v>6</v>
      </c>
      <c r="I2696" s="22"/>
      <c r="J2696" s="36" t="s">
        <v>4328</v>
      </c>
      <c r="K2696" s="36" t="s">
        <v>2198</v>
      </c>
      <c r="L2696" s="36"/>
      <c r="M2696" s="37" t="s">
        <v>7400</v>
      </c>
      <c r="N2696" s="37"/>
      <c r="O2696" s="22" t="s">
        <v>24</v>
      </c>
      <c r="P2696" s="38"/>
      <c r="Q2696" s="25">
        <v>0</v>
      </c>
      <c r="R2696" s="38">
        <f>P2696*(1+Q2696/100)</f>
        <v>0</v>
      </c>
      <c r="S2696" s="25"/>
      <c r="T2696" s="26">
        <f>IF(I2696="T",0,R2696*S2696)</f>
        <v>0</v>
      </c>
    </row>
    <row r="2697" spans="6:20" outlineLevel="6"/>
    <row r="2698" spans="6:20" s="120" customFormat="1" ht="16.5" customHeight="1" outlineLevel="5">
      <c r="F2698" s="121"/>
      <c r="G2698" s="122"/>
      <c r="H2698" s="122"/>
      <c r="I2698" s="122"/>
      <c r="J2698" s="123"/>
      <c r="K2698" s="123"/>
      <c r="L2698" s="123"/>
      <c r="M2698" s="123" t="s">
        <v>7483</v>
      </c>
      <c r="N2698" s="126"/>
      <c r="O2698" s="122"/>
      <c r="P2698" s="124"/>
      <c r="Q2698" s="125"/>
      <c r="R2698" s="124"/>
      <c r="S2698" s="125"/>
      <c r="T2698" s="111">
        <f>SUBTOTAL(9,T2699:T2721)</f>
        <v>0</v>
      </c>
    </row>
    <row r="2699" spans="6:20" s="102" customFormat="1" ht="24" outlineLevel="6">
      <c r="F2699" s="21" t="s">
        <v>10085</v>
      </c>
      <c r="G2699" s="22" t="s">
        <v>19</v>
      </c>
      <c r="H2699" s="68">
        <v>6</v>
      </c>
      <c r="I2699" s="22"/>
      <c r="J2699" s="36" t="s">
        <v>4715</v>
      </c>
      <c r="K2699" s="36" t="s">
        <v>2346</v>
      </c>
      <c r="L2699" s="36"/>
      <c r="M2699" s="37" t="s">
        <v>8269</v>
      </c>
      <c r="N2699" s="37"/>
      <c r="O2699" s="22" t="s">
        <v>23</v>
      </c>
      <c r="P2699" s="38"/>
      <c r="Q2699" s="25">
        <v>0</v>
      </c>
      <c r="R2699" s="38">
        <f>P2699*(1+Q2699/100)</f>
        <v>0</v>
      </c>
      <c r="S2699" s="25"/>
      <c r="T2699" s="26">
        <f>IF(I2699="T",0,R2699*S2699)</f>
        <v>0</v>
      </c>
    </row>
    <row r="2700" spans="6:20" s="102" customFormat="1" ht="24" outlineLevel="6">
      <c r="F2700" s="21" t="s">
        <v>10086</v>
      </c>
      <c r="G2700" s="22" t="s">
        <v>19</v>
      </c>
      <c r="H2700" s="68">
        <v>6</v>
      </c>
      <c r="I2700" s="22"/>
      <c r="J2700" s="36" t="s">
        <v>4427</v>
      </c>
      <c r="K2700" s="36" t="s">
        <v>2347</v>
      </c>
      <c r="L2700" s="36"/>
      <c r="M2700" s="37" t="s">
        <v>8202</v>
      </c>
      <c r="N2700" s="37"/>
      <c r="O2700" s="22" t="s">
        <v>23</v>
      </c>
      <c r="P2700" s="38"/>
      <c r="Q2700" s="25">
        <v>0</v>
      </c>
      <c r="R2700" s="38">
        <f>P2700*(1+Q2700/100)</f>
        <v>0</v>
      </c>
      <c r="S2700" s="25"/>
      <c r="T2700" s="26">
        <f>IF(I2700="T",0,R2700*S2700)</f>
        <v>0</v>
      </c>
    </row>
    <row r="2701" spans="6:20" s="102" customFormat="1" ht="36" outlineLevel="6" collapsed="1">
      <c r="F2701" s="21" t="s">
        <v>10087</v>
      </c>
      <c r="G2701" s="22" t="s">
        <v>19</v>
      </c>
      <c r="H2701" s="68">
        <v>6</v>
      </c>
      <c r="I2701" s="22"/>
      <c r="J2701" s="36" t="s">
        <v>4588</v>
      </c>
      <c r="K2701" s="36" t="s">
        <v>2316</v>
      </c>
      <c r="L2701" s="36"/>
      <c r="M2701" s="37" t="s">
        <v>9152</v>
      </c>
      <c r="N2701" s="37"/>
      <c r="O2701" s="22" t="s">
        <v>23</v>
      </c>
      <c r="P2701" s="38">
        <v>53.633999999999993</v>
      </c>
      <c r="Q2701" s="25">
        <v>0</v>
      </c>
      <c r="R2701" s="38">
        <f>P2701*(1+Q2701/100)</f>
        <v>53.633999999999993</v>
      </c>
      <c r="S2701" s="25"/>
      <c r="T2701" s="26">
        <f>IF(I2701="T",0,R2701*S2701)</f>
        <v>0</v>
      </c>
    </row>
    <row r="2702" spans="6:20" s="39" customFormat="1" ht="11.25" outlineLevel="7">
      <c r="F2702" s="40"/>
      <c r="G2702" s="41"/>
      <c r="H2702" s="41"/>
      <c r="I2702" s="41"/>
      <c r="J2702" s="41"/>
      <c r="K2702" s="41"/>
      <c r="L2702" s="41"/>
      <c r="M2702" s="42" t="s">
        <v>59</v>
      </c>
      <c r="N2702" s="42"/>
      <c r="O2702" s="41"/>
      <c r="P2702" s="43">
        <v>0</v>
      </c>
      <c r="Q2702" s="44"/>
      <c r="R2702" s="45"/>
      <c r="S2702" s="44"/>
      <c r="T2702" s="46"/>
    </row>
    <row r="2703" spans="6:20" s="39" customFormat="1" ht="11.25" outlineLevel="7">
      <c r="F2703" s="40"/>
      <c r="G2703" s="41"/>
      <c r="H2703" s="41"/>
      <c r="I2703" s="41"/>
      <c r="J2703" s="41"/>
      <c r="K2703" s="41"/>
      <c r="L2703" s="41"/>
      <c r="M2703" s="42" t="s">
        <v>5539</v>
      </c>
      <c r="N2703" s="42"/>
      <c r="O2703" s="41"/>
      <c r="P2703" s="43">
        <v>7.661999999999999</v>
      </c>
      <c r="Q2703" s="44"/>
      <c r="R2703" s="45"/>
      <c r="S2703" s="44"/>
      <c r="T2703" s="46"/>
    </row>
    <row r="2704" spans="6:20" s="39" customFormat="1" ht="11.25" outlineLevel="7">
      <c r="F2704" s="40"/>
      <c r="G2704" s="41"/>
      <c r="H2704" s="41"/>
      <c r="I2704" s="41"/>
      <c r="J2704" s="41"/>
      <c r="K2704" s="41"/>
      <c r="L2704" s="41"/>
      <c r="M2704" s="42" t="s">
        <v>5540</v>
      </c>
      <c r="N2704" s="42"/>
      <c r="O2704" s="41"/>
      <c r="P2704" s="43">
        <v>7.661999999999999</v>
      </c>
      <c r="Q2704" s="44"/>
      <c r="R2704" s="45"/>
      <c r="S2704" s="44"/>
      <c r="T2704" s="46"/>
    </row>
    <row r="2705" spans="6:20" s="39" customFormat="1" ht="11.25" outlineLevel="7">
      <c r="F2705" s="40"/>
      <c r="G2705" s="41"/>
      <c r="H2705" s="41"/>
      <c r="I2705" s="41"/>
      <c r="J2705" s="41"/>
      <c r="K2705" s="41"/>
      <c r="L2705" s="41"/>
      <c r="M2705" s="42" t="s">
        <v>5541</v>
      </c>
      <c r="N2705" s="42"/>
      <c r="O2705" s="41"/>
      <c r="P2705" s="43">
        <v>7.661999999999999</v>
      </c>
      <c r="Q2705" s="44"/>
      <c r="R2705" s="45"/>
      <c r="S2705" s="44"/>
      <c r="T2705" s="46"/>
    </row>
    <row r="2706" spans="6:20" s="39" customFormat="1" ht="11.25" outlineLevel="7">
      <c r="F2706" s="40"/>
      <c r="G2706" s="41"/>
      <c r="H2706" s="41"/>
      <c r="I2706" s="41"/>
      <c r="J2706" s="41"/>
      <c r="K2706" s="41"/>
      <c r="L2706" s="41"/>
      <c r="M2706" s="42" t="s">
        <v>64</v>
      </c>
      <c r="N2706" s="42"/>
      <c r="O2706" s="41"/>
      <c r="P2706" s="43">
        <v>0</v>
      </c>
      <c r="Q2706" s="44"/>
      <c r="R2706" s="45"/>
      <c r="S2706" s="44"/>
      <c r="T2706" s="46"/>
    </row>
    <row r="2707" spans="6:20" s="39" customFormat="1" ht="11.25" outlineLevel="7">
      <c r="F2707" s="40"/>
      <c r="G2707" s="41"/>
      <c r="H2707" s="41"/>
      <c r="I2707" s="41"/>
      <c r="J2707" s="41"/>
      <c r="K2707" s="41"/>
      <c r="L2707" s="41"/>
      <c r="M2707" s="42" t="s">
        <v>5546</v>
      </c>
      <c r="N2707" s="42"/>
      <c r="O2707" s="41"/>
      <c r="P2707" s="43">
        <v>7.661999999999999</v>
      </c>
      <c r="Q2707" s="44"/>
      <c r="R2707" s="45"/>
      <c r="S2707" s="44"/>
      <c r="T2707" s="46"/>
    </row>
    <row r="2708" spans="6:20" s="39" customFormat="1" ht="11.25" outlineLevel="7">
      <c r="F2708" s="40"/>
      <c r="G2708" s="41"/>
      <c r="H2708" s="41"/>
      <c r="I2708" s="41"/>
      <c r="J2708" s="41"/>
      <c r="K2708" s="41"/>
      <c r="L2708" s="41"/>
      <c r="M2708" s="42" t="s">
        <v>5547</v>
      </c>
      <c r="N2708" s="42"/>
      <c r="O2708" s="41"/>
      <c r="P2708" s="43">
        <v>7.661999999999999</v>
      </c>
      <c r="Q2708" s="44"/>
      <c r="R2708" s="45"/>
      <c r="S2708" s="44"/>
      <c r="T2708" s="46"/>
    </row>
    <row r="2709" spans="6:20" s="39" customFormat="1" ht="11.25" outlineLevel="7">
      <c r="F2709" s="40"/>
      <c r="G2709" s="41"/>
      <c r="H2709" s="41"/>
      <c r="I2709" s="41"/>
      <c r="J2709" s="41"/>
      <c r="K2709" s="41"/>
      <c r="L2709" s="41"/>
      <c r="M2709" s="42" t="s">
        <v>5548</v>
      </c>
      <c r="N2709" s="42"/>
      <c r="O2709" s="41"/>
      <c r="P2709" s="43">
        <v>7.661999999999999</v>
      </c>
      <c r="Q2709" s="44"/>
      <c r="R2709" s="45"/>
      <c r="S2709" s="44"/>
      <c r="T2709" s="46"/>
    </row>
    <row r="2710" spans="6:20" s="39" customFormat="1" ht="11.25" outlineLevel="7">
      <c r="F2710" s="40"/>
      <c r="G2710" s="41"/>
      <c r="H2710" s="41"/>
      <c r="I2710" s="41"/>
      <c r="J2710" s="41"/>
      <c r="K2710" s="41"/>
      <c r="L2710" s="41"/>
      <c r="M2710" s="42" t="s">
        <v>5916</v>
      </c>
      <c r="N2710" s="42"/>
      <c r="O2710" s="41"/>
      <c r="P2710" s="43">
        <v>7.661999999999999</v>
      </c>
      <c r="Q2710" s="44"/>
      <c r="R2710" s="45"/>
      <c r="S2710" s="44"/>
      <c r="T2710" s="46"/>
    </row>
    <row r="2711" spans="6:20" s="102" customFormat="1" ht="60" outlineLevel="6" collapsed="1">
      <c r="F2711" s="21" t="s">
        <v>10088</v>
      </c>
      <c r="G2711" s="22" t="s">
        <v>19</v>
      </c>
      <c r="H2711" s="68">
        <v>6</v>
      </c>
      <c r="I2711" s="22"/>
      <c r="J2711" s="36" t="s">
        <v>4409</v>
      </c>
      <c r="K2711" s="36" t="s">
        <v>2260</v>
      </c>
      <c r="L2711" s="36"/>
      <c r="M2711" s="37" t="s">
        <v>9713</v>
      </c>
      <c r="N2711" s="37"/>
      <c r="O2711" s="22" t="s">
        <v>23</v>
      </c>
      <c r="P2711" s="38">
        <v>37.575000000000003</v>
      </c>
      <c r="Q2711" s="25">
        <v>0</v>
      </c>
      <c r="R2711" s="38">
        <f>P2711*(1+Q2711/100)</f>
        <v>37.575000000000003</v>
      </c>
      <c r="S2711" s="25"/>
      <c r="T2711" s="26">
        <f>IF(I2711="T",0,R2711*S2711)</f>
        <v>0</v>
      </c>
    </row>
    <row r="2712" spans="6:20" s="39" customFormat="1" ht="11.25" outlineLevel="7">
      <c r="F2712" s="40"/>
      <c r="G2712" s="41"/>
      <c r="H2712" s="41"/>
      <c r="I2712" s="41"/>
      <c r="J2712" s="41"/>
      <c r="K2712" s="41"/>
      <c r="L2712" s="41"/>
      <c r="M2712" s="42" t="s">
        <v>64</v>
      </c>
      <c r="N2712" s="42"/>
      <c r="O2712" s="41"/>
      <c r="P2712" s="43">
        <v>0</v>
      </c>
      <c r="Q2712" s="44"/>
      <c r="R2712" s="45"/>
      <c r="S2712" s="44"/>
      <c r="T2712" s="46"/>
    </row>
    <row r="2713" spans="6:20" s="39" customFormat="1" ht="11.25" outlineLevel="7">
      <c r="F2713" s="40"/>
      <c r="G2713" s="41"/>
      <c r="H2713" s="41"/>
      <c r="I2713" s="41"/>
      <c r="J2713" s="41"/>
      <c r="K2713" s="41"/>
      <c r="L2713" s="41"/>
      <c r="M2713" s="42" t="s">
        <v>4994</v>
      </c>
      <c r="N2713" s="42"/>
      <c r="O2713" s="41"/>
      <c r="P2713" s="43">
        <v>5.3624999999999998</v>
      </c>
      <c r="Q2713" s="44"/>
      <c r="R2713" s="45"/>
      <c r="S2713" s="44"/>
      <c r="T2713" s="46"/>
    </row>
    <row r="2714" spans="6:20" s="39" customFormat="1" ht="11.25" outlineLevel="7">
      <c r="F2714" s="40"/>
      <c r="G2714" s="41"/>
      <c r="H2714" s="41"/>
      <c r="I2714" s="41"/>
      <c r="J2714" s="41"/>
      <c r="K2714" s="41"/>
      <c r="L2714" s="41"/>
      <c r="M2714" s="42" t="s">
        <v>4803</v>
      </c>
      <c r="N2714" s="42"/>
      <c r="O2714" s="41"/>
      <c r="P2714" s="43">
        <v>5.375</v>
      </c>
      <c r="Q2714" s="44"/>
      <c r="R2714" s="45"/>
      <c r="S2714" s="44"/>
      <c r="T2714" s="46"/>
    </row>
    <row r="2715" spans="6:20" s="39" customFormat="1" ht="11.25" outlineLevel="7">
      <c r="F2715" s="40"/>
      <c r="G2715" s="41"/>
      <c r="H2715" s="41"/>
      <c r="I2715" s="41"/>
      <c r="J2715" s="41"/>
      <c r="K2715" s="41"/>
      <c r="L2715" s="41"/>
      <c r="M2715" s="42" t="s">
        <v>4995</v>
      </c>
      <c r="N2715" s="42"/>
      <c r="O2715" s="41"/>
      <c r="P2715" s="43">
        <v>5.3624999999999998</v>
      </c>
      <c r="Q2715" s="44"/>
      <c r="R2715" s="45"/>
      <c r="S2715" s="44"/>
      <c r="T2715" s="46"/>
    </row>
    <row r="2716" spans="6:20" s="39" customFormat="1" ht="11.25" outlineLevel="7">
      <c r="F2716" s="40"/>
      <c r="G2716" s="41"/>
      <c r="H2716" s="41"/>
      <c r="I2716" s="41"/>
      <c r="J2716" s="41"/>
      <c r="K2716" s="41"/>
      <c r="L2716" s="41"/>
      <c r="M2716" s="42" t="s">
        <v>4805</v>
      </c>
      <c r="N2716" s="42"/>
      <c r="O2716" s="41"/>
      <c r="P2716" s="43">
        <v>5.375</v>
      </c>
      <c r="Q2716" s="44"/>
      <c r="R2716" s="45"/>
      <c r="S2716" s="44"/>
      <c r="T2716" s="46"/>
    </row>
    <row r="2717" spans="6:20" s="39" customFormat="1" ht="11.25" outlineLevel="7">
      <c r="F2717" s="40"/>
      <c r="G2717" s="41"/>
      <c r="H2717" s="41"/>
      <c r="I2717" s="41"/>
      <c r="J2717" s="41"/>
      <c r="K2717" s="41"/>
      <c r="L2717" s="41"/>
      <c r="M2717" s="42" t="s">
        <v>59</v>
      </c>
      <c r="N2717" s="42"/>
      <c r="O2717" s="41"/>
      <c r="P2717" s="43">
        <v>0</v>
      </c>
      <c r="Q2717" s="44"/>
      <c r="R2717" s="45"/>
      <c r="S2717" s="44"/>
      <c r="T2717" s="46"/>
    </row>
    <row r="2718" spans="6:20" s="39" customFormat="1" ht="11.25" outlineLevel="7">
      <c r="F2718" s="40"/>
      <c r="G2718" s="41"/>
      <c r="H2718" s="41"/>
      <c r="I2718" s="41"/>
      <c r="J2718" s="41"/>
      <c r="K2718" s="41"/>
      <c r="L2718" s="41"/>
      <c r="M2718" s="42" t="s">
        <v>4977</v>
      </c>
      <c r="N2718" s="42"/>
      <c r="O2718" s="41"/>
      <c r="P2718" s="43">
        <v>5.3624999999999998</v>
      </c>
      <c r="Q2718" s="44"/>
      <c r="R2718" s="45"/>
      <c r="S2718" s="44"/>
      <c r="T2718" s="46"/>
    </row>
    <row r="2719" spans="6:20" s="39" customFormat="1" ht="11.25" outlineLevel="7">
      <c r="F2719" s="40"/>
      <c r="G2719" s="41"/>
      <c r="H2719" s="41"/>
      <c r="I2719" s="41"/>
      <c r="J2719" s="41"/>
      <c r="K2719" s="41"/>
      <c r="L2719" s="41"/>
      <c r="M2719" s="42" t="s">
        <v>4789</v>
      </c>
      <c r="N2719" s="42"/>
      <c r="O2719" s="41"/>
      <c r="P2719" s="43">
        <v>5.375</v>
      </c>
      <c r="Q2719" s="44"/>
      <c r="R2719" s="45"/>
      <c r="S2719" s="44"/>
      <c r="T2719" s="46"/>
    </row>
    <row r="2720" spans="6:20" s="39" customFormat="1" ht="11.25" outlineLevel="7">
      <c r="F2720" s="40"/>
      <c r="G2720" s="41"/>
      <c r="H2720" s="41"/>
      <c r="I2720" s="41"/>
      <c r="J2720" s="41"/>
      <c r="K2720" s="41"/>
      <c r="L2720" s="41"/>
      <c r="M2720" s="42" t="s">
        <v>4979</v>
      </c>
      <c r="N2720" s="42"/>
      <c r="O2720" s="41"/>
      <c r="P2720" s="43">
        <v>5.3624999999999998</v>
      </c>
      <c r="Q2720" s="44"/>
      <c r="R2720" s="45"/>
      <c r="S2720" s="44"/>
      <c r="T2720" s="46"/>
    </row>
    <row r="2721" spans="6:20" outlineLevel="6"/>
    <row r="2722" spans="6:20" s="120" customFormat="1" ht="16.5" customHeight="1" outlineLevel="5">
      <c r="F2722" s="121"/>
      <c r="G2722" s="122"/>
      <c r="H2722" s="122"/>
      <c r="I2722" s="122"/>
      <c r="J2722" s="123"/>
      <c r="K2722" s="123"/>
      <c r="L2722" s="123"/>
      <c r="M2722" s="123" t="s">
        <v>6883</v>
      </c>
      <c r="N2722" s="126"/>
      <c r="O2722" s="122"/>
      <c r="P2722" s="124"/>
      <c r="Q2722" s="125"/>
      <c r="R2722" s="124"/>
      <c r="S2722" s="125"/>
      <c r="T2722" s="111">
        <f>SUBTOTAL(9,T2723:T2740)</f>
        <v>0</v>
      </c>
    </row>
    <row r="2723" spans="6:20" s="102" customFormat="1" ht="36" outlineLevel="6" collapsed="1">
      <c r="F2723" s="21" t="s">
        <v>10089</v>
      </c>
      <c r="G2723" s="22" t="s">
        <v>19</v>
      </c>
      <c r="H2723" s="68">
        <v>6</v>
      </c>
      <c r="I2723" s="22"/>
      <c r="J2723" s="36" t="s">
        <v>4698</v>
      </c>
      <c r="K2723" s="36" t="s">
        <v>2261</v>
      </c>
      <c r="L2723" s="36"/>
      <c r="M2723" s="37" t="s">
        <v>9070</v>
      </c>
      <c r="N2723" s="37"/>
      <c r="O2723" s="22" t="s">
        <v>23</v>
      </c>
      <c r="P2723" s="38">
        <v>948.85719999999992</v>
      </c>
      <c r="Q2723" s="25">
        <v>0</v>
      </c>
      <c r="R2723" s="38">
        <f>P2723*(1+Q2723/100)</f>
        <v>948.85719999999992</v>
      </c>
      <c r="S2723" s="25"/>
      <c r="T2723" s="26">
        <f>IF(I2723="T",0,R2723*S2723)</f>
        <v>0</v>
      </c>
    </row>
    <row r="2724" spans="6:20" s="39" customFormat="1" ht="11.25" outlineLevel="7">
      <c r="F2724" s="40"/>
      <c r="G2724" s="41"/>
      <c r="H2724" s="41"/>
      <c r="I2724" s="41"/>
      <c r="J2724" s="41"/>
      <c r="K2724" s="41"/>
      <c r="L2724" s="41"/>
      <c r="M2724" s="42" t="s">
        <v>65</v>
      </c>
      <c r="N2724" s="42"/>
      <c r="O2724" s="41"/>
      <c r="P2724" s="43">
        <v>0</v>
      </c>
      <c r="Q2724" s="44"/>
      <c r="R2724" s="45"/>
      <c r="S2724" s="44"/>
      <c r="T2724" s="46"/>
    </row>
    <row r="2725" spans="6:20" s="39" customFormat="1" ht="11.25" outlineLevel="7">
      <c r="F2725" s="40"/>
      <c r="G2725" s="41"/>
      <c r="H2725" s="41"/>
      <c r="I2725" s="41"/>
      <c r="J2725" s="41"/>
      <c r="K2725" s="41"/>
      <c r="L2725" s="41"/>
      <c r="M2725" s="42" t="s">
        <v>4814</v>
      </c>
      <c r="N2725" s="42"/>
      <c r="O2725" s="41"/>
      <c r="P2725" s="43">
        <v>76.320000000000007</v>
      </c>
      <c r="Q2725" s="44"/>
      <c r="R2725" s="45"/>
      <c r="S2725" s="44"/>
      <c r="T2725" s="46"/>
    </row>
    <row r="2726" spans="6:20" s="39" customFormat="1" ht="11.25" outlineLevel="7">
      <c r="F2726" s="40"/>
      <c r="G2726" s="41"/>
      <c r="H2726" s="41"/>
      <c r="I2726" s="41"/>
      <c r="J2726" s="41"/>
      <c r="K2726" s="41"/>
      <c r="L2726" s="41"/>
      <c r="M2726" s="42" t="s">
        <v>4815</v>
      </c>
      <c r="N2726" s="42"/>
      <c r="O2726" s="41"/>
      <c r="P2726" s="43">
        <v>76.320000000000007</v>
      </c>
      <c r="Q2726" s="44"/>
      <c r="R2726" s="45"/>
      <c r="S2726" s="44"/>
      <c r="T2726" s="46"/>
    </row>
    <row r="2727" spans="6:20" s="39" customFormat="1" ht="11.25" outlineLevel="7">
      <c r="F2727" s="40"/>
      <c r="G2727" s="41"/>
      <c r="H2727" s="41"/>
      <c r="I2727" s="41"/>
      <c r="J2727" s="41"/>
      <c r="K2727" s="41"/>
      <c r="L2727" s="41"/>
      <c r="M2727" s="42" t="s">
        <v>60</v>
      </c>
      <c r="N2727" s="42"/>
      <c r="O2727" s="41"/>
      <c r="P2727" s="43">
        <v>0</v>
      </c>
      <c r="Q2727" s="44"/>
      <c r="R2727" s="45"/>
      <c r="S2727" s="44"/>
      <c r="T2727" s="46"/>
    </row>
    <row r="2728" spans="6:20" s="39" customFormat="1" ht="11.25" outlineLevel="7">
      <c r="F2728" s="40"/>
      <c r="G2728" s="41"/>
      <c r="H2728" s="41"/>
      <c r="I2728" s="41"/>
      <c r="J2728" s="41"/>
      <c r="K2728" s="41"/>
      <c r="L2728" s="41"/>
      <c r="M2728" s="42" t="s">
        <v>5089</v>
      </c>
      <c r="N2728" s="42"/>
      <c r="O2728" s="41"/>
      <c r="P2728" s="43">
        <v>118.39099999999999</v>
      </c>
      <c r="Q2728" s="44"/>
      <c r="R2728" s="45"/>
      <c r="S2728" s="44"/>
      <c r="T2728" s="46"/>
    </row>
    <row r="2729" spans="6:20" s="39" customFormat="1" ht="11.25" outlineLevel="7">
      <c r="F2729" s="40"/>
      <c r="G2729" s="41"/>
      <c r="H2729" s="41"/>
      <c r="I2729" s="41"/>
      <c r="J2729" s="41"/>
      <c r="K2729" s="41"/>
      <c r="L2729" s="41"/>
      <c r="M2729" s="42" t="s">
        <v>5090</v>
      </c>
      <c r="N2729" s="42"/>
      <c r="O2729" s="41"/>
      <c r="P2729" s="43">
        <v>118.39099999999999</v>
      </c>
      <c r="Q2729" s="44"/>
      <c r="R2729" s="45"/>
      <c r="S2729" s="44"/>
      <c r="T2729" s="46"/>
    </row>
    <row r="2730" spans="6:20" s="39" customFormat="1" ht="11.25" outlineLevel="7">
      <c r="F2730" s="40"/>
      <c r="G2730" s="41"/>
      <c r="H2730" s="41"/>
      <c r="I2730" s="41"/>
      <c r="J2730" s="41"/>
      <c r="K2730" s="41"/>
      <c r="L2730" s="41"/>
      <c r="M2730" s="42" t="s">
        <v>7357</v>
      </c>
      <c r="N2730" s="42"/>
      <c r="O2730" s="41"/>
      <c r="P2730" s="43">
        <v>77.680000000000007</v>
      </c>
      <c r="Q2730" s="44"/>
      <c r="R2730" s="45"/>
      <c r="S2730" s="44"/>
      <c r="T2730" s="46"/>
    </row>
    <row r="2731" spans="6:20" s="39" customFormat="1" ht="11.25" outlineLevel="7">
      <c r="F2731" s="40"/>
      <c r="G2731" s="41"/>
      <c r="H2731" s="41"/>
      <c r="I2731" s="41"/>
      <c r="J2731" s="41"/>
      <c r="K2731" s="41"/>
      <c r="L2731" s="41"/>
      <c r="M2731" s="42" t="s">
        <v>6000</v>
      </c>
      <c r="N2731" s="42"/>
      <c r="O2731" s="41"/>
      <c r="P2731" s="43">
        <v>12.32</v>
      </c>
      <c r="Q2731" s="44"/>
      <c r="R2731" s="45"/>
      <c r="S2731" s="44"/>
      <c r="T2731" s="46"/>
    </row>
    <row r="2732" spans="6:20" s="39" customFormat="1" ht="11.25" outlineLevel="7">
      <c r="F2732" s="40"/>
      <c r="G2732" s="41"/>
      <c r="H2732" s="41"/>
      <c r="I2732" s="41"/>
      <c r="J2732" s="41"/>
      <c r="K2732" s="41"/>
      <c r="L2732" s="41"/>
      <c r="M2732" s="42" t="s">
        <v>5905</v>
      </c>
      <c r="N2732" s="42"/>
      <c r="O2732" s="41"/>
      <c r="P2732" s="43">
        <v>82.069000000000003</v>
      </c>
      <c r="Q2732" s="44"/>
      <c r="R2732" s="45"/>
      <c r="S2732" s="44"/>
      <c r="T2732" s="46"/>
    </row>
    <row r="2733" spans="6:20" s="39" customFormat="1" ht="11.25" outlineLevel="7">
      <c r="F2733" s="40"/>
      <c r="G2733" s="41"/>
      <c r="H2733" s="41"/>
      <c r="I2733" s="41"/>
      <c r="J2733" s="41"/>
      <c r="K2733" s="41"/>
      <c r="L2733" s="41"/>
      <c r="M2733" s="42" t="s">
        <v>59</v>
      </c>
      <c r="N2733" s="42"/>
      <c r="O2733" s="41"/>
      <c r="P2733" s="43">
        <v>0</v>
      </c>
      <c r="Q2733" s="44"/>
      <c r="R2733" s="45"/>
      <c r="S2733" s="44"/>
      <c r="T2733" s="46"/>
    </row>
    <row r="2734" spans="6:20" s="39" customFormat="1" ht="11.25" outlineLevel="7">
      <c r="F2734" s="40"/>
      <c r="G2734" s="41"/>
      <c r="H2734" s="41"/>
      <c r="I2734" s="41"/>
      <c r="J2734" s="41"/>
      <c r="K2734" s="41"/>
      <c r="L2734" s="41"/>
      <c r="M2734" s="42" t="s">
        <v>5910</v>
      </c>
      <c r="N2734" s="42"/>
      <c r="O2734" s="41"/>
      <c r="P2734" s="43">
        <v>97.361949999999993</v>
      </c>
      <c r="Q2734" s="44"/>
      <c r="R2734" s="45"/>
      <c r="S2734" s="44"/>
      <c r="T2734" s="46"/>
    </row>
    <row r="2735" spans="6:20" s="39" customFormat="1" ht="11.25" outlineLevel="7">
      <c r="F2735" s="40"/>
      <c r="G2735" s="41"/>
      <c r="H2735" s="41"/>
      <c r="I2735" s="41"/>
      <c r="J2735" s="41"/>
      <c r="K2735" s="41"/>
      <c r="L2735" s="41"/>
      <c r="M2735" s="42" t="s">
        <v>5917</v>
      </c>
      <c r="N2735" s="42"/>
      <c r="O2735" s="41"/>
      <c r="P2735" s="43">
        <v>97.361949999999993</v>
      </c>
      <c r="Q2735" s="44"/>
      <c r="R2735" s="45"/>
      <c r="S2735" s="44"/>
      <c r="T2735" s="46"/>
    </row>
    <row r="2736" spans="6:20" s="39" customFormat="1" ht="11.25" outlineLevel="7">
      <c r="F2736" s="40"/>
      <c r="G2736" s="41"/>
      <c r="H2736" s="41"/>
      <c r="I2736" s="41"/>
      <c r="J2736" s="41"/>
      <c r="K2736" s="41"/>
      <c r="L2736" s="41"/>
      <c r="M2736" s="42" t="s">
        <v>64</v>
      </c>
      <c r="N2736" s="42"/>
      <c r="O2736" s="41"/>
      <c r="P2736" s="43">
        <v>0</v>
      </c>
      <c r="Q2736" s="44"/>
      <c r="R2736" s="45"/>
      <c r="S2736" s="44"/>
      <c r="T2736" s="46"/>
    </row>
    <row r="2737" spans="6:20" s="39" customFormat="1" ht="11.25" outlineLevel="7">
      <c r="F2737" s="40"/>
      <c r="G2737" s="41"/>
      <c r="H2737" s="41"/>
      <c r="I2737" s="41"/>
      <c r="J2737" s="41"/>
      <c r="K2737" s="41"/>
      <c r="L2737" s="41"/>
      <c r="M2737" s="42" t="s">
        <v>5968</v>
      </c>
      <c r="N2737" s="42"/>
      <c r="O2737" s="41"/>
      <c r="P2737" s="43">
        <v>96.321149999999989</v>
      </c>
      <c r="Q2737" s="44"/>
      <c r="R2737" s="45"/>
      <c r="S2737" s="44"/>
      <c r="T2737" s="46"/>
    </row>
    <row r="2738" spans="6:20" s="39" customFormat="1" ht="11.25" outlineLevel="7">
      <c r="F2738" s="40"/>
      <c r="G2738" s="41"/>
      <c r="H2738" s="41"/>
      <c r="I2738" s="41"/>
      <c r="J2738" s="41"/>
      <c r="K2738" s="41"/>
      <c r="L2738" s="41"/>
      <c r="M2738" s="42" t="s">
        <v>5969</v>
      </c>
      <c r="N2738" s="42"/>
      <c r="O2738" s="41"/>
      <c r="P2738" s="43">
        <v>96.321149999999989</v>
      </c>
      <c r="Q2738" s="44"/>
      <c r="R2738" s="45"/>
      <c r="S2738" s="44"/>
      <c r="T2738" s="46"/>
    </row>
    <row r="2739" spans="6:20" s="102" customFormat="1" ht="12" outlineLevel="6">
      <c r="F2739" s="21" t="s">
        <v>10090</v>
      </c>
      <c r="G2739" s="22" t="s">
        <v>19</v>
      </c>
      <c r="H2739" s="68">
        <v>6</v>
      </c>
      <c r="I2739" s="22"/>
      <c r="J2739" s="36" t="s">
        <v>4328</v>
      </c>
      <c r="K2739" s="36" t="s">
        <v>2198</v>
      </c>
      <c r="L2739" s="36"/>
      <c r="M2739" s="37" t="s">
        <v>7833</v>
      </c>
      <c r="N2739" s="37"/>
      <c r="O2739" s="22" t="s">
        <v>24</v>
      </c>
      <c r="P2739" s="38"/>
      <c r="Q2739" s="25">
        <v>0</v>
      </c>
      <c r="R2739" s="38">
        <f>P2739*(1+Q2739/100)</f>
        <v>0</v>
      </c>
      <c r="S2739" s="25"/>
      <c r="T2739" s="26">
        <f>IF(I2739="T",0,R2739*S2739)</f>
        <v>0</v>
      </c>
    </row>
    <row r="2740" spans="6:20" outlineLevel="6"/>
    <row r="2741" spans="6:20" s="120" customFormat="1" ht="16.5" customHeight="1" outlineLevel="5">
      <c r="F2741" s="121"/>
      <c r="G2741" s="122"/>
      <c r="H2741" s="122"/>
      <c r="I2741" s="122"/>
      <c r="J2741" s="123"/>
      <c r="K2741" s="123"/>
      <c r="L2741" s="123"/>
      <c r="M2741" s="123" t="s">
        <v>7104</v>
      </c>
      <c r="N2741" s="126"/>
      <c r="O2741" s="122"/>
      <c r="P2741" s="124"/>
      <c r="Q2741" s="125"/>
      <c r="R2741" s="124"/>
      <c r="S2741" s="125"/>
      <c r="T2741" s="111">
        <f>SUBTOTAL(9,T2742:T2767)</f>
        <v>0</v>
      </c>
    </row>
    <row r="2742" spans="6:20" s="102" customFormat="1" ht="24" outlineLevel="6" collapsed="1">
      <c r="F2742" s="21" t="s">
        <v>10091</v>
      </c>
      <c r="G2742" s="22" t="s">
        <v>19</v>
      </c>
      <c r="H2742" s="68">
        <v>6</v>
      </c>
      <c r="I2742" s="22"/>
      <c r="J2742" s="36" t="s">
        <v>4700</v>
      </c>
      <c r="K2742" s="36" t="s">
        <v>2374</v>
      </c>
      <c r="L2742" s="36"/>
      <c r="M2742" s="37" t="s">
        <v>8264</v>
      </c>
      <c r="N2742" s="37"/>
      <c r="O2742" s="22" t="s">
        <v>23</v>
      </c>
      <c r="P2742" s="38">
        <v>975.38739999999996</v>
      </c>
      <c r="Q2742" s="25">
        <v>0</v>
      </c>
      <c r="R2742" s="38">
        <f>P2742*(1+Q2742/100)</f>
        <v>975.38739999999996</v>
      </c>
      <c r="S2742" s="25"/>
      <c r="T2742" s="26">
        <f>IF(I2742="T",0,R2742*S2742)</f>
        <v>0</v>
      </c>
    </row>
    <row r="2743" spans="6:20" s="39" customFormat="1" ht="11.25" outlineLevel="7">
      <c r="F2743" s="40"/>
      <c r="G2743" s="41"/>
      <c r="H2743" s="41"/>
      <c r="I2743" s="41"/>
      <c r="J2743" s="41"/>
      <c r="K2743" s="41"/>
      <c r="L2743" s="41"/>
      <c r="M2743" s="42" t="s">
        <v>65</v>
      </c>
      <c r="N2743" s="42"/>
      <c r="O2743" s="41"/>
      <c r="P2743" s="43">
        <v>0</v>
      </c>
      <c r="Q2743" s="44"/>
      <c r="R2743" s="45"/>
      <c r="S2743" s="44"/>
      <c r="T2743" s="46"/>
    </row>
    <row r="2744" spans="6:20" s="39" customFormat="1" ht="11.25" outlineLevel="7">
      <c r="F2744" s="40"/>
      <c r="G2744" s="41"/>
      <c r="H2744" s="41"/>
      <c r="I2744" s="41"/>
      <c r="J2744" s="41"/>
      <c r="K2744" s="41"/>
      <c r="L2744" s="41"/>
      <c r="M2744" s="42" t="s">
        <v>4816</v>
      </c>
      <c r="N2744" s="42"/>
      <c r="O2744" s="41"/>
      <c r="P2744" s="43">
        <v>14.475</v>
      </c>
      <c r="Q2744" s="44"/>
      <c r="R2744" s="45"/>
      <c r="S2744" s="44"/>
      <c r="T2744" s="46"/>
    </row>
    <row r="2745" spans="6:20" s="39" customFormat="1" ht="11.25" outlineLevel="7">
      <c r="F2745" s="40"/>
      <c r="G2745" s="41"/>
      <c r="H2745" s="41"/>
      <c r="I2745" s="41"/>
      <c r="J2745" s="41"/>
      <c r="K2745" s="41"/>
      <c r="L2745" s="41"/>
      <c r="M2745" s="42" t="s">
        <v>5237</v>
      </c>
      <c r="N2745" s="42"/>
      <c r="O2745" s="41"/>
      <c r="P2745" s="43">
        <v>14.330250000000001</v>
      </c>
      <c r="Q2745" s="44"/>
      <c r="R2745" s="45"/>
      <c r="S2745" s="44"/>
      <c r="T2745" s="46"/>
    </row>
    <row r="2746" spans="6:20" s="39" customFormat="1" ht="22.5" outlineLevel="7">
      <c r="F2746" s="40"/>
      <c r="G2746" s="41"/>
      <c r="H2746" s="41"/>
      <c r="I2746" s="41"/>
      <c r="J2746" s="41"/>
      <c r="K2746" s="41"/>
      <c r="L2746" s="41"/>
      <c r="M2746" s="42" t="s">
        <v>8163</v>
      </c>
      <c r="N2746" s="42"/>
      <c r="O2746" s="41"/>
      <c r="P2746" s="43">
        <v>45.600800000000007</v>
      </c>
      <c r="Q2746" s="44"/>
      <c r="R2746" s="45"/>
      <c r="S2746" s="44"/>
      <c r="T2746" s="46"/>
    </row>
    <row r="2747" spans="6:20" s="39" customFormat="1" ht="11.25" outlineLevel="7">
      <c r="F2747" s="40"/>
      <c r="G2747" s="41"/>
      <c r="H2747" s="41"/>
      <c r="I2747" s="41"/>
      <c r="J2747" s="41"/>
      <c r="K2747" s="41"/>
      <c r="L2747" s="41"/>
      <c r="M2747" s="42" t="s">
        <v>5121</v>
      </c>
      <c r="N2747" s="42"/>
      <c r="O2747" s="41"/>
      <c r="P2747" s="43">
        <v>13.0275</v>
      </c>
      <c r="Q2747" s="44"/>
      <c r="R2747" s="45"/>
      <c r="S2747" s="44"/>
      <c r="T2747" s="46"/>
    </row>
    <row r="2748" spans="6:20" s="39" customFormat="1" ht="11.25" outlineLevel="7">
      <c r="F2748" s="40"/>
      <c r="G2748" s="41"/>
      <c r="H2748" s="41"/>
      <c r="I2748" s="41"/>
      <c r="J2748" s="41"/>
      <c r="K2748" s="41"/>
      <c r="L2748" s="41"/>
      <c r="M2748" s="42" t="s">
        <v>7389</v>
      </c>
      <c r="N2748" s="42"/>
      <c r="O2748" s="41"/>
      <c r="P2748" s="43">
        <v>34.861199999999997</v>
      </c>
      <c r="Q2748" s="44"/>
      <c r="R2748" s="45"/>
      <c r="S2748" s="44"/>
      <c r="T2748" s="46"/>
    </row>
    <row r="2749" spans="6:20" s="39" customFormat="1" ht="11.25" outlineLevel="7">
      <c r="F2749" s="40"/>
      <c r="G2749" s="41"/>
      <c r="H2749" s="41"/>
      <c r="I2749" s="41"/>
      <c r="J2749" s="41"/>
      <c r="K2749" s="41"/>
      <c r="L2749" s="41"/>
      <c r="M2749" s="42" t="s">
        <v>5739</v>
      </c>
      <c r="N2749" s="42"/>
      <c r="O2749" s="41"/>
      <c r="P2749" s="43">
        <v>34.861199999999997</v>
      </c>
      <c r="Q2749" s="44"/>
      <c r="R2749" s="45"/>
      <c r="S2749" s="44"/>
      <c r="T2749" s="46"/>
    </row>
    <row r="2750" spans="6:20" s="39" customFormat="1" ht="11.25" outlineLevel="7">
      <c r="F2750" s="40"/>
      <c r="G2750" s="41"/>
      <c r="H2750" s="41"/>
      <c r="I2750" s="41"/>
      <c r="J2750" s="41"/>
      <c r="K2750" s="41"/>
      <c r="L2750" s="41"/>
      <c r="M2750" s="42" t="s">
        <v>60</v>
      </c>
      <c r="N2750" s="42"/>
      <c r="O2750" s="41"/>
      <c r="P2750" s="43">
        <v>0</v>
      </c>
      <c r="Q2750" s="44"/>
      <c r="R2750" s="45"/>
      <c r="S2750" s="44"/>
      <c r="T2750" s="46"/>
    </row>
    <row r="2751" spans="6:20" s="39" customFormat="1" ht="11.25" outlineLevel="7">
      <c r="F2751" s="40"/>
      <c r="G2751" s="41"/>
      <c r="H2751" s="41"/>
      <c r="I2751" s="41"/>
      <c r="J2751" s="41"/>
      <c r="K2751" s="41"/>
      <c r="L2751" s="41"/>
      <c r="M2751" s="42" t="s">
        <v>5111</v>
      </c>
      <c r="N2751" s="42"/>
      <c r="O2751" s="41"/>
      <c r="P2751" s="43">
        <v>13.7196</v>
      </c>
      <c r="Q2751" s="44"/>
      <c r="R2751" s="45"/>
      <c r="S2751" s="44"/>
      <c r="T2751" s="46"/>
    </row>
    <row r="2752" spans="6:20" s="39" customFormat="1" ht="11.25" outlineLevel="7">
      <c r="F2752" s="40"/>
      <c r="G2752" s="41"/>
      <c r="H2752" s="41"/>
      <c r="I2752" s="41"/>
      <c r="J2752" s="41"/>
      <c r="K2752" s="41"/>
      <c r="L2752" s="41"/>
      <c r="M2752" s="42" t="s">
        <v>5112</v>
      </c>
      <c r="N2752" s="42"/>
      <c r="O2752" s="41"/>
      <c r="P2752" s="43">
        <v>10.969499999999998</v>
      </c>
      <c r="Q2752" s="44"/>
      <c r="R2752" s="45"/>
      <c r="S2752" s="44"/>
      <c r="T2752" s="46"/>
    </row>
    <row r="2753" spans="6:20" s="39" customFormat="1" ht="11.25" outlineLevel="7">
      <c r="F2753" s="40"/>
      <c r="G2753" s="41"/>
      <c r="H2753" s="41"/>
      <c r="I2753" s="41"/>
      <c r="J2753" s="41"/>
      <c r="K2753" s="41"/>
      <c r="L2753" s="41"/>
      <c r="M2753" s="42" t="s">
        <v>5534</v>
      </c>
      <c r="N2753" s="42"/>
      <c r="O2753" s="41"/>
      <c r="P2753" s="43">
        <v>23.823899999999995</v>
      </c>
      <c r="Q2753" s="44"/>
      <c r="R2753" s="45"/>
      <c r="S2753" s="44"/>
      <c r="T2753" s="46"/>
    </row>
    <row r="2754" spans="6:20" s="39" customFormat="1" ht="11.25" outlineLevel="7">
      <c r="F2754" s="40"/>
      <c r="G2754" s="41"/>
      <c r="H2754" s="41"/>
      <c r="I2754" s="41"/>
      <c r="J2754" s="41"/>
      <c r="K2754" s="41"/>
      <c r="L2754" s="41"/>
      <c r="M2754" s="42" t="s">
        <v>7490</v>
      </c>
      <c r="N2754" s="42"/>
      <c r="O2754" s="41"/>
      <c r="P2754" s="43">
        <v>13.655249999999999</v>
      </c>
      <c r="Q2754" s="44"/>
      <c r="R2754" s="45"/>
      <c r="S2754" s="44"/>
      <c r="T2754" s="46"/>
    </row>
    <row r="2755" spans="6:20" s="39" customFormat="1" ht="11.25" outlineLevel="7">
      <c r="F2755" s="40"/>
      <c r="G2755" s="41"/>
      <c r="H2755" s="41"/>
      <c r="I2755" s="41"/>
      <c r="J2755" s="41"/>
      <c r="K2755" s="41"/>
      <c r="L2755" s="41"/>
      <c r="M2755" s="42" t="s">
        <v>5448</v>
      </c>
      <c r="N2755" s="42"/>
      <c r="O2755" s="41"/>
      <c r="P2755" s="43">
        <v>65.378</v>
      </c>
      <c r="Q2755" s="44"/>
      <c r="R2755" s="45"/>
      <c r="S2755" s="44"/>
      <c r="T2755" s="46"/>
    </row>
    <row r="2756" spans="6:20" s="39" customFormat="1" ht="11.25" outlineLevel="7">
      <c r="F2756" s="40"/>
      <c r="G2756" s="41"/>
      <c r="H2756" s="41"/>
      <c r="I2756" s="41"/>
      <c r="J2756" s="41"/>
      <c r="K2756" s="41"/>
      <c r="L2756" s="41"/>
      <c r="M2756" s="42" t="s">
        <v>5449</v>
      </c>
      <c r="N2756" s="42"/>
      <c r="O2756" s="41"/>
      <c r="P2756" s="43">
        <v>65.378</v>
      </c>
      <c r="Q2756" s="44"/>
      <c r="R2756" s="45"/>
      <c r="S2756" s="44"/>
      <c r="T2756" s="46"/>
    </row>
    <row r="2757" spans="6:20" s="39" customFormat="1" ht="11.25" outlineLevel="7">
      <c r="F2757" s="40"/>
      <c r="G2757" s="41"/>
      <c r="H2757" s="41"/>
      <c r="I2757" s="41"/>
      <c r="J2757" s="41"/>
      <c r="K2757" s="41"/>
      <c r="L2757" s="41"/>
      <c r="M2757" s="42" t="s">
        <v>6706</v>
      </c>
      <c r="N2757" s="42"/>
      <c r="O2757" s="41"/>
      <c r="P2757" s="43">
        <v>161.22239999999999</v>
      </c>
      <c r="Q2757" s="44"/>
      <c r="R2757" s="45"/>
      <c r="S2757" s="44"/>
      <c r="T2757" s="46"/>
    </row>
    <row r="2758" spans="6:20" s="39" customFormat="1" ht="11.25" outlineLevel="7">
      <c r="F2758" s="40"/>
      <c r="G2758" s="41"/>
      <c r="H2758" s="41"/>
      <c r="I2758" s="41"/>
      <c r="J2758" s="41"/>
      <c r="K2758" s="41"/>
      <c r="L2758" s="41"/>
      <c r="M2758" s="42" t="s">
        <v>59</v>
      </c>
      <c r="N2758" s="42"/>
      <c r="O2758" s="41"/>
      <c r="P2758" s="43">
        <v>0</v>
      </c>
      <c r="Q2758" s="44"/>
      <c r="R2758" s="45"/>
      <c r="S2758" s="44"/>
      <c r="T2758" s="46"/>
    </row>
    <row r="2759" spans="6:20" s="39" customFormat="1" ht="11.25" outlineLevel="7">
      <c r="F2759" s="40"/>
      <c r="G2759" s="41"/>
      <c r="H2759" s="41"/>
      <c r="I2759" s="41"/>
      <c r="J2759" s="41"/>
      <c r="K2759" s="41"/>
      <c r="L2759" s="41"/>
      <c r="M2759" s="42" t="s">
        <v>5390</v>
      </c>
      <c r="N2759" s="42"/>
      <c r="O2759" s="41"/>
      <c r="P2759" s="43">
        <v>56.616000000000007</v>
      </c>
      <c r="Q2759" s="44"/>
      <c r="R2759" s="45"/>
      <c r="S2759" s="44"/>
      <c r="T2759" s="46"/>
    </row>
    <row r="2760" spans="6:20" s="39" customFormat="1" ht="11.25" outlineLevel="7">
      <c r="F2760" s="40"/>
      <c r="G2760" s="41"/>
      <c r="H2760" s="41"/>
      <c r="I2760" s="41"/>
      <c r="J2760" s="41"/>
      <c r="K2760" s="41"/>
      <c r="L2760" s="41"/>
      <c r="M2760" s="42" t="s">
        <v>5391</v>
      </c>
      <c r="N2760" s="42"/>
      <c r="O2760" s="41"/>
      <c r="P2760" s="43">
        <v>56.616000000000007</v>
      </c>
      <c r="Q2760" s="44"/>
      <c r="R2760" s="45"/>
      <c r="S2760" s="44"/>
      <c r="T2760" s="46"/>
    </row>
    <row r="2761" spans="6:20" s="39" customFormat="1" ht="11.25" outlineLevel="7">
      <c r="F2761" s="40"/>
      <c r="G2761" s="41"/>
      <c r="H2761" s="41"/>
      <c r="I2761" s="41"/>
      <c r="J2761" s="41"/>
      <c r="K2761" s="41"/>
      <c r="L2761" s="41"/>
      <c r="M2761" s="42" t="s">
        <v>64</v>
      </c>
      <c r="N2761" s="42"/>
      <c r="O2761" s="41"/>
      <c r="P2761" s="43">
        <v>0</v>
      </c>
      <c r="Q2761" s="44"/>
      <c r="R2761" s="45"/>
      <c r="S2761" s="44"/>
      <c r="T2761" s="46"/>
    </row>
    <row r="2762" spans="6:20" s="39" customFormat="1" ht="11.25" outlineLevel="7">
      <c r="F2762" s="40"/>
      <c r="G2762" s="41"/>
      <c r="H2762" s="41"/>
      <c r="I2762" s="41"/>
      <c r="J2762" s="41"/>
      <c r="K2762" s="41"/>
      <c r="L2762" s="41"/>
      <c r="M2762" s="42" t="s">
        <v>5466</v>
      </c>
      <c r="N2762" s="42"/>
      <c r="O2762" s="41"/>
      <c r="P2762" s="43">
        <v>52.032800000000002</v>
      </c>
      <c r="Q2762" s="44"/>
      <c r="R2762" s="45"/>
      <c r="S2762" s="44"/>
      <c r="T2762" s="46"/>
    </row>
    <row r="2763" spans="6:20" s="39" customFormat="1" ht="11.25" outlineLevel="7">
      <c r="F2763" s="40"/>
      <c r="G2763" s="41"/>
      <c r="H2763" s="41"/>
      <c r="I2763" s="41"/>
      <c r="J2763" s="41"/>
      <c r="K2763" s="41"/>
      <c r="L2763" s="41"/>
      <c r="M2763" s="42" t="s">
        <v>5467</v>
      </c>
      <c r="N2763" s="42"/>
      <c r="O2763" s="41"/>
      <c r="P2763" s="43">
        <v>52.032800000000002</v>
      </c>
      <c r="Q2763" s="44"/>
      <c r="R2763" s="45"/>
      <c r="S2763" s="44"/>
      <c r="T2763" s="46"/>
    </row>
    <row r="2764" spans="6:20" s="39" customFormat="1" ht="22.5" outlineLevel="7">
      <c r="F2764" s="40"/>
      <c r="G2764" s="41"/>
      <c r="H2764" s="41"/>
      <c r="I2764" s="41"/>
      <c r="J2764" s="41"/>
      <c r="K2764" s="41"/>
      <c r="L2764" s="41"/>
      <c r="M2764" s="42" t="s">
        <v>7954</v>
      </c>
      <c r="N2764" s="42"/>
      <c r="O2764" s="41"/>
      <c r="P2764" s="43">
        <v>0</v>
      </c>
      <c r="Q2764" s="44"/>
      <c r="R2764" s="45"/>
      <c r="S2764" s="44"/>
      <c r="T2764" s="46"/>
    </row>
    <row r="2765" spans="6:20" s="39" customFormat="1" ht="11.25" outlineLevel="7">
      <c r="F2765" s="40"/>
      <c r="G2765" s="41"/>
      <c r="H2765" s="41"/>
      <c r="I2765" s="41"/>
      <c r="J2765" s="41"/>
      <c r="K2765" s="41"/>
      <c r="L2765" s="41"/>
      <c r="M2765" s="42" t="s">
        <v>5675</v>
      </c>
      <c r="N2765" s="42"/>
      <c r="O2765" s="41"/>
      <c r="P2765" s="43">
        <v>246.78720000000001</v>
      </c>
      <c r="Q2765" s="44"/>
      <c r="R2765" s="45"/>
      <c r="S2765" s="44"/>
      <c r="T2765" s="46"/>
    </row>
    <row r="2766" spans="6:20" s="102" customFormat="1" ht="12" outlineLevel="6">
      <c r="F2766" s="21" t="s">
        <v>10092</v>
      </c>
      <c r="G2766" s="22" t="s">
        <v>19</v>
      </c>
      <c r="H2766" s="68">
        <v>6</v>
      </c>
      <c r="I2766" s="22"/>
      <c r="J2766" s="36" t="s">
        <v>4328</v>
      </c>
      <c r="K2766" s="36" t="s">
        <v>2198</v>
      </c>
      <c r="L2766" s="36"/>
      <c r="M2766" s="37" t="s">
        <v>7400</v>
      </c>
      <c r="N2766" s="37"/>
      <c r="O2766" s="22" t="s">
        <v>24</v>
      </c>
      <c r="P2766" s="38"/>
      <c r="Q2766" s="25">
        <v>0</v>
      </c>
      <c r="R2766" s="38">
        <f>P2766*(1+Q2766/100)</f>
        <v>0</v>
      </c>
      <c r="S2766" s="25"/>
      <c r="T2766" s="26">
        <f>IF(I2766="T",0,R2766*S2766)</f>
        <v>0</v>
      </c>
    </row>
    <row r="2767" spans="6:20" outlineLevel="6"/>
    <row r="2768" spans="6:20" s="120" customFormat="1" ht="16.5" customHeight="1" outlineLevel="5">
      <c r="F2768" s="121"/>
      <c r="G2768" s="122"/>
      <c r="H2768" s="122"/>
      <c r="I2768" s="122"/>
      <c r="J2768" s="123"/>
      <c r="K2768" s="123"/>
      <c r="L2768" s="123"/>
      <c r="M2768" s="123" t="s">
        <v>7175</v>
      </c>
      <c r="N2768" s="126"/>
      <c r="O2768" s="122"/>
      <c r="P2768" s="124"/>
      <c r="Q2768" s="125"/>
      <c r="R2768" s="124"/>
      <c r="S2768" s="125"/>
      <c r="T2768" s="111">
        <f>SUBTOTAL(9,T2769:T2774)</f>
        <v>0</v>
      </c>
    </row>
    <row r="2769" spans="6:20" s="102" customFormat="1" ht="60" outlineLevel="6" collapsed="1">
      <c r="F2769" s="21" t="s">
        <v>10093</v>
      </c>
      <c r="G2769" s="22" t="s">
        <v>19</v>
      </c>
      <c r="H2769" s="68">
        <v>6</v>
      </c>
      <c r="I2769" s="22"/>
      <c r="J2769" s="36" t="s">
        <v>4409</v>
      </c>
      <c r="K2769" s="36" t="s">
        <v>2260</v>
      </c>
      <c r="L2769" s="36"/>
      <c r="M2769" s="37" t="s">
        <v>9713</v>
      </c>
      <c r="N2769" s="37"/>
      <c r="O2769" s="22" t="s">
        <v>23</v>
      </c>
      <c r="P2769" s="38">
        <v>3.75</v>
      </c>
      <c r="Q2769" s="25">
        <v>0</v>
      </c>
      <c r="R2769" s="38">
        <f>P2769*(1+Q2769/100)</f>
        <v>3.75</v>
      </c>
      <c r="S2769" s="25"/>
      <c r="T2769" s="26">
        <f>IF(I2769="T",0,R2769*S2769)</f>
        <v>0</v>
      </c>
    </row>
    <row r="2770" spans="6:20" s="39" customFormat="1" ht="11.25" outlineLevel="7">
      <c r="F2770" s="40"/>
      <c r="G2770" s="41"/>
      <c r="H2770" s="41"/>
      <c r="I2770" s="41"/>
      <c r="J2770" s="41"/>
      <c r="K2770" s="41"/>
      <c r="L2770" s="41"/>
      <c r="M2770" s="42" t="s">
        <v>4502</v>
      </c>
      <c r="N2770" s="42"/>
      <c r="O2770" s="41"/>
      <c r="P2770" s="43">
        <v>3.75</v>
      </c>
      <c r="Q2770" s="44"/>
      <c r="R2770" s="45"/>
      <c r="S2770" s="44"/>
      <c r="T2770" s="46"/>
    </row>
    <row r="2771" spans="6:20" s="102" customFormat="1" ht="24" outlineLevel="6" collapsed="1">
      <c r="F2771" s="21" t="s">
        <v>10094</v>
      </c>
      <c r="G2771" s="22" t="s">
        <v>19</v>
      </c>
      <c r="H2771" s="68">
        <v>6</v>
      </c>
      <c r="I2771" s="22"/>
      <c r="J2771" s="36" t="s">
        <v>4345</v>
      </c>
      <c r="K2771" s="36" t="s">
        <v>2326</v>
      </c>
      <c r="L2771" s="36"/>
      <c r="M2771" s="37" t="s">
        <v>8317</v>
      </c>
      <c r="N2771" s="37"/>
      <c r="O2771" s="22" t="s">
        <v>23</v>
      </c>
      <c r="P2771" s="38">
        <v>3.9000000000000004</v>
      </c>
      <c r="Q2771" s="25">
        <v>0</v>
      </c>
      <c r="R2771" s="38">
        <f>P2771*(1+Q2771/100)</f>
        <v>3.9000000000000004</v>
      </c>
      <c r="S2771" s="25"/>
      <c r="T2771" s="26">
        <f>IF(I2771="T",0,R2771*S2771)</f>
        <v>0</v>
      </c>
    </row>
    <row r="2772" spans="6:20" s="39" customFormat="1" ht="11.25" outlineLevel="7">
      <c r="F2772" s="40"/>
      <c r="G2772" s="41"/>
      <c r="H2772" s="41"/>
      <c r="I2772" s="41"/>
      <c r="J2772" s="41"/>
      <c r="K2772" s="41"/>
      <c r="L2772" s="41"/>
      <c r="M2772" s="42" t="s">
        <v>4503</v>
      </c>
      <c r="N2772" s="42"/>
      <c r="O2772" s="41"/>
      <c r="P2772" s="43">
        <v>3.9000000000000004</v>
      </c>
      <c r="Q2772" s="44"/>
      <c r="R2772" s="45"/>
      <c r="S2772" s="44"/>
      <c r="T2772" s="46"/>
    </row>
    <row r="2773" spans="6:20" s="102" customFormat="1" ht="12" outlineLevel="6">
      <c r="F2773" s="21" t="s">
        <v>10095</v>
      </c>
      <c r="G2773" s="22" t="s">
        <v>19</v>
      </c>
      <c r="H2773" s="68">
        <v>6</v>
      </c>
      <c r="I2773" s="22"/>
      <c r="J2773" s="36" t="s">
        <v>4328</v>
      </c>
      <c r="K2773" s="36" t="s">
        <v>2198</v>
      </c>
      <c r="L2773" s="36"/>
      <c r="M2773" s="37" t="s">
        <v>7400</v>
      </c>
      <c r="N2773" s="37"/>
      <c r="O2773" s="22" t="s">
        <v>24</v>
      </c>
      <c r="P2773" s="38"/>
      <c r="Q2773" s="25">
        <v>0</v>
      </c>
      <c r="R2773" s="38">
        <f>P2773*(1+Q2773/100)</f>
        <v>0</v>
      </c>
      <c r="S2773" s="25"/>
      <c r="T2773" s="26">
        <f>IF(I2773="T",0,R2773*S2773)</f>
        <v>0</v>
      </c>
    </row>
    <row r="2774" spans="6:20" outlineLevel="6"/>
    <row r="2775" spans="6:20" s="120" customFormat="1" ht="16.5" customHeight="1" outlineLevel="5">
      <c r="F2775" s="121"/>
      <c r="G2775" s="122"/>
      <c r="H2775" s="122"/>
      <c r="I2775" s="122"/>
      <c r="J2775" s="123"/>
      <c r="K2775" s="123"/>
      <c r="L2775" s="123"/>
      <c r="M2775" s="123" t="s">
        <v>7845</v>
      </c>
      <c r="N2775" s="126"/>
      <c r="O2775" s="122"/>
      <c r="P2775" s="124"/>
      <c r="Q2775" s="125"/>
      <c r="R2775" s="124"/>
      <c r="S2775" s="125"/>
      <c r="T2775" s="111">
        <f>SUBTOTAL(9,T2776:T2843)</f>
        <v>0</v>
      </c>
    </row>
    <row r="2776" spans="6:20" s="102" customFormat="1" ht="60" outlineLevel="6" collapsed="1">
      <c r="F2776" s="21" t="s">
        <v>10096</v>
      </c>
      <c r="G2776" s="22" t="s">
        <v>19</v>
      </c>
      <c r="H2776" s="68">
        <v>6</v>
      </c>
      <c r="I2776" s="22"/>
      <c r="J2776" s="36" t="s">
        <v>4409</v>
      </c>
      <c r="K2776" s="36" t="s">
        <v>2260</v>
      </c>
      <c r="L2776" s="36"/>
      <c r="M2776" s="37" t="s">
        <v>9713</v>
      </c>
      <c r="N2776" s="37"/>
      <c r="O2776" s="22" t="s">
        <v>23</v>
      </c>
      <c r="P2776" s="38">
        <v>510.49999999999989</v>
      </c>
      <c r="Q2776" s="25">
        <v>0</v>
      </c>
      <c r="R2776" s="38">
        <f>P2776*(1+Q2776/100)</f>
        <v>510.49999999999989</v>
      </c>
      <c r="S2776" s="25"/>
      <c r="T2776" s="26">
        <f>IF(I2776="T",0,R2776*S2776)</f>
        <v>0</v>
      </c>
    </row>
    <row r="2777" spans="6:20" s="39" customFormat="1" ht="11.25" outlineLevel="7">
      <c r="F2777" s="40"/>
      <c r="G2777" s="41"/>
      <c r="H2777" s="41"/>
      <c r="I2777" s="41"/>
      <c r="J2777" s="41"/>
      <c r="K2777" s="41"/>
      <c r="L2777" s="41"/>
      <c r="M2777" s="42" t="s">
        <v>64</v>
      </c>
      <c r="N2777" s="42"/>
      <c r="O2777" s="41"/>
      <c r="P2777" s="43">
        <v>0</v>
      </c>
      <c r="Q2777" s="44"/>
      <c r="R2777" s="45"/>
      <c r="S2777" s="44"/>
      <c r="T2777" s="46"/>
    </row>
    <row r="2778" spans="6:20" s="39" customFormat="1" ht="11.25" outlineLevel="7">
      <c r="F2778" s="40"/>
      <c r="G2778" s="41"/>
      <c r="H2778" s="41"/>
      <c r="I2778" s="41"/>
      <c r="J2778" s="41"/>
      <c r="K2778" s="41"/>
      <c r="L2778" s="41"/>
      <c r="M2778" s="42" t="s">
        <v>6012</v>
      </c>
      <c r="N2778" s="42"/>
      <c r="O2778" s="41"/>
      <c r="P2778" s="43">
        <v>20.150000000000002</v>
      </c>
      <c r="Q2778" s="44"/>
      <c r="R2778" s="45"/>
      <c r="S2778" s="44"/>
      <c r="T2778" s="46"/>
    </row>
    <row r="2779" spans="6:20" s="39" customFormat="1" ht="11.25" outlineLevel="7">
      <c r="F2779" s="40"/>
      <c r="G2779" s="41"/>
      <c r="H2779" s="41"/>
      <c r="I2779" s="41"/>
      <c r="J2779" s="41"/>
      <c r="K2779" s="41"/>
      <c r="L2779" s="41"/>
      <c r="M2779" s="42" t="s">
        <v>5349</v>
      </c>
      <c r="N2779" s="42"/>
      <c r="O2779" s="41"/>
      <c r="P2779" s="43">
        <v>8.75</v>
      </c>
      <c r="Q2779" s="44"/>
      <c r="R2779" s="45"/>
      <c r="S2779" s="44"/>
      <c r="T2779" s="46"/>
    </row>
    <row r="2780" spans="6:20" s="39" customFormat="1" ht="11.25" outlineLevel="7">
      <c r="F2780" s="40"/>
      <c r="G2780" s="41"/>
      <c r="H2780" s="41"/>
      <c r="I2780" s="41"/>
      <c r="J2780" s="41"/>
      <c r="K2780" s="41"/>
      <c r="L2780" s="41"/>
      <c r="M2780" s="42" t="s">
        <v>5460</v>
      </c>
      <c r="N2780" s="42"/>
      <c r="O2780" s="41"/>
      <c r="P2780" s="43">
        <v>12.750000000000002</v>
      </c>
      <c r="Q2780" s="44"/>
      <c r="R2780" s="45"/>
      <c r="S2780" s="44"/>
      <c r="T2780" s="46"/>
    </row>
    <row r="2781" spans="6:20" s="39" customFormat="1" ht="11.25" outlineLevel="7">
      <c r="F2781" s="40"/>
      <c r="G2781" s="41"/>
      <c r="H2781" s="41"/>
      <c r="I2781" s="41"/>
      <c r="J2781" s="41"/>
      <c r="K2781" s="41"/>
      <c r="L2781" s="41"/>
      <c r="M2781" s="42" t="s">
        <v>6013</v>
      </c>
      <c r="N2781" s="42"/>
      <c r="O2781" s="41"/>
      <c r="P2781" s="43">
        <v>19.849999999999998</v>
      </c>
      <c r="Q2781" s="44"/>
      <c r="R2781" s="45"/>
      <c r="S2781" s="44"/>
      <c r="T2781" s="46"/>
    </row>
    <row r="2782" spans="6:20" s="39" customFormat="1" ht="11.25" outlineLevel="7">
      <c r="F2782" s="40"/>
      <c r="G2782" s="41"/>
      <c r="H2782" s="41"/>
      <c r="I2782" s="41"/>
      <c r="J2782" s="41"/>
      <c r="K2782" s="41"/>
      <c r="L2782" s="41"/>
      <c r="M2782" s="42" t="s">
        <v>5350</v>
      </c>
      <c r="N2782" s="42"/>
      <c r="O2782" s="41"/>
      <c r="P2782" s="43">
        <v>8.75</v>
      </c>
      <c r="Q2782" s="44"/>
      <c r="R2782" s="45"/>
      <c r="S2782" s="44"/>
      <c r="T2782" s="46"/>
    </row>
    <row r="2783" spans="6:20" s="39" customFormat="1" ht="11.25" outlineLevel="7">
      <c r="F2783" s="40"/>
      <c r="G2783" s="41"/>
      <c r="H2783" s="41"/>
      <c r="I2783" s="41"/>
      <c r="J2783" s="41"/>
      <c r="K2783" s="41"/>
      <c r="L2783" s="41"/>
      <c r="M2783" s="42" t="s">
        <v>5651</v>
      </c>
      <c r="N2783" s="42"/>
      <c r="O2783" s="41"/>
      <c r="P2783" s="43">
        <v>17.225000000000001</v>
      </c>
      <c r="Q2783" s="44"/>
      <c r="R2783" s="45"/>
      <c r="S2783" s="44"/>
      <c r="T2783" s="46"/>
    </row>
    <row r="2784" spans="6:20" s="39" customFormat="1" ht="11.25" outlineLevel="7">
      <c r="F2784" s="40"/>
      <c r="G2784" s="41"/>
      <c r="H2784" s="41"/>
      <c r="I2784" s="41"/>
      <c r="J2784" s="41"/>
      <c r="K2784" s="41"/>
      <c r="L2784" s="41"/>
      <c r="M2784" s="42" t="s">
        <v>5652</v>
      </c>
      <c r="N2784" s="42"/>
      <c r="O2784" s="41"/>
      <c r="P2784" s="43">
        <v>27</v>
      </c>
      <c r="Q2784" s="44"/>
      <c r="R2784" s="45"/>
      <c r="S2784" s="44"/>
      <c r="T2784" s="46"/>
    </row>
    <row r="2785" spans="6:20" s="39" customFormat="1" ht="11.25" outlineLevel="7">
      <c r="F2785" s="40"/>
      <c r="G2785" s="41"/>
      <c r="H2785" s="41"/>
      <c r="I2785" s="41"/>
      <c r="J2785" s="41"/>
      <c r="K2785" s="41"/>
      <c r="L2785" s="41"/>
      <c r="M2785" s="42" t="s">
        <v>5351</v>
      </c>
      <c r="N2785" s="42"/>
      <c r="O2785" s="41"/>
      <c r="P2785" s="43">
        <v>10.362500000000001</v>
      </c>
      <c r="Q2785" s="44"/>
      <c r="R2785" s="45"/>
      <c r="S2785" s="44"/>
      <c r="T2785" s="46"/>
    </row>
    <row r="2786" spans="6:20" s="39" customFormat="1" ht="11.25" outlineLevel="7">
      <c r="F2786" s="40"/>
      <c r="G2786" s="41"/>
      <c r="H2786" s="41"/>
      <c r="I2786" s="41"/>
      <c r="J2786" s="41"/>
      <c r="K2786" s="41"/>
      <c r="L2786" s="41"/>
      <c r="M2786" s="42" t="s">
        <v>5653</v>
      </c>
      <c r="N2786" s="42"/>
      <c r="O2786" s="41"/>
      <c r="P2786" s="43">
        <v>27</v>
      </c>
      <c r="Q2786" s="44"/>
      <c r="R2786" s="45"/>
      <c r="S2786" s="44"/>
      <c r="T2786" s="46"/>
    </row>
    <row r="2787" spans="6:20" s="39" customFormat="1" ht="11.25" outlineLevel="7">
      <c r="F2787" s="40"/>
      <c r="G2787" s="41"/>
      <c r="H2787" s="41"/>
      <c r="I2787" s="41"/>
      <c r="J2787" s="41"/>
      <c r="K2787" s="41"/>
      <c r="L2787" s="41"/>
      <c r="M2787" s="42" t="s">
        <v>59</v>
      </c>
      <c r="N2787" s="42"/>
      <c r="O2787" s="41"/>
      <c r="P2787" s="43">
        <v>0</v>
      </c>
      <c r="Q2787" s="44"/>
      <c r="R2787" s="45"/>
      <c r="S2787" s="44"/>
      <c r="T2787" s="46"/>
    </row>
    <row r="2788" spans="6:20" s="39" customFormat="1" ht="11.25" outlineLevel="7">
      <c r="F2788" s="40"/>
      <c r="G2788" s="41"/>
      <c r="H2788" s="41"/>
      <c r="I2788" s="41"/>
      <c r="J2788" s="41"/>
      <c r="K2788" s="41"/>
      <c r="L2788" s="41"/>
      <c r="M2788" s="42" t="s">
        <v>5964</v>
      </c>
      <c r="N2788" s="42"/>
      <c r="O2788" s="41"/>
      <c r="P2788" s="43">
        <v>20</v>
      </c>
      <c r="Q2788" s="44"/>
      <c r="R2788" s="45"/>
      <c r="S2788" s="44"/>
      <c r="T2788" s="46"/>
    </row>
    <row r="2789" spans="6:20" s="39" customFormat="1" ht="11.25" outlineLevel="7">
      <c r="F2789" s="40"/>
      <c r="G2789" s="41"/>
      <c r="H2789" s="41"/>
      <c r="I2789" s="41"/>
      <c r="J2789" s="41"/>
      <c r="K2789" s="41"/>
      <c r="L2789" s="41"/>
      <c r="M2789" s="42" t="s">
        <v>5347</v>
      </c>
      <c r="N2789" s="42"/>
      <c r="O2789" s="41"/>
      <c r="P2789" s="43">
        <v>8.75</v>
      </c>
      <c r="Q2789" s="44"/>
      <c r="R2789" s="45"/>
      <c r="S2789" s="44"/>
      <c r="T2789" s="46"/>
    </row>
    <row r="2790" spans="6:20" s="39" customFormat="1" ht="11.25" outlineLevel="7">
      <c r="F2790" s="40"/>
      <c r="G2790" s="41"/>
      <c r="H2790" s="41"/>
      <c r="I2790" s="41"/>
      <c r="J2790" s="41"/>
      <c r="K2790" s="41"/>
      <c r="L2790" s="41"/>
      <c r="M2790" s="42" t="s">
        <v>5965</v>
      </c>
      <c r="N2790" s="42"/>
      <c r="O2790" s="41"/>
      <c r="P2790" s="43">
        <v>19.625</v>
      </c>
      <c r="Q2790" s="44"/>
      <c r="R2790" s="45"/>
      <c r="S2790" s="44"/>
      <c r="T2790" s="46"/>
    </row>
    <row r="2791" spans="6:20" s="39" customFormat="1" ht="11.25" outlineLevel="7">
      <c r="F2791" s="40"/>
      <c r="G2791" s="41"/>
      <c r="H2791" s="41"/>
      <c r="I2791" s="41"/>
      <c r="J2791" s="41"/>
      <c r="K2791" s="41"/>
      <c r="L2791" s="41"/>
      <c r="M2791" s="42" t="s">
        <v>5348</v>
      </c>
      <c r="N2791" s="42"/>
      <c r="O2791" s="41"/>
      <c r="P2791" s="43">
        <v>8.75</v>
      </c>
      <c r="Q2791" s="44"/>
      <c r="R2791" s="45"/>
      <c r="S2791" s="44"/>
      <c r="T2791" s="46"/>
    </row>
    <row r="2792" spans="6:20" s="39" customFormat="1" ht="11.25" outlineLevel="7">
      <c r="F2792" s="40"/>
      <c r="G2792" s="41"/>
      <c r="H2792" s="41"/>
      <c r="I2792" s="41"/>
      <c r="J2792" s="41"/>
      <c r="K2792" s="41"/>
      <c r="L2792" s="41"/>
      <c r="M2792" s="42" t="s">
        <v>5647</v>
      </c>
      <c r="N2792" s="42"/>
      <c r="O2792" s="41"/>
      <c r="P2792" s="43">
        <v>17.225000000000001</v>
      </c>
      <c r="Q2792" s="44"/>
      <c r="R2792" s="45"/>
      <c r="S2792" s="44"/>
      <c r="T2792" s="46"/>
    </row>
    <row r="2793" spans="6:20" s="39" customFormat="1" ht="11.25" outlineLevel="7">
      <c r="F2793" s="40"/>
      <c r="G2793" s="41"/>
      <c r="H2793" s="41"/>
      <c r="I2793" s="41"/>
      <c r="J2793" s="41"/>
      <c r="K2793" s="41"/>
      <c r="L2793" s="41"/>
      <c r="M2793" s="42" t="s">
        <v>5648</v>
      </c>
      <c r="N2793" s="42"/>
      <c r="O2793" s="41"/>
      <c r="P2793" s="43">
        <v>27</v>
      </c>
      <c r="Q2793" s="44"/>
      <c r="R2793" s="45"/>
      <c r="S2793" s="44"/>
      <c r="T2793" s="46"/>
    </row>
    <row r="2794" spans="6:20" s="39" customFormat="1" ht="11.25" outlineLevel="7">
      <c r="F2794" s="40"/>
      <c r="G2794" s="41"/>
      <c r="H2794" s="41"/>
      <c r="I2794" s="41"/>
      <c r="J2794" s="41"/>
      <c r="K2794" s="41"/>
      <c r="L2794" s="41"/>
      <c r="M2794" s="42" t="s">
        <v>6480</v>
      </c>
      <c r="N2794" s="42"/>
      <c r="O2794" s="41"/>
      <c r="P2794" s="43">
        <v>25.674999999999997</v>
      </c>
      <c r="Q2794" s="44"/>
      <c r="R2794" s="45"/>
      <c r="S2794" s="44"/>
      <c r="T2794" s="46"/>
    </row>
    <row r="2795" spans="6:20" s="39" customFormat="1" ht="11.25" outlineLevel="7">
      <c r="F2795" s="40"/>
      <c r="G2795" s="41"/>
      <c r="H2795" s="41"/>
      <c r="I2795" s="41"/>
      <c r="J2795" s="41"/>
      <c r="K2795" s="41"/>
      <c r="L2795" s="41"/>
      <c r="M2795" s="42" t="s">
        <v>6381</v>
      </c>
      <c r="N2795" s="42"/>
      <c r="O2795" s="41"/>
      <c r="P2795" s="43">
        <v>27.7</v>
      </c>
      <c r="Q2795" s="44"/>
      <c r="R2795" s="45"/>
      <c r="S2795" s="44"/>
      <c r="T2795" s="46"/>
    </row>
    <row r="2796" spans="6:20" s="39" customFormat="1" ht="11.25" outlineLevel="7">
      <c r="F2796" s="40"/>
      <c r="G2796" s="41"/>
      <c r="H2796" s="41"/>
      <c r="I2796" s="41"/>
      <c r="J2796" s="41"/>
      <c r="K2796" s="41"/>
      <c r="L2796" s="41"/>
      <c r="M2796" s="42" t="s">
        <v>60</v>
      </c>
      <c r="N2796" s="42"/>
      <c r="O2796" s="41"/>
      <c r="P2796" s="43">
        <v>0</v>
      </c>
      <c r="Q2796" s="44"/>
      <c r="R2796" s="45"/>
      <c r="S2796" s="44"/>
      <c r="T2796" s="46"/>
    </row>
    <row r="2797" spans="6:20" s="39" customFormat="1" ht="11.25" outlineLevel="7">
      <c r="F2797" s="40"/>
      <c r="G2797" s="41"/>
      <c r="H2797" s="41"/>
      <c r="I2797" s="41"/>
      <c r="J2797" s="41"/>
      <c r="K2797" s="41"/>
      <c r="L2797" s="41"/>
      <c r="M2797" s="42" t="s">
        <v>5632</v>
      </c>
      <c r="N2797" s="42"/>
      <c r="O2797" s="41"/>
      <c r="P2797" s="43">
        <v>20.250000000000004</v>
      </c>
      <c r="Q2797" s="44"/>
      <c r="R2797" s="45"/>
      <c r="S2797" s="44"/>
      <c r="T2797" s="46"/>
    </row>
    <row r="2798" spans="6:20" s="39" customFormat="1" ht="11.25" outlineLevel="7">
      <c r="F2798" s="40"/>
      <c r="G2798" s="41"/>
      <c r="H2798" s="41"/>
      <c r="I2798" s="41"/>
      <c r="J2798" s="41"/>
      <c r="K2798" s="41"/>
      <c r="L2798" s="41"/>
      <c r="M2798" s="42" t="s">
        <v>4496</v>
      </c>
      <c r="N2798" s="42"/>
      <c r="O2798" s="41"/>
      <c r="P2798" s="43">
        <v>8.75</v>
      </c>
      <c r="Q2798" s="44"/>
      <c r="R2798" s="45"/>
      <c r="S2798" s="44"/>
      <c r="T2798" s="46"/>
    </row>
    <row r="2799" spans="6:20" s="39" customFormat="1" ht="11.25" outlineLevel="7">
      <c r="F2799" s="40"/>
      <c r="G2799" s="41"/>
      <c r="H2799" s="41"/>
      <c r="I2799" s="41"/>
      <c r="J2799" s="41"/>
      <c r="K2799" s="41"/>
      <c r="L2799" s="41"/>
      <c r="M2799" s="42" t="s">
        <v>5633</v>
      </c>
      <c r="N2799" s="42"/>
      <c r="O2799" s="41"/>
      <c r="P2799" s="43">
        <v>19.875</v>
      </c>
      <c r="Q2799" s="44"/>
      <c r="R2799" s="45"/>
      <c r="S2799" s="44"/>
      <c r="T2799" s="46"/>
    </row>
    <row r="2800" spans="6:20" s="39" customFormat="1" ht="11.25" outlineLevel="7">
      <c r="F2800" s="40"/>
      <c r="G2800" s="41"/>
      <c r="H2800" s="41"/>
      <c r="I2800" s="41"/>
      <c r="J2800" s="41"/>
      <c r="K2800" s="41"/>
      <c r="L2800" s="41"/>
      <c r="M2800" s="42" t="s">
        <v>4499</v>
      </c>
      <c r="N2800" s="42"/>
      <c r="O2800" s="41"/>
      <c r="P2800" s="43">
        <v>8.75</v>
      </c>
      <c r="Q2800" s="44"/>
      <c r="R2800" s="45"/>
      <c r="S2800" s="44"/>
      <c r="T2800" s="46"/>
    </row>
    <row r="2801" spans="6:20" s="39" customFormat="1" ht="11.25" outlineLevel="7">
      <c r="F2801" s="40"/>
      <c r="G2801" s="41"/>
      <c r="H2801" s="41"/>
      <c r="I2801" s="41"/>
      <c r="J2801" s="41"/>
      <c r="K2801" s="41"/>
      <c r="L2801" s="41"/>
      <c r="M2801" s="42" t="s">
        <v>6474</v>
      </c>
      <c r="N2801" s="42"/>
      <c r="O2801" s="41"/>
      <c r="P2801" s="43">
        <v>15.074999999999999</v>
      </c>
      <c r="Q2801" s="44"/>
      <c r="R2801" s="45"/>
      <c r="S2801" s="44"/>
      <c r="T2801" s="46"/>
    </row>
    <row r="2802" spans="6:20" s="39" customFormat="1" ht="11.25" outlineLevel="7">
      <c r="F2802" s="40"/>
      <c r="G2802" s="41"/>
      <c r="H2802" s="41"/>
      <c r="I2802" s="41"/>
      <c r="J2802" s="41"/>
      <c r="K2802" s="41"/>
      <c r="L2802" s="41"/>
      <c r="M2802" s="42" t="s">
        <v>6458</v>
      </c>
      <c r="N2802" s="42"/>
      <c r="O2802" s="41"/>
      <c r="P2802" s="43">
        <v>15.025</v>
      </c>
      <c r="Q2802" s="44"/>
      <c r="R2802" s="45"/>
      <c r="S2802" s="44"/>
      <c r="T2802" s="46"/>
    </row>
    <row r="2803" spans="6:20" s="39" customFormat="1" ht="11.25" outlineLevel="7">
      <c r="F2803" s="40"/>
      <c r="G2803" s="41"/>
      <c r="H2803" s="41"/>
      <c r="I2803" s="41"/>
      <c r="J2803" s="41"/>
      <c r="K2803" s="41"/>
      <c r="L2803" s="41"/>
      <c r="M2803" s="42" t="s">
        <v>6553</v>
      </c>
      <c r="N2803" s="42"/>
      <c r="O2803" s="41"/>
      <c r="P2803" s="43">
        <v>17.574999999999999</v>
      </c>
      <c r="Q2803" s="44"/>
      <c r="R2803" s="45"/>
      <c r="S2803" s="44"/>
      <c r="T2803" s="46"/>
    </row>
    <row r="2804" spans="6:20" s="39" customFormat="1" ht="11.25" outlineLevel="7">
      <c r="F2804" s="40"/>
      <c r="G2804" s="41"/>
      <c r="H2804" s="41"/>
      <c r="I2804" s="41"/>
      <c r="J2804" s="41"/>
      <c r="K2804" s="41"/>
      <c r="L2804" s="41"/>
      <c r="M2804" s="42" t="s">
        <v>5960</v>
      </c>
      <c r="N2804" s="42"/>
      <c r="O2804" s="41"/>
      <c r="P2804" s="43">
        <v>24</v>
      </c>
      <c r="Q2804" s="44"/>
      <c r="R2804" s="45"/>
      <c r="S2804" s="44"/>
      <c r="T2804" s="46"/>
    </row>
    <row r="2805" spans="6:20" s="39" customFormat="1" ht="11.25" outlineLevel="7">
      <c r="F2805" s="40"/>
      <c r="G2805" s="41"/>
      <c r="H2805" s="41"/>
      <c r="I2805" s="41"/>
      <c r="J2805" s="41"/>
      <c r="K2805" s="41"/>
      <c r="L2805" s="41"/>
      <c r="M2805" s="42" t="s">
        <v>5961</v>
      </c>
      <c r="N2805" s="42"/>
      <c r="O2805" s="41"/>
      <c r="P2805" s="43">
        <v>24</v>
      </c>
      <c r="Q2805" s="44"/>
      <c r="R2805" s="45"/>
      <c r="S2805" s="44"/>
      <c r="T2805" s="46"/>
    </row>
    <row r="2806" spans="6:20" s="39" customFormat="1" ht="11.25" outlineLevel="7">
      <c r="F2806" s="40"/>
      <c r="G2806" s="41"/>
      <c r="H2806" s="41"/>
      <c r="I2806" s="41"/>
      <c r="J2806" s="41"/>
      <c r="K2806" s="41"/>
      <c r="L2806" s="41"/>
      <c r="M2806" s="42" t="s">
        <v>6475</v>
      </c>
      <c r="N2806" s="42"/>
      <c r="O2806" s="41"/>
      <c r="P2806" s="43">
        <v>19.95</v>
      </c>
      <c r="Q2806" s="44"/>
      <c r="R2806" s="45"/>
      <c r="S2806" s="44"/>
      <c r="T2806" s="46"/>
    </row>
    <row r="2807" spans="6:20" s="39" customFormat="1" ht="11.25" outlineLevel="7">
      <c r="F2807" s="40"/>
      <c r="G2807" s="41"/>
      <c r="H2807" s="41"/>
      <c r="I2807" s="41"/>
      <c r="J2807" s="41"/>
      <c r="K2807" s="41"/>
      <c r="L2807" s="41"/>
      <c r="M2807" s="42" t="s">
        <v>6524</v>
      </c>
      <c r="N2807" s="42"/>
      <c r="O2807" s="41"/>
      <c r="P2807" s="43">
        <v>13.362500000000001</v>
      </c>
      <c r="Q2807" s="44"/>
      <c r="R2807" s="45"/>
      <c r="S2807" s="44"/>
      <c r="T2807" s="46"/>
    </row>
    <row r="2808" spans="6:20" s="39" customFormat="1" ht="11.25" outlineLevel="7">
      <c r="F2808" s="40"/>
      <c r="G2808" s="41"/>
      <c r="H2808" s="41"/>
      <c r="I2808" s="41"/>
      <c r="J2808" s="41"/>
      <c r="K2808" s="41"/>
      <c r="L2808" s="41"/>
      <c r="M2808" s="42" t="s">
        <v>6525</v>
      </c>
      <c r="N2808" s="42"/>
      <c r="O2808" s="41"/>
      <c r="P2808" s="43">
        <v>17.324999999999999</v>
      </c>
      <c r="Q2808" s="44"/>
      <c r="R2808" s="45"/>
      <c r="S2808" s="44"/>
      <c r="T2808" s="46"/>
    </row>
    <row r="2809" spans="6:20" s="102" customFormat="1" ht="48" outlineLevel="6" collapsed="1">
      <c r="F2809" s="21" t="s">
        <v>10097</v>
      </c>
      <c r="G2809" s="22" t="s">
        <v>19</v>
      </c>
      <c r="H2809" s="68">
        <v>6</v>
      </c>
      <c r="I2809" s="22"/>
      <c r="J2809" s="36" t="s">
        <v>4341</v>
      </c>
      <c r="K2809" s="36" t="s">
        <v>2318</v>
      </c>
      <c r="L2809" s="36"/>
      <c r="M2809" s="37" t="s">
        <v>9373</v>
      </c>
      <c r="N2809" s="37"/>
      <c r="O2809" s="22" t="s">
        <v>23</v>
      </c>
      <c r="P2809" s="38">
        <v>234.15729999999999</v>
      </c>
      <c r="Q2809" s="25">
        <v>0</v>
      </c>
      <c r="R2809" s="38">
        <f>P2809*(1+Q2809/100)</f>
        <v>234.15729999999999</v>
      </c>
      <c r="S2809" s="25"/>
      <c r="T2809" s="26">
        <f>IF(I2809="T",0,R2809*S2809)</f>
        <v>0</v>
      </c>
    </row>
    <row r="2810" spans="6:20" s="39" customFormat="1" ht="11.25" outlineLevel="7">
      <c r="F2810" s="40"/>
      <c r="G2810" s="41"/>
      <c r="H2810" s="41"/>
      <c r="I2810" s="41"/>
      <c r="J2810" s="41"/>
      <c r="K2810" s="41"/>
      <c r="L2810" s="41"/>
      <c r="M2810" s="42" t="s">
        <v>64</v>
      </c>
      <c r="N2810" s="42"/>
      <c r="O2810" s="41"/>
      <c r="P2810" s="43">
        <v>0</v>
      </c>
      <c r="Q2810" s="44"/>
      <c r="R2810" s="45"/>
      <c r="S2810" s="44"/>
      <c r="T2810" s="46"/>
    </row>
    <row r="2811" spans="6:20" s="39" customFormat="1" ht="11.25" outlineLevel="7">
      <c r="F2811" s="40"/>
      <c r="G2811" s="41"/>
      <c r="H2811" s="41"/>
      <c r="I2811" s="41"/>
      <c r="J2811" s="41"/>
      <c r="K2811" s="41"/>
      <c r="L2811" s="41"/>
      <c r="M2811" s="42" t="s">
        <v>6125</v>
      </c>
      <c r="N2811" s="42"/>
      <c r="O2811" s="41"/>
      <c r="P2811" s="43">
        <v>13.503700000000002</v>
      </c>
      <c r="Q2811" s="44"/>
      <c r="R2811" s="45"/>
      <c r="S2811" s="44"/>
      <c r="T2811" s="46"/>
    </row>
    <row r="2812" spans="6:20" s="39" customFormat="1" ht="11.25" outlineLevel="7">
      <c r="F2812" s="40"/>
      <c r="G2812" s="41"/>
      <c r="H2812" s="41"/>
      <c r="I2812" s="41"/>
      <c r="J2812" s="41"/>
      <c r="K2812" s="41"/>
      <c r="L2812" s="41"/>
      <c r="M2812" s="42" t="s">
        <v>5914</v>
      </c>
      <c r="N2812" s="42"/>
      <c r="O2812" s="41"/>
      <c r="P2812" s="43">
        <v>7.0760000000000005</v>
      </c>
      <c r="Q2812" s="44"/>
      <c r="R2812" s="45"/>
      <c r="S2812" s="44"/>
      <c r="T2812" s="46"/>
    </row>
    <row r="2813" spans="6:20" s="39" customFormat="1" ht="11.25" outlineLevel="7">
      <c r="F2813" s="40"/>
      <c r="G2813" s="41"/>
      <c r="H2813" s="41"/>
      <c r="I2813" s="41"/>
      <c r="J2813" s="41"/>
      <c r="K2813" s="41"/>
      <c r="L2813" s="41"/>
      <c r="M2813" s="42" t="s">
        <v>6126</v>
      </c>
      <c r="N2813" s="42"/>
      <c r="O2813" s="41"/>
      <c r="P2813" s="43">
        <v>13.503700000000002</v>
      </c>
      <c r="Q2813" s="44"/>
      <c r="R2813" s="45"/>
      <c r="S2813" s="44"/>
      <c r="T2813" s="46"/>
    </row>
    <row r="2814" spans="6:20" s="39" customFormat="1" ht="11.25" outlineLevel="7">
      <c r="F2814" s="40"/>
      <c r="G2814" s="41"/>
      <c r="H2814" s="41"/>
      <c r="I2814" s="41"/>
      <c r="J2814" s="41"/>
      <c r="K2814" s="41"/>
      <c r="L2814" s="41"/>
      <c r="M2814" s="42" t="s">
        <v>5234</v>
      </c>
      <c r="N2814" s="42"/>
      <c r="O2814" s="41"/>
      <c r="P2814" s="43">
        <v>17.114000000000001</v>
      </c>
      <c r="Q2814" s="44"/>
      <c r="R2814" s="45"/>
      <c r="S2814" s="44"/>
      <c r="T2814" s="46"/>
    </row>
    <row r="2815" spans="6:20" s="39" customFormat="1" ht="11.25" outlineLevel="7">
      <c r="F2815" s="40"/>
      <c r="G2815" s="41"/>
      <c r="H2815" s="41"/>
      <c r="I2815" s="41"/>
      <c r="J2815" s="41"/>
      <c r="K2815" s="41"/>
      <c r="L2815" s="41"/>
      <c r="M2815" s="42" t="s">
        <v>5915</v>
      </c>
      <c r="N2815" s="42"/>
      <c r="O2815" s="41"/>
      <c r="P2815" s="43">
        <v>7.0760000000000005</v>
      </c>
      <c r="Q2815" s="44"/>
      <c r="R2815" s="45"/>
      <c r="S2815" s="44"/>
      <c r="T2815" s="46"/>
    </row>
    <row r="2816" spans="6:20" s="39" customFormat="1" ht="11.25" outlineLevel="7">
      <c r="F2816" s="40"/>
      <c r="G2816" s="41"/>
      <c r="H2816" s="41"/>
      <c r="I2816" s="41"/>
      <c r="J2816" s="41"/>
      <c r="K2816" s="41"/>
      <c r="L2816" s="41"/>
      <c r="M2816" s="42" t="s">
        <v>5235</v>
      </c>
      <c r="N2816" s="42"/>
      <c r="O2816" s="41"/>
      <c r="P2816" s="43">
        <v>17.114000000000001</v>
      </c>
      <c r="Q2816" s="44"/>
      <c r="R2816" s="45"/>
      <c r="S2816" s="44"/>
      <c r="T2816" s="46"/>
    </row>
    <row r="2817" spans="6:20" s="39" customFormat="1" ht="11.25" outlineLevel="7">
      <c r="F2817" s="40"/>
      <c r="G2817" s="41"/>
      <c r="H2817" s="41"/>
      <c r="I2817" s="41"/>
      <c r="J2817" s="41"/>
      <c r="K2817" s="41"/>
      <c r="L2817" s="41"/>
      <c r="M2817" s="42" t="s">
        <v>59</v>
      </c>
      <c r="N2817" s="42"/>
      <c r="O2817" s="41"/>
      <c r="P2817" s="43">
        <v>0</v>
      </c>
      <c r="Q2817" s="44"/>
      <c r="R2817" s="45"/>
      <c r="S2817" s="44"/>
      <c r="T2817" s="46"/>
    </row>
    <row r="2818" spans="6:20" s="39" customFormat="1" ht="11.25" outlineLevel="7">
      <c r="F2818" s="40"/>
      <c r="G2818" s="41"/>
      <c r="H2818" s="41"/>
      <c r="I2818" s="41"/>
      <c r="J2818" s="41"/>
      <c r="K2818" s="41"/>
      <c r="L2818" s="41"/>
      <c r="M2818" s="42" t="s">
        <v>6123</v>
      </c>
      <c r="N2818" s="42"/>
      <c r="O2818" s="41"/>
      <c r="P2818" s="43">
        <v>13.503700000000002</v>
      </c>
      <c r="Q2818" s="44"/>
      <c r="R2818" s="45"/>
      <c r="S2818" s="44"/>
      <c r="T2818" s="46"/>
    </row>
    <row r="2819" spans="6:20" s="39" customFormat="1" ht="11.25" outlineLevel="7">
      <c r="F2819" s="40"/>
      <c r="G2819" s="41"/>
      <c r="H2819" s="41"/>
      <c r="I2819" s="41"/>
      <c r="J2819" s="41"/>
      <c r="K2819" s="41"/>
      <c r="L2819" s="41"/>
      <c r="M2819" s="42" t="s">
        <v>5912</v>
      </c>
      <c r="N2819" s="42"/>
      <c r="O2819" s="41"/>
      <c r="P2819" s="43">
        <v>7.0760000000000005</v>
      </c>
      <c r="Q2819" s="44"/>
      <c r="R2819" s="45"/>
      <c r="S2819" s="44"/>
      <c r="T2819" s="46"/>
    </row>
    <row r="2820" spans="6:20" s="39" customFormat="1" ht="11.25" outlineLevel="7">
      <c r="F2820" s="40"/>
      <c r="G2820" s="41"/>
      <c r="H2820" s="41"/>
      <c r="I2820" s="41"/>
      <c r="J2820" s="41"/>
      <c r="K2820" s="41"/>
      <c r="L2820" s="41"/>
      <c r="M2820" s="42" t="s">
        <v>6124</v>
      </c>
      <c r="N2820" s="42"/>
      <c r="O2820" s="41"/>
      <c r="P2820" s="43">
        <v>13.503700000000002</v>
      </c>
      <c r="Q2820" s="44"/>
      <c r="R2820" s="45"/>
      <c r="S2820" s="44"/>
      <c r="T2820" s="46"/>
    </row>
    <row r="2821" spans="6:20" s="39" customFormat="1" ht="11.25" outlineLevel="7">
      <c r="F2821" s="40"/>
      <c r="G2821" s="41"/>
      <c r="H2821" s="41"/>
      <c r="I2821" s="41"/>
      <c r="J2821" s="41"/>
      <c r="K2821" s="41"/>
      <c r="L2821" s="41"/>
      <c r="M2821" s="42" t="s">
        <v>5232</v>
      </c>
      <c r="N2821" s="42"/>
      <c r="O2821" s="41"/>
      <c r="P2821" s="43">
        <v>17.114000000000001</v>
      </c>
      <c r="Q2821" s="44"/>
      <c r="R2821" s="45"/>
      <c r="S2821" s="44"/>
      <c r="T2821" s="46"/>
    </row>
    <row r="2822" spans="6:20" s="39" customFormat="1" ht="11.25" outlineLevel="7">
      <c r="F2822" s="40"/>
      <c r="G2822" s="41"/>
      <c r="H2822" s="41"/>
      <c r="I2822" s="41"/>
      <c r="J2822" s="41"/>
      <c r="K2822" s="41"/>
      <c r="L2822" s="41"/>
      <c r="M2822" s="42" t="s">
        <v>6407</v>
      </c>
      <c r="N2822" s="42"/>
      <c r="O2822" s="41"/>
      <c r="P2822" s="43">
        <v>15.0915</v>
      </c>
      <c r="Q2822" s="44"/>
      <c r="R2822" s="45"/>
      <c r="S2822" s="44"/>
      <c r="T2822" s="46"/>
    </row>
    <row r="2823" spans="6:20" s="39" customFormat="1" ht="11.25" outlineLevel="7">
      <c r="F2823" s="40"/>
      <c r="G2823" s="41"/>
      <c r="H2823" s="41"/>
      <c r="I2823" s="41"/>
      <c r="J2823" s="41"/>
      <c r="K2823" s="41"/>
      <c r="L2823" s="41"/>
      <c r="M2823" s="42" t="s">
        <v>60</v>
      </c>
      <c r="N2823" s="42"/>
      <c r="O2823" s="41"/>
      <c r="P2823" s="43">
        <v>0</v>
      </c>
      <c r="Q2823" s="44"/>
      <c r="R2823" s="45"/>
      <c r="S2823" s="44"/>
      <c r="T2823" s="46"/>
    </row>
    <row r="2824" spans="6:20" s="39" customFormat="1" ht="11.25" outlineLevel="7">
      <c r="F2824" s="40"/>
      <c r="G2824" s="41"/>
      <c r="H2824" s="41"/>
      <c r="I2824" s="41"/>
      <c r="J2824" s="41"/>
      <c r="K2824" s="41"/>
      <c r="L2824" s="41"/>
      <c r="M2824" s="42" t="s">
        <v>6047</v>
      </c>
      <c r="N2824" s="42"/>
      <c r="O2824" s="41"/>
      <c r="P2824" s="43">
        <v>14.988</v>
      </c>
      <c r="Q2824" s="44"/>
      <c r="R2824" s="45"/>
      <c r="S2824" s="44"/>
      <c r="T2824" s="46"/>
    </row>
    <row r="2825" spans="6:20" s="39" customFormat="1" ht="11.25" outlineLevel="7">
      <c r="F2825" s="40"/>
      <c r="G2825" s="41"/>
      <c r="H2825" s="41"/>
      <c r="I2825" s="41"/>
      <c r="J2825" s="41"/>
      <c r="K2825" s="41"/>
      <c r="L2825" s="41"/>
      <c r="M2825" s="42" t="s">
        <v>6002</v>
      </c>
      <c r="N2825" s="42"/>
      <c r="O2825" s="41"/>
      <c r="P2825" s="43">
        <v>14.988</v>
      </c>
      <c r="Q2825" s="44"/>
      <c r="R2825" s="45"/>
      <c r="S2825" s="44"/>
      <c r="T2825" s="46"/>
    </row>
    <row r="2826" spans="6:20" s="39" customFormat="1" ht="11.25" outlineLevel="7">
      <c r="F2826" s="40"/>
      <c r="G2826" s="41"/>
      <c r="H2826" s="41"/>
      <c r="I2826" s="41"/>
      <c r="J2826" s="41"/>
      <c r="K2826" s="41"/>
      <c r="L2826" s="41"/>
      <c r="M2826" s="42" t="s">
        <v>4960</v>
      </c>
      <c r="N2826" s="42"/>
      <c r="O2826" s="41"/>
      <c r="P2826" s="43">
        <v>7.6394999999999991</v>
      </c>
      <c r="Q2826" s="44"/>
      <c r="R2826" s="45"/>
      <c r="S2826" s="44"/>
      <c r="T2826" s="46"/>
    </row>
    <row r="2827" spans="6:20" s="39" customFormat="1" ht="11.25" outlineLevel="7">
      <c r="F2827" s="40"/>
      <c r="G2827" s="41"/>
      <c r="H2827" s="41"/>
      <c r="I2827" s="41"/>
      <c r="J2827" s="41"/>
      <c r="K2827" s="41"/>
      <c r="L2827" s="41"/>
      <c r="M2827" s="42" t="s">
        <v>5106</v>
      </c>
      <c r="N2827" s="42"/>
      <c r="O2827" s="41"/>
      <c r="P2827" s="43">
        <v>7.0607499999999996</v>
      </c>
      <c r="Q2827" s="44"/>
      <c r="R2827" s="45"/>
      <c r="S2827" s="44"/>
      <c r="T2827" s="46"/>
    </row>
    <row r="2828" spans="6:20" s="39" customFormat="1" ht="11.25" outlineLevel="7">
      <c r="F2828" s="40"/>
      <c r="G2828" s="41"/>
      <c r="H2828" s="41"/>
      <c r="I2828" s="41"/>
      <c r="J2828" s="41"/>
      <c r="K2828" s="41"/>
      <c r="L2828" s="41"/>
      <c r="M2828" s="42" t="s">
        <v>4961</v>
      </c>
      <c r="N2828" s="42"/>
      <c r="O2828" s="41"/>
      <c r="P2828" s="43">
        <v>7.6394999999999991</v>
      </c>
      <c r="Q2828" s="44"/>
      <c r="R2828" s="45"/>
      <c r="S2828" s="44"/>
      <c r="T2828" s="46"/>
    </row>
    <row r="2829" spans="6:20" s="39" customFormat="1" ht="11.25" outlineLevel="7">
      <c r="F2829" s="40"/>
      <c r="G2829" s="41"/>
      <c r="H2829" s="41"/>
      <c r="I2829" s="41"/>
      <c r="J2829" s="41"/>
      <c r="K2829" s="41"/>
      <c r="L2829" s="41"/>
      <c r="M2829" s="42" t="s">
        <v>5107</v>
      </c>
      <c r="N2829" s="42"/>
      <c r="O2829" s="41"/>
      <c r="P2829" s="43">
        <v>8.9127500000000008</v>
      </c>
      <c r="Q2829" s="44"/>
      <c r="R2829" s="45"/>
      <c r="S2829" s="44"/>
      <c r="T2829" s="46"/>
    </row>
    <row r="2830" spans="6:20" s="39" customFormat="1" ht="11.25" outlineLevel="7">
      <c r="F2830" s="40"/>
      <c r="G2830" s="41"/>
      <c r="H2830" s="41"/>
      <c r="I2830" s="41"/>
      <c r="J2830" s="41"/>
      <c r="K2830" s="41"/>
      <c r="L2830" s="41"/>
      <c r="M2830" s="42" t="s">
        <v>5643</v>
      </c>
      <c r="N2830" s="42"/>
      <c r="O2830" s="41"/>
      <c r="P2830" s="43">
        <v>16.552250000000001</v>
      </c>
      <c r="Q2830" s="44"/>
      <c r="R2830" s="45"/>
      <c r="S2830" s="44"/>
      <c r="T2830" s="46"/>
    </row>
    <row r="2831" spans="6:20" s="39" customFormat="1" ht="11.25" outlineLevel="7">
      <c r="F2831" s="40"/>
      <c r="G2831" s="41"/>
      <c r="H2831" s="41"/>
      <c r="I2831" s="41"/>
      <c r="J2831" s="41"/>
      <c r="K2831" s="41"/>
      <c r="L2831" s="41"/>
      <c r="M2831" s="42" t="s">
        <v>5108</v>
      </c>
      <c r="N2831" s="42"/>
      <c r="O2831" s="41"/>
      <c r="P2831" s="43">
        <v>7.0607499999999996</v>
      </c>
      <c r="Q2831" s="44"/>
      <c r="R2831" s="45"/>
      <c r="S2831" s="44"/>
      <c r="T2831" s="46"/>
    </row>
    <row r="2832" spans="6:20" s="39" customFormat="1" ht="11.25" outlineLevel="7">
      <c r="F2832" s="40"/>
      <c r="G2832" s="41"/>
      <c r="H2832" s="41"/>
      <c r="I2832" s="41"/>
      <c r="J2832" s="41"/>
      <c r="K2832" s="41"/>
      <c r="L2832" s="41"/>
      <c r="M2832" s="42" t="s">
        <v>4963</v>
      </c>
      <c r="N2832" s="42"/>
      <c r="O2832" s="41"/>
      <c r="P2832" s="43">
        <v>7.6394999999999991</v>
      </c>
      <c r="Q2832" s="44"/>
      <c r="R2832" s="45"/>
      <c r="S2832" s="44"/>
      <c r="T2832" s="46"/>
    </row>
    <row r="2833" spans="6:20" s="102" customFormat="1" ht="48" outlineLevel="6" collapsed="1">
      <c r="F2833" s="21" t="s">
        <v>10098</v>
      </c>
      <c r="G2833" s="22" t="s">
        <v>19</v>
      </c>
      <c r="H2833" s="68">
        <v>6</v>
      </c>
      <c r="I2833" s="22"/>
      <c r="J2833" s="36" t="s">
        <v>4593</v>
      </c>
      <c r="K2833" s="36" t="s">
        <v>2319</v>
      </c>
      <c r="L2833" s="36"/>
      <c r="M2833" s="37" t="s">
        <v>9375</v>
      </c>
      <c r="N2833" s="37"/>
      <c r="O2833" s="22" t="s">
        <v>23</v>
      </c>
      <c r="P2833" s="38">
        <v>56.017500000000005</v>
      </c>
      <c r="Q2833" s="25">
        <v>0</v>
      </c>
      <c r="R2833" s="38">
        <f>P2833*(1+Q2833/100)</f>
        <v>56.017500000000005</v>
      </c>
      <c r="S2833" s="25"/>
      <c r="T2833" s="26">
        <f>IF(I2833="T",0,R2833*S2833)</f>
        <v>0</v>
      </c>
    </row>
    <row r="2834" spans="6:20" s="39" customFormat="1" ht="11.25" outlineLevel="7">
      <c r="F2834" s="40"/>
      <c r="G2834" s="41"/>
      <c r="H2834" s="41"/>
      <c r="I2834" s="41"/>
      <c r="J2834" s="41"/>
      <c r="K2834" s="41"/>
      <c r="L2834" s="41"/>
      <c r="M2834" s="42" t="s">
        <v>64</v>
      </c>
      <c r="N2834" s="42"/>
      <c r="O2834" s="41"/>
      <c r="P2834" s="43">
        <v>0</v>
      </c>
      <c r="Q2834" s="44"/>
      <c r="R2834" s="45"/>
      <c r="S2834" s="44"/>
      <c r="T2834" s="46"/>
    </row>
    <row r="2835" spans="6:20" s="39" customFormat="1" ht="11.25" outlineLevel="7">
      <c r="F2835" s="40"/>
      <c r="G2835" s="41"/>
      <c r="H2835" s="41"/>
      <c r="I2835" s="41"/>
      <c r="J2835" s="41"/>
      <c r="K2835" s="41"/>
      <c r="L2835" s="41"/>
      <c r="M2835" s="42" t="s">
        <v>5735</v>
      </c>
      <c r="N2835" s="42"/>
      <c r="O2835" s="41"/>
      <c r="P2835" s="43">
        <v>8.7675000000000001</v>
      </c>
      <c r="Q2835" s="44"/>
      <c r="R2835" s="45"/>
      <c r="S2835" s="44"/>
      <c r="T2835" s="46"/>
    </row>
    <row r="2836" spans="6:20" s="39" customFormat="1" ht="11.25" outlineLevel="7">
      <c r="F2836" s="40"/>
      <c r="G2836" s="41"/>
      <c r="H2836" s="41"/>
      <c r="I2836" s="41"/>
      <c r="J2836" s="41"/>
      <c r="K2836" s="41"/>
      <c r="L2836" s="41"/>
      <c r="M2836" s="42" t="s">
        <v>5736</v>
      </c>
      <c r="N2836" s="42"/>
      <c r="O2836" s="41"/>
      <c r="P2836" s="43">
        <v>8.7675000000000001</v>
      </c>
      <c r="Q2836" s="44"/>
      <c r="R2836" s="45"/>
      <c r="S2836" s="44"/>
      <c r="T2836" s="46"/>
    </row>
    <row r="2837" spans="6:20" s="39" customFormat="1" ht="11.25" outlineLevel="7">
      <c r="F2837" s="40"/>
      <c r="G2837" s="41"/>
      <c r="H2837" s="41"/>
      <c r="I2837" s="41"/>
      <c r="J2837" s="41"/>
      <c r="K2837" s="41"/>
      <c r="L2837" s="41"/>
      <c r="M2837" s="42" t="s">
        <v>59</v>
      </c>
      <c r="N2837" s="42"/>
      <c r="O2837" s="41"/>
      <c r="P2837" s="43">
        <v>0</v>
      </c>
      <c r="Q2837" s="44"/>
      <c r="R2837" s="45"/>
      <c r="S2837" s="44"/>
      <c r="T2837" s="46"/>
    </row>
    <row r="2838" spans="6:20" s="39" customFormat="1" ht="11.25" outlineLevel="7">
      <c r="F2838" s="40"/>
      <c r="G2838" s="41"/>
      <c r="H2838" s="41"/>
      <c r="I2838" s="41"/>
      <c r="J2838" s="41"/>
      <c r="K2838" s="41"/>
      <c r="L2838" s="41"/>
      <c r="M2838" s="42" t="s">
        <v>5731</v>
      </c>
      <c r="N2838" s="42"/>
      <c r="O2838" s="41"/>
      <c r="P2838" s="43">
        <v>8.7675000000000001</v>
      </c>
      <c r="Q2838" s="44"/>
      <c r="R2838" s="45"/>
      <c r="S2838" s="44"/>
      <c r="T2838" s="46"/>
    </row>
    <row r="2839" spans="6:20" s="39" customFormat="1" ht="11.25" outlineLevel="7">
      <c r="F2839" s="40"/>
      <c r="G2839" s="41"/>
      <c r="H2839" s="41"/>
      <c r="I2839" s="41"/>
      <c r="J2839" s="41"/>
      <c r="K2839" s="41"/>
      <c r="L2839" s="41"/>
      <c r="M2839" s="42" t="s">
        <v>5732</v>
      </c>
      <c r="N2839" s="42"/>
      <c r="O2839" s="41"/>
      <c r="P2839" s="43">
        <v>8.7675000000000001</v>
      </c>
      <c r="Q2839" s="44"/>
      <c r="R2839" s="45"/>
      <c r="S2839" s="44"/>
      <c r="T2839" s="46"/>
    </row>
    <row r="2840" spans="6:20" s="39" customFormat="1" ht="11.25" outlineLevel="7">
      <c r="F2840" s="40"/>
      <c r="G2840" s="41"/>
      <c r="H2840" s="41"/>
      <c r="I2840" s="41"/>
      <c r="J2840" s="41"/>
      <c r="K2840" s="41"/>
      <c r="L2840" s="41"/>
      <c r="M2840" s="42" t="s">
        <v>60</v>
      </c>
      <c r="N2840" s="42"/>
      <c r="O2840" s="41"/>
      <c r="P2840" s="43">
        <v>0</v>
      </c>
      <c r="Q2840" s="44"/>
      <c r="R2840" s="45"/>
      <c r="S2840" s="44"/>
      <c r="T2840" s="46"/>
    </row>
    <row r="2841" spans="6:20" s="39" customFormat="1" ht="11.25" outlineLevel="7">
      <c r="F2841" s="40"/>
      <c r="G2841" s="41"/>
      <c r="H2841" s="41"/>
      <c r="I2841" s="41"/>
      <c r="J2841" s="41"/>
      <c r="K2841" s="41"/>
      <c r="L2841" s="41"/>
      <c r="M2841" s="42" t="s">
        <v>5712</v>
      </c>
      <c r="N2841" s="42"/>
      <c r="O2841" s="41"/>
      <c r="P2841" s="43">
        <v>10.473750000000001</v>
      </c>
      <c r="Q2841" s="44"/>
      <c r="R2841" s="45"/>
      <c r="S2841" s="44"/>
      <c r="T2841" s="46"/>
    </row>
    <row r="2842" spans="6:20" s="39" customFormat="1" ht="11.25" outlineLevel="7">
      <c r="F2842" s="40"/>
      <c r="G2842" s="41"/>
      <c r="H2842" s="41"/>
      <c r="I2842" s="41"/>
      <c r="J2842" s="41"/>
      <c r="K2842" s="41"/>
      <c r="L2842" s="41"/>
      <c r="M2842" s="42" t="s">
        <v>5711</v>
      </c>
      <c r="N2842" s="42"/>
      <c r="O2842" s="41"/>
      <c r="P2842" s="43">
        <v>10.473750000000001</v>
      </c>
      <c r="Q2842" s="44"/>
      <c r="R2842" s="45"/>
      <c r="S2842" s="44"/>
      <c r="T2842" s="46"/>
    </row>
    <row r="2843" spans="6:20" outlineLevel="6"/>
    <row r="2844" spans="6:20" s="120" customFormat="1" ht="16.5" customHeight="1" outlineLevel="5">
      <c r="F2844" s="121"/>
      <c r="G2844" s="122"/>
      <c r="H2844" s="122"/>
      <c r="I2844" s="122"/>
      <c r="J2844" s="123"/>
      <c r="K2844" s="123"/>
      <c r="L2844" s="123"/>
      <c r="M2844" s="123" t="s">
        <v>6719</v>
      </c>
      <c r="N2844" s="126"/>
      <c r="O2844" s="122"/>
      <c r="P2844" s="124"/>
      <c r="Q2844" s="125"/>
      <c r="R2844" s="124"/>
      <c r="S2844" s="125"/>
      <c r="T2844" s="111">
        <f>SUBTOTAL(9,T2845:T2849)</f>
        <v>0</v>
      </c>
    </row>
    <row r="2845" spans="6:20" s="102" customFormat="1" ht="60" outlineLevel="6" collapsed="1">
      <c r="F2845" s="21" t="s">
        <v>10099</v>
      </c>
      <c r="G2845" s="22" t="s">
        <v>19</v>
      </c>
      <c r="H2845" s="68">
        <v>6</v>
      </c>
      <c r="I2845" s="22"/>
      <c r="J2845" s="36" t="s">
        <v>4409</v>
      </c>
      <c r="K2845" s="36" t="s">
        <v>2260</v>
      </c>
      <c r="L2845" s="36"/>
      <c r="M2845" s="37" t="s">
        <v>9713</v>
      </c>
      <c r="N2845" s="37"/>
      <c r="O2845" s="22" t="s">
        <v>23</v>
      </c>
      <c r="P2845" s="38">
        <v>68.149999999999991</v>
      </c>
      <c r="Q2845" s="25">
        <v>0</v>
      </c>
      <c r="R2845" s="38">
        <f>P2845*(1+Q2845/100)</f>
        <v>68.149999999999991</v>
      </c>
      <c r="S2845" s="25"/>
      <c r="T2845" s="26">
        <f>IF(I2845="T",0,R2845*S2845)</f>
        <v>0</v>
      </c>
    </row>
    <row r="2846" spans="6:20" s="39" customFormat="1" ht="11.25" outlineLevel="7">
      <c r="F2846" s="40"/>
      <c r="G2846" s="41"/>
      <c r="H2846" s="41"/>
      <c r="I2846" s="41"/>
      <c r="J2846" s="41"/>
      <c r="K2846" s="41"/>
      <c r="L2846" s="41"/>
      <c r="M2846" s="42" t="s">
        <v>6011</v>
      </c>
      <c r="N2846" s="42"/>
      <c r="O2846" s="41"/>
      <c r="P2846" s="43">
        <v>68.149999999999991</v>
      </c>
      <c r="Q2846" s="44"/>
      <c r="R2846" s="45"/>
      <c r="S2846" s="44"/>
      <c r="T2846" s="46"/>
    </row>
    <row r="2847" spans="6:20" s="102" customFormat="1" ht="48" outlineLevel="6" collapsed="1">
      <c r="F2847" s="21" t="s">
        <v>10100</v>
      </c>
      <c r="G2847" s="22" t="s">
        <v>19</v>
      </c>
      <c r="H2847" s="68">
        <v>6</v>
      </c>
      <c r="I2847" s="22"/>
      <c r="J2847" s="36" t="s">
        <v>4341</v>
      </c>
      <c r="K2847" s="36" t="s">
        <v>2318</v>
      </c>
      <c r="L2847" s="36"/>
      <c r="M2847" s="37" t="s">
        <v>9373</v>
      </c>
      <c r="N2847" s="37"/>
      <c r="O2847" s="22" t="s">
        <v>23</v>
      </c>
      <c r="P2847" s="38">
        <v>70.764400000000009</v>
      </c>
      <c r="Q2847" s="25">
        <v>0</v>
      </c>
      <c r="R2847" s="38">
        <f>P2847*(1+Q2847/100)</f>
        <v>70.764400000000009</v>
      </c>
      <c r="S2847" s="25"/>
      <c r="T2847" s="26">
        <f>IF(I2847="T",0,R2847*S2847)</f>
        <v>0</v>
      </c>
    </row>
    <row r="2848" spans="6:20" s="39" customFormat="1" ht="11.25" outlineLevel="7">
      <c r="F2848" s="40"/>
      <c r="G2848" s="41"/>
      <c r="H2848" s="41"/>
      <c r="I2848" s="41"/>
      <c r="J2848" s="41"/>
      <c r="K2848" s="41"/>
      <c r="L2848" s="41"/>
      <c r="M2848" s="42" t="s">
        <v>5967</v>
      </c>
      <c r="N2848" s="42"/>
      <c r="O2848" s="41"/>
      <c r="P2848" s="43">
        <v>70.764400000000009</v>
      </c>
      <c r="Q2848" s="44"/>
      <c r="R2848" s="45"/>
      <c r="S2848" s="44"/>
      <c r="T2848" s="46"/>
    </row>
    <row r="2849" spans="6:20" outlineLevel="6"/>
    <row r="2850" spans="6:20" s="120" customFormat="1" ht="16.5" customHeight="1" outlineLevel="5">
      <c r="F2850" s="121"/>
      <c r="G2850" s="122"/>
      <c r="H2850" s="122"/>
      <c r="I2850" s="122"/>
      <c r="J2850" s="123"/>
      <c r="K2850" s="123"/>
      <c r="L2850" s="123"/>
      <c r="M2850" s="123" t="s">
        <v>7220</v>
      </c>
      <c r="N2850" s="126"/>
      <c r="O2850" s="122"/>
      <c r="P2850" s="124"/>
      <c r="Q2850" s="125"/>
      <c r="R2850" s="124"/>
      <c r="S2850" s="125"/>
      <c r="T2850" s="111">
        <f>SUBTOTAL(9,T2851:T2864)</f>
        <v>0</v>
      </c>
    </row>
    <row r="2851" spans="6:20" s="102" customFormat="1" ht="60" outlineLevel="6" collapsed="1">
      <c r="F2851" s="21" t="s">
        <v>10101</v>
      </c>
      <c r="G2851" s="22" t="s">
        <v>19</v>
      </c>
      <c r="H2851" s="68">
        <v>6</v>
      </c>
      <c r="I2851" s="22"/>
      <c r="J2851" s="36" t="s">
        <v>4409</v>
      </c>
      <c r="K2851" s="36" t="s">
        <v>2260</v>
      </c>
      <c r="L2851" s="36"/>
      <c r="M2851" s="37" t="s">
        <v>9713</v>
      </c>
      <c r="N2851" s="37"/>
      <c r="O2851" s="22" t="s">
        <v>23</v>
      </c>
      <c r="P2851" s="38">
        <v>25.25</v>
      </c>
      <c r="Q2851" s="25">
        <v>0</v>
      </c>
      <c r="R2851" s="38">
        <f>P2851*(1+Q2851/100)</f>
        <v>25.25</v>
      </c>
      <c r="S2851" s="25"/>
      <c r="T2851" s="26">
        <f>IF(I2851="T",0,R2851*S2851)</f>
        <v>0</v>
      </c>
    </row>
    <row r="2852" spans="6:20" s="39" customFormat="1" ht="11.25" outlineLevel="7">
      <c r="F2852" s="40"/>
      <c r="G2852" s="41"/>
      <c r="H2852" s="41"/>
      <c r="I2852" s="41"/>
      <c r="J2852" s="41"/>
      <c r="K2852" s="41"/>
      <c r="L2852" s="41"/>
      <c r="M2852" s="42" t="s">
        <v>65</v>
      </c>
      <c r="N2852" s="42"/>
      <c r="O2852" s="41"/>
      <c r="P2852" s="43">
        <v>0</v>
      </c>
      <c r="Q2852" s="44"/>
      <c r="R2852" s="45"/>
      <c r="S2852" s="44"/>
      <c r="T2852" s="46"/>
    </row>
    <row r="2853" spans="6:20" s="39" customFormat="1" ht="11.25" outlineLevel="7">
      <c r="F2853" s="40"/>
      <c r="G2853" s="41"/>
      <c r="H2853" s="41"/>
      <c r="I2853" s="41"/>
      <c r="J2853" s="41"/>
      <c r="K2853" s="41"/>
      <c r="L2853" s="41"/>
      <c r="M2853" s="42" t="s">
        <v>5238</v>
      </c>
      <c r="N2853" s="42"/>
      <c r="O2853" s="41"/>
      <c r="P2853" s="43">
        <v>12.625</v>
      </c>
      <c r="Q2853" s="44"/>
      <c r="R2853" s="45"/>
      <c r="S2853" s="44"/>
      <c r="T2853" s="46"/>
    </row>
    <row r="2854" spans="6:20" s="39" customFormat="1" ht="11.25" outlineLevel="7">
      <c r="F2854" s="40"/>
      <c r="G2854" s="41"/>
      <c r="H2854" s="41"/>
      <c r="I2854" s="41"/>
      <c r="J2854" s="41"/>
      <c r="K2854" s="41"/>
      <c r="L2854" s="41"/>
      <c r="M2854" s="42" t="s">
        <v>5239</v>
      </c>
      <c r="N2854" s="42"/>
      <c r="O2854" s="41"/>
      <c r="P2854" s="43">
        <v>12.625</v>
      </c>
      <c r="Q2854" s="44"/>
      <c r="R2854" s="45"/>
      <c r="S2854" s="44"/>
      <c r="T2854" s="46"/>
    </row>
    <row r="2855" spans="6:20" s="102" customFormat="1" ht="24" outlineLevel="6" collapsed="1">
      <c r="F2855" s="21" t="s">
        <v>10102</v>
      </c>
      <c r="G2855" s="22" t="s">
        <v>19</v>
      </c>
      <c r="H2855" s="68">
        <v>6</v>
      </c>
      <c r="I2855" s="22"/>
      <c r="J2855" s="36" t="s">
        <v>4416</v>
      </c>
      <c r="K2855" s="36" t="s">
        <v>2245</v>
      </c>
      <c r="L2855" s="36"/>
      <c r="M2855" s="37" t="s">
        <v>8077</v>
      </c>
      <c r="N2855" s="37"/>
      <c r="O2855" s="22" t="s">
        <v>23</v>
      </c>
      <c r="P2855" s="38">
        <v>24.015999999999998</v>
      </c>
      <c r="Q2855" s="25">
        <v>0</v>
      </c>
      <c r="R2855" s="38">
        <f>P2855*(1+Q2855/100)</f>
        <v>24.015999999999998</v>
      </c>
      <c r="S2855" s="25"/>
      <c r="T2855" s="26">
        <f>IF(I2855="T",0,R2855*S2855)</f>
        <v>0</v>
      </c>
    </row>
    <row r="2856" spans="6:20" s="39" customFormat="1" ht="11.25" outlineLevel="7">
      <c r="F2856" s="40"/>
      <c r="G2856" s="41"/>
      <c r="H2856" s="41"/>
      <c r="I2856" s="41"/>
      <c r="J2856" s="41"/>
      <c r="K2856" s="41"/>
      <c r="L2856" s="41"/>
      <c r="M2856" s="42" t="s">
        <v>65</v>
      </c>
      <c r="N2856" s="42"/>
      <c r="O2856" s="41"/>
      <c r="P2856" s="43">
        <v>0</v>
      </c>
      <c r="Q2856" s="44"/>
      <c r="R2856" s="45"/>
      <c r="S2856" s="44"/>
      <c r="T2856" s="46"/>
    </row>
    <row r="2857" spans="6:20" s="39" customFormat="1" ht="11.25" outlineLevel="7">
      <c r="F2857" s="40"/>
      <c r="G2857" s="41"/>
      <c r="H2857" s="41"/>
      <c r="I2857" s="41"/>
      <c r="J2857" s="41"/>
      <c r="K2857" s="41"/>
      <c r="L2857" s="41"/>
      <c r="M2857" s="42" t="s">
        <v>6016</v>
      </c>
      <c r="N2857" s="42"/>
      <c r="O2857" s="41"/>
      <c r="P2857" s="43">
        <v>12.007999999999999</v>
      </c>
      <c r="Q2857" s="44"/>
      <c r="R2857" s="45"/>
      <c r="S2857" s="44"/>
      <c r="T2857" s="46"/>
    </row>
    <row r="2858" spans="6:20" s="39" customFormat="1" ht="11.25" outlineLevel="7">
      <c r="F2858" s="40"/>
      <c r="G2858" s="41"/>
      <c r="H2858" s="41"/>
      <c r="I2858" s="41"/>
      <c r="J2858" s="41"/>
      <c r="K2858" s="41"/>
      <c r="L2858" s="41"/>
      <c r="M2858" s="42" t="s">
        <v>6017</v>
      </c>
      <c r="N2858" s="42"/>
      <c r="O2858" s="41"/>
      <c r="P2858" s="43">
        <v>12.007999999999999</v>
      </c>
      <c r="Q2858" s="44"/>
      <c r="R2858" s="45"/>
      <c r="S2858" s="44"/>
      <c r="T2858" s="46"/>
    </row>
    <row r="2859" spans="6:20" s="102" customFormat="1" ht="12" outlineLevel="6">
      <c r="F2859" s="21" t="s">
        <v>10103</v>
      </c>
      <c r="G2859" s="22" t="s">
        <v>19</v>
      </c>
      <c r="H2859" s="68">
        <v>6</v>
      </c>
      <c r="I2859" s="22"/>
      <c r="J2859" s="36" t="s">
        <v>4403</v>
      </c>
      <c r="K2859" s="36" t="s">
        <v>2258</v>
      </c>
      <c r="L2859" s="36"/>
      <c r="M2859" s="37" t="s">
        <v>7343</v>
      </c>
      <c r="N2859" s="37"/>
      <c r="O2859" s="22" t="s">
        <v>23</v>
      </c>
      <c r="P2859" s="38">
        <v>24.015999999999998</v>
      </c>
      <c r="Q2859" s="25">
        <v>0</v>
      </c>
      <c r="R2859" s="38">
        <f>P2859*(1+Q2859/100)</f>
        <v>24.015999999999998</v>
      </c>
      <c r="S2859" s="25"/>
      <c r="T2859" s="26">
        <f>IF(I2859="T",0,R2859*S2859)</f>
        <v>0</v>
      </c>
    </row>
    <row r="2860" spans="6:20" s="102" customFormat="1" ht="12" outlineLevel="6">
      <c r="F2860" s="21" t="s">
        <v>10104</v>
      </c>
      <c r="G2860" s="22" t="s">
        <v>19</v>
      </c>
      <c r="H2860" s="68">
        <v>6</v>
      </c>
      <c r="I2860" s="22"/>
      <c r="J2860" s="36" t="s">
        <v>4428</v>
      </c>
      <c r="K2860" s="36" t="s">
        <v>2243</v>
      </c>
      <c r="L2860" s="36"/>
      <c r="M2860" s="37" t="s">
        <v>7246</v>
      </c>
      <c r="N2860" s="37"/>
      <c r="O2860" s="22" t="s">
        <v>23</v>
      </c>
      <c r="P2860" s="38">
        <v>24.015999999999998</v>
      </c>
      <c r="Q2860" s="25">
        <v>0</v>
      </c>
      <c r="R2860" s="38">
        <f>P2860*(1+Q2860/100)</f>
        <v>24.015999999999998</v>
      </c>
      <c r="S2860" s="25"/>
      <c r="T2860" s="26">
        <f>IF(I2860="T",0,R2860*S2860)</f>
        <v>0</v>
      </c>
    </row>
    <row r="2861" spans="6:20" s="102" customFormat="1" ht="24" outlineLevel="6" collapsed="1">
      <c r="F2861" s="21" t="s">
        <v>10105</v>
      </c>
      <c r="G2861" s="22" t="s">
        <v>19</v>
      </c>
      <c r="H2861" s="68">
        <v>6</v>
      </c>
      <c r="I2861" s="22"/>
      <c r="J2861" s="36" t="s">
        <v>4323</v>
      </c>
      <c r="K2861" s="36" t="s">
        <v>2181</v>
      </c>
      <c r="L2861" s="36"/>
      <c r="M2861" s="37" t="s">
        <v>8614</v>
      </c>
      <c r="N2861" s="37"/>
      <c r="O2861" s="22" t="s">
        <v>24</v>
      </c>
      <c r="P2861" s="38">
        <v>3.1608400000000008</v>
      </c>
      <c r="Q2861" s="25">
        <v>0</v>
      </c>
      <c r="R2861" s="38">
        <f>P2861*(1+Q2861/100)</f>
        <v>3.1608400000000008</v>
      </c>
      <c r="S2861" s="25"/>
      <c r="T2861" s="26">
        <f>IF(I2861="T",0,R2861*S2861)</f>
        <v>0</v>
      </c>
    </row>
    <row r="2862" spans="6:20" s="39" customFormat="1" ht="11.25" outlineLevel="7">
      <c r="F2862" s="40"/>
      <c r="G2862" s="41"/>
      <c r="H2862" s="41"/>
      <c r="I2862" s="41"/>
      <c r="J2862" s="41"/>
      <c r="K2862" s="41"/>
      <c r="L2862" s="41"/>
      <c r="M2862" s="42" t="s">
        <v>65</v>
      </c>
      <c r="N2862" s="42"/>
      <c r="O2862" s="41"/>
      <c r="P2862" s="43">
        <v>0</v>
      </c>
      <c r="Q2862" s="44"/>
      <c r="R2862" s="45"/>
      <c r="S2862" s="44"/>
      <c r="T2862" s="46"/>
    </row>
    <row r="2863" spans="6:20" s="39" customFormat="1" ht="22.5" outlineLevel="7">
      <c r="F2863" s="40"/>
      <c r="G2863" s="41"/>
      <c r="H2863" s="41"/>
      <c r="I2863" s="41"/>
      <c r="J2863" s="41"/>
      <c r="K2863" s="41"/>
      <c r="L2863" s="41"/>
      <c r="M2863" s="42" t="s">
        <v>6979</v>
      </c>
      <c r="N2863" s="42"/>
      <c r="O2863" s="41"/>
      <c r="P2863" s="43">
        <v>3.1608400000000008</v>
      </c>
      <c r="Q2863" s="44"/>
      <c r="R2863" s="45"/>
      <c r="S2863" s="44"/>
      <c r="T2863" s="46"/>
    </row>
    <row r="2864" spans="6:20" outlineLevel="6"/>
    <row r="2865" spans="6:20" s="120" customFormat="1" ht="16.5" customHeight="1" outlineLevel="5">
      <c r="F2865" s="121"/>
      <c r="G2865" s="122"/>
      <c r="H2865" s="122"/>
      <c r="I2865" s="122"/>
      <c r="J2865" s="123"/>
      <c r="K2865" s="123"/>
      <c r="L2865" s="123"/>
      <c r="M2865" s="123" t="s">
        <v>7279</v>
      </c>
      <c r="N2865" s="126"/>
      <c r="O2865" s="122"/>
      <c r="P2865" s="124"/>
      <c r="Q2865" s="125"/>
      <c r="R2865" s="124"/>
      <c r="S2865" s="125"/>
      <c r="T2865" s="111">
        <f>SUBTOTAL(9,T2866:T2874)</f>
        <v>0</v>
      </c>
    </row>
    <row r="2866" spans="6:20" s="102" customFormat="1" ht="36" outlineLevel="6" collapsed="1">
      <c r="F2866" s="21" t="s">
        <v>10106</v>
      </c>
      <c r="G2866" s="22" t="s">
        <v>19</v>
      </c>
      <c r="H2866" s="68">
        <v>6</v>
      </c>
      <c r="I2866" s="22"/>
      <c r="J2866" s="36" t="s">
        <v>4890</v>
      </c>
      <c r="K2866" s="36" t="s">
        <v>2377</v>
      </c>
      <c r="L2866" s="36"/>
      <c r="M2866" s="37" t="s">
        <v>8850</v>
      </c>
      <c r="N2866" s="37"/>
      <c r="O2866" s="22" t="s">
        <v>23</v>
      </c>
      <c r="P2866" s="38">
        <v>12.600499999999998</v>
      </c>
      <c r="Q2866" s="25">
        <v>0</v>
      </c>
      <c r="R2866" s="38">
        <f>P2866*(1+Q2866/100)</f>
        <v>12.600499999999998</v>
      </c>
      <c r="S2866" s="25"/>
      <c r="T2866" s="26">
        <f>IF(I2866="T",0,R2866*S2866)</f>
        <v>0</v>
      </c>
    </row>
    <row r="2867" spans="6:20" s="39" customFormat="1" ht="11.25" outlineLevel="7">
      <c r="F2867" s="40"/>
      <c r="G2867" s="41"/>
      <c r="H2867" s="41"/>
      <c r="I2867" s="41"/>
      <c r="J2867" s="41"/>
      <c r="K2867" s="41"/>
      <c r="L2867" s="41"/>
      <c r="M2867" s="42" t="s">
        <v>60</v>
      </c>
      <c r="N2867" s="42"/>
      <c r="O2867" s="41"/>
      <c r="P2867" s="43">
        <v>0</v>
      </c>
      <c r="Q2867" s="44"/>
      <c r="R2867" s="45"/>
      <c r="S2867" s="44"/>
      <c r="T2867" s="46"/>
    </row>
    <row r="2868" spans="6:20" s="39" customFormat="1" ht="11.25" outlineLevel="7">
      <c r="F2868" s="40"/>
      <c r="G2868" s="41"/>
      <c r="H2868" s="41"/>
      <c r="I2868" s="41"/>
      <c r="J2868" s="41"/>
      <c r="K2868" s="41"/>
      <c r="L2868" s="41"/>
      <c r="M2868" s="42" t="s">
        <v>5092</v>
      </c>
      <c r="N2868" s="42"/>
      <c r="O2868" s="41"/>
      <c r="P2868" s="43">
        <v>12.600499999999998</v>
      </c>
      <c r="Q2868" s="44"/>
      <c r="R2868" s="45"/>
      <c r="S2868" s="44"/>
      <c r="T2868" s="46"/>
    </row>
    <row r="2869" spans="6:20" s="102" customFormat="1" ht="12" outlineLevel="6">
      <c r="F2869" s="21" t="s">
        <v>10107</v>
      </c>
      <c r="G2869" s="22" t="s">
        <v>19</v>
      </c>
      <c r="H2869" s="68">
        <v>6</v>
      </c>
      <c r="I2869" s="22"/>
      <c r="J2869" s="36" t="s">
        <v>4704</v>
      </c>
      <c r="K2869" s="36" t="s">
        <v>2257</v>
      </c>
      <c r="L2869" s="36"/>
      <c r="M2869" s="37" t="s">
        <v>5939</v>
      </c>
      <c r="N2869" s="37"/>
      <c r="O2869" s="22" t="s">
        <v>23</v>
      </c>
      <c r="P2869" s="38">
        <v>19.683</v>
      </c>
      <c r="Q2869" s="25">
        <v>0</v>
      </c>
      <c r="R2869" s="38">
        <f>P2869*(1+Q2869/100)</f>
        <v>19.683</v>
      </c>
      <c r="S2869" s="25"/>
      <c r="T2869" s="26">
        <f>IF(I2869="T",0,R2869*S2869)</f>
        <v>0</v>
      </c>
    </row>
    <row r="2870" spans="6:20" s="102" customFormat="1" ht="48" outlineLevel="6" collapsed="1">
      <c r="F2870" s="21" t="s">
        <v>10108</v>
      </c>
      <c r="G2870" s="22" t="s">
        <v>19</v>
      </c>
      <c r="H2870" s="68">
        <v>6</v>
      </c>
      <c r="I2870" s="22"/>
      <c r="J2870" s="36" t="s">
        <v>4596</v>
      </c>
      <c r="K2870" s="36" t="s">
        <v>2323</v>
      </c>
      <c r="L2870" s="36"/>
      <c r="M2870" s="37" t="s">
        <v>9274</v>
      </c>
      <c r="N2870" s="37"/>
      <c r="O2870" s="22" t="s">
        <v>23</v>
      </c>
      <c r="P2870" s="38">
        <v>20.117349999999998</v>
      </c>
      <c r="Q2870" s="25">
        <v>0</v>
      </c>
      <c r="R2870" s="38">
        <f>P2870*(1+Q2870/100)</f>
        <v>20.117349999999998</v>
      </c>
      <c r="S2870" s="25"/>
      <c r="T2870" s="26">
        <f>IF(I2870="T",0,R2870*S2870)</f>
        <v>0</v>
      </c>
    </row>
    <row r="2871" spans="6:20" s="39" customFormat="1" ht="11.25" outlineLevel="7">
      <c r="F2871" s="40"/>
      <c r="G2871" s="41"/>
      <c r="H2871" s="41"/>
      <c r="I2871" s="41"/>
      <c r="J2871" s="41"/>
      <c r="K2871" s="41"/>
      <c r="L2871" s="41"/>
      <c r="M2871" s="42" t="s">
        <v>60</v>
      </c>
      <c r="N2871" s="42"/>
      <c r="O2871" s="41"/>
      <c r="P2871" s="43">
        <v>0</v>
      </c>
      <c r="Q2871" s="44"/>
      <c r="R2871" s="45"/>
      <c r="S2871" s="44"/>
      <c r="T2871" s="46"/>
    </row>
    <row r="2872" spans="6:20" s="39" customFormat="1" ht="11.25" outlineLevel="7">
      <c r="F2872" s="40"/>
      <c r="G2872" s="41"/>
      <c r="H2872" s="41"/>
      <c r="I2872" s="41"/>
      <c r="J2872" s="41"/>
      <c r="K2872" s="41"/>
      <c r="L2872" s="41"/>
      <c r="M2872" s="42" t="s">
        <v>5219</v>
      </c>
      <c r="N2872" s="42"/>
      <c r="O2872" s="41"/>
      <c r="P2872" s="43">
        <v>20.117349999999998</v>
      </c>
      <c r="Q2872" s="44"/>
      <c r="R2872" s="45"/>
      <c r="S2872" s="44"/>
      <c r="T2872" s="46"/>
    </row>
    <row r="2873" spans="6:20" s="102" customFormat="1" ht="12" outlineLevel="6">
      <c r="F2873" s="21" t="s">
        <v>10109</v>
      </c>
      <c r="G2873" s="22" t="s">
        <v>19</v>
      </c>
      <c r="H2873" s="68">
        <v>6</v>
      </c>
      <c r="I2873" s="22"/>
      <c r="J2873" s="36" t="s">
        <v>4569</v>
      </c>
      <c r="K2873" s="36" t="s">
        <v>2181</v>
      </c>
      <c r="L2873" s="36"/>
      <c r="M2873" s="37" t="s">
        <v>7637</v>
      </c>
      <c r="N2873" s="37"/>
      <c r="O2873" s="22" t="s">
        <v>23</v>
      </c>
      <c r="P2873" s="38"/>
      <c r="Q2873" s="25">
        <v>0</v>
      </c>
      <c r="R2873" s="38">
        <f>P2873*(1+Q2873/100)</f>
        <v>0</v>
      </c>
      <c r="S2873" s="25"/>
      <c r="T2873" s="26">
        <f>IF(I2873="T",0,R2873*S2873)</f>
        <v>0</v>
      </c>
    </row>
    <row r="2874" spans="6:20" outlineLevel="6"/>
    <row r="2875" spans="6:20" s="120" customFormat="1" ht="16.5" customHeight="1" outlineLevel="5">
      <c r="F2875" s="121"/>
      <c r="G2875" s="122"/>
      <c r="H2875" s="122"/>
      <c r="I2875" s="122"/>
      <c r="J2875" s="123"/>
      <c r="K2875" s="123"/>
      <c r="L2875" s="123"/>
      <c r="M2875" s="123" t="s">
        <v>7280</v>
      </c>
      <c r="N2875" s="126"/>
      <c r="O2875" s="122"/>
      <c r="P2875" s="124"/>
      <c r="Q2875" s="125"/>
      <c r="R2875" s="124"/>
      <c r="S2875" s="125"/>
      <c r="T2875" s="111">
        <f>SUBTOTAL(9,T2876:T2881)</f>
        <v>0</v>
      </c>
    </row>
    <row r="2876" spans="6:20" s="102" customFormat="1" ht="24" outlineLevel="6">
      <c r="F2876" s="21" t="s">
        <v>10110</v>
      </c>
      <c r="G2876" s="22" t="s">
        <v>19</v>
      </c>
      <c r="H2876" s="68">
        <v>6</v>
      </c>
      <c r="I2876" s="22"/>
      <c r="J2876" s="36" t="s">
        <v>4427</v>
      </c>
      <c r="K2876" s="36" t="s">
        <v>2347</v>
      </c>
      <c r="L2876" s="36"/>
      <c r="M2876" s="37" t="s">
        <v>8202</v>
      </c>
      <c r="N2876" s="37"/>
      <c r="O2876" s="22" t="s">
        <v>23</v>
      </c>
      <c r="P2876" s="38"/>
      <c r="Q2876" s="25">
        <v>0</v>
      </c>
      <c r="R2876" s="38">
        <f>P2876*(1+Q2876/100)</f>
        <v>0</v>
      </c>
      <c r="S2876" s="25"/>
      <c r="T2876" s="26">
        <f>IF(I2876="T",0,R2876*S2876)</f>
        <v>0</v>
      </c>
    </row>
    <row r="2877" spans="6:20" s="102" customFormat="1" ht="24" outlineLevel="6">
      <c r="F2877" s="21" t="s">
        <v>10111</v>
      </c>
      <c r="G2877" s="22" t="s">
        <v>19</v>
      </c>
      <c r="H2877" s="68">
        <v>6</v>
      </c>
      <c r="I2877" s="22"/>
      <c r="J2877" s="36" t="s">
        <v>4715</v>
      </c>
      <c r="K2877" s="36" t="s">
        <v>2346</v>
      </c>
      <c r="L2877" s="36"/>
      <c r="M2877" s="37" t="s">
        <v>8269</v>
      </c>
      <c r="N2877" s="37"/>
      <c r="O2877" s="22" t="s">
        <v>23</v>
      </c>
      <c r="P2877" s="38"/>
      <c r="Q2877" s="25">
        <v>0</v>
      </c>
      <c r="R2877" s="38">
        <f>P2877*(1+Q2877/100)</f>
        <v>0</v>
      </c>
      <c r="S2877" s="25"/>
      <c r="T2877" s="26">
        <f>IF(I2877="T",0,R2877*S2877)</f>
        <v>0</v>
      </c>
    </row>
    <row r="2878" spans="6:20" s="102" customFormat="1" ht="36" outlineLevel="6">
      <c r="F2878" s="21" t="s">
        <v>10112</v>
      </c>
      <c r="G2878" s="22" t="s">
        <v>19</v>
      </c>
      <c r="H2878" s="68">
        <v>6</v>
      </c>
      <c r="I2878" s="22"/>
      <c r="J2878" s="36" t="s">
        <v>4576</v>
      </c>
      <c r="K2878" s="36" t="s">
        <v>2185</v>
      </c>
      <c r="L2878" s="36"/>
      <c r="M2878" s="37" t="s">
        <v>8902</v>
      </c>
      <c r="N2878" s="37"/>
      <c r="O2878" s="22" t="s">
        <v>23</v>
      </c>
      <c r="P2878" s="38">
        <v>88.047799999999995</v>
      </c>
      <c r="Q2878" s="25">
        <v>0</v>
      </c>
      <c r="R2878" s="38">
        <f>P2878*(1+Q2878/100)</f>
        <v>88.047799999999995</v>
      </c>
      <c r="S2878" s="25"/>
      <c r="T2878" s="26">
        <f>IF(I2878="T",0,R2878*S2878)</f>
        <v>0</v>
      </c>
    </row>
    <row r="2879" spans="6:20" s="39" customFormat="1" ht="11.25" outlineLevel="7">
      <c r="F2879" s="40"/>
      <c r="G2879" s="41"/>
      <c r="H2879" s="41"/>
      <c r="I2879" s="41"/>
      <c r="J2879" s="41"/>
      <c r="K2879" s="41"/>
      <c r="L2879" s="41"/>
      <c r="M2879" s="42" t="s">
        <v>60</v>
      </c>
      <c r="N2879" s="42"/>
      <c r="O2879" s="41"/>
      <c r="P2879" s="43">
        <v>0</v>
      </c>
      <c r="Q2879" s="44"/>
      <c r="R2879" s="45"/>
      <c r="S2879" s="44"/>
      <c r="T2879" s="46"/>
    </row>
    <row r="2880" spans="6:20" s="39" customFormat="1" ht="11.25" outlineLevel="7">
      <c r="F2880" s="40"/>
      <c r="G2880" s="41"/>
      <c r="H2880" s="41"/>
      <c r="I2880" s="41"/>
      <c r="J2880" s="41"/>
      <c r="K2880" s="41"/>
      <c r="L2880" s="41"/>
      <c r="M2880" s="42" t="s">
        <v>6736</v>
      </c>
      <c r="N2880" s="42"/>
      <c r="O2880" s="41"/>
      <c r="P2880" s="43">
        <v>88.047799999999995</v>
      </c>
      <c r="Q2880" s="44"/>
      <c r="R2880" s="45"/>
      <c r="S2880" s="44"/>
      <c r="T2880" s="46"/>
    </row>
    <row r="2881" spans="6:20" outlineLevel="6"/>
    <row r="2882" spans="6:20" s="120" customFormat="1" ht="16.5" customHeight="1" outlineLevel="5">
      <c r="F2882" s="121"/>
      <c r="G2882" s="122"/>
      <c r="H2882" s="122"/>
      <c r="I2882" s="122"/>
      <c r="J2882" s="123"/>
      <c r="K2882" s="123"/>
      <c r="L2882" s="123"/>
      <c r="M2882" s="123" t="s">
        <v>7139</v>
      </c>
      <c r="N2882" s="126"/>
      <c r="O2882" s="122"/>
      <c r="P2882" s="124"/>
      <c r="Q2882" s="125"/>
      <c r="R2882" s="124"/>
      <c r="S2882" s="125"/>
      <c r="T2882" s="111">
        <f>SUBTOTAL(9,T2883:T2907)</f>
        <v>0</v>
      </c>
    </row>
    <row r="2883" spans="6:20" s="102" customFormat="1" ht="24" outlineLevel="6">
      <c r="F2883" s="21" t="s">
        <v>10113</v>
      </c>
      <c r="G2883" s="22" t="s">
        <v>19</v>
      </c>
      <c r="H2883" s="68">
        <v>6</v>
      </c>
      <c r="I2883" s="22"/>
      <c r="J2883" s="36" t="s">
        <v>4891</v>
      </c>
      <c r="K2883" s="36" t="s">
        <v>2377</v>
      </c>
      <c r="L2883" s="36"/>
      <c r="M2883" s="37" t="s">
        <v>8112</v>
      </c>
      <c r="N2883" s="37"/>
      <c r="O2883" s="22" t="s">
        <v>23</v>
      </c>
      <c r="P2883" s="38">
        <v>340.40289999999999</v>
      </c>
      <c r="Q2883" s="25">
        <v>0</v>
      </c>
      <c r="R2883" s="38">
        <f>P2883*(1+Q2883/100)</f>
        <v>340.40289999999999</v>
      </c>
      <c r="S2883" s="25"/>
      <c r="T2883" s="26">
        <f>IF(I2883="T",0,R2883*S2883)</f>
        <v>0</v>
      </c>
    </row>
    <row r="2884" spans="6:20" s="39" customFormat="1" ht="11.25" outlineLevel="7">
      <c r="F2884" s="40"/>
      <c r="G2884" s="41"/>
      <c r="H2884" s="41"/>
      <c r="I2884" s="41"/>
      <c r="J2884" s="41"/>
      <c r="K2884" s="41"/>
      <c r="L2884" s="41"/>
      <c r="M2884" s="42" t="s">
        <v>60</v>
      </c>
      <c r="N2884" s="42"/>
      <c r="O2884" s="41"/>
      <c r="P2884" s="43">
        <v>0</v>
      </c>
      <c r="Q2884" s="44"/>
      <c r="R2884" s="45"/>
      <c r="S2884" s="44"/>
      <c r="T2884" s="46"/>
    </row>
    <row r="2885" spans="6:20" s="39" customFormat="1" ht="11.25" outlineLevel="7">
      <c r="F2885" s="40"/>
      <c r="G2885" s="41"/>
      <c r="H2885" s="41"/>
      <c r="I2885" s="41"/>
      <c r="J2885" s="41"/>
      <c r="K2885" s="41"/>
      <c r="L2885" s="41"/>
      <c r="M2885" s="42" t="s">
        <v>5631</v>
      </c>
      <c r="N2885" s="42"/>
      <c r="O2885" s="41"/>
      <c r="P2885" s="43">
        <v>7.8832000000000004</v>
      </c>
      <c r="Q2885" s="44"/>
      <c r="R2885" s="45"/>
      <c r="S2885" s="44"/>
      <c r="T2885" s="46"/>
    </row>
    <row r="2886" spans="6:20" s="39" customFormat="1" ht="11.25" outlineLevel="7">
      <c r="F2886" s="40"/>
      <c r="G2886" s="41"/>
      <c r="H2886" s="41"/>
      <c r="I2886" s="41"/>
      <c r="J2886" s="41"/>
      <c r="K2886" s="41"/>
      <c r="L2886" s="41"/>
      <c r="M2886" s="42" t="s">
        <v>6600</v>
      </c>
      <c r="N2886" s="42"/>
      <c r="O2886" s="41"/>
      <c r="P2886" s="43">
        <v>47.882999999999996</v>
      </c>
      <c r="Q2886" s="44"/>
      <c r="R2886" s="45"/>
      <c r="S2886" s="44"/>
      <c r="T2886" s="46"/>
    </row>
    <row r="2887" spans="6:20" s="39" customFormat="1" ht="11.25" outlineLevel="7">
      <c r="F2887" s="40"/>
      <c r="G2887" s="41"/>
      <c r="H2887" s="41"/>
      <c r="I2887" s="41"/>
      <c r="J2887" s="41"/>
      <c r="K2887" s="41"/>
      <c r="L2887" s="41"/>
      <c r="M2887" s="42" t="s">
        <v>5535</v>
      </c>
      <c r="N2887" s="42"/>
      <c r="O2887" s="41"/>
      <c r="P2887" s="43">
        <v>55.094200000000001</v>
      </c>
      <c r="Q2887" s="44"/>
      <c r="R2887" s="45"/>
      <c r="S2887" s="44"/>
      <c r="T2887" s="46"/>
    </row>
    <row r="2888" spans="6:20" s="39" customFormat="1" ht="11.25" outlineLevel="7">
      <c r="F2888" s="40"/>
      <c r="G2888" s="41"/>
      <c r="H2888" s="41"/>
      <c r="I2888" s="41"/>
      <c r="J2888" s="41"/>
      <c r="K2888" s="41"/>
      <c r="L2888" s="41"/>
      <c r="M2888" s="42" t="s">
        <v>5730</v>
      </c>
      <c r="N2888" s="42"/>
      <c r="O2888" s="41"/>
      <c r="P2888" s="43">
        <v>134.6825</v>
      </c>
      <c r="Q2888" s="44"/>
      <c r="R2888" s="45"/>
      <c r="S2888" s="44"/>
      <c r="T2888" s="46"/>
    </row>
    <row r="2889" spans="6:20" s="39" customFormat="1" ht="11.25" outlineLevel="7">
      <c r="F2889" s="40"/>
      <c r="G2889" s="41"/>
      <c r="H2889" s="41"/>
      <c r="I2889" s="41"/>
      <c r="J2889" s="41"/>
      <c r="K2889" s="41"/>
      <c r="L2889" s="41"/>
      <c r="M2889" s="42" t="s">
        <v>5536</v>
      </c>
      <c r="N2889" s="42"/>
      <c r="O2889" s="41"/>
      <c r="P2889" s="43">
        <v>6.4812499999999993</v>
      </c>
      <c r="Q2889" s="44"/>
      <c r="R2889" s="45"/>
      <c r="S2889" s="44"/>
      <c r="T2889" s="46"/>
    </row>
    <row r="2890" spans="6:20" s="39" customFormat="1" ht="11.25" outlineLevel="7">
      <c r="F2890" s="40"/>
      <c r="G2890" s="41"/>
      <c r="H2890" s="41"/>
      <c r="I2890" s="41"/>
      <c r="J2890" s="41"/>
      <c r="K2890" s="41"/>
      <c r="L2890" s="41"/>
      <c r="M2890" s="42" t="s">
        <v>6478</v>
      </c>
      <c r="N2890" s="42"/>
      <c r="O2890" s="41"/>
      <c r="P2890" s="43">
        <v>88.378750000000011</v>
      </c>
      <c r="Q2890" s="44"/>
      <c r="R2890" s="45"/>
      <c r="S2890" s="44"/>
      <c r="T2890" s="46"/>
    </row>
    <row r="2891" spans="6:20" s="102" customFormat="1" ht="24" outlineLevel="6">
      <c r="F2891" s="21" t="s">
        <v>10114</v>
      </c>
      <c r="G2891" s="22" t="s">
        <v>19</v>
      </c>
      <c r="H2891" s="68">
        <v>6</v>
      </c>
      <c r="I2891" s="22"/>
      <c r="J2891" s="36" t="s">
        <v>4416</v>
      </c>
      <c r="K2891" s="36" t="s">
        <v>2245</v>
      </c>
      <c r="L2891" s="36"/>
      <c r="M2891" s="37" t="s">
        <v>8077</v>
      </c>
      <c r="N2891" s="37"/>
      <c r="O2891" s="22" t="s">
        <v>23</v>
      </c>
      <c r="P2891" s="38">
        <v>430.70479999999998</v>
      </c>
      <c r="Q2891" s="25">
        <v>0</v>
      </c>
      <c r="R2891" s="38">
        <f>P2891*(1+Q2891/100)</f>
        <v>430.70479999999998</v>
      </c>
      <c r="S2891" s="25"/>
      <c r="T2891" s="26">
        <f>IF(I2891="T",0,R2891*S2891)</f>
        <v>0</v>
      </c>
    </row>
    <row r="2892" spans="6:20" s="39" customFormat="1" ht="11.25" outlineLevel="7">
      <c r="F2892" s="40"/>
      <c r="G2892" s="41"/>
      <c r="H2892" s="41"/>
      <c r="I2892" s="41"/>
      <c r="J2892" s="41"/>
      <c r="K2892" s="41"/>
      <c r="L2892" s="41"/>
      <c r="M2892" s="42" t="s">
        <v>60</v>
      </c>
      <c r="N2892" s="42"/>
      <c r="O2892" s="41"/>
      <c r="P2892" s="43">
        <v>0</v>
      </c>
      <c r="Q2892" s="44"/>
      <c r="R2892" s="45"/>
      <c r="S2892" s="44"/>
      <c r="T2892" s="46"/>
    </row>
    <row r="2893" spans="6:20" s="39" customFormat="1" ht="11.25" outlineLevel="7">
      <c r="F2893" s="40"/>
      <c r="G2893" s="41"/>
      <c r="H2893" s="41"/>
      <c r="I2893" s="41"/>
      <c r="J2893" s="41"/>
      <c r="K2893" s="41"/>
      <c r="L2893" s="41"/>
      <c r="M2893" s="42" t="s">
        <v>6173</v>
      </c>
      <c r="N2893" s="42"/>
      <c r="O2893" s="41"/>
      <c r="P2893" s="43">
        <v>7.0938499999999998</v>
      </c>
      <c r="Q2893" s="44"/>
      <c r="R2893" s="45"/>
      <c r="S2893" s="44"/>
      <c r="T2893" s="46"/>
    </row>
    <row r="2894" spans="6:20" s="39" customFormat="1" ht="22.5" outlineLevel="7">
      <c r="F2894" s="40"/>
      <c r="G2894" s="41"/>
      <c r="H2894" s="41"/>
      <c r="I2894" s="41"/>
      <c r="J2894" s="41"/>
      <c r="K2894" s="41"/>
      <c r="L2894" s="41"/>
      <c r="M2894" s="42" t="s">
        <v>7160</v>
      </c>
      <c r="N2894" s="42"/>
      <c r="O2894" s="41"/>
      <c r="P2894" s="43">
        <v>126.15044999999999</v>
      </c>
      <c r="Q2894" s="44"/>
      <c r="R2894" s="45"/>
      <c r="S2894" s="44"/>
      <c r="T2894" s="46"/>
    </row>
    <row r="2895" spans="6:20" s="39" customFormat="1" ht="11.25" outlineLevel="7">
      <c r="F2895" s="40"/>
      <c r="G2895" s="41"/>
      <c r="H2895" s="41"/>
      <c r="I2895" s="41"/>
      <c r="J2895" s="41"/>
      <c r="K2895" s="41"/>
      <c r="L2895" s="41"/>
      <c r="M2895" s="42" t="s">
        <v>6178</v>
      </c>
      <c r="N2895" s="42"/>
      <c r="O2895" s="41"/>
      <c r="P2895" s="43">
        <v>57.939199999999992</v>
      </c>
      <c r="Q2895" s="44"/>
      <c r="R2895" s="45"/>
      <c r="S2895" s="44"/>
      <c r="T2895" s="46"/>
    </row>
    <row r="2896" spans="6:20" s="39" customFormat="1" ht="11.25" outlineLevel="7">
      <c r="F2896" s="40"/>
      <c r="G2896" s="41"/>
      <c r="H2896" s="41"/>
      <c r="I2896" s="41"/>
      <c r="J2896" s="41"/>
      <c r="K2896" s="41"/>
      <c r="L2896" s="41"/>
      <c r="M2896" s="42" t="s">
        <v>6350</v>
      </c>
      <c r="N2896" s="42"/>
      <c r="O2896" s="41"/>
      <c r="P2896" s="43">
        <v>141.68470000000002</v>
      </c>
      <c r="Q2896" s="44"/>
      <c r="R2896" s="45"/>
      <c r="S2896" s="44"/>
      <c r="T2896" s="46"/>
    </row>
    <row r="2897" spans="6:20" s="39" customFormat="1" ht="11.25" outlineLevel="7">
      <c r="F2897" s="40"/>
      <c r="G2897" s="41"/>
      <c r="H2897" s="41"/>
      <c r="I2897" s="41"/>
      <c r="J2897" s="41"/>
      <c r="K2897" s="41"/>
      <c r="L2897" s="41"/>
      <c r="M2897" s="42" t="s">
        <v>5537</v>
      </c>
      <c r="N2897" s="42"/>
      <c r="O2897" s="41"/>
      <c r="P2897" s="43">
        <v>7.0607499999999996</v>
      </c>
      <c r="Q2897" s="44"/>
      <c r="R2897" s="45"/>
      <c r="S2897" s="44"/>
      <c r="T2897" s="46"/>
    </row>
    <row r="2898" spans="6:20" s="39" customFormat="1" ht="22.5" outlineLevel="7">
      <c r="F2898" s="40"/>
      <c r="G2898" s="41"/>
      <c r="H2898" s="41"/>
      <c r="I2898" s="41"/>
      <c r="J2898" s="41"/>
      <c r="K2898" s="41"/>
      <c r="L2898" s="41"/>
      <c r="M2898" s="42" t="s">
        <v>6950</v>
      </c>
      <c r="N2898" s="42"/>
      <c r="O2898" s="41"/>
      <c r="P2898" s="43">
        <v>90.775849999999991</v>
      </c>
      <c r="Q2898" s="44"/>
      <c r="R2898" s="45"/>
      <c r="S2898" s="44"/>
      <c r="T2898" s="46"/>
    </row>
    <row r="2899" spans="6:20" s="102" customFormat="1" ht="12" outlineLevel="6">
      <c r="F2899" s="21" t="s">
        <v>10115</v>
      </c>
      <c r="G2899" s="22" t="s">
        <v>19</v>
      </c>
      <c r="H2899" s="68">
        <v>6</v>
      </c>
      <c r="I2899" s="22"/>
      <c r="J2899" s="36" t="s">
        <v>4689</v>
      </c>
      <c r="K2899" s="36" t="s">
        <v>2258</v>
      </c>
      <c r="L2899" s="36"/>
      <c r="M2899" s="37" t="s">
        <v>7342</v>
      </c>
      <c r="N2899" s="37"/>
      <c r="O2899" s="22" t="s">
        <v>23</v>
      </c>
      <c r="P2899" s="38">
        <v>430.70499999999998</v>
      </c>
      <c r="Q2899" s="25">
        <v>0</v>
      </c>
      <c r="R2899" s="38">
        <f>P2899*(1+Q2899/100)</f>
        <v>430.70499999999998</v>
      </c>
      <c r="S2899" s="25"/>
      <c r="T2899" s="26">
        <f>IF(I2899="T",0,R2899*S2899)</f>
        <v>0</v>
      </c>
    </row>
    <row r="2900" spans="6:20" s="102" customFormat="1" ht="12" outlineLevel="6">
      <c r="F2900" s="21" t="s">
        <v>10116</v>
      </c>
      <c r="G2900" s="22" t="s">
        <v>19</v>
      </c>
      <c r="H2900" s="68">
        <v>6</v>
      </c>
      <c r="I2900" s="22"/>
      <c r="J2900" s="36" t="s">
        <v>4428</v>
      </c>
      <c r="K2900" s="36" t="s">
        <v>2243</v>
      </c>
      <c r="L2900" s="36"/>
      <c r="M2900" s="37" t="s">
        <v>7246</v>
      </c>
      <c r="N2900" s="37"/>
      <c r="O2900" s="22" t="s">
        <v>23</v>
      </c>
      <c r="P2900" s="38">
        <v>430.70499999999998</v>
      </c>
      <c r="Q2900" s="25">
        <v>0</v>
      </c>
      <c r="R2900" s="38">
        <f>P2900*(1+Q2900/100)</f>
        <v>430.70499999999998</v>
      </c>
      <c r="S2900" s="25"/>
      <c r="T2900" s="26">
        <f>IF(I2900="T",0,R2900*S2900)</f>
        <v>0</v>
      </c>
    </row>
    <row r="2901" spans="6:20" s="102" customFormat="1" ht="36" outlineLevel="6">
      <c r="F2901" s="21" t="s">
        <v>10117</v>
      </c>
      <c r="G2901" s="22" t="s">
        <v>19</v>
      </c>
      <c r="H2901" s="68">
        <v>6</v>
      </c>
      <c r="I2901" s="22"/>
      <c r="J2901" s="36" t="s">
        <v>4570</v>
      </c>
      <c r="K2901" s="36" t="s">
        <v>2181</v>
      </c>
      <c r="L2901" s="36"/>
      <c r="M2901" s="37" t="s">
        <v>8955</v>
      </c>
      <c r="N2901" s="37"/>
      <c r="O2901" s="22" t="s">
        <v>24</v>
      </c>
      <c r="P2901" s="38">
        <v>58.667316999999997</v>
      </c>
      <c r="Q2901" s="25">
        <v>0</v>
      </c>
      <c r="R2901" s="38">
        <f>P2901*(1+Q2901/100)</f>
        <v>58.667316999999997</v>
      </c>
      <c r="S2901" s="25"/>
      <c r="T2901" s="26">
        <f>IF(I2901="T",0,R2901*S2901)</f>
        <v>0</v>
      </c>
    </row>
    <row r="2902" spans="6:20" s="39" customFormat="1" ht="11.25" outlineLevel="7">
      <c r="F2902" s="40"/>
      <c r="G2902" s="41"/>
      <c r="H2902" s="41"/>
      <c r="I2902" s="41"/>
      <c r="J2902" s="41"/>
      <c r="K2902" s="41"/>
      <c r="L2902" s="41"/>
      <c r="M2902" s="42" t="s">
        <v>60</v>
      </c>
      <c r="N2902" s="42"/>
      <c r="O2902" s="41"/>
      <c r="P2902" s="43">
        <v>0</v>
      </c>
      <c r="Q2902" s="44"/>
      <c r="R2902" s="45"/>
      <c r="S2902" s="44"/>
      <c r="T2902" s="46"/>
    </row>
    <row r="2903" spans="6:20" s="39" customFormat="1" ht="22.5" outlineLevel="7">
      <c r="F2903" s="40"/>
      <c r="G2903" s="41"/>
      <c r="H2903" s="41"/>
      <c r="I2903" s="41"/>
      <c r="J2903" s="41"/>
      <c r="K2903" s="41"/>
      <c r="L2903" s="41"/>
      <c r="M2903" s="42" t="s">
        <v>7003</v>
      </c>
      <c r="N2903" s="42"/>
      <c r="O2903" s="41"/>
      <c r="P2903" s="43">
        <v>13.990459999999999</v>
      </c>
      <c r="Q2903" s="44"/>
      <c r="R2903" s="45"/>
      <c r="S2903" s="44"/>
      <c r="T2903" s="46"/>
    </row>
    <row r="2904" spans="6:20" s="39" customFormat="1" ht="11.25" outlineLevel="7">
      <c r="F2904" s="40"/>
      <c r="G2904" s="41"/>
      <c r="H2904" s="41"/>
      <c r="I2904" s="41"/>
      <c r="J2904" s="41"/>
      <c r="K2904" s="41"/>
      <c r="L2904" s="41"/>
      <c r="M2904" s="42" t="s">
        <v>6179</v>
      </c>
      <c r="N2904" s="42"/>
      <c r="O2904" s="41"/>
      <c r="P2904" s="43">
        <v>7.0842350000000014</v>
      </c>
      <c r="Q2904" s="44"/>
      <c r="R2904" s="45"/>
      <c r="S2904" s="44"/>
      <c r="T2904" s="46"/>
    </row>
    <row r="2905" spans="6:20" s="39" customFormat="1" ht="11.25" outlineLevel="7">
      <c r="F2905" s="40"/>
      <c r="G2905" s="41"/>
      <c r="H2905" s="41"/>
      <c r="I2905" s="41"/>
      <c r="J2905" s="41"/>
      <c r="K2905" s="41"/>
      <c r="L2905" s="41"/>
      <c r="M2905" s="42" t="s">
        <v>6379</v>
      </c>
      <c r="N2905" s="42"/>
      <c r="O2905" s="41"/>
      <c r="P2905" s="43">
        <v>8.8659869999999987</v>
      </c>
      <c r="Q2905" s="44"/>
      <c r="R2905" s="45"/>
      <c r="S2905" s="44"/>
      <c r="T2905" s="46"/>
    </row>
    <row r="2906" spans="6:20" s="39" customFormat="1" ht="22.5" outlineLevel="7">
      <c r="F2906" s="40"/>
      <c r="G2906" s="41"/>
      <c r="H2906" s="41"/>
      <c r="I2906" s="41"/>
      <c r="J2906" s="41"/>
      <c r="K2906" s="41"/>
      <c r="L2906" s="41"/>
      <c r="M2906" s="42" t="s">
        <v>7089</v>
      </c>
      <c r="N2906" s="42"/>
      <c r="O2906" s="41"/>
      <c r="P2906" s="43">
        <v>28.726635000000002</v>
      </c>
      <c r="Q2906" s="44"/>
      <c r="R2906" s="45"/>
      <c r="S2906" s="44"/>
      <c r="T2906" s="46"/>
    </row>
    <row r="2907" spans="6:20" outlineLevel="6"/>
    <row r="2908" spans="6:20" s="120" customFormat="1" ht="16.5" customHeight="1" outlineLevel="5">
      <c r="F2908" s="121"/>
      <c r="G2908" s="122"/>
      <c r="H2908" s="122"/>
      <c r="I2908" s="122"/>
      <c r="J2908" s="123"/>
      <c r="K2908" s="123"/>
      <c r="L2908" s="123"/>
      <c r="M2908" s="123" t="s">
        <v>7317</v>
      </c>
      <c r="N2908" s="126"/>
      <c r="O2908" s="122"/>
      <c r="P2908" s="124"/>
      <c r="Q2908" s="125"/>
      <c r="R2908" s="124"/>
      <c r="S2908" s="125"/>
      <c r="T2908" s="111">
        <f>SUBTOTAL(9,T2909:T2951)</f>
        <v>0</v>
      </c>
    </row>
    <row r="2909" spans="6:20" s="102" customFormat="1" ht="24" outlineLevel="6">
      <c r="F2909" s="21" t="s">
        <v>10118</v>
      </c>
      <c r="G2909" s="22" t="s">
        <v>19</v>
      </c>
      <c r="H2909" s="68">
        <v>6</v>
      </c>
      <c r="I2909" s="22"/>
      <c r="J2909" s="36" t="s">
        <v>4891</v>
      </c>
      <c r="K2909" s="36" t="s">
        <v>2377</v>
      </c>
      <c r="L2909" s="36"/>
      <c r="M2909" s="37" t="s">
        <v>8112</v>
      </c>
      <c r="N2909" s="37"/>
      <c r="O2909" s="22" t="s">
        <v>23</v>
      </c>
      <c r="P2909" s="38">
        <v>798.2097</v>
      </c>
      <c r="Q2909" s="25">
        <v>0</v>
      </c>
      <c r="R2909" s="38">
        <f>P2909*(1+Q2909/100)</f>
        <v>798.2097</v>
      </c>
      <c r="S2909" s="25"/>
      <c r="T2909" s="26">
        <f>IF(I2909="T",0,R2909*S2909)</f>
        <v>0</v>
      </c>
    </row>
    <row r="2910" spans="6:20" s="39" customFormat="1" ht="11.25" outlineLevel="7">
      <c r="F2910" s="40"/>
      <c r="G2910" s="41"/>
      <c r="H2910" s="41"/>
      <c r="I2910" s="41"/>
      <c r="J2910" s="41"/>
      <c r="K2910" s="41"/>
      <c r="L2910" s="41"/>
      <c r="M2910" s="42" t="s">
        <v>65</v>
      </c>
      <c r="N2910" s="42"/>
      <c r="O2910" s="41"/>
      <c r="P2910" s="43">
        <v>0</v>
      </c>
      <c r="Q2910" s="44"/>
      <c r="R2910" s="45"/>
      <c r="S2910" s="44"/>
      <c r="T2910" s="46"/>
    </row>
    <row r="2911" spans="6:20" s="39" customFormat="1" ht="11.25" outlineLevel="7">
      <c r="F2911" s="40"/>
      <c r="G2911" s="41"/>
      <c r="H2911" s="41"/>
      <c r="I2911" s="41"/>
      <c r="J2911" s="41"/>
      <c r="K2911" s="41"/>
      <c r="L2911" s="41"/>
      <c r="M2911" s="42" t="s">
        <v>5236</v>
      </c>
      <c r="N2911" s="42"/>
      <c r="O2911" s="41"/>
      <c r="P2911" s="43">
        <v>9.1192499999999992</v>
      </c>
      <c r="Q2911" s="44"/>
      <c r="R2911" s="45"/>
      <c r="S2911" s="44"/>
      <c r="T2911" s="46"/>
    </row>
    <row r="2912" spans="6:20" s="39" customFormat="1" ht="11.25" outlineLevel="7">
      <c r="F2912" s="40"/>
      <c r="G2912" s="41"/>
      <c r="H2912" s="41"/>
      <c r="I2912" s="41"/>
      <c r="J2912" s="41"/>
      <c r="K2912" s="41"/>
      <c r="L2912" s="41"/>
      <c r="M2912" s="42" t="s">
        <v>6709</v>
      </c>
      <c r="N2912" s="42"/>
      <c r="O2912" s="41"/>
      <c r="P2912" s="43">
        <v>106.55309999999999</v>
      </c>
      <c r="Q2912" s="44"/>
      <c r="R2912" s="45"/>
      <c r="S2912" s="44"/>
      <c r="T2912" s="46"/>
    </row>
    <row r="2913" spans="6:20" s="39" customFormat="1" ht="11.25" outlineLevel="7">
      <c r="F2913" s="40"/>
      <c r="G2913" s="41"/>
      <c r="H2913" s="41"/>
      <c r="I2913" s="41"/>
      <c r="J2913" s="41"/>
      <c r="K2913" s="41"/>
      <c r="L2913" s="41"/>
      <c r="M2913" s="42" t="s">
        <v>6555</v>
      </c>
      <c r="N2913" s="42"/>
      <c r="O2913" s="41"/>
      <c r="P2913" s="43">
        <v>346.41570000000002</v>
      </c>
      <c r="Q2913" s="44"/>
      <c r="R2913" s="45"/>
      <c r="S2913" s="44"/>
      <c r="T2913" s="46"/>
    </row>
    <row r="2914" spans="6:20" s="39" customFormat="1" ht="11.25" outlineLevel="7">
      <c r="F2914" s="40"/>
      <c r="G2914" s="41"/>
      <c r="H2914" s="41"/>
      <c r="I2914" s="41"/>
      <c r="J2914" s="41"/>
      <c r="K2914" s="41"/>
      <c r="L2914" s="41"/>
      <c r="M2914" s="42" t="s">
        <v>5398</v>
      </c>
      <c r="N2914" s="42"/>
      <c r="O2914" s="41"/>
      <c r="P2914" s="43">
        <v>83.810249999999996</v>
      </c>
      <c r="Q2914" s="44"/>
      <c r="R2914" s="45"/>
      <c r="S2914" s="44"/>
      <c r="T2914" s="46"/>
    </row>
    <row r="2915" spans="6:20" s="39" customFormat="1" ht="11.25" outlineLevel="7">
      <c r="F2915" s="40"/>
      <c r="G2915" s="41"/>
      <c r="H2915" s="41"/>
      <c r="I2915" s="41"/>
      <c r="J2915" s="41"/>
      <c r="K2915" s="41"/>
      <c r="L2915" s="41"/>
      <c r="M2915" s="42" t="s">
        <v>5658</v>
      </c>
      <c r="N2915" s="42"/>
      <c r="O2915" s="41"/>
      <c r="P2915" s="43">
        <v>39.661499999999997</v>
      </c>
      <c r="Q2915" s="44"/>
      <c r="R2915" s="45"/>
      <c r="S2915" s="44"/>
      <c r="T2915" s="46"/>
    </row>
    <row r="2916" spans="6:20" s="39" customFormat="1" ht="11.25" outlineLevel="7">
      <c r="F2916" s="40"/>
      <c r="G2916" s="41"/>
      <c r="H2916" s="41"/>
      <c r="I2916" s="41"/>
      <c r="J2916" s="41"/>
      <c r="K2916" s="41"/>
      <c r="L2916" s="41"/>
      <c r="M2916" s="42" t="s">
        <v>5554</v>
      </c>
      <c r="N2916" s="42"/>
      <c r="O2916" s="41"/>
      <c r="P2916" s="43">
        <v>14.8362</v>
      </c>
      <c r="Q2916" s="44"/>
      <c r="R2916" s="45"/>
      <c r="S2916" s="44"/>
      <c r="T2916" s="46"/>
    </row>
    <row r="2917" spans="6:20" s="39" customFormat="1" ht="11.25" outlineLevel="7">
      <c r="F2917" s="40"/>
      <c r="G2917" s="41"/>
      <c r="H2917" s="41"/>
      <c r="I2917" s="41"/>
      <c r="J2917" s="41"/>
      <c r="K2917" s="41"/>
      <c r="L2917" s="41"/>
      <c r="M2917" s="42" t="s">
        <v>60</v>
      </c>
      <c r="N2917" s="42"/>
      <c r="O2917" s="41"/>
      <c r="P2917" s="43">
        <v>0</v>
      </c>
      <c r="Q2917" s="44"/>
      <c r="R2917" s="45"/>
      <c r="S2917" s="44"/>
      <c r="T2917" s="46"/>
    </row>
    <row r="2918" spans="6:20" s="39" customFormat="1" ht="11.25" outlineLevel="7">
      <c r="F2918" s="40"/>
      <c r="G2918" s="41"/>
      <c r="H2918" s="41"/>
      <c r="I2918" s="41"/>
      <c r="J2918" s="41"/>
      <c r="K2918" s="41"/>
      <c r="L2918" s="41"/>
      <c r="M2918" s="42" t="s">
        <v>5724</v>
      </c>
      <c r="N2918" s="42"/>
      <c r="O2918" s="41"/>
      <c r="P2918" s="43">
        <v>42.602400000000003</v>
      </c>
      <c r="Q2918" s="44"/>
      <c r="R2918" s="45"/>
      <c r="S2918" s="44"/>
      <c r="T2918" s="46"/>
    </row>
    <row r="2919" spans="6:20" s="39" customFormat="1" ht="11.25" outlineLevel="7">
      <c r="F2919" s="40"/>
      <c r="G2919" s="41"/>
      <c r="H2919" s="41"/>
      <c r="I2919" s="41"/>
      <c r="J2919" s="41"/>
      <c r="K2919" s="41"/>
      <c r="L2919" s="41"/>
      <c r="M2919" s="42" t="s">
        <v>6049</v>
      </c>
      <c r="N2919" s="42"/>
      <c r="O2919" s="41"/>
      <c r="P2919" s="43">
        <v>56.774099999999997</v>
      </c>
      <c r="Q2919" s="44"/>
      <c r="R2919" s="45"/>
      <c r="S2919" s="44"/>
      <c r="T2919" s="46"/>
    </row>
    <row r="2920" spans="6:20" s="39" customFormat="1" ht="11.25" outlineLevel="7">
      <c r="F2920" s="40"/>
      <c r="G2920" s="41"/>
      <c r="H2920" s="41"/>
      <c r="I2920" s="41"/>
      <c r="J2920" s="41"/>
      <c r="K2920" s="41"/>
      <c r="L2920" s="41"/>
      <c r="M2920" s="42" t="s">
        <v>6795</v>
      </c>
      <c r="N2920" s="42"/>
      <c r="O2920" s="41"/>
      <c r="P2920" s="43">
        <v>47.970300000000002</v>
      </c>
      <c r="Q2920" s="44"/>
      <c r="R2920" s="45"/>
      <c r="S2920" s="44"/>
      <c r="T2920" s="46"/>
    </row>
    <row r="2921" spans="6:20" s="39" customFormat="1" ht="11.25" outlineLevel="7">
      <c r="F2921" s="40"/>
      <c r="G2921" s="41"/>
      <c r="H2921" s="41"/>
      <c r="I2921" s="41"/>
      <c r="J2921" s="41"/>
      <c r="K2921" s="41"/>
      <c r="L2921" s="41"/>
      <c r="M2921" s="42" t="s">
        <v>4974</v>
      </c>
      <c r="N2921" s="42"/>
      <c r="O2921" s="41"/>
      <c r="P2921" s="43">
        <v>16.912499999999998</v>
      </c>
      <c r="Q2921" s="44"/>
      <c r="R2921" s="45"/>
      <c r="S2921" s="44"/>
      <c r="T2921" s="46"/>
    </row>
    <row r="2922" spans="6:20" s="39" customFormat="1" ht="11.25" outlineLevel="7">
      <c r="F2922" s="40"/>
      <c r="G2922" s="41"/>
      <c r="H2922" s="41"/>
      <c r="I2922" s="41"/>
      <c r="J2922" s="41"/>
      <c r="K2922" s="41"/>
      <c r="L2922" s="41"/>
      <c r="M2922" s="42" t="s">
        <v>5451</v>
      </c>
      <c r="N2922" s="42"/>
      <c r="O2922" s="41"/>
      <c r="P2922" s="43">
        <v>33.554400000000001</v>
      </c>
      <c r="Q2922" s="44"/>
      <c r="R2922" s="45"/>
      <c r="S2922" s="44"/>
      <c r="T2922" s="46"/>
    </row>
    <row r="2923" spans="6:20" s="102" customFormat="1" ht="24" outlineLevel="6">
      <c r="F2923" s="21" t="s">
        <v>10119</v>
      </c>
      <c r="G2923" s="22" t="s">
        <v>19</v>
      </c>
      <c r="H2923" s="68">
        <v>6</v>
      </c>
      <c r="I2923" s="22"/>
      <c r="J2923" s="36" t="s">
        <v>4416</v>
      </c>
      <c r="K2923" s="36" t="s">
        <v>2245</v>
      </c>
      <c r="L2923" s="36"/>
      <c r="M2923" s="37" t="s">
        <v>8077</v>
      </c>
      <c r="N2923" s="37"/>
      <c r="O2923" s="22" t="s">
        <v>23</v>
      </c>
      <c r="P2923" s="38">
        <v>918.01979999999992</v>
      </c>
      <c r="Q2923" s="25">
        <v>0</v>
      </c>
      <c r="R2923" s="38">
        <f>P2923*(1+Q2923/100)</f>
        <v>918.01979999999992</v>
      </c>
      <c r="S2923" s="25"/>
      <c r="T2923" s="26">
        <f>IF(I2923="T",0,R2923*S2923)</f>
        <v>0</v>
      </c>
    </row>
    <row r="2924" spans="6:20" s="39" customFormat="1" ht="11.25" outlineLevel="7">
      <c r="F2924" s="40"/>
      <c r="G2924" s="41"/>
      <c r="H2924" s="41"/>
      <c r="I2924" s="41"/>
      <c r="J2924" s="41"/>
      <c r="K2924" s="41"/>
      <c r="L2924" s="41"/>
      <c r="M2924" s="42" t="s">
        <v>65</v>
      </c>
      <c r="N2924" s="42"/>
      <c r="O2924" s="41"/>
      <c r="P2924" s="43">
        <v>0</v>
      </c>
      <c r="Q2924" s="44"/>
      <c r="R2924" s="45"/>
      <c r="S2924" s="44"/>
      <c r="T2924" s="46"/>
    </row>
    <row r="2925" spans="6:20" s="39" customFormat="1" ht="11.25" outlineLevel="7">
      <c r="F2925" s="40"/>
      <c r="G2925" s="41"/>
      <c r="H2925" s="41"/>
      <c r="I2925" s="41"/>
      <c r="J2925" s="41"/>
      <c r="K2925" s="41"/>
      <c r="L2925" s="41"/>
      <c r="M2925" s="42" t="s">
        <v>5852</v>
      </c>
      <c r="N2925" s="42"/>
      <c r="O2925" s="41"/>
      <c r="P2925" s="43">
        <v>7.2292499999999986</v>
      </c>
      <c r="Q2925" s="44"/>
      <c r="R2925" s="45"/>
      <c r="S2925" s="44"/>
      <c r="T2925" s="46"/>
    </row>
    <row r="2926" spans="6:20" s="39" customFormat="1" ht="22.5" outlineLevel="7">
      <c r="F2926" s="40"/>
      <c r="G2926" s="41"/>
      <c r="H2926" s="41"/>
      <c r="I2926" s="41"/>
      <c r="J2926" s="41"/>
      <c r="K2926" s="41"/>
      <c r="L2926" s="41"/>
      <c r="M2926" s="42" t="s">
        <v>6958</v>
      </c>
      <c r="N2926" s="42"/>
      <c r="O2926" s="41"/>
      <c r="P2926" s="43">
        <v>100.67309999999999</v>
      </c>
      <c r="Q2926" s="44"/>
      <c r="R2926" s="45"/>
      <c r="S2926" s="44"/>
      <c r="T2926" s="46"/>
    </row>
    <row r="2927" spans="6:20" s="39" customFormat="1" ht="22.5" outlineLevel="7">
      <c r="F2927" s="40"/>
      <c r="G2927" s="41"/>
      <c r="H2927" s="41"/>
      <c r="I2927" s="41"/>
      <c r="J2927" s="41"/>
      <c r="K2927" s="41"/>
      <c r="L2927" s="41"/>
      <c r="M2927" s="42" t="s">
        <v>7125</v>
      </c>
      <c r="N2927" s="42"/>
      <c r="O2927" s="41"/>
      <c r="P2927" s="43">
        <v>331.29570000000001</v>
      </c>
      <c r="Q2927" s="44"/>
      <c r="R2927" s="45"/>
      <c r="S2927" s="44"/>
      <c r="T2927" s="46"/>
    </row>
    <row r="2928" spans="6:20" s="39" customFormat="1" ht="11.25" outlineLevel="7">
      <c r="F2928" s="40"/>
      <c r="G2928" s="41"/>
      <c r="H2928" s="41"/>
      <c r="I2928" s="41"/>
      <c r="J2928" s="41"/>
      <c r="K2928" s="41"/>
      <c r="L2928" s="41"/>
      <c r="M2928" s="42" t="s">
        <v>6129</v>
      </c>
      <c r="N2928" s="42"/>
      <c r="O2928" s="41"/>
      <c r="P2928" s="43">
        <v>77.930250000000001</v>
      </c>
      <c r="Q2928" s="44"/>
      <c r="R2928" s="45"/>
      <c r="S2928" s="44"/>
      <c r="T2928" s="46"/>
    </row>
    <row r="2929" spans="6:20" s="39" customFormat="1" ht="11.25" outlineLevel="7">
      <c r="F2929" s="40"/>
      <c r="G2929" s="41"/>
      <c r="H2929" s="41"/>
      <c r="I2929" s="41"/>
      <c r="J2929" s="41"/>
      <c r="K2929" s="41"/>
      <c r="L2929" s="41"/>
      <c r="M2929" s="42" t="s">
        <v>6184</v>
      </c>
      <c r="N2929" s="42"/>
      <c r="O2929" s="41"/>
      <c r="P2929" s="43">
        <v>36.721499999999999</v>
      </c>
      <c r="Q2929" s="44"/>
      <c r="R2929" s="45"/>
      <c r="S2929" s="44"/>
      <c r="T2929" s="46"/>
    </row>
    <row r="2930" spans="6:20" s="39" customFormat="1" ht="11.25" outlineLevel="7">
      <c r="F2930" s="40"/>
      <c r="G2930" s="41"/>
      <c r="H2930" s="41"/>
      <c r="I2930" s="41"/>
      <c r="J2930" s="41"/>
      <c r="K2930" s="41"/>
      <c r="L2930" s="41"/>
      <c r="M2930" s="42" t="s">
        <v>5554</v>
      </c>
      <c r="N2930" s="42"/>
      <c r="O2930" s="41"/>
      <c r="P2930" s="43">
        <v>14.8362</v>
      </c>
      <c r="Q2930" s="44"/>
      <c r="R2930" s="45"/>
      <c r="S2930" s="44"/>
      <c r="T2930" s="46"/>
    </row>
    <row r="2931" spans="6:20" s="39" customFormat="1" ht="11.25" outlineLevel="7">
      <c r="F2931" s="40"/>
      <c r="G2931" s="41"/>
      <c r="H2931" s="41"/>
      <c r="I2931" s="41"/>
      <c r="J2931" s="41"/>
      <c r="K2931" s="41"/>
      <c r="L2931" s="41"/>
      <c r="M2931" s="42" t="s">
        <v>60</v>
      </c>
      <c r="N2931" s="42"/>
      <c r="O2931" s="41"/>
      <c r="P2931" s="43">
        <v>0</v>
      </c>
      <c r="Q2931" s="44"/>
      <c r="R2931" s="45"/>
      <c r="S2931" s="44"/>
      <c r="T2931" s="46"/>
    </row>
    <row r="2932" spans="6:20" s="39" customFormat="1" ht="11.25" outlineLevel="7">
      <c r="F2932" s="40"/>
      <c r="G2932" s="41"/>
      <c r="H2932" s="41"/>
      <c r="I2932" s="41"/>
      <c r="J2932" s="41"/>
      <c r="K2932" s="41"/>
      <c r="L2932" s="41"/>
      <c r="M2932" s="42" t="s">
        <v>6403</v>
      </c>
      <c r="N2932" s="42"/>
      <c r="O2932" s="41"/>
      <c r="P2932" s="43">
        <v>160.03719999999998</v>
      </c>
      <c r="Q2932" s="44"/>
      <c r="R2932" s="45"/>
      <c r="S2932" s="44"/>
      <c r="T2932" s="46"/>
    </row>
    <row r="2933" spans="6:20" s="39" customFormat="1" ht="11.25" outlineLevel="7">
      <c r="F2933" s="40"/>
      <c r="G2933" s="41"/>
      <c r="H2933" s="41"/>
      <c r="I2933" s="41"/>
      <c r="J2933" s="41"/>
      <c r="K2933" s="41"/>
      <c r="L2933" s="41"/>
      <c r="M2933" s="42" t="s">
        <v>4964</v>
      </c>
      <c r="N2933" s="42"/>
      <c r="O2933" s="41"/>
      <c r="P2933" s="43">
        <v>23.000999999999998</v>
      </c>
      <c r="Q2933" s="44"/>
      <c r="R2933" s="45"/>
      <c r="S2933" s="44"/>
      <c r="T2933" s="46"/>
    </row>
    <row r="2934" spans="6:20" s="39" customFormat="1" ht="11.25" outlineLevel="7">
      <c r="F2934" s="40"/>
      <c r="G2934" s="41"/>
      <c r="H2934" s="41"/>
      <c r="I2934" s="41"/>
      <c r="J2934" s="41"/>
      <c r="K2934" s="41"/>
      <c r="L2934" s="41"/>
      <c r="M2934" s="42" t="s">
        <v>6755</v>
      </c>
      <c r="N2934" s="42"/>
      <c r="O2934" s="41"/>
      <c r="P2934" s="43">
        <v>83.169899999999998</v>
      </c>
      <c r="Q2934" s="44"/>
      <c r="R2934" s="45"/>
      <c r="S2934" s="44"/>
      <c r="T2934" s="46"/>
    </row>
    <row r="2935" spans="6:20" s="39" customFormat="1" ht="11.25" outlineLevel="7">
      <c r="F2935" s="40"/>
      <c r="G2935" s="41"/>
      <c r="H2935" s="41"/>
      <c r="I2935" s="41"/>
      <c r="J2935" s="41"/>
      <c r="K2935" s="41"/>
      <c r="L2935" s="41"/>
      <c r="M2935" s="42" t="s">
        <v>6648</v>
      </c>
      <c r="N2935" s="42"/>
      <c r="O2935" s="41"/>
      <c r="P2935" s="43">
        <v>52.178699999999999</v>
      </c>
      <c r="Q2935" s="44"/>
      <c r="R2935" s="45"/>
      <c r="S2935" s="44"/>
      <c r="T2935" s="46"/>
    </row>
    <row r="2936" spans="6:20" s="39" customFormat="1" ht="11.25" outlineLevel="7">
      <c r="F2936" s="40"/>
      <c r="G2936" s="41"/>
      <c r="H2936" s="41"/>
      <c r="I2936" s="41"/>
      <c r="J2936" s="41"/>
      <c r="K2936" s="41"/>
      <c r="L2936" s="41"/>
      <c r="M2936" s="42" t="s">
        <v>5963</v>
      </c>
      <c r="N2936" s="42"/>
      <c r="O2936" s="41"/>
      <c r="P2936" s="43">
        <v>30.946999999999996</v>
      </c>
      <c r="Q2936" s="44"/>
      <c r="R2936" s="45"/>
      <c r="S2936" s="44"/>
      <c r="T2936" s="46"/>
    </row>
    <row r="2937" spans="6:20" s="102" customFormat="1" ht="12" outlineLevel="6">
      <c r="F2937" s="21" t="s">
        <v>10120</v>
      </c>
      <c r="G2937" s="22" t="s">
        <v>19</v>
      </c>
      <c r="H2937" s="68">
        <v>6</v>
      </c>
      <c r="I2937" s="22"/>
      <c r="J2937" s="36" t="s">
        <v>4689</v>
      </c>
      <c r="K2937" s="36" t="s">
        <v>2258</v>
      </c>
      <c r="L2937" s="36"/>
      <c r="M2937" s="37" t="s">
        <v>7342</v>
      </c>
      <c r="N2937" s="37"/>
      <c r="O2937" s="22" t="s">
        <v>23</v>
      </c>
      <c r="P2937" s="38">
        <v>918.02</v>
      </c>
      <c r="Q2937" s="25">
        <v>0</v>
      </c>
      <c r="R2937" s="38">
        <f>P2937*(1+Q2937/100)</f>
        <v>918.02</v>
      </c>
      <c r="S2937" s="25"/>
      <c r="T2937" s="26">
        <f>IF(I2937="T",0,R2937*S2937)</f>
        <v>0</v>
      </c>
    </row>
    <row r="2938" spans="6:20" s="102" customFormat="1" ht="12" outlineLevel="6">
      <c r="F2938" s="21" t="s">
        <v>10121</v>
      </c>
      <c r="G2938" s="22" t="s">
        <v>19</v>
      </c>
      <c r="H2938" s="68">
        <v>6</v>
      </c>
      <c r="I2938" s="22"/>
      <c r="J2938" s="36" t="s">
        <v>4428</v>
      </c>
      <c r="K2938" s="36" t="s">
        <v>2243</v>
      </c>
      <c r="L2938" s="36"/>
      <c r="M2938" s="37" t="s">
        <v>7246</v>
      </c>
      <c r="N2938" s="37"/>
      <c r="O2938" s="22" t="s">
        <v>23</v>
      </c>
      <c r="P2938" s="38">
        <v>918.02</v>
      </c>
      <c r="Q2938" s="25">
        <v>0</v>
      </c>
      <c r="R2938" s="38">
        <f>P2938*(1+Q2938/100)</f>
        <v>918.02</v>
      </c>
      <c r="S2938" s="25"/>
      <c r="T2938" s="26">
        <f>IF(I2938="T",0,R2938*S2938)</f>
        <v>0</v>
      </c>
    </row>
    <row r="2939" spans="6:20" s="102" customFormat="1" ht="36" outlineLevel="6">
      <c r="F2939" s="21" t="s">
        <v>10122</v>
      </c>
      <c r="G2939" s="22" t="s">
        <v>19</v>
      </c>
      <c r="H2939" s="68">
        <v>6</v>
      </c>
      <c r="I2939" s="22"/>
      <c r="J2939" s="36" t="s">
        <v>4570</v>
      </c>
      <c r="K2939" s="36" t="s">
        <v>2181</v>
      </c>
      <c r="L2939" s="36"/>
      <c r="M2939" s="37" t="s">
        <v>8873</v>
      </c>
      <c r="N2939" s="37"/>
      <c r="O2939" s="22" t="s">
        <v>24</v>
      </c>
      <c r="P2939" s="38">
        <v>60.438317500000004</v>
      </c>
      <c r="Q2939" s="25">
        <v>0</v>
      </c>
      <c r="R2939" s="38">
        <f>P2939*(1+Q2939/100)</f>
        <v>60.438317500000004</v>
      </c>
      <c r="S2939" s="25"/>
      <c r="T2939" s="26">
        <f>IF(I2939="T",0,R2939*S2939)</f>
        <v>0</v>
      </c>
    </row>
    <row r="2940" spans="6:20" s="39" customFormat="1" ht="11.25" outlineLevel="7">
      <c r="F2940" s="40"/>
      <c r="G2940" s="41"/>
      <c r="H2940" s="41"/>
      <c r="I2940" s="41"/>
      <c r="J2940" s="41"/>
      <c r="K2940" s="41"/>
      <c r="L2940" s="41"/>
      <c r="M2940" s="42" t="s">
        <v>65</v>
      </c>
      <c r="N2940" s="42"/>
      <c r="O2940" s="41"/>
      <c r="P2940" s="43">
        <v>0</v>
      </c>
      <c r="Q2940" s="44"/>
      <c r="R2940" s="45"/>
      <c r="S2940" s="44"/>
      <c r="T2940" s="46"/>
    </row>
    <row r="2941" spans="6:20" s="39" customFormat="1" ht="11.25" outlineLevel="7">
      <c r="F2941" s="40"/>
      <c r="G2941" s="41"/>
      <c r="H2941" s="41"/>
      <c r="I2941" s="41"/>
      <c r="J2941" s="41"/>
      <c r="K2941" s="41"/>
      <c r="L2941" s="41"/>
      <c r="M2941" s="42" t="s">
        <v>6128</v>
      </c>
      <c r="N2941" s="42"/>
      <c r="O2941" s="41"/>
      <c r="P2941" s="43">
        <v>1.4867999999999999</v>
      </c>
      <c r="Q2941" s="44"/>
      <c r="R2941" s="45"/>
      <c r="S2941" s="44"/>
      <c r="T2941" s="46"/>
    </row>
    <row r="2942" spans="6:20" s="39" customFormat="1" ht="22.5" outlineLevel="7">
      <c r="F2942" s="40"/>
      <c r="G2942" s="41"/>
      <c r="H2942" s="41"/>
      <c r="I2942" s="41"/>
      <c r="J2942" s="41"/>
      <c r="K2942" s="41"/>
      <c r="L2942" s="41"/>
      <c r="M2942" s="42" t="s">
        <v>7124</v>
      </c>
      <c r="N2942" s="42"/>
      <c r="O2942" s="41"/>
      <c r="P2942" s="43">
        <v>23.173000000000002</v>
      </c>
      <c r="Q2942" s="44"/>
      <c r="R2942" s="45"/>
      <c r="S2942" s="44"/>
      <c r="T2942" s="46"/>
    </row>
    <row r="2943" spans="6:20" s="39" customFormat="1" ht="22.5" outlineLevel="7">
      <c r="F2943" s="40"/>
      <c r="G2943" s="41"/>
      <c r="H2943" s="41"/>
      <c r="I2943" s="41"/>
      <c r="J2943" s="41"/>
      <c r="K2943" s="41"/>
      <c r="L2943" s="41"/>
      <c r="M2943" s="42" t="s">
        <v>7032</v>
      </c>
      <c r="N2943" s="42"/>
      <c r="O2943" s="41"/>
      <c r="P2943" s="43">
        <v>6.1646099999999997</v>
      </c>
      <c r="Q2943" s="44"/>
      <c r="R2943" s="45"/>
      <c r="S2943" s="44"/>
      <c r="T2943" s="46"/>
    </row>
    <row r="2944" spans="6:20" s="39" customFormat="1" ht="11.25" outlineLevel="7">
      <c r="F2944" s="40"/>
      <c r="G2944" s="41"/>
      <c r="H2944" s="41"/>
      <c r="I2944" s="41"/>
      <c r="J2944" s="41"/>
      <c r="K2944" s="41"/>
      <c r="L2944" s="41"/>
      <c r="M2944" s="42" t="s">
        <v>6278</v>
      </c>
      <c r="N2944" s="42"/>
      <c r="O2944" s="41"/>
      <c r="P2944" s="43">
        <v>5.9859</v>
      </c>
      <c r="Q2944" s="44"/>
      <c r="R2944" s="45"/>
      <c r="S2944" s="44"/>
      <c r="T2944" s="46"/>
    </row>
    <row r="2945" spans="6:20" s="39" customFormat="1" ht="11.25" outlineLevel="7">
      <c r="F2945" s="40"/>
      <c r="G2945" s="41"/>
      <c r="H2945" s="41"/>
      <c r="I2945" s="41"/>
      <c r="J2945" s="41"/>
      <c r="K2945" s="41"/>
      <c r="L2945" s="41"/>
      <c r="M2945" s="42" t="s">
        <v>6408</v>
      </c>
      <c r="N2945" s="42"/>
      <c r="O2945" s="41"/>
      <c r="P2945" s="43">
        <v>5.7084000000000001</v>
      </c>
      <c r="Q2945" s="44"/>
      <c r="R2945" s="45"/>
      <c r="S2945" s="44"/>
      <c r="T2945" s="46"/>
    </row>
    <row r="2946" spans="6:20" s="39" customFormat="1" ht="11.25" outlineLevel="7">
      <c r="F2946" s="40"/>
      <c r="G2946" s="41"/>
      <c r="H2946" s="41"/>
      <c r="I2946" s="41"/>
      <c r="J2946" s="41"/>
      <c r="K2946" s="41"/>
      <c r="L2946" s="41"/>
      <c r="M2946" s="42" t="s">
        <v>5971</v>
      </c>
      <c r="N2946" s="42"/>
      <c r="O2946" s="41"/>
      <c r="P2946" s="43">
        <v>2.2254299999999998</v>
      </c>
      <c r="Q2946" s="44"/>
      <c r="R2946" s="45"/>
      <c r="S2946" s="44"/>
      <c r="T2946" s="46"/>
    </row>
    <row r="2947" spans="6:20" s="39" customFormat="1" ht="11.25" outlineLevel="7">
      <c r="F2947" s="40"/>
      <c r="G2947" s="41"/>
      <c r="H2947" s="41"/>
      <c r="I2947" s="41"/>
      <c r="J2947" s="41"/>
      <c r="K2947" s="41"/>
      <c r="L2947" s="41"/>
      <c r="M2947" s="42" t="s">
        <v>60</v>
      </c>
      <c r="N2947" s="42"/>
      <c r="O2947" s="41"/>
      <c r="P2947" s="43">
        <v>0</v>
      </c>
      <c r="Q2947" s="44"/>
      <c r="R2947" s="45"/>
      <c r="S2947" s="44"/>
      <c r="T2947" s="46"/>
    </row>
    <row r="2948" spans="6:20" s="39" customFormat="1" ht="11.25" outlineLevel="7">
      <c r="F2948" s="40"/>
      <c r="G2948" s="41"/>
      <c r="H2948" s="41"/>
      <c r="I2948" s="41"/>
      <c r="J2948" s="41"/>
      <c r="K2948" s="41"/>
      <c r="L2948" s="41"/>
      <c r="M2948" s="42" t="s">
        <v>5385</v>
      </c>
      <c r="N2948" s="42"/>
      <c r="O2948" s="41"/>
      <c r="P2948" s="43">
        <v>3.5419499999999999</v>
      </c>
      <c r="Q2948" s="44"/>
      <c r="R2948" s="45"/>
      <c r="S2948" s="44"/>
      <c r="T2948" s="46"/>
    </row>
    <row r="2949" spans="6:20" s="39" customFormat="1" ht="11.25" outlineLevel="7">
      <c r="F2949" s="40"/>
      <c r="G2949" s="41"/>
      <c r="H2949" s="41"/>
      <c r="I2949" s="41"/>
      <c r="J2949" s="41"/>
      <c r="K2949" s="41"/>
      <c r="L2949" s="41"/>
      <c r="M2949" s="42" t="s">
        <v>6864</v>
      </c>
      <c r="N2949" s="42"/>
      <c r="O2949" s="41"/>
      <c r="P2949" s="43">
        <v>6.6547574999999997</v>
      </c>
      <c r="Q2949" s="44"/>
      <c r="R2949" s="45"/>
      <c r="S2949" s="44"/>
      <c r="T2949" s="46"/>
    </row>
    <row r="2950" spans="6:20" s="39" customFormat="1" ht="11.25" outlineLevel="7">
      <c r="F2950" s="40"/>
      <c r="G2950" s="41"/>
      <c r="H2950" s="41"/>
      <c r="I2950" s="41"/>
      <c r="J2950" s="41"/>
      <c r="K2950" s="41"/>
      <c r="L2950" s="41"/>
      <c r="M2950" s="42" t="s">
        <v>6738</v>
      </c>
      <c r="N2950" s="42"/>
      <c r="O2950" s="41"/>
      <c r="P2950" s="43">
        <v>5.4974699999999999</v>
      </c>
      <c r="Q2950" s="44"/>
      <c r="R2950" s="45"/>
      <c r="S2950" s="44"/>
      <c r="T2950" s="46"/>
    </row>
    <row r="2951" spans="6:20" outlineLevel="6"/>
    <row r="2952" spans="6:20" s="120" customFormat="1" ht="16.5" customHeight="1" outlineLevel="5">
      <c r="F2952" s="121"/>
      <c r="G2952" s="122"/>
      <c r="H2952" s="122"/>
      <c r="I2952" s="122"/>
      <c r="J2952" s="123"/>
      <c r="K2952" s="123"/>
      <c r="L2952" s="123"/>
      <c r="M2952" s="123" t="s">
        <v>7503</v>
      </c>
      <c r="N2952" s="126"/>
      <c r="O2952" s="122"/>
      <c r="P2952" s="124"/>
      <c r="Q2952" s="125"/>
      <c r="R2952" s="124"/>
      <c r="S2952" s="125"/>
      <c r="T2952" s="111">
        <f>SUBTOTAL(9,T2953:T2964)</f>
        <v>0</v>
      </c>
    </row>
    <row r="2953" spans="6:20" s="102" customFormat="1" ht="36" outlineLevel="6" collapsed="1">
      <c r="F2953" s="21" t="s">
        <v>10123</v>
      </c>
      <c r="G2953" s="22" t="s">
        <v>19</v>
      </c>
      <c r="H2953" s="68">
        <v>6</v>
      </c>
      <c r="I2953" s="22"/>
      <c r="J2953" s="36" t="s">
        <v>4741</v>
      </c>
      <c r="K2953" s="36" t="s">
        <v>2371</v>
      </c>
      <c r="L2953" s="36"/>
      <c r="M2953" s="37" t="s">
        <v>8825</v>
      </c>
      <c r="N2953" s="37"/>
      <c r="O2953" s="22" t="s">
        <v>23</v>
      </c>
      <c r="P2953" s="38">
        <v>16.435299999999998</v>
      </c>
      <c r="Q2953" s="25">
        <v>0</v>
      </c>
      <c r="R2953" s="38">
        <f>P2953*(1+Q2953/100)</f>
        <v>16.435299999999998</v>
      </c>
      <c r="S2953" s="25"/>
      <c r="T2953" s="26">
        <f>IF(I2953="T",0,R2953*S2953)</f>
        <v>0</v>
      </c>
    </row>
    <row r="2954" spans="6:20" s="39" customFormat="1" ht="11.25" outlineLevel="7">
      <c r="F2954" s="40"/>
      <c r="G2954" s="41"/>
      <c r="H2954" s="41"/>
      <c r="I2954" s="41"/>
      <c r="J2954" s="41"/>
      <c r="K2954" s="41"/>
      <c r="L2954" s="41"/>
      <c r="M2954" s="42" t="s">
        <v>65</v>
      </c>
      <c r="N2954" s="42"/>
      <c r="O2954" s="41"/>
      <c r="P2954" s="43">
        <v>0</v>
      </c>
      <c r="Q2954" s="44"/>
      <c r="R2954" s="45"/>
      <c r="S2954" s="44"/>
      <c r="T2954" s="46"/>
    </row>
    <row r="2955" spans="6:20" s="39" customFormat="1" ht="11.25" outlineLevel="7">
      <c r="F2955" s="40"/>
      <c r="G2955" s="41"/>
      <c r="H2955" s="41"/>
      <c r="I2955" s="41"/>
      <c r="J2955" s="41"/>
      <c r="K2955" s="41"/>
      <c r="L2955" s="41"/>
      <c r="M2955" s="42" t="s">
        <v>5122</v>
      </c>
      <c r="N2955" s="42"/>
      <c r="O2955" s="41"/>
      <c r="P2955" s="43">
        <v>8.217649999999999</v>
      </c>
      <c r="Q2955" s="44"/>
      <c r="R2955" s="45"/>
      <c r="S2955" s="44"/>
      <c r="T2955" s="46"/>
    </row>
    <row r="2956" spans="6:20" s="39" customFormat="1" ht="11.25" outlineLevel="7">
      <c r="F2956" s="40"/>
      <c r="G2956" s="41"/>
      <c r="H2956" s="41"/>
      <c r="I2956" s="41"/>
      <c r="J2956" s="41"/>
      <c r="K2956" s="41"/>
      <c r="L2956" s="41"/>
      <c r="M2956" s="42" t="s">
        <v>5123</v>
      </c>
      <c r="N2956" s="42"/>
      <c r="O2956" s="41"/>
      <c r="P2956" s="43">
        <v>8.217649999999999</v>
      </c>
      <c r="Q2956" s="44"/>
      <c r="R2956" s="45"/>
      <c r="S2956" s="44"/>
      <c r="T2956" s="46"/>
    </row>
    <row r="2957" spans="6:20" s="102" customFormat="1" ht="12" outlineLevel="6">
      <c r="F2957" s="21" t="s">
        <v>10124</v>
      </c>
      <c r="G2957" s="22" t="s">
        <v>19</v>
      </c>
      <c r="H2957" s="68">
        <v>6</v>
      </c>
      <c r="I2957" s="22"/>
      <c r="J2957" s="36" t="s">
        <v>4689</v>
      </c>
      <c r="K2957" s="36" t="s">
        <v>2258</v>
      </c>
      <c r="L2957" s="36"/>
      <c r="M2957" s="37" t="s">
        <v>7342</v>
      </c>
      <c r="N2957" s="37"/>
      <c r="O2957" s="22" t="s">
        <v>23</v>
      </c>
      <c r="P2957" s="38">
        <v>16.434999999999999</v>
      </c>
      <c r="Q2957" s="25">
        <v>0</v>
      </c>
      <c r="R2957" s="38">
        <f>P2957*(1+Q2957/100)</f>
        <v>16.434999999999999</v>
      </c>
      <c r="S2957" s="25"/>
      <c r="T2957" s="26">
        <f>IF(I2957="T",0,R2957*S2957)</f>
        <v>0</v>
      </c>
    </row>
    <row r="2958" spans="6:20" s="102" customFormat="1" ht="12" outlineLevel="6">
      <c r="F2958" s="21" t="s">
        <v>10125</v>
      </c>
      <c r="G2958" s="22" t="s">
        <v>19</v>
      </c>
      <c r="H2958" s="68">
        <v>6</v>
      </c>
      <c r="I2958" s="22"/>
      <c r="J2958" s="36" t="s">
        <v>4428</v>
      </c>
      <c r="K2958" s="36" t="s">
        <v>2243</v>
      </c>
      <c r="L2958" s="36"/>
      <c r="M2958" s="37" t="s">
        <v>7246</v>
      </c>
      <c r="N2958" s="37"/>
      <c r="O2958" s="22" t="s">
        <v>23</v>
      </c>
      <c r="P2958" s="38">
        <v>16.434999999999999</v>
      </c>
      <c r="Q2958" s="25">
        <v>0</v>
      </c>
      <c r="R2958" s="38">
        <f>P2958*(1+Q2958/100)</f>
        <v>16.434999999999999</v>
      </c>
      <c r="S2958" s="25"/>
      <c r="T2958" s="26">
        <f>IF(I2958="T",0,R2958*S2958)</f>
        <v>0</v>
      </c>
    </row>
    <row r="2959" spans="6:20" s="102" customFormat="1" ht="36" outlineLevel="6" collapsed="1">
      <c r="F2959" s="21" t="s">
        <v>10126</v>
      </c>
      <c r="G2959" s="22" t="s">
        <v>19</v>
      </c>
      <c r="H2959" s="68">
        <v>6</v>
      </c>
      <c r="I2959" s="22"/>
      <c r="J2959" s="36" t="s">
        <v>4570</v>
      </c>
      <c r="K2959" s="36" t="s">
        <v>2181</v>
      </c>
      <c r="L2959" s="36"/>
      <c r="M2959" s="37" t="s">
        <v>8873</v>
      </c>
      <c r="N2959" s="37"/>
      <c r="O2959" s="22" t="s">
        <v>24</v>
      </c>
      <c r="P2959" s="38">
        <v>2.8604099999999999</v>
      </c>
      <c r="Q2959" s="25">
        <v>0</v>
      </c>
      <c r="R2959" s="38">
        <f>P2959*(1+Q2959/100)</f>
        <v>2.8604099999999999</v>
      </c>
      <c r="S2959" s="25"/>
      <c r="T2959" s="26">
        <f>IF(I2959="T",0,R2959*S2959)</f>
        <v>0</v>
      </c>
    </row>
    <row r="2960" spans="6:20" s="39" customFormat="1" ht="11.25" outlineLevel="7">
      <c r="F2960" s="40"/>
      <c r="G2960" s="41"/>
      <c r="H2960" s="41"/>
      <c r="I2960" s="41"/>
      <c r="J2960" s="41"/>
      <c r="K2960" s="41"/>
      <c r="L2960" s="41"/>
      <c r="M2960" s="42" t="s">
        <v>65</v>
      </c>
      <c r="N2960" s="42"/>
      <c r="O2960" s="41"/>
      <c r="P2960" s="43">
        <v>0</v>
      </c>
      <c r="Q2960" s="44"/>
      <c r="R2960" s="45"/>
      <c r="S2960" s="44"/>
      <c r="T2960" s="46"/>
    </row>
    <row r="2961" spans="6:20" s="39" customFormat="1" ht="11.25" outlineLevel="7">
      <c r="F2961" s="40"/>
      <c r="G2961" s="41"/>
      <c r="H2961" s="41"/>
      <c r="I2961" s="41"/>
      <c r="J2961" s="41"/>
      <c r="K2961" s="41"/>
      <c r="L2961" s="41"/>
      <c r="M2961" s="42" t="s">
        <v>5470</v>
      </c>
      <c r="N2961" s="42"/>
      <c r="O2961" s="41"/>
      <c r="P2961" s="43">
        <v>1.2882974999999999</v>
      </c>
      <c r="Q2961" s="44"/>
      <c r="R2961" s="45"/>
      <c r="S2961" s="44"/>
      <c r="T2961" s="46"/>
    </row>
    <row r="2962" spans="6:20" s="39" customFormat="1" ht="11.25" outlineLevel="7">
      <c r="F2962" s="40"/>
      <c r="G2962" s="41"/>
      <c r="H2962" s="41"/>
      <c r="I2962" s="41"/>
      <c r="J2962" s="41"/>
      <c r="K2962" s="41"/>
      <c r="L2962" s="41"/>
      <c r="M2962" s="42" t="s">
        <v>5471</v>
      </c>
      <c r="N2962" s="42"/>
      <c r="O2962" s="41"/>
      <c r="P2962" s="43">
        <v>1.2882974999999999</v>
      </c>
      <c r="Q2962" s="44"/>
      <c r="R2962" s="45"/>
      <c r="S2962" s="44"/>
      <c r="T2962" s="46"/>
    </row>
    <row r="2963" spans="6:20" s="39" customFormat="1" ht="11.25" outlineLevel="7">
      <c r="F2963" s="40"/>
      <c r="G2963" s="41"/>
      <c r="H2963" s="41"/>
      <c r="I2963" s="41"/>
      <c r="J2963" s="41"/>
      <c r="K2963" s="41"/>
      <c r="L2963" s="41"/>
      <c r="M2963" s="42" t="s">
        <v>7229</v>
      </c>
      <c r="N2963" s="42"/>
      <c r="O2963" s="41"/>
      <c r="P2963" s="43">
        <v>0.28381500000000004</v>
      </c>
      <c r="Q2963" s="44"/>
      <c r="R2963" s="45"/>
      <c r="S2963" s="44"/>
      <c r="T2963" s="46"/>
    </row>
    <row r="2964" spans="6:20" outlineLevel="6"/>
    <row r="2965" spans="6:20" s="120" customFormat="1" ht="16.5" customHeight="1" outlineLevel="5">
      <c r="F2965" s="121"/>
      <c r="G2965" s="122"/>
      <c r="H2965" s="122"/>
      <c r="I2965" s="122"/>
      <c r="J2965" s="123"/>
      <c r="K2965" s="123"/>
      <c r="L2965" s="123"/>
      <c r="M2965" s="123" t="s">
        <v>7221</v>
      </c>
      <c r="N2965" s="126"/>
      <c r="O2965" s="122"/>
      <c r="P2965" s="124"/>
      <c r="Q2965" s="125"/>
      <c r="R2965" s="124"/>
      <c r="S2965" s="125"/>
      <c r="T2965" s="111">
        <f>SUBTOTAL(9,T2966:T2978)</f>
        <v>0</v>
      </c>
    </row>
    <row r="2966" spans="6:20" s="102" customFormat="1" ht="36" outlineLevel="6" collapsed="1">
      <c r="F2966" s="21" t="s">
        <v>10127</v>
      </c>
      <c r="G2966" s="22" t="s">
        <v>19</v>
      </c>
      <c r="H2966" s="68">
        <v>6</v>
      </c>
      <c r="I2966" s="22"/>
      <c r="J2966" s="36" t="s">
        <v>4890</v>
      </c>
      <c r="K2966" s="36" t="s">
        <v>2377</v>
      </c>
      <c r="L2966" s="36"/>
      <c r="M2966" s="37" t="s">
        <v>8850</v>
      </c>
      <c r="N2966" s="37"/>
      <c r="O2966" s="22" t="s">
        <v>23</v>
      </c>
      <c r="P2966" s="38">
        <v>212.14985000000001</v>
      </c>
      <c r="Q2966" s="25">
        <v>0</v>
      </c>
      <c r="R2966" s="38">
        <f>P2966*(1+Q2966/100)</f>
        <v>212.14985000000001</v>
      </c>
      <c r="S2966" s="25"/>
      <c r="T2966" s="26">
        <f>IF(I2966="T",0,R2966*S2966)</f>
        <v>0</v>
      </c>
    </row>
    <row r="2967" spans="6:20" s="39" customFormat="1" ht="11.25" outlineLevel="7">
      <c r="F2967" s="40"/>
      <c r="G2967" s="41"/>
      <c r="H2967" s="41"/>
      <c r="I2967" s="41"/>
      <c r="J2967" s="41"/>
      <c r="K2967" s="41"/>
      <c r="L2967" s="41"/>
      <c r="M2967" s="42" t="s">
        <v>60</v>
      </c>
      <c r="N2967" s="42"/>
      <c r="O2967" s="41"/>
      <c r="P2967" s="43">
        <v>0</v>
      </c>
      <c r="Q2967" s="44"/>
      <c r="R2967" s="45"/>
      <c r="S2967" s="44"/>
      <c r="T2967" s="46"/>
    </row>
    <row r="2968" spans="6:20" s="39" customFormat="1" ht="11.25" outlineLevel="7">
      <c r="F2968" s="40"/>
      <c r="G2968" s="41"/>
      <c r="H2968" s="41"/>
      <c r="I2968" s="41"/>
      <c r="J2968" s="41"/>
      <c r="K2968" s="41"/>
      <c r="L2968" s="41"/>
      <c r="M2968" s="42" t="s">
        <v>5525</v>
      </c>
      <c r="N2968" s="42"/>
      <c r="O2968" s="41"/>
      <c r="P2968" s="43">
        <v>57.75</v>
      </c>
      <c r="Q2968" s="44"/>
      <c r="R2968" s="45"/>
      <c r="S2968" s="44"/>
      <c r="T2968" s="46"/>
    </row>
    <row r="2969" spans="6:20" s="39" customFormat="1" ht="11.25" outlineLevel="7">
      <c r="F2969" s="40"/>
      <c r="G2969" s="41"/>
      <c r="H2969" s="41"/>
      <c r="I2969" s="41"/>
      <c r="J2969" s="41"/>
      <c r="K2969" s="41"/>
      <c r="L2969" s="41"/>
      <c r="M2969" s="42" t="s">
        <v>5109</v>
      </c>
      <c r="N2969" s="42"/>
      <c r="O2969" s="41"/>
      <c r="P2969" s="43">
        <v>11.861299999999998</v>
      </c>
      <c r="Q2969" s="44"/>
      <c r="R2969" s="45"/>
      <c r="S2969" s="44"/>
      <c r="T2969" s="46"/>
    </row>
    <row r="2970" spans="6:20" s="39" customFormat="1" ht="11.25" outlineLevel="7">
      <c r="F2970" s="40"/>
      <c r="G2970" s="41"/>
      <c r="H2970" s="41"/>
      <c r="I2970" s="41"/>
      <c r="J2970" s="41"/>
      <c r="K2970" s="41"/>
      <c r="L2970" s="41"/>
      <c r="M2970" s="42" t="s">
        <v>5962</v>
      </c>
      <c r="N2970" s="42"/>
      <c r="O2970" s="41"/>
      <c r="P2970" s="43">
        <v>47.174599999999991</v>
      </c>
      <c r="Q2970" s="44"/>
      <c r="R2970" s="45"/>
      <c r="S2970" s="44"/>
      <c r="T2970" s="46"/>
    </row>
    <row r="2971" spans="6:20" s="39" customFormat="1" ht="11.25" outlineLevel="7">
      <c r="F2971" s="40"/>
      <c r="G2971" s="41"/>
      <c r="H2971" s="41"/>
      <c r="I2971" s="41"/>
      <c r="J2971" s="41"/>
      <c r="K2971" s="41"/>
      <c r="L2971" s="41"/>
      <c r="M2971" s="42" t="s">
        <v>6333</v>
      </c>
      <c r="N2971" s="42"/>
      <c r="O2971" s="41"/>
      <c r="P2971" s="43">
        <v>95.363950000000003</v>
      </c>
      <c r="Q2971" s="44"/>
      <c r="R2971" s="45"/>
      <c r="S2971" s="44"/>
      <c r="T2971" s="46"/>
    </row>
    <row r="2972" spans="6:20" s="102" customFormat="1" ht="12" outlineLevel="6">
      <c r="F2972" s="21" t="s">
        <v>10128</v>
      </c>
      <c r="G2972" s="22" t="s">
        <v>19</v>
      </c>
      <c r="H2972" s="68">
        <v>6</v>
      </c>
      <c r="I2972" s="22"/>
      <c r="J2972" s="36" t="s">
        <v>4704</v>
      </c>
      <c r="K2972" s="36" t="s">
        <v>2257</v>
      </c>
      <c r="L2972" s="36"/>
      <c r="M2972" s="37" t="s">
        <v>5939</v>
      </c>
      <c r="N2972" s="37"/>
      <c r="O2972" s="22" t="s">
        <v>23</v>
      </c>
      <c r="P2972" s="38">
        <v>212.15</v>
      </c>
      <c r="Q2972" s="25">
        <v>0</v>
      </c>
      <c r="R2972" s="38">
        <f>P2972*(1+Q2972/100)</f>
        <v>212.15</v>
      </c>
      <c r="S2972" s="25"/>
      <c r="T2972" s="26">
        <f>IF(I2972="T",0,R2972*S2972)</f>
        <v>0</v>
      </c>
    </row>
    <row r="2973" spans="6:20" s="102" customFormat="1" ht="48" outlineLevel="6" collapsed="1">
      <c r="F2973" s="21" t="s">
        <v>10129</v>
      </c>
      <c r="G2973" s="22" t="s">
        <v>19</v>
      </c>
      <c r="H2973" s="68">
        <v>6</v>
      </c>
      <c r="I2973" s="22"/>
      <c r="J2973" s="36" t="s">
        <v>4588</v>
      </c>
      <c r="K2973" s="36" t="s">
        <v>2316</v>
      </c>
      <c r="L2973" s="36"/>
      <c r="M2973" s="37" t="s">
        <v>9433</v>
      </c>
      <c r="N2973" s="37"/>
      <c r="O2973" s="22" t="s">
        <v>23</v>
      </c>
      <c r="P2973" s="38">
        <v>102.9499</v>
      </c>
      <c r="Q2973" s="25">
        <v>0</v>
      </c>
      <c r="R2973" s="38">
        <f>P2973*(1+Q2973/100)</f>
        <v>102.9499</v>
      </c>
      <c r="S2973" s="25"/>
      <c r="T2973" s="26">
        <f>IF(I2973="T",0,R2973*S2973)</f>
        <v>0</v>
      </c>
    </row>
    <row r="2974" spans="6:20" s="39" customFormat="1" ht="11.25" outlineLevel="7">
      <c r="F2974" s="40"/>
      <c r="G2974" s="41"/>
      <c r="H2974" s="41"/>
      <c r="I2974" s="41"/>
      <c r="J2974" s="41"/>
      <c r="K2974" s="41"/>
      <c r="L2974" s="41"/>
      <c r="M2974" s="42" t="s">
        <v>60</v>
      </c>
      <c r="N2974" s="42"/>
      <c r="O2974" s="41"/>
      <c r="P2974" s="43">
        <v>0</v>
      </c>
      <c r="Q2974" s="44"/>
      <c r="R2974" s="45"/>
      <c r="S2974" s="44"/>
      <c r="T2974" s="46"/>
    </row>
    <row r="2975" spans="6:20" s="39" customFormat="1" ht="11.25" outlineLevel="7">
      <c r="F2975" s="40"/>
      <c r="G2975" s="41"/>
      <c r="H2975" s="41"/>
      <c r="I2975" s="41"/>
      <c r="J2975" s="41"/>
      <c r="K2975" s="41"/>
      <c r="L2975" s="41"/>
      <c r="M2975" s="42" t="s">
        <v>6863</v>
      </c>
      <c r="N2975" s="42"/>
      <c r="O2975" s="41"/>
      <c r="P2975" s="43">
        <v>63.171499999999995</v>
      </c>
      <c r="Q2975" s="44"/>
      <c r="R2975" s="45"/>
      <c r="S2975" s="44"/>
      <c r="T2975" s="46"/>
    </row>
    <row r="2976" spans="6:20" s="39" customFormat="1" ht="11.25" outlineLevel="7">
      <c r="F2976" s="40"/>
      <c r="G2976" s="41"/>
      <c r="H2976" s="41"/>
      <c r="I2976" s="41"/>
      <c r="J2976" s="41"/>
      <c r="K2976" s="41"/>
      <c r="L2976" s="41"/>
      <c r="M2976" s="42" t="s">
        <v>5723</v>
      </c>
      <c r="N2976" s="42"/>
      <c r="O2976" s="41"/>
      <c r="P2976" s="43">
        <v>10.286899999999999</v>
      </c>
      <c r="Q2976" s="44"/>
      <c r="R2976" s="45"/>
      <c r="S2976" s="44"/>
      <c r="T2976" s="46"/>
    </row>
    <row r="2977" spans="6:20" s="39" customFormat="1" ht="11.25" outlineLevel="7">
      <c r="F2977" s="40"/>
      <c r="G2977" s="41"/>
      <c r="H2977" s="41"/>
      <c r="I2977" s="41"/>
      <c r="J2977" s="41"/>
      <c r="K2977" s="41"/>
      <c r="L2977" s="41"/>
      <c r="M2977" s="42" t="s">
        <v>5646</v>
      </c>
      <c r="N2977" s="42"/>
      <c r="O2977" s="41"/>
      <c r="P2977" s="43">
        <v>29.491500000000002</v>
      </c>
      <c r="Q2977" s="44"/>
      <c r="R2977" s="45"/>
      <c r="S2977" s="44"/>
      <c r="T2977" s="46"/>
    </row>
    <row r="2978" spans="6:20" outlineLevel="6"/>
    <row r="2979" spans="6:20" s="120" customFormat="1" ht="16.5" customHeight="1" outlineLevel="5">
      <c r="F2979" s="121"/>
      <c r="G2979" s="122"/>
      <c r="H2979" s="122"/>
      <c r="I2979" s="122"/>
      <c r="J2979" s="123"/>
      <c r="K2979" s="123"/>
      <c r="L2979" s="123"/>
      <c r="M2979" s="123" t="s">
        <v>7281</v>
      </c>
      <c r="N2979" s="126"/>
      <c r="O2979" s="122"/>
      <c r="P2979" s="124"/>
      <c r="Q2979" s="125"/>
      <c r="R2979" s="124"/>
      <c r="S2979" s="125"/>
      <c r="T2979" s="111">
        <f>SUBTOTAL(9,T2980:T3038)</f>
        <v>0</v>
      </c>
    </row>
    <row r="2980" spans="6:20" s="102" customFormat="1" ht="60" outlineLevel="6">
      <c r="F2980" s="21" t="s">
        <v>10130</v>
      </c>
      <c r="G2980" s="22" t="s">
        <v>19</v>
      </c>
      <c r="H2980" s="68">
        <v>6</v>
      </c>
      <c r="I2980" s="22"/>
      <c r="J2980" s="36" t="s">
        <v>4409</v>
      </c>
      <c r="K2980" s="36" t="s">
        <v>2260</v>
      </c>
      <c r="L2980" s="36"/>
      <c r="M2980" s="37" t="s">
        <v>9713</v>
      </c>
      <c r="N2980" s="37"/>
      <c r="O2980" s="22" t="s">
        <v>23</v>
      </c>
      <c r="P2980" s="38">
        <v>196.99474999999998</v>
      </c>
      <c r="Q2980" s="25">
        <v>0</v>
      </c>
      <c r="R2980" s="38">
        <f>P2980*(1+Q2980/100)</f>
        <v>196.99474999999998</v>
      </c>
      <c r="S2980" s="25"/>
      <c r="T2980" s="26">
        <f>IF(I2980="T",0,R2980*S2980)</f>
        <v>0</v>
      </c>
    </row>
    <row r="2981" spans="6:20" s="39" customFormat="1" ht="11.25" outlineLevel="7">
      <c r="F2981" s="40"/>
      <c r="G2981" s="41"/>
      <c r="H2981" s="41"/>
      <c r="I2981" s="41"/>
      <c r="J2981" s="41"/>
      <c r="K2981" s="41"/>
      <c r="L2981" s="41"/>
      <c r="M2981" s="42" t="s">
        <v>64</v>
      </c>
      <c r="N2981" s="42"/>
      <c r="O2981" s="41"/>
      <c r="P2981" s="43">
        <v>0</v>
      </c>
      <c r="Q2981" s="44"/>
      <c r="R2981" s="45"/>
      <c r="S2981" s="44"/>
      <c r="T2981" s="46"/>
    </row>
    <row r="2982" spans="6:20" s="39" customFormat="1" ht="11.25" outlineLevel="7">
      <c r="F2982" s="40"/>
      <c r="G2982" s="41"/>
      <c r="H2982" s="41"/>
      <c r="I2982" s="41"/>
      <c r="J2982" s="41"/>
      <c r="K2982" s="41"/>
      <c r="L2982" s="41"/>
      <c r="M2982" s="42" t="s">
        <v>6057</v>
      </c>
      <c r="N2982" s="42"/>
      <c r="O2982" s="41"/>
      <c r="P2982" s="43">
        <v>16.716999999999999</v>
      </c>
      <c r="Q2982" s="44"/>
      <c r="R2982" s="45"/>
      <c r="S2982" s="44"/>
      <c r="T2982" s="46"/>
    </row>
    <row r="2983" spans="6:20" s="39" customFormat="1" ht="11.25" outlineLevel="7">
      <c r="F2983" s="40"/>
      <c r="G2983" s="41"/>
      <c r="H2983" s="41"/>
      <c r="I2983" s="41"/>
      <c r="J2983" s="41"/>
      <c r="K2983" s="41"/>
      <c r="L2983" s="41"/>
      <c r="M2983" s="42" t="s">
        <v>4798</v>
      </c>
      <c r="N2983" s="42"/>
      <c r="O2983" s="41"/>
      <c r="P2983" s="43">
        <v>6.3680000000000003</v>
      </c>
      <c r="Q2983" s="44"/>
      <c r="R2983" s="45"/>
      <c r="S2983" s="44"/>
      <c r="T2983" s="46"/>
    </row>
    <row r="2984" spans="6:20" s="39" customFormat="1" ht="11.25" outlineLevel="7">
      <c r="F2984" s="40"/>
      <c r="G2984" s="41"/>
      <c r="H2984" s="41"/>
      <c r="I2984" s="41"/>
      <c r="J2984" s="41"/>
      <c r="K2984" s="41"/>
      <c r="L2984" s="41"/>
      <c r="M2984" s="42" t="s">
        <v>4519</v>
      </c>
      <c r="N2984" s="42"/>
      <c r="O2984" s="41"/>
      <c r="P2984" s="43">
        <v>2.3400000000000003</v>
      </c>
      <c r="Q2984" s="44"/>
      <c r="R2984" s="45"/>
      <c r="S2984" s="44"/>
      <c r="T2984" s="46"/>
    </row>
    <row r="2985" spans="6:20" s="39" customFormat="1" ht="11.25" outlineLevel="7">
      <c r="F2985" s="40"/>
      <c r="G2985" s="41"/>
      <c r="H2985" s="41"/>
      <c r="I2985" s="41"/>
      <c r="J2985" s="41"/>
      <c r="K2985" s="41"/>
      <c r="L2985" s="41"/>
      <c r="M2985" s="42" t="s">
        <v>6708</v>
      </c>
      <c r="N2985" s="42"/>
      <c r="O2985" s="41"/>
      <c r="P2985" s="43">
        <v>20.339499999999997</v>
      </c>
      <c r="Q2985" s="44"/>
      <c r="R2985" s="45"/>
      <c r="S2985" s="44"/>
      <c r="T2985" s="46"/>
    </row>
    <row r="2986" spans="6:20" s="39" customFormat="1" ht="11.25" outlineLevel="7">
      <c r="F2986" s="40"/>
      <c r="G2986" s="41"/>
      <c r="H2986" s="41"/>
      <c r="I2986" s="41"/>
      <c r="J2986" s="41"/>
      <c r="K2986" s="41"/>
      <c r="L2986" s="41"/>
      <c r="M2986" s="42" t="s">
        <v>4801</v>
      </c>
      <c r="N2986" s="42"/>
      <c r="O2986" s="41"/>
      <c r="P2986" s="43">
        <v>6.3680000000000003</v>
      </c>
      <c r="Q2986" s="44"/>
      <c r="R2986" s="45"/>
      <c r="S2986" s="44"/>
      <c r="T2986" s="46"/>
    </row>
    <row r="2987" spans="6:20" s="39" customFormat="1" ht="11.25" outlineLevel="7">
      <c r="F2987" s="40"/>
      <c r="G2987" s="41"/>
      <c r="H2987" s="41"/>
      <c r="I2987" s="41"/>
      <c r="J2987" s="41"/>
      <c r="K2987" s="41"/>
      <c r="L2987" s="41"/>
      <c r="M2987" s="42" t="s">
        <v>59</v>
      </c>
      <c r="N2987" s="42"/>
      <c r="O2987" s="41"/>
      <c r="P2987" s="43">
        <v>0</v>
      </c>
      <c r="Q2987" s="44"/>
      <c r="R2987" s="45"/>
      <c r="S2987" s="44"/>
      <c r="T2987" s="46"/>
    </row>
    <row r="2988" spans="6:20" s="39" customFormat="1" ht="11.25" outlineLevel="7">
      <c r="F2988" s="40"/>
      <c r="G2988" s="41"/>
      <c r="H2988" s="41"/>
      <c r="I2988" s="41"/>
      <c r="J2988" s="41"/>
      <c r="K2988" s="41"/>
      <c r="L2988" s="41"/>
      <c r="M2988" s="42" t="s">
        <v>6054</v>
      </c>
      <c r="N2988" s="42"/>
      <c r="O2988" s="41"/>
      <c r="P2988" s="43">
        <v>16.716999999999999</v>
      </c>
      <c r="Q2988" s="44"/>
      <c r="R2988" s="45"/>
      <c r="S2988" s="44"/>
      <c r="T2988" s="46"/>
    </row>
    <row r="2989" spans="6:20" s="39" customFormat="1" ht="11.25" outlineLevel="7">
      <c r="F2989" s="40"/>
      <c r="G2989" s="41"/>
      <c r="H2989" s="41"/>
      <c r="I2989" s="41"/>
      <c r="J2989" s="41"/>
      <c r="K2989" s="41"/>
      <c r="L2989" s="41"/>
      <c r="M2989" s="42" t="s">
        <v>4785</v>
      </c>
      <c r="N2989" s="42"/>
      <c r="O2989" s="41"/>
      <c r="P2989" s="43">
        <v>6.3680000000000003</v>
      </c>
      <c r="Q2989" s="44"/>
      <c r="R2989" s="45"/>
      <c r="S2989" s="44"/>
      <c r="T2989" s="46"/>
    </row>
    <row r="2990" spans="6:20" s="39" customFormat="1" ht="11.25" outlineLevel="7">
      <c r="F2990" s="40"/>
      <c r="G2990" s="41"/>
      <c r="H2990" s="41"/>
      <c r="I2990" s="41"/>
      <c r="J2990" s="41"/>
      <c r="K2990" s="41"/>
      <c r="L2990" s="41"/>
      <c r="M2990" s="42" t="s">
        <v>4509</v>
      </c>
      <c r="N2990" s="42"/>
      <c r="O2990" s="41"/>
      <c r="P2990" s="43">
        <v>2.3400000000000003</v>
      </c>
      <c r="Q2990" s="44"/>
      <c r="R2990" s="45"/>
      <c r="S2990" s="44"/>
      <c r="T2990" s="46"/>
    </row>
    <row r="2991" spans="6:20" s="39" customFormat="1" ht="11.25" outlineLevel="7">
      <c r="F2991" s="40"/>
      <c r="G2991" s="41"/>
      <c r="H2991" s="41"/>
      <c r="I2991" s="41"/>
      <c r="J2991" s="41"/>
      <c r="K2991" s="41"/>
      <c r="L2991" s="41"/>
      <c r="M2991" s="42" t="s">
        <v>6739</v>
      </c>
      <c r="N2991" s="42"/>
      <c r="O2991" s="41"/>
      <c r="P2991" s="43">
        <v>20.349499999999995</v>
      </c>
      <c r="Q2991" s="44"/>
      <c r="R2991" s="45"/>
      <c r="S2991" s="44"/>
      <c r="T2991" s="46"/>
    </row>
    <row r="2992" spans="6:20" s="39" customFormat="1" ht="11.25" outlineLevel="7">
      <c r="F2992" s="40"/>
      <c r="G2992" s="41"/>
      <c r="H2992" s="41"/>
      <c r="I2992" s="41"/>
      <c r="J2992" s="41"/>
      <c r="K2992" s="41"/>
      <c r="L2992" s="41"/>
      <c r="M2992" s="42" t="s">
        <v>4787</v>
      </c>
      <c r="N2992" s="42"/>
      <c r="O2992" s="41"/>
      <c r="P2992" s="43">
        <v>6.3680000000000003</v>
      </c>
      <c r="Q2992" s="44"/>
      <c r="R2992" s="45"/>
      <c r="S2992" s="44"/>
      <c r="T2992" s="46"/>
    </row>
    <row r="2993" spans="6:20" s="39" customFormat="1" ht="11.25" outlineLevel="7">
      <c r="F2993" s="40"/>
      <c r="G2993" s="41"/>
      <c r="H2993" s="41"/>
      <c r="I2993" s="41"/>
      <c r="J2993" s="41"/>
      <c r="K2993" s="41"/>
      <c r="L2993" s="41"/>
      <c r="M2993" s="42" t="s">
        <v>5458</v>
      </c>
      <c r="N2993" s="42"/>
      <c r="O2993" s="41"/>
      <c r="P2993" s="43">
        <v>14.726000000000001</v>
      </c>
      <c r="Q2993" s="44"/>
      <c r="R2993" s="45"/>
      <c r="S2993" s="44"/>
      <c r="T2993" s="46"/>
    </row>
    <row r="2994" spans="6:20" s="39" customFormat="1" ht="11.25" outlineLevel="7">
      <c r="F2994" s="40"/>
      <c r="G2994" s="41"/>
      <c r="H2994" s="41"/>
      <c r="I2994" s="41"/>
      <c r="J2994" s="41"/>
      <c r="K2994" s="41"/>
      <c r="L2994" s="41"/>
      <c r="M2994" s="42" t="s">
        <v>60</v>
      </c>
      <c r="N2994" s="42"/>
      <c r="O2994" s="41"/>
      <c r="P2994" s="43">
        <v>0</v>
      </c>
      <c r="Q2994" s="44"/>
      <c r="R2994" s="45"/>
      <c r="S2994" s="44"/>
      <c r="T2994" s="46"/>
    </row>
    <row r="2995" spans="6:20" s="39" customFormat="1" ht="11.25" outlineLevel="7">
      <c r="F2995" s="40"/>
      <c r="G2995" s="41"/>
      <c r="H2995" s="41"/>
      <c r="I2995" s="41"/>
      <c r="J2995" s="41"/>
      <c r="K2995" s="41"/>
      <c r="L2995" s="41"/>
      <c r="M2995" s="42" t="s">
        <v>6046</v>
      </c>
      <c r="N2995" s="42"/>
      <c r="O2995" s="41"/>
      <c r="P2995" s="43">
        <v>18.764499999999998</v>
      </c>
      <c r="Q2995" s="44"/>
      <c r="R2995" s="45"/>
      <c r="S2995" s="44"/>
      <c r="T2995" s="46"/>
    </row>
    <row r="2996" spans="6:20" s="39" customFormat="1" ht="11.25" outlineLevel="7">
      <c r="F2996" s="40"/>
      <c r="G2996" s="41"/>
      <c r="H2996" s="41"/>
      <c r="I2996" s="41"/>
      <c r="J2996" s="41"/>
      <c r="K2996" s="41"/>
      <c r="L2996" s="41"/>
      <c r="M2996" s="42" t="s">
        <v>4771</v>
      </c>
      <c r="N2996" s="42"/>
      <c r="O2996" s="41"/>
      <c r="P2996" s="43">
        <v>7.4080000000000004</v>
      </c>
      <c r="Q2996" s="44"/>
      <c r="R2996" s="45"/>
      <c r="S2996" s="44"/>
      <c r="T2996" s="46"/>
    </row>
    <row r="2997" spans="6:20" s="39" customFormat="1" ht="11.25" outlineLevel="7">
      <c r="F2997" s="40"/>
      <c r="G2997" s="41"/>
      <c r="H2997" s="41"/>
      <c r="I2997" s="41"/>
      <c r="J2997" s="41"/>
      <c r="K2997" s="41"/>
      <c r="L2997" s="41"/>
      <c r="M2997" s="42" t="s">
        <v>6705</v>
      </c>
      <c r="N2997" s="42"/>
      <c r="O2997" s="41"/>
      <c r="P2997" s="43">
        <v>22.386999999999997</v>
      </c>
      <c r="Q2997" s="44"/>
      <c r="R2997" s="45"/>
      <c r="S2997" s="44"/>
      <c r="T2997" s="46"/>
    </row>
    <row r="2998" spans="6:20" s="39" customFormat="1" ht="11.25" outlineLevel="7">
      <c r="F2998" s="40"/>
      <c r="G2998" s="41"/>
      <c r="H2998" s="41"/>
      <c r="I2998" s="41"/>
      <c r="J2998" s="41"/>
      <c r="K2998" s="41"/>
      <c r="L2998" s="41"/>
      <c r="M2998" s="42" t="s">
        <v>4773</v>
      </c>
      <c r="N2998" s="42"/>
      <c r="O2998" s="41"/>
      <c r="P2998" s="43">
        <v>7.4080000000000004</v>
      </c>
      <c r="Q2998" s="44"/>
      <c r="R2998" s="45"/>
      <c r="S2998" s="44"/>
      <c r="T2998" s="46"/>
    </row>
    <row r="2999" spans="6:20" s="39" customFormat="1" ht="11.25" outlineLevel="7">
      <c r="F2999" s="40"/>
      <c r="G2999" s="41"/>
      <c r="H2999" s="41"/>
      <c r="I2999" s="41"/>
      <c r="J2999" s="41"/>
      <c r="K2999" s="41"/>
      <c r="L2999" s="41"/>
      <c r="M2999" s="42" t="s">
        <v>6121</v>
      </c>
      <c r="N2999" s="42"/>
      <c r="O2999" s="41"/>
      <c r="P2999" s="43">
        <v>2.6349999999999998</v>
      </c>
      <c r="Q2999" s="44"/>
      <c r="R2999" s="45"/>
      <c r="S2999" s="44"/>
      <c r="T2999" s="46"/>
    </row>
    <row r="3000" spans="6:20" s="39" customFormat="1" ht="11.25" outlineLevel="7">
      <c r="F3000" s="40"/>
      <c r="G3000" s="41"/>
      <c r="H3000" s="41"/>
      <c r="I3000" s="41"/>
      <c r="J3000" s="41"/>
      <c r="K3000" s="41"/>
      <c r="L3000" s="41"/>
      <c r="M3000" s="42" t="s">
        <v>5722</v>
      </c>
      <c r="N3000" s="42"/>
      <c r="O3000" s="41"/>
      <c r="P3000" s="43">
        <v>3.5474999999999994</v>
      </c>
      <c r="Q3000" s="44"/>
      <c r="R3000" s="45"/>
      <c r="S3000" s="44"/>
      <c r="T3000" s="46"/>
    </row>
    <row r="3001" spans="6:20" s="39" customFormat="1" ht="11.25" outlineLevel="7">
      <c r="F3001" s="40"/>
      <c r="G3001" s="41"/>
      <c r="H3001" s="41"/>
      <c r="I3001" s="41"/>
      <c r="J3001" s="41"/>
      <c r="K3001" s="41"/>
      <c r="L3001" s="41"/>
      <c r="M3001" s="42" t="s">
        <v>5532</v>
      </c>
      <c r="N3001" s="42"/>
      <c r="O3001" s="41"/>
      <c r="P3001" s="43">
        <v>1.4850000000000001</v>
      </c>
      <c r="Q3001" s="44"/>
      <c r="R3001" s="45"/>
      <c r="S3001" s="44"/>
      <c r="T3001" s="46"/>
    </row>
    <row r="3002" spans="6:20" s="39" customFormat="1" ht="11.25" outlineLevel="7">
      <c r="F3002" s="40"/>
      <c r="G3002" s="41"/>
      <c r="H3002" s="41"/>
      <c r="I3002" s="41"/>
      <c r="J3002" s="41"/>
      <c r="K3002" s="41"/>
      <c r="L3002" s="41"/>
      <c r="M3002" s="42" t="s">
        <v>5533</v>
      </c>
      <c r="N3002" s="42"/>
      <c r="O3002" s="41"/>
      <c r="P3002" s="43">
        <v>1.4850000000000001</v>
      </c>
      <c r="Q3002" s="44"/>
      <c r="R3002" s="45"/>
      <c r="S3002" s="44"/>
      <c r="T3002" s="46"/>
    </row>
    <row r="3003" spans="6:20" s="39" customFormat="1" ht="11.25" outlineLevel="7">
      <c r="F3003" s="40"/>
      <c r="G3003" s="41"/>
      <c r="H3003" s="41"/>
      <c r="I3003" s="41"/>
      <c r="J3003" s="41"/>
      <c r="K3003" s="41"/>
      <c r="L3003" s="41"/>
      <c r="M3003" s="42" t="s">
        <v>5906</v>
      </c>
      <c r="N3003" s="42"/>
      <c r="O3003" s="41"/>
      <c r="P3003" s="43">
        <v>2.7637499999999999</v>
      </c>
      <c r="Q3003" s="44"/>
      <c r="R3003" s="45"/>
      <c r="S3003" s="44"/>
      <c r="T3003" s="46"/>
    </row>
    <row r="3004" spans="6:20" s="39" customFormat="1" ht="11.25" outlineLevel="7">
      <c r="F3004" s="40"/>
      <c r="G3004" s="41"/>
      <c r="H3004" s="41"/>
      <c r="I3004" s="41"/>
      <c r="J3004" s="41"/>
      <c r="K3004" s="41"/>
      <c r="L3004" s="41"/>
      <c r="M3004" s="42" t="s">
        <v>6122</v>
      </c>
      <c r="N3004" s="42"/>
      <c r="O3004" s="41"/>
      <c r="P3004" s="43">
        <v>2.6349999999999998</v>
      </c>
      <c r="Q3004" s="44"/>
      <c r="R3004" s="45"/>
      <c r="S3004" s="44"/>
      <c r="T3004" s="46"/>
    </row>
    <row r="3005" spans="6:20" s="39" customFormat="1" ht="11.25" outlineLevel="7">
      <c r="F3005" s="40"/>
      <c r="G3005" s="41"/>
      <c r="H3005" s="41"/>
      <c r="I3005" s="41"/>
      <c r="J3005" s="41"/>
      <c r="K3005" s="41"/>
      <c r="L3005" s="41"/>
      <c r="M3005" s="42" t="s">
        <v>65</v>
      </c>
      <c r="N3005" s="42"/>
      <c r="O3005" s="41"/>
      <c r="P3005" s="43">
        <v>0</v>
      </c>
      <c r="Q3005" s="44"/>
      <c r="R3005" s="45"/>
      <c r="S3005" s="44"/>
      <c r="T3005" s="46"/>
    </row>
    <row r="3006" spans="6:20" s="39" customFormat="1" ht="11.25" outlineLevel="7">
      <c r="F3006" s="40"/>
      <c r="G3006" s="41"/>
      <c r="H3006" s="41"/>
      <c r="I3006" s="41"/>
      <c r="J3006" s="41"/>
      <c r="K3006" s="41"/>
      <c r="L3006" s="41"/>
      <c r="M3006" s="42" t="s">
        <v>5742</v>
      </c>
      <c r="N3006" s="42"/>
      <c r="O3006" s="41"/>
      <c r="P3006" s="43">
        <v>1.6125000000000003</v>
      </c>
      <c r="Q3006" s="44"/>
      <c r="R3006" s="45"/>
      <c r="S3006" s="44"/>
      <c r="T3006" s="46"/>
    </row>
    <row r="3007" spans="6:20" s="39" customFormat="1" ht="11.25" outlineLevel="7">
      <c r="F3007" s="40"/>
      <c r="G3007" s="41"/>
      <c r="H3007" s="41"/>
      <c r="I3007" s="41"/>
      <c r="J3007" s="41"/>
      <c r="K3007" s="41"/>
      <c r="L3007" s="41"/>
      <c r="M3007" s="42" t="s">
        <v>5741</v>
      </c>
      <c r="N3007" s="42"/>
      <c r="O3007" s="41"/>
      <c r="P3007" s="43">
        <v>1.6125000000000003</v>
      </c>
      <c r="Q3007" s="44"/>
      <c r="R3007" s="45"/>
      <c r="S3007" s="44"/>
      <c r="T3007" s="46"/>
    </row>
    <row r="3008" spans="6:20" s="39" customFormat="1" ht="11.25" outlineLevel="7">
      <c r="F3008" s="40"/>
      <c r="G3008" s="41"/>
      <c r="H3008" s="41"/>
      <c r="I3008" s="41"/>
      <c r="J3008" s="41"/>
      <c r="K3008" s="41"/>
      <c r="L3008" s="41"/>
      <c r="M3008" s="42" t="s">
        <v>4530</v>
      </c>
      <c r="N3008" s="42"/>
      <c r="O3008" s="41"/>
      <c r="P3008" s="43">
        <v>4.25</v>
      </c>
      <c r="Q3008" s="44"/>
      <c r="R3008" s="45"/>
      <c r="S3008" s="44"/>
      <c r="T3008" s="46"/>
    </row>
    <row r="3009" spans="6:20" s="102" customFormat="1" ht="36" outlineLevel="6">
      <c r="F3009" s="21" t="s">
        <v>10131</v>
      </c>
      <c r="G3009" s="22" t="s">
        <v>19</v>
      </c>
      <c r="H3009" s="68">
        <v>6</v>
      </c>
      <c r="I3009" s="22"/>
      <c r="J3009" s="36" t="s">
        <v>4344</v>
      </c>
      <c r="K3009" s="36" t="s">
        <v>2325</v>
      </c>
      <c r="L3009" s="36"/>
      <c r="M3009" s="37" t="s">
        <v>9109</v>
      </c>
      <c r="N3009" s="37"/>
      <c r="O3009" s="22" t="s">
        <v>23</v>
      </c>
      <c r="P3009" s="38">
        <v>191.5184999999999</v>
      </c>
      <c r="Q3009" s="25">
        <v>0</v>
      </c>
      <c r="R3009" s="38">
        <f>P3009*(1+Q3009/100)</f>
        <v>191.5184999999999</v>
      </c>
      <c r="S3009" s="25"/>
      <c r="T3009" s="26">
        <f>IF(I3009="T",0,R3009*S3009)</f>
        <v>0</v>
      </c>
    </row>
    <row r="3010" spans="6:20" s="39" customFormat="1" ht="11.25" outlineLevel="7">
      <c r="F3010" s="40"/>
      <c r="G3010" s="41"/>
      <c r="H3010" s="41"/>
      <c r="I3010" s="41"/>
      <c r="J3010" s="41"/>
      <c r="K3010" s="41"/>
      <c r="L3010" s="41"/>
      <c r="M3010" s="42" t="s">
        <v>64</v>
      </c>
      <c r="N3010" s="42"/>
      <c r="O3010" s="41"/>
      <c r="P3010" s="43">
        <v>0</v>
      </c>
      <c r="Q3010" s="44"/>
      <c r="R3010" s="45"/>
      <c r="S3010" s="44"/>
      <c r="T3010" s="46"/>
    </row>
    <row r="3011" spans="6:20" s="39" customFormat="1" ht="11.25" outlineLevel="7">
      <c r="F3011" s="40"/>
      <c r="G3011" s="41"/>
      <c r="H3011" s="41"/>
      <c r="I3011" s="41"/>
      <c r="J3011" s="41"/>
      <c r="K3011" s="41"/>
      <c r="L3011" s="41"/>
      <c r="M3011" s="42" t="s">
        <v>5459</v>
      </c>
      <c r="N3011" s="42"/>
      <c r="O3011" s="41"/>
      <c r="P3011" s="43">
        <v>16.337</v>
      </c>
      <c r="Q3011" s="44"/>
      <c r="R3011" s="45"/>
      <c r="S3011" s="44"/>
      <c r="T3011" s="46"/>
    </row>
    <row r="3012" spans="6:20" s="39" customFormat="1" ht="11.25" outlineLevel="7">
      <c r="F3012" s="40"/>
      <c r="G3012" s="41"/>
      <c r="H3012" s="41"/>
      <c r="I3012" s="41"/>
      <c r="J3012" s="41"/>
      <c r="K3012" s="41"/>
      <c r="L3012" s="41"/>
      <c r="M3012" s="42" t="s">
        <v>4798</v>
      </c>
      <c r="N3012" s="42"/>
      <c r="O3012" s="41"/>
      <c r="P3012" s="43">
        <v>6.3680000000000003</v>
      </c>
      <c r="Q3012" s="44"/>
      <c r="R3012" s="45"/>
      <c r="S3012" s="44"/>
      <c r="T3012" s="46"/>
    </row>
    <row r="3013" spans="6:20" s="39" customFormat="1" ht="11.25" outlineLevel="7">
      <c r="F3013" s="40"/>
      <c r="G3013" s="41"/>
      <c r="H3013" s="41"/>
      <c r="I3013" s="41"/>
      <c r="J3013" s="41"/>
      <c r="K3013" s="41"/>
      <c r="L3013" s="41"/>
      <c r="M3013" s="42" t="s">
        <v>4519</v>
      </c>
      <c r="N3013" s="42"/>
      <c r="O3013" s="41"/>
      <c r="P3013" s="43">
        <v>2.3400000000000003</v>
      </c>
      <c r="Q3013" s="44"/>
      <c r="R3013" s="45"/>
      <c r="S3013" s="44"/>
      <c r="T3013" s="46"/>
    </row>
    <row r="3014" spans="6:20" s="39" customFormat="1" ht="11.25" outlineLevel="7">
      <c r="F3014" s="40"/>
      <c r="G3014" s="41"/>
      <c r="H3014" s="41"/>
      <c r="I3014" s="41"/>
      <c r="J3014" s="41"/>
      <c r="K3014" s="41"/>
      <c r="L3014" s="41"/>
      <c r="M3014" s="42" t="s">
        <v>6014</v>
      </c>
      <c r="N3014" s="42"/>
      <c r="O3014" s="41"/>
      <c r="P3014" s="43">
        <v>19.486999999999998</v>
      </c>
      <c r="Q3014" s="44"/>
      <c r="R3014" s="45"/>
      <c r="S3014" s="44"/>
      <c r="T3014" s="46"/>
    </row>
    <row r="3015" spans="6:20" s="39" customFormat="1" ht="11.25" outlineLevel="7">
      <c r="F3015" s="40"/>
      <c r="G3015" s="41"/>
      <c r="H3015" s="41"/>
      <c r="I3015" s="41"/>
      <c r="J3015" s="41"/>
      <c r="K3015" s="41"/>
      <c r="L3015" s="41"/>
      <c r="M3015" s="42" t="s">
        <v>4801</v>
      </c>
      <c r="N3015" s="42"/>
      <c r="O3015" s="41"/>
      <c r="P3015" s="43">
        <v>6.3680000000000003</v>
      </c>
      <c r="Q3015" s="44"/>
      <c r="R3015" s="45"/>
      <c r="S3015" s="44"/>
      <c r="T3015" s="46"/>
    </row>
    <row r="3016" spans="6:20" s="39" customFormat="1" ht="11.25" outlineLevel="7">
      <c r="F3016" s="40"/>
      <c r="G3016" s="41"/>
      <c r="H3016" s="41"/>
      <c r="I3016" s="41"/>
      <c r="J3016" s="41"/>
      <c r="K3016" s="41"/>
      <c r="L3016" s="41"/>
      <c r="M3016" s="42" t="s">
        <v>59</v>
      </c>
      <c r="N3016" s="42"/>
      <c r="O3016" s="41"/>
      <c r="P3016" s="43">
        <v>0</v>
      </c>
      <c r="Q3016" s="44"/>
      <c r="R3016" s="45"/>
      <c r="S3016" s="44"/>
      <c r="T3016" s="46"/>
    </row>
    <row r="3017" spans="6:20" s="39" customFormat="1" ht="11.25" outlineLevel="7">
      <c r="F3017" s="40"/>
      <c r="G3017" s="41"/>
      <c r="H3017" s="41"/>
      <c r="I3017" s="41"/>
      <c r="J3017" s="41"/>
      <c r="K3017" s="41"/>
      <c r="L3017" s="41"/>
      <c r="M3017" s="42" t="s">
        <v>5452</v>
      </c>
      <c r="N3017" s="42"/>
      <c r="O3017" s="41"/>
      <c r="P3017" s="43">
        <v>16.337</v>
      </c>
      <c r="Q3017" s="44"/>
      <c r="R3017" s="45"/>
      <c r="S3017" s="44"/>
      <c r="T3017" s="46"/>
    </row>
    <row r="3018" spans="6:20" s="39" customFormat="1" ht="11.25" outlineLevel="7">
      <c r="F3018" s="40"/>
      <c r="G3018" s="41"/>
      <c r="H3018" s="41"/>
      <c r="I3018" s="41"/>
      <c r="J3018" s="41"/>
      <c r="K3018" s="41"/>
      <c r="L3018" s="41"/>
      <c r="M3018" s="42" t="s">
        <v>4785</v>
      </c>
      <c r="N3018" s="42"/>
      <c r="O3018" s="41"/>
      <c r="P3018" s="43">
        <v>6.3680000000000003</v>
      </c>
      <c r="Q3018" s="44"/>
      <c r="R3018" s="45"/>
      <c r="S3018" s="44"/>
      <c r="T3018" s="46"/>
    </row>
    <row r="3019" spans="6:20" s="39" customFormat="1" ht="11.25" outlineLevel="7">
      <c r="F3019" s="40"/>
      <c r="G3019" s="41"/>
      <c r="H3019" s="41"/>
      <c r="I3019" s="41"/>
      <c r="J3019" s="41"/>
      <c r="K3019" s="41"/>
      <c r="L3019" s="41"/>
      <c r="M3019" s="42" t="s">
        <v>4509</v>
      </c>
      <c r="N3019" s="42"/>
      <c r="O3019" s="41"/>
      <c r="P3019" s="43">
        <v>2.3400000000000003</v>
      </c>
      <c r="Q3019" s="44"/>
      <c r="R3019" s="45"/>
      <c r="S3019" s="44"/>
      <c r="T3019" s="46"/>
    </row>
    <row r="3020" spans="6:20" s="39" customFormat="1" ht="11.25" outlineLevel="7">
      <c r="F3020" s="40"/>
      <c r="G3020" s="41"/>
      <c r="H3020" s="41"/>
      <c r="I3020" s="41"/>
      <c r="J3020" s="41"/>
      <c r="K3020" s="41"/>
      <c r="L3020" s="41"/>
      <c r="M3020" s="42" t="s">
        <v>6055</v>
      </c>
      <c r="N3020" s="42"/>
      <c r="O3020" s="41"/>
      <c r="P3020" s="43">
        <v>19.496999999999996</v>
      </c>
      <c r="Q3020" s="44"/>
      <c r="R3020" s="45"/>
      <c r="S3020" s="44"/>
      <c r="T3020" s="46"/>
    </row>
    <row r="3021" spans="6:20" s="39" customFormat="1" ht="11.25" outlineLevel="7">
      <c r="F3021" s="40"/>
      <c r="G3021" s="41"/>
      <c r="H3021" s="41"/>
      <c r="I3021" s="41"/>
      <c r="J3021" s="41"/>
      <c r="K3021" s="41"/>
      <c r="L3021" s="41"/>
      <c r="M3021" s="42" t="s">
        <v>4787</v>
      </c>
      <c r="N3021" s="42"/>
      <c r="O3021" s="41"/>
      <c r="P3021" s="43">
        <v>6.3680000000000003</v>
      </c>
      <c r="Q3021" s="44"/>
      <c r="R3021" s="45"/>
      <c r="S3021" s="44"/>
      <c r="T3021" s="46"/>
    </row>
    <row r="3022" spans="6:20" s="39" customFormat="1" ht="11.25" outlineLevel="7">
      <c r="F3022" s="40"/>
      <c r="G3022" s="41"/>
      <c r="H3022" s="41"/>
      <c r="I3022" s="41"/>
      <c r="J3022" s="41"/>
      <c r="K3022" s="41"/>
      <c r="L3022" s="41"/>
      <c r="M3022" s="42" t="s">
        <v>5458</v>
      </c>
      <c r="N3022" s="42"/>
      <c r="O3022" s="41"/>
      <c r="P3022" s="43">
        <v>14.726000000000001</v>
      </c>
      <c r="Q3022" s="44"/>
      <c r="R3022" s="45"/>
      <c r="S3022" s="44"/>
      <c r="T3022" s="46"/>
    </row>
    <row r="3023" spans="6:20" s="39" customFormat="1" ht="11.25" outlineLevel="7">
      <c r="F3023" s="40"/>
      <c r="G3023" s="41"/>
      <c r="H3023" s="41"/>
      <c r="I3023" s="41"/>
      <c r="J3023" s="41"/>
      <c r="K3023" s="41"/>
      <c r="L3023" s="41"/>
      <c r="M3023" s="42" t="s">
        <v>60</v>
      </c>
      <c r="N3023" s="42"/>
      <c r="O3023" s="41"/>
      <c r="P3023" s="43">
        <v>0</v>
      </c>
      <c r="Q3023" s="44"/>
      <c r="R3023" s="45"/>
      <c r="S3023" s="44"/>
      <c r="T3023" s="46"/>
    </row>
    <row r="3024" spans="6:20" s="39" customFormat="1" ht="11.25" outlineLevel="7">
      <c r="F3024" s="40"/>
      <c r="G3024" s="41"/>
      <c r="H3024" s="41"/>
      <c r="I3024" s="41"/>
      <c r="J3024" s="41"/>
      <c r="K3024" s="41"/>
      <c r="L3024" s="41"/>
      <c r="M3024" s="42" t="s">
        <v>5445</v>
      </c>
      <c r="N3024" s="42"/>
      <c r="O3024" s="41"/>
      <c r="P3024" s="43">
        <v>18.384499999999999</v>
      </c>
      <c r="Q3024" s="44"/>
      <c r="R3024" s="45"/>
      <c r="S3024" s="44"/>
      <c r="T3024" s="46"/>
    </row>
    <row r="3025" spans="6:20" s="39" customFormat="1" ht="11.25" outlineLevel="7">
      <c r="F3025" s="40"/>
      <c r="G3025" s="41"/>
      <c r="H3025" s="41"/>
      <c r="I3025" s="41"/>
      <c r="J3025" s="41"/>
      <c r="K3025" s="41"/>
      <c r="L3025" s="41"/>
      <c r="M3025" s="42" t="s">
        <v>4771</v>
      </c>
      <c r="N3025" s="42"/>
      <c r="O3025" s="41"/>
      <c r="P3025" s="43">
        <v>7.4080000000000004</v>
      </c>
      <c r="Q3025" s="44"/>
      <c r="R3025" s="45"/>
      <c r="S3025" s="44"/>
      <c r="T3025" s="46"/>
    </row>
    <row r="3026" spans="6:20" s="39" customFormat="1" ht="11.25" outlineLevel="7">
      <c r="F3026" s="40"/>
      <c r="G3026" s="41"/>
      <c r="H3026" s="41"/>
      <c r="I3026" s="41"/>
      <c r="J3026" s="41"/>
      <c r="K3026" s="41"/>
      <c r="L3026" s="41"/>
      <c r="M3026" s="42" t="s">
        <v>6001</v>
      </c>
      <c r="N3026" s="42"/>
      <c r="O3026" s="41"/>
      <c r="P3026" s="43">
        <v>21.534499999999998</v>
      </c>
      <c r="Q3026" s="44"/>
      <c r="R3026" s="45"/>
      <c r="S3026" s="44"/>
      <c r="T3026" s="46"/>
    </row>
    <row r="3027" spans="6:20" s="39" customFormat="1" ht="11.25" outlineLevel="7">
      <c r="F3027" s="40"/>
      <c r="G3027" s="41"/>
      <c r="H3027" s="41"/>
      <c r="I3027" s="41"/>
      <c r="J3027" s="41"/>
      <c r="K3027" s="41"/>
      <c r="L3027" s="41"/>
      <c r="M3027" s="42" t="s">
        <v>4773</v>
      </c>
      <c r="N3027" s="42"/>
      <c r="O3027" s="41"/>
      <c r="P3027" s="43">
        <v>7.4080000000000004</v>
      </c>
      <c r="Q3027" s="44"/>
      <c r="R3027" s="45"/>
      <c r="S3027" s="44"/>
      <c r="T3027" s="46"/>
    </row>
    <row r="3028" spans="6:20" s="39" customFormat="1" ht="11.25" outlineLevel="7">
      <c r="F3028" s="40"/>
      <c r="G3028" s="41"/>
      <c r="H3028" s="41"/>
      <c r="I3028" s="41"/>
      <c r="J3028" s="41"/>
      <c r="K3028" s="41"/>
      <c r="L3028" s="41"/>
      <c r="M3028" s="42" t="s">
        <v>5224</v>
      </c>
      <c r="N3028" s="42"/>
      <c r="O3028" s="41"/>
      <c r="P3028" s="43">
        <v>2.35</v>
      </c>
      <c r="Q3028" s="44"/>
      <c r="R3028" s="45"/>
      <c r="S3028" s="44"/>
      <c r="T3028" s="46"/>
    </row>
    <row r="3029" spans="6:20" s="39" customFormat="1" ht="11.25" outlineLevel="7">
      <c r="F3029" s="40"/>
      <c r="G3029" s="41"/>
      <c r="H3029" s="41"/>
      <c r="I3029" s="41"/>
      <c r="J3029" s="41"/>
      <c r="K3029" s="41"/>
      <c r="L3029" s="41"/>
      <c r="M3029" s="42" t="s">
        <v>4777</v>
      </c>
      <c r="N3029" s="42"/>
      <c r="O3029" s="41"/>
      <c r="P3029" s="43">
        <v>3.2249999999999996</v>
      </c>
      <c r="Q3029" s="44"/>
      <c r="R3029" s="45"/>
      <c r="S3029" s="44"/>
      <c r="T3029" s="46"/>
    </row>
    <row r="3030" spans="6:20" s="39" customFormat="1" ht="11.25" outlineLevel="7">
      <c r="F3030" s="40"/>
      <c r="G3030" s="41"/>
      <c r="H3030" s="41"/>
      <c r="I3030" s="41"/>
      <c r="J3030" s="41"/>
      <c r="K3030" s="41"/>
      <c r="L3030" s="41"/>
      <c r="M3030" s="42" t="s">
        <v>4504</v>
      </c>
      <c r="N3030" s="42"/>
      <c r="O3030" s="41"/>
      <c r="P3030" s="43">
        <v>1.35</v>
      </c>
      <c r="Q3030" s="44"/>
      <c r="R3030" s="45"/>
      <c r="S3030" s="44"/>
      <c r="T3030" s="46"/>
    </row>
    <row r="3031" spans="6:20" s="39" customFormat="1" ht="11.25" outlineLevel="7">
      <c r="F3031" s="40"/>
      <c r="G3031" s="41"/>
      <c r="H3031" s="41"/>
      <c r="I3031" s="41"/>
      <c r="J3031" s="41"/>
      <c r="K3031" s="41"/>
      <c r="L3031" s="41"/>
      <c r="M3031" s="42" t="s">
        <v>4505</v>
      </c>
      <c r="N3031" s="42"/>
      <c r="O3031" s="41"/>
      <c r="P3031" s="43">
        <v>1.35</v>
      </c>
      <c r="Q3031" s="44"/>
      <c r="R3031" s="45"/>
      <c r="S3031" s="44"/>
      <c r="T3031" s="46"/>
    </row>
    <row r="3032" spans="6:20" s="39" customFormat="1" ht="11.25" outlineLevel="7">
      <c r="F3032" s="40"/>
      <c r="G3032" s="41"/>
      <c r="H3032" s="41"/>
      <c r="I3032" s="41"/>
      <c r="J3032" s="41"/>
      <c r="K3032" s="41"/>
      <c r="L3032" s="41"/>
      <c r="M3032" s="42" t="s">
        <v>4962</v>
      </c>
      <c r="N3032" s="42"/>
      <c r="O3032" s="41"/>
      <c r="P3032" s="43">
        <v>2.5125000000000002</v>
      </c>
      <c r="Q3032" s="44"/>
      <c r="R3032" s="45"/>
      <c r="S3032" s="44"/>
      <c r="T3032" s="46"/>
    </row>
    <row r="3033" spans="6:20" s="39" customFormat="1" ht="11.25" outlineLevel="7">
      <c r="F3033" s="40"/>
      <c r="G3033" s="41"/>
      <c r="H3033" s="41"/>
      <c r="I3033" s="41"/>
      <c r="J3033" s="41"/>
      <c r="K3033" s="41"/>
      <c r="L3033" s="41"/>
      <c r="M3033" s="42" t="s">
        <v>5225</v>
      </c>
      <c r="N3033" s="42"/>
      <c r="O3033" s="41"/>
      <c r="P3033" s="43">
        <v>2.35</v>
      </c>
      <c r="Q3033" s="44"/>
      <c r="R3033" s="45"/>
      <c r="S3033" s="44"/>
      <c r="T3033" s="46"/>
    </row>
    <row r="3034" spans="6:20" s="39" customFormat="1" ht="11.25" outlineLevel="7">
      <c r="F3034" s="40"/>
      <c r="G3034" s="41"/>
      <c r="H3034" s="41"/>
      <c r="I3034" s="41"/>
      <c r="J3034" s="41"/>
      <c r="K3034" s="41"/>
      <c r="L3034" s="41"/>
      <c r="M3034" s="42" t="s">
        <v>65</v>
      </c>
      <c r="N3034" s="42"/>
      <c r="O3034" s="41"/>
      <c r="P3034" s="43">
        <v>0</v>
      </c>
      <c r="Q3034" s="44"/>
      <c r="R3034" s="45"/>
      <c r="S3034" s="44"/>
      <c r="T3034" s="46"/>
    </row>
    <row r="3035" spans="6:20" s="39" customFormat="1" ht="11.25" outlineLevel="7">
      <c r="F3035" s="40"/>
      <c r="G3035" s="41"/>
      <c r="H3035" s="41"/>
      <c r="I3035" s="41"/>
      <c r="J3035" s="41"/>
      <c r="K3035" s="41"/>
      <c r="L3035" s="41"/>
      <c r="M3035" s="42" t="s">
        <v>5009</v>
      </c>
      <c r="N3035" s="42"/>
      <c r="O3035" s="41"/>
      <c r="P3035" s="43">
        <v>1.3875000000000002</v>
      </c>
      <c r="Q3035" s="44"/>
      <c r="R3035" s="45"/>
      <c r="S3035" s="44"/>
      <c r="T3035" s="46"/>
    </row>
    <row r="3036" spans="6:20" s="39" customFormat="1" ht="11.25" outlineLevel="7">
      <c r="F3036" s="40"/>
      <c r="G3036" s="41"/>
      <c r="H3036" s="41"/>
      <c r="I3036" s="41"/>
      <c r="J3036" s="41"/>
      <c r="K3036" s="41"/>
      <c r="L3036" s="41"/>
      <c r="M3036" s="42" t="s">
        <v>5008</v>
      </c>
      <c r="N3036" s="42"/>
      <c r="O3036" s="41"/>
      <c r="P3036" s="43">
        <v>1.3875000000000002</v>
      </c>
      <c r="Q3036" s="44"/>
      <c r="R3036" s="45"/>
      <c r="S3036" s="44"/>
      <c r="T3036" s="46"/>
    </row>
    <row r="3037" spans="6:20" s="39" customFormat="1" ht="11.25" outlineLevel="7">
      <c r="F3037" s="40"/>
      <c r="G3037" s="41"/>
      <c r="H3037" s="41"/>
      <c r="I3037" s="41"/>
      <c r="J3037" s="41"/>
      <c r="K3037" s="41"/>
      <c r="L3037" s="41"/>
      <c r="M3037" s="42" t="s">
        <v>4817</v>
      </c>
      <c r="N3037" s="42"/>
      <c r="O3037" s="41"/>
      <c r="P3037" s="43">
        <v>4.335</v>
      </c>
      <c r="Q3037" s="44"/>
      <c r="R3037" s="45"/>
      <c r="S3037" s="44"/>
      <c r="T3037" s="46"/>
    </row>
    <row r="3038" spans="6:20" outlineLevel="6"/>
    <row r="3039" spans="6:20" s="120" customFormat="1" ht="16.5" customHeight="1" outlineLevel="5">
      <c r="F3039" s="121"/>
      <c r="G3039" s="122"/>
      <c r="H3039" s="122"/>
      <c r="I3039" s="122"/>
      <c r="J3039" s="123"/>
      <c r="K3039" s="123"/>
      <c r="L3039" s="123"/>
      <c r="M3039" s="123" t="s">
        <v>7484</v>
      </c>
      <c r="N3039" s="126"/>
      <c r="O3039" s="122"/>
      <c r="P3039" s="124"/>
      <c r="Q3039" s="125"/>
      <c r="R3039" s="124"/>
      <c r="S3039" s="125"/>
      <c r="T3039" s="111">
        <f>SUBTOTAL(9,T3040:T3045)</f>
        <v>0</v>
      </c>
    </row>
    <row r="3040" spans="6:20" s="102" customFormat="1" ht="24" outlineLevel="6">
      <c r="F3040" s="21" t="s">
        <v>10132</v>
      </c>
      <c r="G3040" s="22" t="s">
        <v>19</v>
      </c>
      <c r="H3040" s="68">
        <v>6</v>
      </c>
      <c r="I3040" s="22"/>
      <c r="J3040" s="36" t="s">
        <v>4181</v>
      </c>
      <c r="K3040" s="36" t="s">
        <v>2388</v>
      </c>
      <c r="L3040" s="36"/>
      <c r="M3040" s="37" t="s">
        <v>8449</v>
      </c>
      <c r="N3040" s="37"/>
      <c r="O3040" s="22" t="s">
        <v>24</v>
      </c>
      <c r="P3040" s="38">
        <v>231.60000000000002</v>
      </c>
      <c r="Q3040" s="25">
        <v>0</v>
      </c>
      <c r="R3040" s="38">
        <f>P3040*(1+Q3040/100)</f>
        <v>231.60000000000002</v>
      </c>
      <c r="S3040" s="25"/>
      <c r="T3040" s="26">
        <f>IF(I3040="T",0,R3040*S3040)</f>
        <v>0</v>
      </c>
    </row>
    <row r="3041" spans="6:20" s="39" customFormat="1" ht="11.25" outlineLevel="7">
      <c r="F3041" s="40"/>
      <c r="G3041" s="41"/>
      <c r="H3041" s="41"/>
      <c r="I3041" s="41"/>
      <c r="J3041" s="41"/>
      <c r="K3041" s="41"/>
      <c r="L3041" s="41"/>
      <c r="M3041" s="42" t="s">
        <v>7155</v>
      </c>
      <c r="N3041" s="42"/>
      <c r="O3041" s="41"/>
      <c r="P3041" s="43">
        <v>231.60000000000002</v>
      </c>
      <c r="Q3041" s="44"/>
      <c r="R3041" s="45"/>
      <c r="S3041" s="44"/>
      <c r="T3041" s="46"/>
    </row>
    <row r="3042" spans="6:20" s="102" customFormat="1" ht="24" outlineLevel="6">
      <c r="F3042" s="21" t="s">
        <v>10133</v>
      </c>
      <c r="G3042" s="22" t="s">
        <v>19</v>
      </c>
      <c r="H3042" s="68">
        <v>6</v>
      </c>
      <c r="I3042" s="22"/>
      <c r="J3042" s="36" t="s">
        <v>4411</v>
      </c>
      <c r="K3042" s="36" t="s">
        <v>2373</v>
      </c>
      <c r="L3042" s="36"/>
      <c r="M3042" s="37" t="s">
        <v>8588</v>
      </c>
      <c r="N3042" s="37"/>
      <c r="O3042" s="22" t="s">
        <v>23</v>
      </c>
      <c r="P3042" s="38">
        <v>105.105</v>
      </c>
      <c r="Q3042" s="25">
        <v>0</v>
      </c>
      <c r="R3042" s="38">
        <f>P3042*(1+Q3042/100)</f>
        <v>105.105</v>
      </c>
      <c r="S3042" s="25"/>
      <c r="T3042" s="26">
        <f>IF(I3042="T",0,R3042*S3042)</f>
        <v>0</v>
      </c>
    </row>
    <row r="3043" spans="6:20" s="39" customFormat="1" ht="11.25" outlineLevel="7">
      <c r="F3043" s="40"/>
      <c r="G3043" s="41"/>
      <c r="H3043" s="41"/>
      <c r="I3043" s="41"/>
      <c r="J3043" s="41"/>
      <c r="K3043" s="41"/>
      <c r="L3043" s="41"/>
      <c r="M3043" s="42" t="s">
        <v>6058</v>
      </c>
      <c r="N3043" s="42"/>
      <c r="O3043" s="41"/>
      <c r="P3043" s="43">
        <v>105.105</v>
      </c>
      <c r="Q3043" s="44"/>
      <c r="R3043" s="45"/>
      <c r="S3043" s="44"/>
      <c r="T3043" s="46"/>
    </row>
    <row r="3044" spans="6:20" s="102" customFormat="1" ht="24" outlineLevel="6">
      <c r="F3044" s="21" t="s">
        <v>10134</v>
      </c>
      <c r="G3044" s="22" t="s">
        <v>19</v>
      </c>
      <c r="H3044" s="68">
        <v>6</v>
      </c>
      <c r="I3044" s="22"/>
      <c r="J3044" s="36" t="s">
        <v>4580</v>
      </c>
      <c r="K3044" s="36" t="s">
        <v>2198</v>
      </c>
      <c r="L3044" s="36"/>
      <c r="M3044" s="37" t="s">
        <v>8148</v>
      </c>
      <c r="N3044" s="37"/>
      <c r="O3044" s="22" t="s">
        <v>24</v>
      </c>
      <c r="P3044" s="38"/>
      <c r="Q3044" s="25">
        <v>0</v>
      </c>
      <c r="R3044" s="38">
        <f>P3044*(1+Q3044/100)</f>
        <v>0</v>
      </c>
      <c r="S3044" s="25"/>
      <c r="T3044" s="26">
        <f>IF(I3044="T",0,R3044*S3044)</f>
        <v>0</v>
      </c>
    </row>
    <row r="3045" spans="6:20" outlineLevel="6"/>
    <row r="3046" spans="6:20" s="120" customFormat="1" ht="16.5" customHeight="1" outlineLevel="5">
      <c r="F3046" s="121"/>
      <c r="G3046" s="122"/>
      <c r="H3046" s="122"/>
      <c r="I3046" s="122"/>
      <c r="J3046" s="123"/>
      <c r="K3046" s="123"/>
      <c r="L3046" s="123"/>
      <c r="M3046" s="123" t="s">
        <v>7105</v>
      </c>
      <c r="N3046" s="126"/>
      <c r="O3046" s="122"/>
      <c r="P3046" s="124"/>
      <c r="Q3046" s="125"/>
      <c r="R3046" s="124"/>
      <c r="S3046" s="125"/>
      <c r="T3046" s="111">
        <f>SUBTOTAL(9,T3047:T3270)</f>
        <v>0</v>
      </c>
    </row>
    <row r="3047" spans="6:20" s="102" customFormat="1" ht="24" outlineLevel="6">
      <c r="F3047" s="21" t="s">
        <v>10135</v>
      </c>
      <c r="G3047" s="22" t="s">
        <v>19</v>
      </c>
      <c r="H3047" s="68">
        <v>6</v>
      </c>
      <c r="I3047" s="22"/>
      <c r="J3047" s="36" t="s">
        <v>4891</v>
      </c>
      <c r="K3047" s="36" t="s">
        <v>2377</v>
      </c>
      <c r="L3047" s="36"/>
      <c r="M3047" s="37" t="s">
        <v>8112</v>
      </c>
      <c r="N3047" s="37"/>
      <c r="O3047" s="22" t="s">
        <v>23</v>
      </c>
      <c r="P3047" s="38">
        <v>1353.9594199999999</v>
      </c>
      <c r="Q3047" s="25">
        <v>0</v>
      </c>
      <c r="R3047" s="38">
        <f>P3047*(1+Q3047/100)</f>
        <v>1353.9594199999999</v>
      </c>
      <c r="S3047" s="25"/>
      <c r="T3047" s="26">
        <f>IF(I3047="T",0,R3047*S3047)</f>
        <v>0</v>
      </c>
    </row>
    <row r="3048" spans="6:20" s="39" customFormat="1" ht="11.25" outlineLevel="7">
      <c r="F3048" s="40"/>
      <c r="G3048" s="41"/>
      <c r="H3048" s="41"/>
      <c r="I3048" s="41"/>
      <c r="J3048" s="41"/>
      <c r="K3048" s="41"/>
      <c r="L3048" s="41"/>
      <c r="M3048" s="42" t="s">
        <v>7056</v>
      </c>
      <c r="N3048" s="42"/>
      <c r="O3048" s="41"/>
      <c r="P3048" s="43">
        <v>0</v>
      </c>
      <c r="Q3048" s="44"/>
      <c r="R3048" s="45"/>
      <c r="S3048" s="44"/>
      <c r="T3048" s="46"/>
    </row>
    <row r="3049" spans="6:20" s="39" customFormat="1" ht="11.25" outlineLevel="7">
      <c r="F3049" s="40"/>
      <c r="G3049" s="41"/>
      <c r="H3049" s="41"/>
      <c r="I3049" s="41"/>
      <c r="J3049" s="41"/>
      <c r="K3049" s="41"/>
      <c r="L3049" s="41"/>
      <c r="M3049" s="42" t="s">
        <v>7184</v>
      </c>
      <c r="N3049" s="42"/>
      <c r="O3049" s="41"/>
      <c r="P3049" s="43">
        <v>0</v>
      </c>
      <c r="Q3049" s="44"/>
      <c r="R3049" s="45"/>
      <c r="S3049" s="44"/>
      <c r="T3049" s="46"/>
    </row>
    <row r="3050" spans="6:20" s="39" customFormat="1" ht="11.25" outlineLevel="7">
      <c r="F3050" s="40"/>
      <c r="G3050" s="41"/>
      <c r="H3050" s="41"/>
      <c r="I3050" s="41"/>
      <c r="J3050" s="41"/>
      <c r="K3050" s="41"/>
      <c r="L3050" s="41"/>
      <c r="M3050" s="42" t="s">
        <v>60</v>
      </c>
      <c r="N3050" s="42"/>
      <c r="O3050" s="41"/>
      <c r="P3050" s="43">
        <v>0</v>
      </c>
      <c r="Q3050" s="44"/>
      <c r="R3050" s="45"/>
      <c r="S3050" s="44"/>
      <c r="T3050" s="46"/>
    </row>
    <row r="3051" spans="6:20" s="39" customFormat="1" ht="11.25" outlineLevel="7">
      <c r="F3051" s="40"/>
      <c r="G3051" s="41"/>
      <c r="H3051" s="41"/>
      <c r="I3051" s="41"/>
      <c r="J3051" s="41"/>
      <c r="K3051" s="41"/>
      <c r="L3051" s="41"/>
      <c r="M3051" s="42" t="s">
        <v>4273</v>
      </c>
      <c r="N3051" s="42"/>
      <c r="O3051" s="41"/>
      <c r="P3051" s="43">
        <v>0</v>
      </c>
      <c r="Q3051" s="44"/>
      <c r="R3051" s="45"/>
      <c r="S3051" s="44"/>
      <c r="T3051" s="46"/>
    </row>
    <row r="3052" spans="6:20" s="39" customFormat="1" ht="11.25" outlineLevel="7">
      <c r="F3052" s="40"/>
      <c r="G3052" s="41"/>
      <c r="H3052" s="41"/>
      <c r="I3052" s="41"/>
      <c r="J3052" s="41"/>
      <c r="K3052" s="41"/>
      <c r="L3052" s="41"/>
      <c r="M3052" s="42" t="s">
        <v>2995</v>
      </c>
      <c r="N3052" s="42"/>
      <c r="O3052" s="41"/>
      <c r="P3052" s="43">
        <v>39.477199999999996</v>
      </c>
      <c r="Q3052" s="44"/>
      <c r="R3052" s="45"/>
      <c r="S3052" s="44"/>
      <c r="T3052" s="46"/>
    </row>
    <row r="3053" spans="6:20" s="39" customFormat="1" ht="11.25" outlineLevel="7">
      <c r="F3053" s="40"/>
      <c r="G3053" s="41"/>
      <c r="H3053" s="41"/>
      <c r="I3053" s="41"/>
      <c r="J3053" s="41"/>
      <c r="K3053" s="41"/>
      <c r="L3053" s="41"/>
      <c r="M3053" s="42" t="s">
        <v>3000</v>
      </c>
      <c r="N3053" s="42"/>
      <c r="O3053" s="41"/>
      <c r="P3053" s="43">
        <v>49.506799999999998</v>
      </c>
      <c r="Q3053" s="44"/>
      <c r="R3053" s="45"/>
      <c r="S3053" s="44"/>
      <c r="T3053" s="46"/>
    </row>
    <row r="3054" spans="6:20" s="39" customFormat="1" ht="11.25" outlineLevel="7">
      <c r="F3054" s="40"/>
      <c r="G3054" s="41"/>
      <c r="H3054" s="41"/>
      <c r="I3054" s="41"/>
      <c r="J3054" s="41"/>
      <c r="K3054" s="41"/>
      <c r="L3054" s="41"/>
      <c r="M3054" s="42" t="s">
        <v>3001</v>
      </c>
      <c r="N3054" s="42"/>
      <c r="O3054" s="41"/>
      <c r="P3054" s="43">
        <v>49.666399999999996</v>
      </c>
      <c r="Q3054" s="44"/>
      <c r="R3054" s="45"/>
      <c r="S3054" s="44"/>
      <c r="T3054" s="46"/>
    </row>
    <row r="3055" spans="6:20" s="39" customFormat="1" ht="11.25" outlineLevel="7">
      <c r="F3055" s="40"/>
      <c r="G3055" s="41"/>
      <c r="H3055" s="41"/>
      <c r="I3055" s="41"/>
      <c r="J3055" s="41"/>
      <c r="K3055" s="41"/>
      <c r="L3055" s="41"/>
      <c r="M3055" s="42" t="s">
        <v>2999</v>
      </c>
      <c r="N3055" s="42"/>
      <c r="O3055" s="41"/>
      <c r="P3055" s="43">
        <v>48.845999999999997</v>
      </c>
      <c r="Q3055" s="44"/>
      <c r="R3055" s="45"/>
      <c r="S3055" s="44"/>
      <c r="T3055" s="46"/>
    </row>
    <row r="3056" spans="6:20" s="39" customFormat="1" ht="11.25" outlineLevel="7">
      <c r="F3056" s="40"/>
      <c r="G3056" s="41"/>
      <c r="H3056" s="41"/>
      <c r="I3056" s="41"/>
      <c r="J3056" s="41"/>
      <c r="K3056" s="41"/>
      <c r="L3056" s="41"/>
      <c r="M3056" s="42" t="s">
        <v>2993</v>
      </c>
      <c r="N3056" s="42"/>
      <c r="O3056" s="41"/>
      <c r="P3056" s="43">
        <v>38.589599999999997</v>
      </c>
      <c r="Q3056" s="44"/>
      <c r="R3056" s="45"/>
      <c r="S3056" s="44"/>
      <c r="T3056" s="46"/>
    </row>
    <row r="3057" spans="6:20" s="39" customFormat="1" ht="11.25" outlineLevel="7">
      <c r="F3057" s="40"/>
      <c r="G3057" s="41"/>
      <c r="H3057" s="41"/>
      <c r="I3057" s="41"/>
      <c r="J3057" s="41"/>
      <c r="K3057" s="41"/>
      <c r="L3057" s="41"/>
      <c r="M3057" s="42" t="s">
        <v>2141</v>
      </c>
      <c r="N3057" s="42"/>
      <c r="O3057" s="41"/>
      <c r="P3057" s="43">
        <v>40.403999999999996</v>
      </c>
      <c r="Q3057" s="44"/>
      <c r="R3057" s="45"/>
      <c r="S3057" s="44"/>
      <c r="T3057" s="46"/>
    </row>
    <row r="3058" spans="6:20" s="39" customFormat="1" ht="11.25" outlineLevel="7">
      <c r="F3058" s="40"/>
      <c r="G3058" s="41"/>
      <c r="H3058" s="41"/>
      <c r="I3058" s="41"/>
      <c r="J3058" s="41"/>
      <c r="K3058" s="41"/>
      <c r="L3058" s="41"/>
      <c r="M3058" s="42" t="s">
        <v>2143</v>
      </c>
      <c r="N3058" s="42"/>
      <c r="O3058" s="41"/>
      <c r="P3058" s="43">
        <v>41.972000000000001</v>
      </c>
      <c r="Q3058" s="44"/>
      <c r="R3058" s="45"/>
      <c r="S3058" s="44"/>
      <c r="T3058" s="46"/>
    </row>
    <row r="3059" spans="6:20" s="39" customFormat="1" ht="11.25" outlineLevel="7">
      <c r="F3059" s="40"/>
      <c r="G3059" s="41"/>
      <c r="H3059" s="41"/>
      <c r="I3059" s="41"/>
      <c r="J3059" s="41"/>
      <c r="K3059" s="41"/>
      <c r="L3059" s="41"/>
      <c r="M3059" s="42" t="s">
        <v>2133</v>
      </c>
      <c r="N3059" s="42"/>
      <c r="O3059" s="41"/>
      <c r="P3059" s="43">
        <v>31.527999999999999</v>
      </c>
      <c r="Q3059" s="44"/>
      <c r="R3059" s="45"/>
      <c r="S3059" s="44"/>
      <c r="T3059" s="46"/>
    </row>
    <row r="3060" spans="6:20" s="39" customFormat="1" ht="11.25" outlineLevel="7">
      <c r="F3060" s="40"/>
      <c r="G3060" s="41"/>
      <c r="H3060" s="41"/>
      <c r="I3060" s="41"/>
      <c r="J3060" s="41"/>
      <c r="K3060" s="41"/>
      <c r="L3060" s="41"/>
      <c r="M3060" s="42" t="s">
        <v>2992</v>
      </c>
      <c r="N3060" s="42"/>
      <c r="O3060" s="41"/>
      <c r="P3060" s="43">
        <v>38.396399999999993</v>
      </c>
      <c r="Q3060" s="44"/>
      <c r="R3060" s="45"/>
      <c r="S3060" s="44"/>
      <c r="T3060" s="46"/>
    </row>
    <row r="3061" spans="6:20" s="39" customFormat="1" ht="11.25" outlineLevel="7">
      <c r="F3061" s="40"/>
      <c r="G3061" s="41"/>
      <c r="H3061" s="41"/>
      <c r="I3061" s="41"/>
      <c r="J3061" s="41"/>
      <c r="K3061" s="41"/>
      <c r="L3061" s="41"/>
      <c r="M3061" s="42" t="s">
        <v>2987</v>
      </c>
      <c r="N3061" s="42"/>
      <c r="O3061" s="41"/>
      <c r="P3061" s="43">
        <v>30.3492</v>
      </c>
      <c r="Q3061" s="44"/>
      <c r="R3061" s="45"/>
      <c r="S3061" s="44"/>
      <c r="T3061" s="46"/>
    </row>
    <row r="3062" spans="6:20" s="39" customFormat="1" ht="11.25" outlineLevel="7">
      <c r="F3062" s="40"/>
      <c r="G3062" s="41"/>
      <c r="H3062" s="41"/>
      <c r="I3062" s="41"/>
      <c r="J3062" s="41"/>
      <c r="K3062" s="41"/>
      <c r="L3062" s="41"/>
      <c r="M3062" s="42" t="s">
        <v>2996</v>
      </c>
      <c r="N3062" s="42"/>
      <c r="O3062" s="41"/>
      <c r="P3062" s="43">
        <v>39.860799999999998</v>
      </c>
      <c r="Q3062" s="44"/>
      <c r="R3062" s="45"/>
      <c r="S3062" s="44"/>
      <c r="T3062" s="46"/>
    </row>
    <row r="3063" spans="6:20" s="39" customFormat="1" ht="11.25" outlineLevel="7">
      <c r="F3063" s="40"/>
      <c r="G3063" s="41"/>
      <c r="H3063" s="41"/>
      <c r="I3063" s="41"/>
      <c r="J3063" s="41"/>
      <c r="K3063" s="41"/>
      <c r="L3063" s="41"/>
      <c r="M3063" s="42" t="s">
        <v>2997</v>
      </c>
      <c r="N3063" s="42"/>
      <c r="O3063" s="41"/>
      <c r="P3063" s="43">
        <v>46.6648</v>
      </c>
      <c r="Q3063" s="44"/>
      <c r="R3063" s="45"/>
      <c r="S3063" s="44"/>
      <c r="T3063" s="46"/>
    </row>
    <row r="3064" spans="6:20" s="39" customFormat="1" ht="11.25" outlineLevel="7">
      <c r="F3064" s="40"/>
      <c r="G3064" s="41"/>
      <c r="H3064" s="41"/>
      <c r="I3064" s="41"/>
      <c r="J3064" s="41"/>
      <c r="K3064" s="41"/>
      <c r="L3064" s="41"/>
      <c r="M3064" s="42" t="s">
        <v>2986</v>
      </c>
      <c r="N3064" s="42"/>
      <c r="O3064" s="41"/>
      <c r="P3064" s="43">
        <v>28.162399999999998</v>
      </c>
      <c r="Q3064" s="44"/>
      <c r="R3064" s="45"/>
      <c r="S3064" s="44"/>
      <c r="T3064" s="46"/>
    </row>
    <row r="3065" spans="6:20" s="39" customFormat="1" ht="11.25" outlineLevel="7">
      <c r="F3065" s="40"/>
      <c r="G3065" s="41"/>
      <c r="H3065" s="41"/>
      <c r="I3065" s="41"/>
      <c r="J3065" s="41"/>
      <c r="K3065" s="41"/>
      <c r="L3065" s="41"/>
      <c r="M3065" s="42" t="s">
        <v>423</v>
      </c>
      <c r="N3065" s="42"/>
      <c r="O3065" s="41"/>
      <c r="P3065" s="43">
        <v>73.36</v>
      </c>
      <c r="Q3065" s="44"/>
      <c r="R3065" s="45"/>
      <c r="S3065" s="44"/>
      <c r="T3065" s="46"/>
    </row>
    <row r="3066" spans="6:20" s="39" customFormat="1" ht="11.25" outlineLevel="7">
      <c r="F3066" s="40"/>
      <c r="G3066" s="41"/>
      <c r="H3066" s="41"/>
      <c r="I3066" s="41"/>
      <c r="J3066" s="41"/>
      <c r="K3066" s="41"/>
      <c r="L3066" s="41"/>
      <c r="M3066" s="42" t="s">
        <v>421</v>
      </c>
      <c r="N3066" s="42"/>
      <c r="O3066" s="41"/>
      <c r="P3066" s="43">
        <v>68.319999999999993</v>
      </c>
      <c r="Q3066" s="44"/>
      <c r="R3066" s="45"/>
      <c r="S3066" s="44"/>
      <c r="T3066" s="46"/>
    </row>
    <row r="3067" spans="6:20" s="39" customFormat="1" ht="11.25" outlineLevel="7">
      <c r="F3067" s="40"/>
      <c r="G3067" s="41"/>
      <c r="H3067" s="41"/>
      <c r="I3067" s="41"/>
      <c r="J3067" s="41"/>
      <c r="K3067" s="41"/>
      <c r="L3067" s="41"/>
      <c r="M3067" s="42" t="s">
        <v>5489</v>
      </c>
      <c r="N3067" s="42"/>
      <c r="O3067" s="41"/>
      <c r="P3067" s="43">
        <v>204.08919999999998</v>
      </c>
      <c r="Q3067" s="44"/>
      <c r="R3067" s="45"/>
      <c r="S3067" s="44"/>
      <c r="T3067" s="46"/>
    </row>
    <row r="3068" spans="6:20" s="39" customFormat="1" ht="11.25" outlineLevel="7">
      <c r="F3068" s="40"/>
      <c r="G3068" s="41"/>
      <c r="H3068" s="41"/>
      <c r="I3068" s="41"/>
      <c r="J3068" s="41"/>
      <c r="K3068" s="41"/>
      <c r="L3068" s="41"/>
      <c r="M3068" s="42" t="s">
        <v>6624</v>
      </c>
      <c r="N3068" s="42"/>
      <c r="O3068" s="41"/>
      <c r="P3068" s="43">
        <v>0</v>
      </c>
      <c r="Q3068" s="44"/>
      <c r="R3068" s="45"/>
      <c r="S3068" s="44"/>
      <c r="T3068" s="46"/>
    </row>
    <row r="3069" spans="6:20" s="39" customFormat="1" ht="11.25" outlineLevel="7">
      <c r="F3069" s="40"/>
      <c r="G3069" s="41"/>
      <c r="H3069" s="41"/>
      <c r="I3069" s="41"/>
      <c r="J3069" s="41"/>
      <c r="K3069" s="41"/>
      <c r="L3069" s="41"/>
      <c r="M3069" s="42" t="s">
        <v>2965</v>
      </c>
      <c r="N3069" s="42"/>
      <c r="O3069" s="41"/>
      <c r="P3069" s="43">
        <v>-2.3624999999999998</v>
      </c>
      <c r="Q3069" s="44"/>
      <c r="R3069" s="45"/>
      <c r="S3069" s="44"/>
      <c r="T3069" s="46"/>
    </row>
    <row r="3070" spans="6:20" s="39" customFormat="1" ht="11.25" outlineLevel="7">
      <c r="F3070" s="40"/>
      <c r="G3070" s="41"/>
      <c r="H3070" s="41"/>
      <c r="I3070" s="41"/>
      <c r="J3070" s="41"/>
      <c r="K3070" s="41"/>
      <c r="L3070" s="41"/>
      <c r="M3070" s="42" t="s">
        <v>2119</v>
      </c>
      <c r="N3070" s="42"/>
      <c r="O3070" s="41"/>
      <c r="P3070" s="43">
        <v>-2.2050000000000001</v>
      </c>
      <c r="Q3070" s="44"/>
      <c r="R3070" s="45"/>
      <c r="S3070" s="44"/>
      <c r="T3070" s="46"/>
    </row>
    <row r="3071" spans="6:20" s="39" customFormat="1" ht="11.25" outlineLevel="7">
      <c r="F3071" s="40"/>
      <c r="G3071" s="41"/>
      <c r="H3071" s="41"/>
      <c r="I3071" s="41"/>
      <c r="J3071" s="41"/>
      <c r="K3071" s="41"/>
      <c r="L3071" s="41"/>
      <c r="M3071" s="42" t="s">
        <v>2964</v>
      </c>
      <c r="N3071" s="42"/>
      <c r="O3071" s="41"/>
      <c r="P3071" s="43">
        <v>-2.3024999999999998</v>
      </c>
      <c r="Q3071" s="44"/>
      <c r="R3071" s="45"/>
      <c r="S3071" s="44"/>
      <c r="T3071" s="46"/>
    </row>
    <row r="3072" spans="6:20" s="39" customFormat="1" ht="11.25" outlineLevel="7">
      <c r="F3072" s="40"/>
      <c r="G3072" s="41"/>
      <c r="H3072" s="41"/>
      <c r="I3072" s="41"/>
      <c r="J3072" s="41"/>
      <c r="K3072" s="41"/>
      <c r="L3072" s="41"/>
      <c r="M3072" s="42" t="s">
        <v>399</v>
      </c>
      <c r="N3072" s="42"/>
      <c r="O3072" s="41"/>
      <c r="P3072" s="43">
        <v>-2.0999999999999996</v>
      </c>
      <c r="Q3072" s="44"/>
      <c r="R3072" s="45"/>
      <c r="S3072" s="44"/>
      <c r="T3072" s="46"/>
    </row>
    <row r="3073" spans="6:20" s="39" customFormat="1" ht="11.25" outlineLevel="7">
      <c r="F3073" s="40"/>
      <c r="G3073" s="41"/>
      <c r="H3073" s="41"/>
      <c r="I3073" s="41"/>
      <c r="J3073" s="41"/>
      <c r="K3073" s="41"/>
      <c r="L3073" s="41"/>
      <c r="M3073" s="42" t="s">
        <v>2120</v>
      </c>
      <c r="N3073" s="42"/>
      <c r="O3073" s="41"/>
      <c r="P3073" s="43">
        <v>-2.2949999999999999</v>
      </c>
      <c r="Q3073" s="44"/>
      <c r="R3073" s="45"/>
      <c r="S3073" s="44"/>
      <c r="T3073" s="46"/>
    </row>
    <row r="3074" spans="6:20" s="39" customFormat="1" ht="11.25" outlineLevel="7">
      <c r="F3074" s="40"/>
      <c r="G3074" s="41"/>
      <c r="H3074" s="41"/>
      <c r="I3074" s="41"/>
      <c r="J3074" s="41"/>
      <c r="K3074" s="41"/>
      <c r="L3074" s="41"/>
      <c r="M3074" s="42" t="s">
        <v>2963</v>
      </c>
      <c r="N3074" s="42"/>
      <c r="O3074" s="41"/>
      <c r="P3074" s="43">
        <v>-2.2275</v>
      </c>
      <c r="Q3074" s="44"/>
      <c r="R3074" s="45"/>
      <c r="S3074" s="44"/>
      <c r="T3074" s="46"/>
    </row>
    <row r="3075" spans="6:20" s="39" customFormat="1" ht="11.25" outlineLevel="7">
      <c r="F3075" s="40"/>
      <c r="G3075" s="41"/>
      <c r="H3075" s="41"/>
      <c r="I3075" s="41"/>
      <c r="J3075" s="41"/>
      <c r="K3075" s="41"/>
      <c r="L3075" s="41"/>
      <c r="M3075" s="42" t="s">
        <v>2962</v>
      </c>
      <c r="N3075" s="42"/>
      <c r="O3075" s="41"/>
      <c r="P3075" s="43">
        <v>-2.0775000000000001</v>
      </c>
      <c r="Q3075" s="44"/>
      <c r="R3075" s="45"/>
      <c r="S3075" s="44"/>
      <c r="T3075" s="46"/>
    </row>
    <row r="3076" spans="6:20" s="39" customFormat="1" ht="11.25" outlineLevel="7">
      <c r="F3076" s="40"/>
      <c r="G3076" s="41"/>
      <c r="H3076" s="41"/>
      <c r="I3076" s="41"/>
      <c r="J3076" s="41"/>
      <c r="K3076" s="41"/>
      <c r="L3076" s="41"/>
      <c r="M3076" s="42" t="s">
        <v>2118</v>
      </c>
      <c r="N3076" s="42"/>
      <c r="O3076" s="41"/>
      <c r="P3076" s="43">
        <v>-2.13</v>
      </c>
      <c r="Q3076" s="44"/>
      <c r="R3076" s="45"/>
      <c r="S3076" s="44"/>
      <c r="T3076" s="46"/>
    </row>
    <row r="3077" spans="6:20" s="39" customFormat="1" ht="11.25" outlineLevel="7">
      <c r="F3077" s="40"/>
      <c r="G3077" s="41"/>
      <c r="H3077" s="41"/>
      <c r="I3077" s="41"/>
      <c r="J3077" s="41"/>
      <c r="K3077" s="41"/>
      <c r="L3077" s="41"/>
      <c r="M3077" s="42" t="s">
        <v>2967</v>
      </c>
      <c r="N3077" s="42"/>
      <c r="O3077" s="41"/>
      <c r="P3077" s="43">
        <v>-2.6475</v>
      </c>
      <c r="Q3077" s="44"/>
      <c r="R3077" s="45"/>
      <c r="S3077" s="44"/>
      <c r="T3077" s="46"/>
    </row>
    <row r="3078" spans="6:20" s="39" customFormat="1" ht="11.25" outlineLevel="7">
      <c r="F3078" s="40"/>
      <c r="G3078" s="41"/>
      <c r="H3078" s="41"/>
      <c r="I3078" s="41"/>
      <c r="J3078" s="41"/>
      <c r="K3078" s="41"/>
      <c r="L3078" s="41"/>
      <c r="M3078" s="42" t="s">
        <v>2966</v>
      </c>
      <c r="N3078" s="42"/>
      <c r="O3078" s="41"/>
      <c r="P3078" s="43">
        <v>-2.5875000000000004</v>
      </c>
      <c r="Q3078" s="44"/>
      <c r="R3078" s="45"/>
      <c r="S3078" s="44"/>
      <c r="T3078" s="46"/>
    </row>
    <row r="3079" spans="6:20" s="39" customFormat="1" ht="11.25" outlineLevel="7">
      <c r="F3079" s="40"/>
      <c r="G3079" s="41"/>
      <c r="H3079" s="41"/>
      <c r="I3079" s="41"/>
      <c r="J3079" s="41"/>
      <c r="K3079" s="41"/>
      <c r="L3079" s="41"/>
      <c r="M3079" s="42" t="s">
        <v>6337</v>
      </c>
      <c r="N3079" s="42"/>
      <c r="O3079" s="41"/>
      <c r="P3079" s="43">
        <v>27.876799999999996</v>
      </c>
      <c r="Q3079" s="44"/>
      <c r="R3079" s="45"/>
      <c r="S3079" s="44"/>
      <c r="T3079" s="46"/>
    </row>
    <row r="3080" spans="6:20" s="39" customFormat="1" ht="11.25" outlineLevel="7">
      <c r="F3080" s="40"/>
      <c r="G3080" s="41"/>
      <c r="H3080" s="41"/>
      <c r="I3080" s="41"/>
      <c r="J3080" s="41"/>
      <c r="K3080" s="41"/>
      <c r="L3080" s="41"/>
      <c r="M3080" s="42" t="s">
        <v>5919</v>
      </c>
      <c r="N3080" s="42"/>
      <c r="O3080" s="41"/>
      <c r="P3080" s="43">
        <v>45.889199999999995</v>
      </c>
      <c r="Q3080" s="44"/>
      <c r="R3080" s="45"/>
      <c r="S3080" s="44"/>
      <c r="T3080" s="46"/>
    </row>
    <row r="3081" spans="6:20" s="39" customFormat="1" ht="11.25" outlineLevel="7">
      <c r="F3081" s="40"/>
      <c r="G3081" s="41"/>
      <c r="H3081" s="41"/>
      <c r="I3081" s="41"/>
      <c r="J3081" s="41"/>
      <c r="K3081" s="41"/>
      <c r="L3081" s="41"/>
      <c r="M3081" s="42" t="s">
        <v>5800</v>
      </c>
      <c r="N3081" s="42"/>
      <c r="O3081" s="41"/>
      <c r="P3081" s="43">
        <v>13.4512</v>
      </c>
      <c r="Q3081" s="44"/>
      <c r="R3081" s="45"/>
      <c r="S3081" s="44"/>
      <c r="T3081" s="46"/>
    </row>
    <row r="3082" spans="6:20" s="39" customFormat="1" ht="11.25" outlineLevel="7">
      <c r="F3082" s="40"/>
      <c r="G3082" s="41"/>
      <c r="H3082" s="41"/>
      <c r="I3082" s="41"/>
      <c r="J3082" s="41"/>
      <c r="K3082" s="41"/>
      <c r="L3082" s="41"/>
      <c r="M3082" s="42"/>
      <c r="N3082" s="42"/>
      <c r="O3082" s="41"/>
      <c r="P3082" s="43">
        <v>0</v>
      </c>
      <c r="Q3082" s="44"/>
      <c r="R3082" s="45"/>
      <c r="S3082" s="44"/>
      <c r="T3082" s="46"/>
    </row>
    <row r="3083" spans="6:20" s="39" customFormat="1" ht="11.25" outlineLevel="7">
      <c r="F3083" s="40"/>
      <c r="G3083" s="41"/>
      <c r="H3083" s="41"/>
      <c r="I3083" s="41"/>
      <c r="J3083" s="41"/>
      <c r="K3083" s="41"/>
      <c r="L3083" s="41"/>
      <c r="M3083" s="42" t="s">
        <v>65</v>
      </c>
      <c r="N3083" s="42"/>
      <c r="O3083" s="41"/>
      <c r="P3083" s="43">
        <v>0</v>
      </c>
      <c r="Q3083" s="44"/>
      <c r="R3083" s="45"/>
      <c r="S3083" s="44"/>
      <c r="T3083" s="46"/>
    </row>
    <row r="3084" spans="6:20" s="39" customFormat="1" ht="11.25" outlineLevel="7">
      <c r="F3084" s="40"/>
      <c r="G3084" s="41"/>
      <c r="H3084" s="41"/>
      <c r="I3084" s="41"/>
      <c r="J3084" s="41"/>
      <c r="K3084" s="41"/>
      <c r="L3084" s="41"/>
      <c r="M3084" s="42" t="s">
        <v>5803</v>
      </c>
      <c r="N3084" s="42"/>
      <c r="O3084" s="41"/>
      <c r="P3084" s="43">
        <v>13.702034999999999</v>
      </c>
      <c r="Q3084" s="44"/>
      <c r="R3084" s="45"/>
      <c r="S3084" s="44"/>
      <c r="T3084" s="46"/>
    </row>
    <row r="3085" spans="6:20" s="39" customFormat="1" ht="11.25" outlineLevel="7">
      <c r="F3085" s="40"/>
      <c r="G3085" s="41"/>
      <c r="H3085" s="41"/>
      <c r="I3085" s="41"/>
      <c r="J3085" s="41"/>
      <c r="K3085" s="41"/>
      <c r="L3085" s="41"/>
      <c r="M3085" s="42" t="s">
        <v>5882</v>
      </c>
      <c r="N3085" s="42"/>
      <c r="O3085" s="41"/>
      <c r="P3085" s="43">
        <v>56.235375000000005</v>
      </c>
      <c r="Q3085" s="44"/>
      <c r="R3085" s="45"/>
      <c r="S3085" s="44"/>
      <c r="T3085" s="46"/>
    </row>
    <row r="3086" spans="6:20" s="39" customFormat="1" ht="11.25" outlineLevel="7">
      <c r="F3086" s="40"/>
      <c r="G3086" s="41"/>
      <c r="H3086" s="41"/>
      <c r="I3086" s="41"/>
      <c r="J3086" s="41"/>
      <c r="K3086" s="41"/>
      <c r="L3086" s="41"/>
      <c r="M3086" s="42" t="s">
        <v>6905</v>
      </c>
      <c r="N3086" s="42"/>
      <c r="O3086" s="41"/>
      <c r="P3086" s="43">
        <v>127.37710500000001</v>
      </c>
      <c r="Q3086" s="44"/>
      <c r="R3086" s="45"/>
      <c r="S3086" s="44"/>
      <c r="T3086" s="46"/>
    </row>
    <row r="3087" spans="6:20" s="39" customFormat="1" ht="11.25" outlineLevel="7">
      <c r="F3087" s="40"/>
      <c r="G3087" s="41"/>
      <c r="H3087" s="41"/>
      <c r="I3087" s="41"/>
      <c r="J3087" s="41"/>
      <c r="K3087" s="41"/>
      <c r="L3087" s="41"/>
      <c r="M3087" s="42" t="s">
        <v>5879</v>
      </c>
      <c r="N3087" s="42"/>
      <c r="O3087" s="41"/>
      <c r="P3087" s="43">
        <v>56.377230000000004</v>
      </c>
      <c r="Q3087" s="44"/>
      <c r="R3087" s="45"/>
      <c r="S3087" s="44"/>
      <c r="T3087" s="46"/>
    </row>
    <row r="3088" spans="6:20" s="39" customFormat="1" ht="11.25" outlineLevel="7">
      <c r="F3088" s="40"/>
      <c r="G3088" s="41"/>
      <c r="H3088" s="41"/>
      <c r="I3088" s="41"/>
      <c r="J3088" s="41"/>
      <c r="K3088" s="41"/>
      <c r="L3088" s="41"/>
      <c r="M3088" s="42" t="s">
        <v>5663</v>
      </c>
      <c r="N3088" s="42"/>
      <c r="O3088" s="41"/>
      <c r="P3088" s="43">
        <v>19.804840000000002</v>
      </c>
      <c r="Q3088" s="44"/>
      <c r="R3088" s="45"/>
      <c r="S3088" s="44"/>
      <c r="T3088" s="46"/>
    </row>
    <row r="3089" spans="6:20" s="39" customFormat="1" ht="11.25" outlineLevel="7">
      <c r="F3089" s="40"/>
      <c r="G3089" s="41"/>
      <c r="H3089" s="41"/>
      <c r="I3089" s="41"/>
      <c r="J3089" s="41"/>
      <c r="K3089" s="41"/>
      <c r="L3089" s="41"/>
      <c r="M3089" s="42" t="s">
        <v>5802</v>
      </c>
      <c r="N3089" s="42"/>
      <c r="O3089" s="41"/>
      <c r="P3089" s="43">
        <v>4.7014800000000001</v>
      </c>
      <c r="Q3089" s="44"/>
      <c r="R3089" s="45"/>
      <c r="S3089" s="44"/>
      <c r="T3089" s="46"/>
    </row>
    <row r="3090" spans="6:20" s="39" customFormat="1" ht="11.25" outlineLevel="7">
      <c r="F3090" s="40"/>
      <c r="G3090" s="41"/>
      <c r="H3090" s="41"/>
      <c r="I3090" s="41"/>
      <c r="J3090" s="41"/>
      <c r="K3090" s="41"/>
      <c r="L3090" s="41"/>
      <c r="M3090" s="42" t="s">
        <v>7047</v>
      </c>
      <c r="N3090" s="42"/>
      <c r="O3090" s="41"/>
      <c r="P3090" s="43">
        <v>115.8</v>
      </c>
      <c r="Q3090" s="44"/>
      <c r="R3090" s="45"/>
      <c r="S3090" s="44"/>
      <c r="T3090" s="46"/>
    </row>
    <row r="3091" spans="6:20" s="39" customFormat="1" ht="11.25" outlineLevel="7">
      <c r="F3091" s="40"/>
      <c r="G3091" s="41"/>
      <c r="H3091" s="41"/>
      <c r="I3091" s="41"/>
      <c r="J3091" s="41"/>
      <c r="K3091" s="41"/>
      <c r="L3091" s="41"/>
      <c r="M3091" s="42" t="s">
        <v>5801</v>
      </c>
      <c r="N3091" s="42"/>
      <c r="O3091" s="41"/>
      <c r="P3091" s="43">
        <v>26.486354999999996</v>
      </c>
      <c r="Q3091" s="44"/>
      <c r="R3091" s="45"/>
      <c r="S3091" s="44"/>
      <c r="T3091" s="46"/>
    </row>
    <row r="3092" spans="6:20" s="39" customFormat="1" ht="11.25" outlineLevel="7">
      <c r="F3092" s="40"/>
      <c r="G3092" s="41"/>
      <c r="H3092" s="41"/>
      <c r="I3092" s="41"/>
      <c r="J3092" s="41"/>
      <c r="K3092" s="41"/>
      <c r="L3092" s="41"/>
      <c r="M3092" s="42"/>
      <c r="N3092" s="42"/>
      <c r="O3092" s="41"/>
      <c r="P3092" s="43">
        <v>0</v>
      </c>
      <c r="Q3092" s="44"/>
      <c r="R3092" s="45"/>
      <c r="S3092" s="44"/>
      <c r="T3092" s="46"/>
    </row>
    <row r="3093" spans="6:20" s="102" customFormat="1" ht="12" outlineLevel="6">
      <c r="F3093" s="21" t="s">
        <v>10136</v>
      </c>
      <c r="G3093" s="22" t="s">
        <v>19</v>
      </c>
      <c r="H3093" s="68">
        <v>6</v>
      </c>
      <c r="I3093" s="22"/>
      <c r="J3093" s="36" t="s">
        <v>4711</v>
      </c>
      <c r="K3093" s="36" t="s">
        <v>2246</v>
      </c>
      <c r="L3093" s="36"/>
      <c r="M3093" s="37" t="s">
        <v>7223</v>
      </c>
      <c r="N3093" s="37"/>
      <c r="O3093" s="22" t="s">
        <v>23</v>
      </c>
      <c r="P3093" s="38">
        <v>683.9867200000001</v>
      </c>
      <c r="Q3093" s="25">
        <v>0</v>
      </c>
      <c r="R3093" s="38">
        <f>P3093*(1+Q3093/100)</f>
        <v>683.9867200000001</v>
      </c>
      <c r="S3093" s="25"/>
      <c r="T3093" s="26">
        <f>IF(I3093="T",0,R3093*S3093)</f>
        <v>0</v>
      </c>
    </row>
    <row r="3094" spans="6:20" s="39" customFormat="1" ht="11.25" outlineLevel="7">
      <c r="F3094" s="40"/>
      <c r="G3094" s="41"/>
      <c r="H3094" s="41"/>
      <c r="I3094" s="41"/>
      <c r="J3094" s="41"/>
      <c r="K3094" s="41"/>
      <c r="L3094" s="41"/>
      <c r="M3094" s="42" t="s">
        <v>6630</v>
      </c>
      <c r="N3094" s="42"/>
      <c r="O3094" s="41"/>
      <c r="P3094" s="43">
        <v>0</v>
      </c>
      <c r="Q3094" s="44"/>
      <c r="R3094" s="45"/>
      <c r="S3094" s="44"/>
      <c r="T3094" s="46"/>
    </row>
    <row r="3095" spans="6:20" s="39" customFormat="1" ht="11.25" outlineLevel="7">
      <c r="F3095" s="40"/>
      <c r="G3095" s="41"/>
      <c r="H3095" s="41"/>
      <c r="I3095" s="41"/>
      <c r="J3095" s="41"/>
      <c r="K3095" s="41"/>
      <c r="L3095" s="41"/>
      <c r="M3095" s="42" t="s">
        <v>60</v>
      </c>
      <c r="N3095" s="42"/>
      <c r="O3095" s="41"/>
      <c r="P3095" s="43">
        <v>0</v>
      </c>
      <c r="Q3095" s="44"/>
      <c r="R3095" s="45"/>
      <c r="S3095" s="44"/>
      <c r="T3095" s="46"/>
    </row>
    <row r="3096" spans="6:20" s="39" customFormat="1" ht="22.5" outlineLevel="7">
      <c r="F3096" s="40"/>
      <c r="G3096" s="41"/>
      <c r="H3096" s="41"/>
      <c r="I3096" s="41"/>
      <c r="J3096" s="41"/>
      <c r="K3096" s="41"/>
      <c r="L3096" s="41"/>
      <c r="M3096" s="42" t="s">
        <v>8227</v>
      </c>
      <c r="N3096" s="42"/>
      <c r="O3096" s="41"/>
      <c r="P3096" s="43">
        <v>0</v>
      </c>
      <c r="Q3096" s="44"/>
      <c r="R3096" s="45"/>
      <c r="S3096" s="44"/>
      <c r="T3096" s="46"/>
    </row>
    <row r="3097" spans="6:20" s="39" customFormat="1" ht="11.25" outlineLevel="7">
      <c r="F3097" s="40"/>
      <c r="G3097" s="41"/>
      <c r="H3097" s="41"/>
      <c r="I3097" s="41"/>
      <c r="J3097" s="41"/>
      <c r="K3097" s="41"/>
      <c r="L3097" s="41"/>
      <c r="M3097" s="42" t="s">
        <v>136</v>
      </c>
      <c r="N3097" s="42"/>
      <c r="O3097" s="41"/>
      <c r="P3097" s="43">
        <v>0</v>
      </c>
      <c r="Q3097" s="44"/>
      <c r="R3097" s="45"/>
      <c r="S3097" s="44"/>
      <c r="T3097" s="46"/>
    </row>
    <row r="3098" spans="6:20" s="39" customFormat="1" ht="11.25" outlineLevel="7">
      <c r="F3098" s="40"/>
      <c r="G3098" s="41"/>
      <c r="H3098" s="41"/>
      <c r="I3098" s="41"/>
      <c r="J3098" s="41"/>
      <c r="K3098" s="41"/>
      <c r="L3098" s="41"/>
      <c r="M3098" s="42" t="s">
        <v>5691</v>
      </c>
      <c r="N3098" s="42"/>
      <c r="O3098" s="41"/>
      <c r="P3098" s="43">
        <v>3.0750000000000002</v>
      </c>
      <c r="Q3098" s="44"/>
      <c r="R3098" s="45"/>
      <c r="S3098" s="44"/>
      <c r="T3098" s="46"/>
    </row>
    <row r="3099" spans="6:20" s="39" customFormat="1" ht="11.25" outlineLevel="7">
      <c r="F3099" s="40"/>
      <c r="G3099" s="41"/>
      <c r="H3099" s="41"/>
      <c r="I3099" s="41"/>
      <c r="J3099" s="41"/>
      <c r="K3099" s="41"/>
      <c r="L3099" s="41"/>
      <c r="M3099" s="42" t="s">
        <v>7081</v>
      </c>
      <c r="N3099" s="42"/>
      <c r="O3099" s="41"/>
      <c r="P3099" s="43">
        <v>3.1980000000000004</v>
      </c>
      <c r="Q3099" s="44"/>
      <c r="R3099" s="45"/>
      <c r="S3099" s="44"/>
      <c r="T3099" s="46"/>
    </row>
    <row r="3100" spans="6:20" s="39" customFormat="1" ht="11.25" outlineLevel="7">
      <c r="F3100" s="40"/>
      <c r="G3100" s="41"/>
      <c r="H3100" s="41"/>
      <c r="I3100" s="41"/>
      <c r="J3100" s="41"/>
      <c r="K3100" s="41"/>
      <c r="L3100" s="41"/>
      <c r="M3100" s="42" t="s">
        <v>5624</v>
      </c>
      <c r="N3100" s="42"/>
      <c r="O3100" s="41"/>
      <c r="P3100" s="43">
        <v>2.97</v>
      </c>
      <c r="Q3100" s="44"/>
      <c r="R3100" s="45"/>
      <c r="S3100" s="44"/>
      <c r="T3100" s="46"/>
    </row>
    <row r="3101" spans="6:20" s="39" customFormat="1" ht="11.25" outlineLevel="7">
      <c r="F3101" s="40"/>
      <c r="G3101" s="41"/>
      <c r="H3101" s="41"/>
      <c r="I3101" s="41"/>
      <c r="J3101" s="41"/>
      <c r="K3101" s="41"/>
      <c r="L3101" s="41"/>
      <c r="M3101" s="42" t="s">
        <v>7049</v>
      </c>
      <c r="N3101" s="42"/>
      <c r="O3101" s="41"/>
      <c r="P3101" s="43">
        <v>3.0888</v>
      </c>
      <c r="Q3101" s="44"/>
      <c r="R3101" s="45"/>
      <c r="S3101" s="44"/>
      <c r="T3101" s="46"/>
    </row>
    <row r="3102" spans="6:20" s="39" customFormat="1" ht="11.25" outlineLevel="7">
      <c r="F3102" s="40"/>
      <c r="G3102" s="41"/>
      <c r="H3102" s="41"/>
      <c r="I3102" s="41"/>
      <c r="J3102" s="41"/>
      <c r="K3102" s="41"/>
      <c r="L3102" s="41"/>
      <c r="M3102" s="42" t="s">
        <v>5692</v>
      </c>
      <c r="N3102" s="42"/>
      <c r="O3102" s="41"/>
      <c r="P3102" s="43">
        <v>3.0350000000000001</v>
      </c>
      <c r="Q3102" s="44"/>
      <c r="R3102" s="45"/>
      <c r="S3102" s="44"/>
      <c r="T3102" s="46"/>
    </row>
    <row r="3103" spans="6:20" s="39" customFormat="1" ht="11.25" outlineLevel="7">
      <c r="F3103" s="40"/>
      <c r="G3103" s="41"/>
      <c r="H3103" s="41"/>
      <c r="I3103" s="41"/>
      <c r="J3103" s="41"/>
      <c r="K3103" s="41"/>
      <c r="L3103" s="41"/>
      <c r="M3103" s="42" t="s">
        <v>7082</v>
      </c>
      <c r="N3103" s="42"/>
      <c r="O3103" s="41"/>
      <c r="P3103" s="43">
        <v>3.1564000000000001</v>
      </c>
      <c r="Q3103" s="44"/>
      <c r="R3103" s="45"/>
      <c r="S3103" s="44"/>
      <c r="T3103" s="46"/>
    </row>
    <row r="3104" spans="6:20" s="39" customFormat="1" ht="11.25" outlineLevel="7">
      <c r="F3104" s="40"/>
      <c r="G3104" s="41"/>
      <c r="H3104" s="41"/>
      <c r="I3104" s="41"/>
      <c r="J3104" s="41"/>
      <c r="K3104" s="41"/>
      <c r="L3104" s="41"/>
      <c r="M3104" s="42" t="s">
        <v>5505</v>
      </c>
      <c r="N3104" s="42"/>
      <c r="O3104" s="41"/>
      <c r="P3104" s="43">
        <v>2.9</v>
      </c>
      <c r="Q3104" s="44"/>
      <c r="R3104" s="45"/>
      <c r="S3104" s="44"/>
      <c r="T3104" s="46"/>
    </row>
    <row r="3105" spans="6:20" s="39" customFormat="1" ht="11.25" outlineLevel="7">
      <c r="F3105" s="40"/>
      <c r="G3105" s="41"/>
      <c r="H3105" s="41"/>
      <c r="I3105" s="41"/>
      <c r="J3105" s="41"/>
      <c r="K3105" s="41"/>
      <c r="L3105" s="41"/>
      <c r="M3105" s="42" t="s">
        <v>7026</v>
      </c>
      <c r="N3105" s="42"/>
      <c r="O3105" s="41"/>
      <c r="P3105" s="43">
        <v>3.016</v>
      </c>
      <c r="Q3105" s="44"/>
      <c r="R3105" s="45"/>
      <c r="S3105" s="44"/>
      <c r="T3105" s="46"/>
    </row>
    <row r="3106" spans="6:20" s="39" customFormat="1" ht="11.25" outlineLevel="7">
      <c r="F3106" s="40"/>
      <c r="G3106" s="41"/>
      <c r="H3106" s="41"/>
      <c r="I3106" s="41"/>
      <c r="J3106" s="41"/>
      <c r="K3106" s="41"/>
      <c r="L3106" s="41"/>
      <c r="M3106" s="42" t="s">
        <v>5370</v>
      </c>
      <c r="N3106" s="42"/>
      <c r="O3106" s="41"/>
      <c r="P3106" s="43">
        <v>2.5</v>
      </c>
      <c r="Q3106" s="44"/>
      <c r="R3106" s="45"/>
      <c r="S3106" s="44"/>
      <c r="T3106" s="46"/>
    </row>
    <row r="3107" spans="6:20" s="39" customFormat="1" ht="11.25" outlineLevel="7">
      <c r="F3107" s="40"/>
      <c r="G3107" s="41"/>
      <c r="H3107" s="41"/>
      <c r="I3107" s="41"/>
      <c r="J3107" s="41"/>
      <c r="K3107" s="41"/>
      <c r="L3107" s="41"/>
      <c r="M3107" s="42" t="s">
        <v>6973</v>
      </c>
      <c r="N3107" s="42"/>
      <c r="O3107" s="41"/>
      <c r="P3107" s="43">
        <v>2.6</v>
      </c>
      <c r="Q3107" s="44"/>
      <c r="R3107" s="45"/>
      <c r="S3107" s="44"/>
      <c r="T3107" s="46"/>
    </row>
    <row r="3108" spans="6:20" s="39" customFormat="1" ht="11.25" outlineLevel="7">
      <c r="F3108" s="40"/>
      <c r="G3108" s="41"/>
      <c r="H3108" s="41"/>
      <c r="I3108" s="41"/>
      <c r="J3108" s="41"/>
      <c r="K3108" s="41"/>
      <c r="L3108" s="41"/>
      <c r="M3108" s="42" t="s">
        <v>5625</v>
      </c>
      <c r="N3108" s="42"/>
      <c r="O3108" s="41"/>
      <c r="P3108" s="43">
        <v>3.03</v>
      </c>
      <c r="Q3108" s="44"/>
      <c r="R3108" s="45"/>
      <c r="S3108" s="44"/>
      <c r="T3108" s="46"/>
    </row>
    <row r="3109" spans="6:20" s="39" customFormat="1" ht="11.25" outlineLevel="7">
      <c r="F3109" s="40"/>
      <c r="G3109" s="41"/>
      <c r="H3109" s="41"/>
      <c r="I3109" s="41"/>
      <c r="J3109" s="41"/>
      <c r="K3109" s="41"/>
      <c r="L3109" s="41"/>
      <c r="M3109" s="42" t="s">
        <v>7050</v>
      </c>
      <c r="N3109" s="42"/>
      <c r="O3109" s="41"/>
      <c r="P3109" s="43">
        <v>3.1512000000000002</v>
      </c>
      <c r="Q3109" s="44"/>
      <c r="R3109" s="45"/>
      <c r="S3109" s="44"/>
      <c r="T3109" s="46"/>
    </row>
    <row r="3110" spans="6:20" s="39" customFormat="1" ht="11.25" outlineLevel="7">
      <c r="F3110" s="40"/>
      <c r="G3110" s="41"/>
      <c r="H3110" s="41"/>
      <c r="I3110" s="41"/>
      <c r="J3110" s="41"/>
      <c r="K3110" s="41"/>
      <c r="L3110" s="41"/>
      <c r="M3110" s="42" t="s">
        <v>5693</v>
      </c>
      <c r="N3110" s="42"/>
      <c r="O3110" s="41"/>
      <c r="P3110" s="43">
        <v>2.9850000000000003</v>
      </c>
      <c r="Q3110" s="44"/>
      <c r="R3110" s="45"/>
      <c r="S3110" s="44"/>
      <c r="T3110" s="46"/>
    </row>
    <row r="3111" spans="6:20" s="39" customFormat="1" ht="11.25" outlineLevel="7">
      <c r="F3111" s="40"/>
      <c r="G3111" s="41"/>
      <c r="H3111" s="41"/>
      <c r="I3111" s="41"/>
      <c r="J3111" s="41"/>
      <c r="K3111" s="41"/>
      <c r="L3111" s="41"/>
      <c r="M3111" s="42" t="s">
        <v>7083</v>
      </c>
      <c r="N3111" s="42"/>
      <c r="O3111" s="41"/>
      <c r="P3111" s="43">
        <v>3.1044000000000005</v>
      </c>
      <c r="Q3111" s="44"/>
      <c r="R3111" s="45"/>
      <c r="S3111" s="44"/>
      <c r="T3111" s="46"/>
    </row>
    <row r="3112" spans="6:20" s="39" customFormat="1" ht="11.25" outlineLevel="7">
      <c r="F3112" s="40"/>
      <c r="G3112" s="41"/>
      <c r="H3112" s="41"/>
      <c r="I3112" s="41"/>
      <c r="J3112" s="41"/>
      <c r="K3112" s="41"/>
      <c r="L3112" s="41"/>
      <c r="M3112" s="42" t="s">
        <v>5694</v>
      </c>
      <c r="N3112" s="42"/>
      <c r="O3112" s="41"/>
      <c r="P3112" s="43">
        <v>2.8849999999999998</v>
      </c>
      <c r="Q3112" s="44"/>
      <c r="R3112" s="45"/>
      <c r="S3112" s="44"/>
      <c r="T3112" s="46"/>
    </row>
    <row r="3113" spans="6:20" s="39" customFormat="1" ht="11.25" outlineLevel="7">
      <c r="F3113" s="40"/>
      <c r="G3113" s="41"/>
      <c r="H3113" s="41"/>
      <c r="I3113" s="41"/>
      <c r="J3113" s="41"/>
      <c r="K3113" s="41"/>
      <c r="L3113" s="41"/>
      <c r="M3113" s="42" t="s">
        <v>7084</v>
      </c>
      <c r="N3113" s="42"/>
      <c r="O3113" s="41"/>
      <c r="P3113" s="43">
        <v>3.0004</v>
      </c>
      <c r="Q3113" s="44"/>
      <c r="R3113" s="45"/>
      <c r="S3113" s="44"/>
      <c r="T3113" s="46"/>
    </row>
    <row r="3114" spans="6:20" s="39" customFormat="1" ht="11.25" outlineLevel="7">
      <c r="F3114" s="40"/>
      <c r="G3114" s="41"/>
      <c r="H3114" s="41"/>
      <c r="I3114" s="41"/>
      <c r="J3114" s="41"/>
      <c r="K3114" s="41"/>
      <c r="L3114" s="41"/>
      <c r="M3114" s="42" t="s">
        <v>5626</v>
      </c>
      <c r="N3114" s="42"/>
      <c r="O3114" s="41"/>
      <c r="P3114" s="43">
        <v>2.92</v>
      </c>
      <c r="Q3114" s="44"/>
      <c r="R3114" s="45"/>
      <c r="S3114" s="44"/>
      <c r="T3114" s="46"/>
    </row>
    <row r="3115" spans="6:20" s="39" customFormat="1" ht="11.25" outlineLevel="7">
      <c r="F3115" s="40"/>
      <c r="G3115" s="41"/>
      <c r="H3115" s="41"/>
      <c r="I3115" s="41"/>
      <c r="J3115" s="41"/>
      <c r="K3115" s="41"/>
      <c r="L3115" s="41"/>
      <c r="M3115" s="42" t="s">
        <v>7051</v>
      </c>
      <c r="N3115" s="42"/>
      <c r="O3115" s="41"/>
      <c r="P3115" s="43">
        <v>3.0367999999999999</v>
      </c>
      <c r="Q3115" s="44"/>
      <c r="R3115" s="45"/>
      <c r="S3115" s="44"/>
      <c r="T3115" s="46"/>
    </row>
    <row r="3116" spans="6:20" s="39" customFormat="1" ht="11.25" outlineLevel="7">
      <c r="F3116" s="40"/>
      <c r="G3116" s="41"/>
      <c r="H3116" s="41"/>
      <c r="I3116" s="41"/>
      <c r="J3116" s="41"/>
      <c r="K3116" s="41"/>
      <c r="L3116" s="41"/>
      <c r="M3116" s="42" t="s">
        <v>5695</v>
      </c>
      <c r="N3116" s="42"/>
      <c r="O3116" s="41"/>
      <c r="P3116" s="43">
        <v>3.2649999999999997</v>
      </c>
      <c r="Q3116" s="44"/>
      <c r="R3116" s="45"/>
      <c r="S3116" s="44"/>
      <c r="T3116" s="46"/>
    </row>
    <row r="3117" spans="6:20" s="39" customFormat="1" ht="11.25" outlineLevel="7">
      <c r="F3117" s="40"/>
      <c r="G3117" s="41"/>
      <c r="H3117" s="41"/>
      <c r="I3117" s="41"/>
      <c r="J3117" s="41"/>
      <c r="K3117" s="41"/>
      <c r="L3117" s="41"/>
      <c r="M3117" s="42" t="s">
        <v>7085</v>
      </c>
      <c r="N3117" s="42"/>
      <c r="O3117" s="41"/>
      <c r="P3117" s="43">
        <v>3.3956</v>
      </c>
      <c r="Q3117" s="44"/>
      <c r="R3117" s="45"/>
      <c r="S3117" s="44"/>
      <c r="T3117" s="46"/>
    </row>
    <row r="3118" spans="6:20" s="39" customFormat="1" ht="11.25" outlineLevel="7">
      <c r="F3118" s="40"/>
      <c r="G3118" s="41"/>
      <c r="H3118" s="41"/>
      <c r="I3118" s="41"/>
      <c r="J3118" s="41"/>
      <c r="K3118" s="41"/>
      <c r="L3118" s="41"/>
      <c r="M3118" s="42" t="s">
        <v>5506</v>
      </c>
      <c r="N3118" s="42"/>
      <c r="O3118" s="41"/>
      <c r="P3118" s="43">
        <v>3</v>
      </c>
      <c r="Q3118" s="44"/>
      <c r="R3118" s="45"/>
      <c r="S3118" s="44"/>
      <c r="T3118" s="46"/>
    </row>
    <row r="3119" spans="6:20" s="39" customFormat="1" ht="11.25" outlineLevel="7">
      <c r="F3119" s="40"/>
      <c r="G3119" s="41"/>
      <c r="H3119" s="41"/>
      <c r="I3119" s="41"/>
      <c r="J3119" s="41"/>
      <c r="K3119" s="41"/>
      <c r="L3119" s="41"/>
      <c r="M3119" s="42" t="s">
        <v>7027</v>
      </c>
      <c r="N3119" s="42"/>
      <c r="O3119" s="41"/>
      <c r="P3119" s="43">
        <v>3.12</v>
      </c>
      <c r="Q3119" s="44"/>
      <c r="R3119" s="45"/>
      <c r="S3119" s="44"/>
      <c r="T3119" s="46"/>
    </row>
    <row r="3120" spans="6:20" s="39" customFormat="1" ht="11.25" outlineLevel="7">
      <c r="F3120" s="40"/>
      <c r="G3120" s="41"/>
      <c r="H3120" s="41"/>
      <c r="I3120" s="41"/>
      <c r="J3120" s="41"/>
      <c r="K3120" s="41"/>
      <c r="L3120" s="41"/>
      <c r="M3120" s="42" t="s">
        <v>2956</v>
      </c>
      <c r="N3120" s="42"/>
      <c r="O3120" s="41"/>
      <c r="P3120" s="43">
        <v>0</v>
      </c>
      <c r="Q3120" s="44"/>
      <c r="R3120" s="45"/>
      <c r="S3120" s="44"/>
      <c r="T3120" s="46"/>
    </row>
    <row r="3121" spans="6:20" s="39" customFormat="1" ht="11.25" outlineLevel="7">
      <c r="F3121" s="40"/>
      <c r="G3121" s="41"/>
      <c r="H3121" s="41"/>
      <c r="I3121" s="41"/>
      <c r="J3121" s="41"/>
      <c r="K3121" s="41"/>
      <c r="L3121" s="41"/>
      <c r="M3121" s="42" t="s">
        <v>4825</v>
      </c>
      <c r="N3121" s="42"/>
      <c r="O3121" s="41"/>
      <c r="P3121" s="43">
        <v>5.55</v>
      </c>
      <c r="Q3121" s="44"/>
      <c r="R3121" s="45"/>
      <c r="S3121" s="44"/>
      <c r="T3121" s="46"/>
    </row>
    <row r="3122" spans="6:20" s="39" customFormat="1" ht="11.25" outlineLevel="7">
      <c r="F3122" s="40"/>
      <c r="G3122" s="41"/>
      <c r="H3122" s="41"/>
      <c r="I3122" s="41"/>
      <c r="J3122" s="41"/>
      <c r="K3122" s="41"/>
      <c r="L3122" s="41"/>
      <c r="M3122" s="42" t="s">
        <v>6856</v>
      </c>
      <c r="N3122" s="42"/>
      <c r="O3122" s="41"/>
      <c r="P3122" s="43">
        <v>1.554</v>
      </c>
      <c r="Q3122" s="44"/>
      <c r="R3122" s="45"/>
      <c r="S3122" s="44"/>
      <c r="T3122" s="46"/>
    </row>
    <row r="3123" spans="6:20" s="39" customFormat="1" ht="11.25" outlineLevel="7">
      <c r="F3123" s="40"/>
      <c r="G3123" s="41"/>
      <c r="H3123" s="41"/>
      <c r="I3123" s="41"/>
      <c r="J3123" s="41"/>
      <c r="K3123" s="41"/>
      <c r="L3123" s="41"/>
      <c r="M3123" s="42" t="s">
        <v>4091</v>
      </c>
      <c r="N3123" s="42"/>
      <c r="O3123" s="41"/>
      <c r="P3123" s="43">
        <v>2.5499999999999998</v>
      </c>
      <c r="Q3123" s="44"/>
      <c r="R3123" s="45"/>
      <c r="S3123" s="44"/>
      <c r="T3123" s="46"/>
    </row>
    <row r="3124" spans="6:20" s="39" customFormat="1" ht="11.25" outlineLevel="7">
      <c r="F3124" s="40"/>
      <c r="G3124" s="41"/>
      <c r="H3124" s="41"/>
      <c r="I3124" s="41"/>
      <c r="J3124" s="41"/>
      <c r="K3124" s="41"/>
      <c r="L3124" s="41"/>
      <c r="M3124" s="42" t="s">
        <v>6673</v>
      </c>
      <c r="N3124" s="42"/>
      <c r="O3124" s="41"/>
      <c r="P3124" s="43">
        <v>2.2949999999999999</v>
      </c>
      <c r="Q3124" s="44"/>
      <c r="R3124" s="45"/>
      <c r="S3124" s="44"/>
      <c r="T3124" s="46"/>
    </row>
    <row r="3125" spans="6:20" s="39" customFormat="1" ht="11.25" outlineLevel="7">
      <c r="F3125" s="40"/>
      <c r="G3125" s="41"/>
      <c r="H3125" s="41"/>
      <c r="I3125" s="41"/>
      <c r="J3125" s="41"/>
      <c r="K3125" s="41"/>
      <c r="L3125" s="41"/>
      <c r="M3125" s="42" t="s">
        <v>4537</v>
      </c>
      <c r="N3125" s="42"/>
      <c r="O3125" s="41"/>
      <c r="P3125" s="43">
        <v>7.65</v>
      </c>
      <c r="Q3125" s="44"/>
      <c r="R3125" s="45"/>
      <c r="S3125" s="44"/>
      <c r="T3125" s="46"/>
    </row>
    <row r="3126" spans="6:20" s="39" customFormat="1" ht="11.25" outlineLevel="7">
      <c r="F3126" s="40"/>
      <c r="G3126" s="41"/>
      <c r="H3126" s="41"/>
      <c r="I3126" s="41"/>
      <c r="J3126" s="41"/>
      <c r="K3126" s="41"/>
      <c r="L3126" s="41"/>
      <c r="M3126" s="42" t="s">
        <v>6783</v>
      </c>
      <c r="N3126" s="42"/>
      <c r="O3126" s="41"/>
      <c r="P3126" s="43">
        <v>2.2949999999999999</v>
      </c>
      <c r="Q3126" s="44"/>
      <c r="R3126" s="45"/>
      <c r="S3126" s="44"/>
      <c r="T3126" s="46"/>
    </row>
    <row r="3127" spans="6:20" s="39" customFormat="1" ht="11.25" outlineLevel="7">
      <c r="F3127" s="40"/>
      <c r="G3127" s="41"/>
      <c r="H3127" s="41"/>
      <c r="I3127" s="41"/>
      <c r="J3127" s="41"/>
      <c r="K3127" s="41"/>
      <c r="L3127" s="41"/>
      <c r="M3127" s="42" t="s">
        <v>4090</v>
      </c>
      <c r="N3127" s="42"/>
      <c r="O3127" s="41"/>
      <c r="P3127" s="43">
        <v>2.4500000000000002</v>
      </c>
      <c r="Q3127" s="44"/>
      <c r="R3127" s="45"/>
      <c r="S3127" s="44"/>
      <c r="T3127" s="46"/>
    </row>
    <row r="3128" spans="6:20" s="39" customFormat="1" ht="11.25" outlineLevel="7">
      <c r="F3128" s="40"/>
      <c r="G3128" s="41"/>
      <c r="H3128" s="41"/>
      <c r="I3128" s="41"/>
      <c r="J3128" s="41"/>
      <c r="K3128" s="41"/>
      <c r="L3128" s="41"/>
      <c r="M3128" s="42" t="s">
        <v>6627</v>
      </c>
      <c r="N3128" s="42"/>
      <c r="O3128" s="41"/>
      <c r="P3128" s="43">
        <v>0.73499999999999999</v>
      </c>
      <c r="Q3128" s="44"/>
      <c r="R3128" s="45"/>
      <c r="S3128" s="44"/>
      <c r="T3128" s="46"/>
    </row>
    <row r="3129" spans="6:20" s="39" customFormat="1" ht="11.25" outlineLevel="7">
      <c r="F3129" s="40"/>
      <c r="G3129" s="41"/>
      <c r="H3129" s="41"/>
      <c r="I3129" s="41"/>
      <c r="J3129" s="41"/>
      <c r="K3129" s="41"/>
      <c r="L3129" s="41"/>
      <c r="M3129" s="42" t="s">
        <v>4536</v>
      </c>
      <c r="N3129" s="42"/>
      <c r="O3129" s="41"/>
      <c r="P3129" s="43">
        <v>14.399999999999999</v>
      </c>
      <c r="Q3129" s="44"/>
      <c r="R3129" s="45"/>
      <c r="S3129" s="44"/>
      <c r="T3129" s="46"/>
    </row>
    <row r="3130" spans="6:20" s="39" customFormat="1" ht="11.25" outlineLevel="7">
      <c r="F3130" s="40"/>
      <c r="G3130" s="41"/>
      <c r="H3130" s="41"/>
      <c r="I3130" s="41"/>
      <c r="J3130" s="41"/>
      <c r="K3130" s="41"/>
      <c r="L3130" s="41"/>
      <c r="M3130" s="42" t="s">
        <v>6724</v>
      </c>
      <c r="N3130" s="42"/>
      <c r="O3130" s="41"/>
      <c r="P3130" s="43">
        <v>4.32</v>
      </c>
      <c r="Q3130" s="44"/>
      <c r="R3130" s="45"/>
      <c r="S3130" s="44"/>
      <c r="T3130" s="46"/>
    </row>
    <row r="3131" spans="6:20" s="39" customFormat="1" ht="11.25" outlineLevel="7">
      <c r="F3131" s="40"/>
      <c r="G3131" s="41"/>
      <c r="H3131" s="41"/>
      <c r="I3131" s="41"/>
      <c r="J3131" s="41"/>
      <c r="K3131" s="41"/>
      <c r="L3131" s="41"/>
      <c r="M3131" s="42" t="s">
        <v>4089</v>
      </c>
      <c r="N3131" s="42"/>
      <c r="O3131" s="41"/>
      <c r="P3131" s="43">
        <v>2.4</v>
      </c>
      <c r="Q3131" s="44"/>
      <c r="R3131" s="45"/>
      <c r="S3131" s="44"/>
      <c r="T3131" s="46"/>
    </row>
    <row r="3132" spans="6:20" s="39" customFormat="1" ht="11.25" outlineLevel="7">
      <c r="F3132" s="40"/>
      <c r="G3132" s="41"/>
      <c r="H3132" s="41"/>
      <c r="I3132" s="41"/>
      <c r="J3132" s="41"/>
      <c r="K3132" s="41"/>
      <c r="L3132" s="41"/>
      <c r="M3132" s="42" t="s">
        <v>6626</v>
      </c>
      <c r="N3132" s="42"/>
      <c r="O3132" s="41"/>
      <c r="P3132" s="43">
        <v>2.16</v>
      </c>
      <c r="Q3132" s="44"/>
      <c r="R3132" s="45"/>
      <c r="S3132" s="44"/>
      <c r="T3132" s="46"/>
    </row>
    <row r="3133" spans="6:20" s="39" customFormat="1" ht="11.25" outlineLevel="7">
      <c r="F3133" s="40"/>
      <c r="G3133" s="41"/>
      <c r="H3133" s="41"/>
      <c r="I3133" s="41"/>
      <c r="J3133" s="41"/>
      <c r="K3133" s="41"/>
      <c r="L3133" s="41"/>
      <c r="M3133" s="42" t="s">
        <v>4479</v>
      </c>
      <c r="N3133" s="42"/>
      <c r="O3133" s="41"/>
      <c r="P3133" s="43">
        <v>0</v>
      </c>
      <c r="Q3133" s="44"/>
      <c r="R3133" s="45"/>
      <c r="S3133" s="44"/>
      <c r="T3133" s="46"/>
    </row>
    <row r="3134" spans="6:20" s="39" customFormat="1" ht="11.25" outlineLevel="7">
      <c r="F3134" s="40"/>
      <c r="G3134" s="41"/>
      <c r="H3134" s="41"/>
      <c r="I3134" s="41"/>
      <c r="J3134" s="41"/>
      <c r="K3134" s="41"/>
      <c r="L3134" s="41"/>
      <c r="M3134" s="42" t="s">
        <v>7558</v>
      </c>
      <c r="N3134" s="42"/>
      <c r="O3134" s="41"/>
      <c r="P3134" s="43">
        <v>6</v>
      </c>
      <c r="Q3134" s="44"/>
      <c r="R3134" s="45"/>
      <c r="S3134" s="44"/>
      <c r="T3134" s="46"/>
    </row>
    <row r="3135" spans="6:20" s="39" customFormat="1" ht="22.5" outlineLevel="7">
      <c r="F3135" s="40"/>
      <c r="G3135" s="41"/>
      <c r="H3135" s="41"/>
      <c r="I3135" s="41"/>
      <c r="J3135" s="41"/>
      <c r="K3135" s="41"/>
      <c r="L3135" s="41"/>
      <c r="M3135" s="42" t="s">
        <v>7813</v>
      </c>
      <c r="N3135" s="42"/>
      <c r="O3135" s="41"/>
      <c r="P3135" s="43">
        <v>5.4</v>
      </c>
      <c r="Q3135" s="44"/>
      <c r="R3135" s="45"/>
      <c r="S3135" s="44"/>
      <c r="T3135" s="46"/>
    </row>
    <row r="3136" spans="6:20" s="39" customFormat="1" ht="11.25" outlineLevel="7">
      <c r="F3136" s="40"/>
      <c r="G3136" s="41"/>
      <c r="H3136" s="41"/>
      <c r="I3136" s="41"/>
      <c r="J3136" s="41"/>
      <c r="K3136" s="41"/>
      <c r="L3136" s="41"/>
      <c r="M3136" s="42" t="s">
        <v>6389</v>
      </c>
      <c r="N3136" s="42"/>
      <c r="O3136" s="41"/>
      <c r="P3136" s="43">
        <v>1.6800000000000002</v>
      </c>
      <c r="Q3136" s="44"/>
      <c r="R3136" s="45"/>
      <c r="S3136" s="44"/>
      <c r="T3136" s="46"/>
    </row>
    <row r="3137" spans="6:20" s="39" customFormat="1" ht="11.25" outlineLevel="7">
      <c r="F3137" s="40"/>
      <c r="G3137" s="41"/>
      <c r="H3137" s="41"/>
      <c r="I3137" s="41"/>
      <c r="J3137" s="41"/>
      <c r="K3137" s="41"/>
      <c r="L3137" s="41"/>
      <c r="M3137" s="42" t="s">
        <v>7439</v>
      </c>
      <c r="N3137" s="42"/>
      <c r="O3137" s="41"/>
      <c r="P3137" s="43">
        <v>1.5120000000000005</v>
      </c>
      <c r="Q3137" s="44"/>
      <c r="R3137" s="45"/>
      <c r="S3137" s="44"/>
      <c r="T3137" s="46"/>
    </row>
    <row r="3138" spans="6:20" s="39" customFormat="1" ht="11.25" outlineLevel="7">
      <c r="F3138" s="40"/>
      <c r="G3138" s="41"/>
      <c r="H3138" s="41"/>
      <c r="I3138" s="41"/>
      <c r="J3138" s="41"/>
      <c r="K3138" s="41"/>
      <c r="L3138" s="41"/>
      <c r="M3138" s="42" t="s">
        <v>2957</v>
      </c>
      <c r="N3138" s="42"/>
      <c r="O3138" s="41"/>
      <c r="P3138" s="43">
        <v>0</v>
      </c>
      <c r="Q3138" s="44"/>
      <c r="R3138" s="45"/>
      <c r="S3138" s="44"/>
      <c r="T3138" s="46"/>
    </row>
    <row r="3139" spans="6:20" s="39" customFormat="1" ht="11.25" outlineLevel="7">
      <c r="F3139" s="40"/>
      <c r="G3139" s="41"/>
      <c r="H3139" s="41"/>
      <c r="I3139" s="41"/>
      <c r="J3139" s="41"/>
      <c r="K3139" s="41"/>
      <c r="L3139" s="41"/>
      <c r="M3139" s="42" t="s">
        <v>6341</v>
      </c>
      <c r="N3139" s="42"/>
      <c r="O3139" s="41"/>
      <c r="P3139" s="43">
        <v>45.724700000000006</v>
      </c>
      <c r="Q3139" s="44"/>
      <c r="R3139" s="45"/>
      <c r="S3139" s="44"/>
      <c r="T3139" s="46"/>
    </row>
    <row r="3140" spans="6:20" s="39" customFormat="1" ht="11.25" outlineLevel="7">
      <c r="F3140" s="40"/>
      <c r="G3140" s="41"/>
      <c r="H3140" s="41"/>
      <c r="I3140" s="41"/>
      <c r="J3140" s="41"/>
      <c r="K3140" s="41"/>
      <c r="L3140" s="41"/>
      <c r="M3140" s="42" t="s">
        <v>6417</v>
      </c>
      <c r="N3140" s="42"/>
      <c r="O3140" s="41"/>
      <c r="P3140" s="43">
        <v>42.91</v>
      </c>
      <c r="Q3140" s="44"/>
      <c r="R3140" s="45"/>
      <c r="S3140" s="44"/>
      <c r="T3140" s="46"/>
    </row>
    <row r="3141" spans="6:20" s="39" customFormat="1" ht="11.25" outlineLevel="7">
      <c r="F3141" s="40"/>
      <c r="G3141" s="41"/>
      <c r="H3141" s="41"/>
      <c r="I3141" s="41"/>
      <c r="J3141" s="41"/>
      <c r="K3141" s="41"/>
      <c r="L3141" s="41"/>
      <c r="M3141" s="42" t="s">
        <v>6131</v>
      </c>
      <c r="N3141" s="42"/>
      <c r="O3141" s="41"/>
      <c r="P3141" s="43">
        <v>32.909500000000001</v>
      </c>
      <c r="Q3141" s="44"/>
      <c r="R3141" s="45"/>
      <c r="S3141" s="44"/>
      <c r="T3141" s="46"/>
    </row>
    <row r="3142" spans="6:20" s="39" customFormat="1" ht="11.25" outlineLevel="7">
      <c r="F3142" s="40"/>
      <c r="G3142" s="41"/>
      <c r="H3142" s="41"/>
      <c r="I3142" s="41"/>
      <c r="J3142" s="41"/>
      <c r="K3142" s="41"/>
      <c r="L3142" s="41"/>
      <c r="M3142" s="42" t="s">
        <v>5973</v>
      </c>
      <c r="N3142" s="42"/>
      <c r="O3142" s="41"/>
      <c r="P3142" s="43">
        <v>12.5745</v>
      </c>
      <c r="Q3142" s="44"/>
      <c r="R3142" s="45"/>
      <c r="S3142" s="44"/>
      <c r="T3142" s="46"/>
    </row>
    <row r="3143" spans="6:20" s="39" customFormat="1" ht="11.25" outlineLevel="7">
      <c r="F3143" s="40"/>
      <c r="G3143" s="41"/>
      <c r="H3143" s="41"/>
      <c r="I3143" s="41"/>
      <c r="J3143" s="41"/>
      <c r="K3143" s="41"/>
      <c r="L3143" s="41"/>
      <c r="M3143" s="42" t="s">
        <v>65</v>
      </c>
      <c r="N3143" s="42"/>
      <c r="O3143" s="41"/>
      <c r="P3143" s="43">
        <v>0</v>
      </c>
      <c r="Q3143" s="44"/>
      <c r="R3143" s="45"/>
      <c r="S3143" s="44"/>
      <c r="T3143" s="46"/>
    </row>
    <row r="3144" spans="6:20" s="39" customFormat="1" ht="11.25" outlineLevel="7">
      <c r="F3144" s="40"/>
      <c r="G3144" s="41"/>
      <c r="H3144" s="41"/>
      <c r="I3144" s="41"/>
      <c r="J3144" s="41"/>
      <c r="K3144" s="41"/>
      <c r="L3144" s="41"/>
      <c r="M3144" s="42" t="s">
        <v>5803</v>
      </c>
      <c r="N3144" s="42"/>
      <c r="O3144" s="41"/>
      <c r="P3144" s="43">
        <v>13.702034999999999</v>
      </c>
      <c r="Q3144" s="44"/>
      <c r="R3144" s="45"/>
      <c r="S3144" s="44"/>
      <c r="T3144" s="46"/>
    </row>
    <row r="3145" spans="6:20" s="39" customFormat="1" ht="11.25" outlineLevel="7">
      <c r="F3145" s="40"/>
      <c r="G3145" s="41"/>
      <c r="H3145" s="41"/>
      <c r="I3145" s="41"/>
      <c r="J3145" s="41"/>
      <c r="K3145" s="41"/>
      <c r="L3145" s="41"/>
      <c r="M3145" s="42" t="s">
        <v>5882</v>
      </c>
      <c r="N3145" s="42"/>
      <c r="O3145" s="41"/>
      <c r="P3145" s="43">
        <v>56.235375000000005</v>
      </c>
      <c r="Q3145" s="44"/>
      <c r="R3145" s="45"/>
      <c r="S3145" s="44"/>
      <c r="T3145" s="46"/>
    </row>
    <row r="3146" spans="6:20" s="39" customFormat="1" ht="11.25" outlineLevel="7">
      <c r="F3146" s="40"/>
      <c r="G3146" s="41"/>
      <c r="H3146" s="41"/>
      <c r="I3146" s="41"/>
      <c r="J3146" s="41"/>
      <c r="K3146" s="41"/>
      <c r="L3146" s="41"/>
      <c r="M3146" s="42" t="s">
        <v>6905</v>
      </c>
      <c r="N3146" s="42"/>
      <c r="O3146" s="41"/>
      <c r="P3146" s="43">
        <v>127.37710500000001</v>
      </c>
      <c r="Q3146" s="44"/>
      <c r="R3146" s="45"/>
      <c r="S3146" s="44"/>
      <c r="T3146" s="46"/>
    </row>
    <row r="3147" spans="6:20" s="39" customFormat="1" ht="11.25" outlineLevel="7">
      <c r="F3147" s="40"/>
      <c r="G3147" s="41"/>
      <c r="H3147" s="41"/>
      <c r="I3147" s="41"/>
      <c r="J3147" s="41"/>
      <c r="K3147" s="41"/>
      <c r="L3147" s="41"/>
      <c r="M3147" s="42" t="s">
        <v>5879</v>
      </c>
      <c r="N3147" s="42"/>
      <c r="O3147" s="41"/>
      <c r="P3147" s="43">
        <v>56.377230000000004</v>
      </c>
      <c r="Q3147" s="44"/>
      <c r="R3147" s="45"/>
      <c r="S3147" s="44"/>
      <c r="T3147" s="46"/>
    </row>
    <row r="3148" spans="6:20" s="39" customFormat="1" ht="11.25" outlineLevel="7">
      <c r="F3148" s="40"/>
      <c r="G3148" s="41"/>
      <c r="H3148" s="41"/>
      <c r="I3148" s="41"/>
      <c r="J3148" s="41"/>
      <c r="K3148" s="41"/>
      <c r="L3148" s="41"/>
      <c r="M3148" s="42" t="s">
        <v>5663</v>
      </c>
      <c r="N3148" s="42"/>
      <c r="O3148" s="41"/>
      <c r="P3148" s="43">
        <v>19.804840000000002</v>
      </c>
      <c r="Q3148" s="44"/>
      <c r="R3148" s="45"/>
      <c r="S3148" s="44"/>
      <c r="T3148" s="46"/>
    </row>
    <row r="3149" spans="6:20" s="39" customFormat="1" ht="11.25" outlineLevel="7">
      <c r="F3149" s="40"/>
      <c r="G3149" s="41"/>
      <c r="H3149" s="41"/>
      <c r="I3149" s="41"/>
      <c r="J3149" s="41"/>
      <c r="K3149" s="41"/>
      <c r="L3149" s="41"/>
      <c r="M3149" s="42" t="s">
        <v>5802</v>
      </c>
      <c r="N3149" s="42"/>
      <c r="O3149" s="41"/>
      <c r="P3149" s="43">
        <v>4.7014800000000001</v>
      </c>
      <c r="Q3149" s="44"/>
      <c r="R3149" s="45"/>
      <c r="S3149" s="44"/>
      <c r="T3149" s="46"/>
    </row>
    <row r="3150" spans="6:20" s="39" customFormat="1" ht="11.25" outlineLevel="7">
      <c r="F3150" s="40"/>
      <c r="G3150" s="41"/>
      <c r="H3150" s="41"/>
      <c r="I3150" s="41"/>
      <c r="J3150" s="41"/>
      <c r="K3150" s="41"/>
      <c r="L3150" s="41"/>
      <c r="M3150" s="42" t="s">
        <v>7047</v>
      </c>
      <c r="N3150" s="42"/>
      <c r="O3150" s="41"/>
      <c r="P3150" s="43">
        <v>115.8</v>
      </c>
      <c r="Q3150" s="44"/>
      <c r="R3150" s="45"/>
      <c r="S3150" s="44"/>
      <c r="T3150" s="46"/>
    </row>
    <row r="3151" spans="6:20" s="39" customFormat="1" ht="11.25" outlineLevel="7">
      <c r="F3151" s="40"/>
      <c r="G3151" s="41"/>
      <c r="H3151" s="41"/>
      <c r="I3151" s="41"/>
      <c r="J3151" s="41"/>
      <c r="K3151" s="41"/>
      <c r="L3151" s="41"/>
      <c r="M3151" s="42" t="s">
        <v>5801</v>
      </c>
      <c r="N3151" s="42"/>
      <c r="O3151" s="41"/>
      <c r="P3151" s="43">
        <v>26.486354999999996</v>
      </c>
      <c r="Q3151" s="44"/>
      <c r="R3151" s="45"/>
      <c r="S3151" s="44"/>
      <c r="T3151" s="46"/>
    </row>
    <row r="3152" spans="6:20" s="102" customFormat="1" ht="24" outlineLevel="6">
      <c r="F3152" s="21" t="s">
        <v>10137</v>
      </c>
      <c r="G3152" s="22" t="s">
        <v>19</v>
      </c>
      <c r="H3152" s="68">
        <v>6</v>
      </c>
      <c r="I3152" s="22"/>
      <c r="J3152" s="36" t="s">
        <v>4417</v>
      </c>
      <c r="K3152" s="36" t="s">
        <v>2247</v>
      </c>
      <c r="L3152" s="36"/>
      <c r="M3152" s="37" t="s">
        <v>7996</v>
      </c>
      <c r="N3152" s="37"/>
      <c r="O3152" s="22" t="s">
        <v>23</v>
      </c>
      <c r="P3152" s="38">
        <v>683.9867200000001</v>
      </c>
      <c r="Q3152" s="25">
        <v>0</v>
      </c>
      <c r="R3152" s="38">
        <f>P3152*(1+Q3152/100)</f>
        <v>683.9867200000001</v>
      </c>
      <c r="S3152" s="25"/>
      <c r="T3152" s="26">
        <f>IF(I3152="T",0,R3152*S3152)</f>
        <v>0</v>
      </c>
    </row>
    <row r="3153" spans="6:20" s="39" customFormat="1" ht="11.25" outlineLevel="7">
      <c r="F3153" s="40"/>
      <c r="G3153" s="41"/>
      <c r="H3153" s="41"/>
      <c r="I3153" s="41"/>
      <c r="J3153" s="41"/>
      <c r="K3153" s="41"/>
      <c r="L3153" s="41"/>
      <c r="M3153" s="42" t="s">
        <v>6630</v>
      </c>
      <c r="N3153" s="42"/>
      <c r="O3153" s="41"/>
      <c r="P3153" s="43">
        <v>0</v>
      </c>
      <c r="Q3153" s="44"/>
      <c r="R3153" s="45"/>
      <c r="S3153" s="44"/>
      <c r="T3153" s="46"/>
    </row>
    <row r="3154" spans="6:20" s="39" customFormat="1" ht="11.25" outlineLevel="7">
      <c r="F3154" s="40"/>
      <c r="G3154" s="41"/>
      <c r="H3154" s="41"/>
      <c r="I3154" s="41"/>
      <c r="J3154" s="41"/>
      <c r="K3154" s="41"/>
      <c r="L3154" s="41"/>
      <c r="M3154" s="42" t="s">
        <v>60</v>
      </c>
      <c r="N3154" s="42"/>
      <c r="O3154" s="41"/>
      <c r="P3154" s="43">
        <v>0</v>
      </c>
      <c r="Q3154" s="44"/>
      <c r="R3154" s="45"/>
      <c r="S3154" s="44"/>
      <c r="T3154" s="46"/>
    </row>
    <row r="3155" spans="6:20" s="39" customFormat="1" ht="22.5" outlineLevel="7">
      <c r="F3155" s="40"/>
      <c r="G3155" s="41"/>
      <c r="H3155" s="41"/>
      <c r="I3155" s="41"/>
      <c r="J3155" s="41"/>
      <c r="K3155" s="41"/>
      <c r="L3155" s="41"/>
      <c r="M3155" s="42" t="s">
        <v>8218</v>
      </c>
      <c r="N3155" s="42"/>
      <c r="O3155" s="41"/>
      <c r="P3155" s="43">
        <v>0</v>
      </c>
      <c r="Q3155" s="44"/>
      <c r="R3155" s="45"/>
      <c r="S3155" s="44"/>
      <c r="T3155" s="46"/>
    </row>
    <row r="3156" spans="6:20" s="39" customFormat="1" ht="11.25" outlineLevel="7">
      <c r="F3156" s="40"/>
      <c r="G3156" s="41"/>
      <c r="H3156" s="41"/>
      <c r="I3156" s="41"/>
      <c r="J3156" s="41"/>
      <c r="K3156" s="41"/>
      <c r="L3156" s="41"/>
      <c r="M3156" s="42" t="s">
        <v>136</v>
      </c>
      <c r="N3156" s="42"/>
      <c r="O3156" s="41"/>
      <c r="P3156" s="43">
        <v>0</v>
      </c>
      <c r="Q3156" s="44"/>
      <c r="R3156" s="45"/>
      <c r="S3156" s="44"/>
      <c r="T3156" s="46"/>
    </row>
    <row r="3157" spans="6:20" s="39" customFormat="1" ht="11.25" outlineLevel="7">
      <c r="F3157" s="40"/>
      <c r="G3157" s="41"/>
      <c r="H3157" s="41"/>
      <c r="I3157" s="41"/>
      <c r="J3157" s="41"/>
      <c r="K3157" s="41"/>
      <c r="L3157" s="41"/>
      <c r="M3157" s="42" t="s">
        <v>5691</v>
      </c>
      <c r="N3157" s="42"/>
      <c r="O3157" s="41"/>
      <c r="P3157" s="43">
        <v>3.0750000000000002</v>
      </c>
      <c r="Q3157" s="44"/>
      <c r="R3157" s="45"/>
      <c r="S3157" s="44"/>
      <c r="T3157" s="46"/>
    </row>
    <row r="3158" spans="6:20" s="39" customFormat="1" ht="11.25" outlineLevel="7">
      <c r="F3158" s="40"/>
      <c r="G3158" s="41"/>
      <c r="H3158" s="41"/>
      <c r="I3158" s="41"/>
      <c r="J3158" s="41"/>
      <c r="K3158" s="41"/>
      <c r="L3158" s="41"/>
      <c r="M3158" s="42" t="s">
        <v>7081</v>
      </c>
      <c r="N3158" s="42"/>
      <c r="O3158" s="41"/>
      <c r="P3158" s="43">
        <v>3.1980000000000004</v>
      </c>
      <c r="Q3158" s="44"/>
      <c r="R3158" s="45"/>
      <c r="S3158" s="44"/>
      <c r="T3158" s="46"/>
    </row>
    <row r="3159" spans="6:20" s="39" customFormat="1" ht="11.25" outlineLevel="7">
      <c r="F3159" s="40"/>
      <c r="G3159" s="41"/>
      <c r="H3159" s="41"/>
      <c r="I3159" s="41"/>
      <c r="J3159" s="41"/>
      <c r="K3159" s="41"/>
      <c r="L3159" s="41"/>
      <c r="M3159" s="42" t="s">
        <v>5624</v>
      </c>
      <c r="N3159" s="42"/>
      <c r="O3159" s="41"/>
      <c r="P3159" s="43">
        <v>2.97</v>
      </c>
      <c r="Q3159" s="44"/>
      <c r="R3159" s="45"/>
      <c r="S3159" s="44"/>
      <c r="T3159" s="46"/>
    </row>
    <row r="3160" spans="6:20" s="39" customFormat="1" ht="11.25" outlineLevel="7">
      <c r="F3160" s="40"/>
      <c r="G3160" s="41"/>
      <c r="H3160" s="41"/>
      <c r="I3160" s="41"/>
      <c r="J3160" s="41"/>
      <c r="K3160" s="41"/>
      <c r="L3160" s="41"/>
      <c r="M3160" s="42" t="s">
        <v>7049</v>
      </c>
      <c r="N3160" s="42"/>
      <c r="O3160" s="41"/>
      <c r="P3160" s="43">
        <v>3.0888</v>
      </c>
      <c r="Q3160" s="44"/>
      <c r="R3160" s="45"/>
      <c r="S3160" s="44"/>
      <c r="T3160" s="46"/>
    </row>
    <row r="3161" spans="6:20" s="39" customFormat="1" ht="11.25" outlineLevel="7">
      <c r="F3161" s="40"/>
      <c r="G3161" s="41"/>
      <c r="H3161" s="41"/>
      <c r="I3161" s="41"/>
      <c r="J3161" s="41"/>
      <c r="K3161" s="41"/>
      <c r="L3161" s="41"/>
      <c r="M3161" s="42" t="s">
        <v>5692</v>
      </c>
      <c r="N3161" s="42"/>
      <c r="O3161" s="41"/>
      <c r="P3161" s="43">
        <v>3.0350000000000001</v>
      </c>
      <c r="Q3161" s="44"/>
      <c r="R3161" s="45"/>
      <c r="S3161" s="44"/>
      <c r="T3161" s="46"/>
    </row>
    <row r="3162" spans="6:20" s="39" customFormat="1" ht="11.25" outlineLevel="7">
      <c r="F3162" s="40"/>
      <c r="G3162" s="41"/>
      <c r="H3162" s="41"/>
      <c r="I3162" s="41"/>
      <c r="J3162" s="41"/>
      <c r="K3162" s="41"/>
      <c r="L3162" s="41"/>
      <c r="M3162" s="42" t="s">
        <v>7082</v>
      </c>
      <c r="N3162" s="42"/>
      <c r="O3162" s="41"/>
      <c r="P3162" s="43">
        <v>3.1564000000000001</v>
      </c>
      <c r="Q3162" s="44"/>
      <c r="R3162" s="45"/>
      <c r="S3162" s="44"/>
      <c r="T3162" s="46"/>
    </row>
    <row r="3163" spans="6:20" s="39" customFormat="1" ht="11.25" outlineLevel="7">
      <c r="F3163" s="40"/>
      <c r="G3163" s="41"/>
      <c r="H3163" s="41"/>
      <c r="I3163" s="41"/>
      <c r="J3163" s="41"/>
      <c r="K3163" s="41"/>
      <c r="L3163" s="41"/>
      <c r="M3163" s="42" t="s">
        <v>5505</v>
      </c>
      <c r="N3163" s="42"/>
      <c r="O3163" s="41"/>
      <c r="P3163" s="43">
        <v>2.9</v>
      </c>
      <c r="Q3163" s="44"/>
      <c r="R3163" s="45"/>
      <c r="S3163" s="44"/>
      <c r="T3163" s="46"/>
    </row>
    <row r="3164" spans="6:20" s="39" customFormat="1" ht="11.25" outlineLevel="7">
      <c r="F3164" s="40"/>
      <c r="G3164" s="41"/>
      <c r="H3164" s="41"/>
      <c r="I3164" s="41"/>
      <c r="J3164" s="41"/>
      <c r="K3164" s="41"/>
      <c r="L3164" s="41"/>
      <c r="M3164" s="42" t="s">
        <v>7026</v>
      </c>
      <c r="N3164" s="42"/>
      <c r="O3164" s="41"/>
      <c r="P3164" s="43">
        <v>3.016</v>
      </c>
      <c r="Q3164" s="44"/>
      <c r="R3164" s="45"/>
      <c r="S3164" s="44"/>
      <c r="T3164" s="46"/>
    </row>
    <row r="3165" spans="6:20" s="39" customFormat="1" ht="11.25" outlineLevel="7">
      <c r="F3165" s="40"/>
      <c r="G3165" s="41"/>
      <c r="H3165" s="41"/>
      <c r="I3165" s="41"/>
      <c r="J3165" s="41"/>
      <c r="K3165" s="41"/>
      <c r="L3165" s="41"/>
      <c r="M3165" s="42" t="s">
        <v>5370</v>
      </c>
      <c r="N3165" s="42"/>
      <c r="O3165" s="41"/>
      <c r="P3165" s="43">
        <v>2.5</v>
      </c>
      <c r="Q3165" s="44"/>
      <c r="R3165" s="45"/>
      <c r="S3165" s="44"/>
      <c r="T3165" s="46"/>
    </row>
    <row r="3166" spans="6:20" s="39" customFormat="1" ht="11.25" outlineLevel="7">
      <c r="F3166" s="40"/>
      <c r="G3166" s="41"/>
      <c r="H3166" s="41"/>
      <c r="I3166" s="41"/>
      <c r="J3166" s="41"/>
      <c r="K3166" s="41"/>
      <c r="L3166" s="41"/>
      <c r="M3166" s="42" t="s">
        <v>6973</v>
      </c>
      <c r="N3166" s="42"/>
      <c r="O3166" s="41"/>
      <c r="P3166" s="43">
        <v>2.6</v>
      </c>
      <c r="Q3166" s="44"/>
      <c r="R3166" s="45"/>
      <c r="S3166" s="44"/>
      <c r="T3166" s="46"/>
    </row>
    <row r="3167" spans="6:20" s="39" customFormat="1" ht="11.25" outlineLevel="7">
      <c r="F3167" s="40"/>
      <c r="G3167" s="41"/>
      <c r="H3167" s="41"/>
      <c r="I3167" s="41"/>
      <c r="J3167" s="41"/>
      <c r="K3167" s="41"/>
      <c r="L3167" s="41"/>
      <c r="M3167" s="42" t="s">
        <v>5625</v>
      </c>
      <c r="N3167" s="42"/>
      <c r="O3167" s="41"/>
      <c r="P3167" s="43">
        <v>3.03</v>
      </c>
      <c r="Q3167" s="44"/>
      <c r="R3167" s="45"/>
      <c r="S3167" s="44"/>
      <c r="T3167" s="46"/>
    </row>
    <row r="3168" spans="6:20" s="39" customFormat="1" ht="11.25" outlineLevel="7">
      <c r="F3168" s="40"/>
      <c r="G3168" s="41"/>
      <c r="H3168" s="41"/>
      <c r="I3168" s="41"/>
      <c r="J3168" s="41"/>
      <c r="K3168" s="41"/>
      <c r="L3168" s="41"/>
      <c r="M3168" s="42" t="s">
        <v>7050</v>
      </c>
      <c r="N3168" s="42"/>
      <c r="O3168" s="41"/>
      <c r="P3168" s="43">
        <v>3.1512000000000002</v>
      </c>
      <c r="Q3168" s="44"/>
      <c r="R3168" s="45"/>
      <c r="S3168" s="44"/>
      <c r="T3168" s="46"/>
    </row>
    <row r="3169" spans="6:20" s="39" customFormat="1" ht="11.25" outlineLevel="7">
      <c r="F3169" s="40"/>
      <c r="G3169" s="41"/>
      <c r="H3169" s="41"/>
      <c r="I3169" s="41"/>
      <c r="J3169" s="41"/>
      <c r="K3169" s="41"/>
      <c r="L3169" s="41"/>
      <c r="M3169" s="42" t="s">
        <v>5693</v>
      </c>
      <c r="N3169" s="42"/>
      <c r="O3169" s="41"/>
      <c r="P3169" s="43">
        <v>2.9850000000000003</v>
      </c>
      <c r="Q3169" s="44"/>
      <c r="R3169" s="45"/>
      <c r="S3169" s="44"/>
      <c r="T3169" s="46"/>
    </row>
    <row r="3170" spans="6:20" s="39" customFormat="1" ht="11.25" outlineLevel="7">
      <c r="F3170" s="40"/>
      <c r="G3170" s="41"/>
      <c r="H3170" s="41"/>
      <c r="I3170" s="41"/>
      <c r="J3170" s="41"/>
      <c r="K3170" s="41"/>
      <c r="L3170" s="41"/>
      <c r="M3170" s="42" t="s">
        <v>7083</v>
      </c>
      <c r="N3170" s="42"/>
      <c r="O3170" s="41"/>
      <c r="P3170" s="43">
        <v>3.1044000000000005</v>
      </c>
      <c r="Q3170" s="44"/>
      <c r="R3170" s="45"/>
      <c r="S3170" s="44"/>
      <c r="T3170" s="46"/>
    </row>
    <row r="3171" spans="6:20" s="39" customFormat="1" ht="11.25" outlineLevel="7">
      <c r="F3171" s="40"/>
      <c r="G3171" s="41"/>
      <c r="H3171" s="41"/>
      <c r="I3171" s="41"/>
      <c r="J3171" s="41"/>
      <c r="K3171" s="41"/>
      <c r="L3171" s="41"/>
      <c r="M3171" s="42" t="s">
        <v>5694</v>
      </c>
      <c r="N3171" s="42"/>
      <c r="O3171" s="41"/>
      <c r="P3171" s="43">
        <v>2.8849999999999998</v>
      </c>
      <c r="Q3171" s="44"/>
      <c r="R3171" s="45"/>
      <c r="S3171" s="44"/>
      <c r="T3171" s="46"/>
    </row>
    <row r="3172" spans="6:20" s="39" customFormat="1" ht="11.25" outlineLevel="7">
      <c r="F3172" s="40"/>
      <c r="G3172" s="41"/>
      <c r="H3172" s="41"/>
      <c r="I3172" s="41"/>
      <c r="J3172" s="41"/>
      <c r="K3172" s="41"/>
      <c r="L3172" s="41"/>
      <c r="M3172" s="42" t="s">
        <v>7084</v>
      </c>
      <c r="N3172" s="42"/>
      <c r="O3172" s="41"/>
      <c r="P3172" s="43">
        <v>3.0004</v>
      </c>
      <c r="Q3172" s="44"/>
      <c r="R3172" s="45"/>
      <c r="S3172" s="44"/>
      <c r="T3172" s="46"/>
    </row>
    <row r="3173" spans="6:20" s="39" customFormat="1" ht="11.25" outlineLevel="7">
      <c r="F3173" s="40"/>
      <c r="G3173" s="41"/>
      <c r="H3173" s="41"/>
      <c r="I3173" s="41"/>
      <c r="J3173" s="41"/>
      <c r="K3173" s="41"/>
      <c r="L3173" s="41"/>
      <c r="M3173" s="42" t="s">
        <v>5626</v>
      </c>
      <c r="N3173" s="42"/>
      <c r="O3173" s="41"/>
      <c r="P3173" s="43">
        <v>2.92</v>
      </c>
      <c r="Q3173" s="44"/>
      <c r="R3173" s="45"/>
      <c r="S3173" s="44"/>
      <c r="T3173" s="46"/>
    </row>
    <row r="3174" spans="6:20" s="39" customFormat="1" ht="11.25" outlineLevel="7">
      <c r="F3174" s="40"/>
      <c r="G3174" s="41"/>
      <c r="H3174" s="41"/>
      <c r="I3174" s="41"/>
      <c r="J3174" s="41"/>
      <c r="K3174" s="41"/>
      <c r="L3174" s="41"/>
      <c r="M3174" s="42" t="s">
        <v>7051</v>
      </c>
      <c r="N3174" s="42"/>
      <c r="O3174" s="41"/>
      <c r="P3174" s="43">
        <v>3.0367999999999999</v>
      </c>
      <c r="Q3174" s="44"/>
      <c r="R3174" s="45"/>
      <c r="S3174" s="44"/>
      <c r="T3174" s="46"/>
    </row>
    <row r="3175" spans="6:20" s="39" customFormat="1" ht="11.25" outlineLevel="7">
      <c r="F3175" s="40"/>
      <c r="G3175" s="41"/>
      <c r="H3175" s="41"/>
      <c r="I3175" s="41"/>
      <c r="J3175" s="41"/>
      <c r="K3175" s="41"/>
      <c r="L3175" s="41"/>
      <c r="M3175" s="42" t="s">
        <v>5695</v>
      </c>
      <c r="N3175" s="42"/>
      <c r="O3175" s="41"/>
      <c r="P3175" s="43">
        <v>3.2649999999999997</v>
      </c>
      <c r="Q3175" s="44"/>
      <c r="R3175" s="45"/>
      <c r="S3175" s="44"/>
      <c r="T3175" s="46"/>
    </row>
    <row r="3176" spans="6:20" s="39" customFormat="1" ht="11.25" outlineLevel="7">
      <c r="F3176" s="40"/>
      <c r="G3176" s="41"/>
      <c r="H3176" s="41"/>
      <c r="I3176" s="41"/>
      <c r="J3176" s="41"/>
      <c r="K3176" s="41"/>
      <c r="L3176" s="41"/>
      <c r="M3176" s="42" t="s">
        <v>7085</v>
      </c>
      <c r="N3176" s="42"/>
      <c r="O3176" s="41"/>
      <c r="P3176" s="43">
        <v>3.3956</v>
      </c>
      <c r="Q3176" s="44"/>
      <c r="R3176" s="45"/>
      <c r="S3176" s="44"/>
      <c r="T3176" s="46"/>
    </row>
    <row r="3177" spans="6:20" s="39" customFormat="1" ht="11.25" outlineLevel="7">
      <c r="F3177" s="40"/>
      <c r="G3177" s="41"/>
      <c r="H3177" s="41"/>
      <c r="I3177" s="41"/>
      <c r="J3177" s="41"/>
      <c r="K3177" s="41"/>
      <c r="L3177" s="41"/>
      <c r="M3177" s="42" t="s">
        <v>5506</v>
      </c>
      <c r="N3177" s="42"/>
      <c r="O3177" s="41"/>
      <c r="P3177" s="43">
        <v>3</v>
      </c>
      <c r="Q3177" s="44"/>
      <c r="R3177" s="45"/>
      <c r="S3177" s="44"/>
      <c r="T3177" s="46"/>
    </row>
    <row r="3178" spans="6:20" s="39" customFormat="1" ht="11.25" outlineLevel="7">
      <c r="F3178" s="40"/>
      <c r="G3178" s="41"/>
      <c r="H3178" s="41"/>
      <c r="I3178" s="41"/>
      <c r="J3178" s="41"/>
      <c r="K3178" s="41"/>
      <c r="L3178" s="41"/>
      <c r="M3178" s="42" t="s">
        <v>7027</v>
      </c>
      <c r="N3178" s="42"/>
      <c r="O3178" s="41"/>
      <c r="P3178" s="43">
        <v>3.12</v>
      </c>
      <c r="Q3178" s="44"/>
      <c r="R3178" s="45"/>
      <c r="S3178" s="44"/>
      <c r="T3178" s="46"/>
    </row>
    <row r="3179" spans="6:20" s="39" customFormat="1" ht="11.25" outlineLevel="7">
      <c r="F3179" s="40"/>
      <c r="G3179" s="41"/>
      <c r="H3179" s="41"/>
      <c r="I3179" s="41"/>
      <c r="J3179" s="41"/>
      <c r="K3179" s="41"/>
      <c r="L3179" s="41"/>
      <c r="M3179" s="42" t="s">
        <v>2956</v>
      </c>
      <c r="N3179" s="42"/>
      <c r="O3179" s="41"/>
      <c r="P3179" s="43">
        <v>0</v>
      </c>
      <c r="Q3179" s="44"/>
      <c r="R3179" s="45"/>
      <c r="S3179" s="44"/>
      <c r="T3179" s="46"/>
    </row>
    <row r="3180" spans="6:20" s="39" customFormat="1" ht="11.25" outlineLevel="7">
      <c r="F3180" s="40"/>
      <c r="G3180" s="41"/>
      <c r="H3180" s="41"/>
      <c r="I3180" s="41"/>
      <c r="J3180" s="41"/>
      <c r="K3180" s="41"/>
      <c r="L3180" s="41"/>
      <c r="M3180" s="42" t="s">
        <v>4825</v>
      </c>
      <c r="N3180" s="42"/>
      <c r="O3180" s="41"/>
      <c r="P3180" s="43">
        <v>5.55</v>
      </c>
      <c r="Q3180" s="44"/>
      <c r="R3180" s="45"/>
      <c r="S3180" s="44"/>
      <c r="T3180" s="46"/>
    </row>
    <row r="3181" spans="6:20" s="39" customFormat="1" ht="11.25" outlineLevel="7">
      <c r="F3181" s="40"/>
      <c r="G3181" s="41"/>
      <c r="H3181" s="41"/>
      <c r="I3181" s="41"/>
      <c r="J3181" s="41"/>
      <c r="K3181" s="41"/>
      <c r="L3181" s="41"/>
      <c r="M3181" s="42" t="s">
        <v>6856</v>
      </c>
      <c r="N3181" s="42"/>
      <c r="O3181" s="41"/>
      <c r="P3181" s="43">
        <v>1.554</v>
      </c>
      <c r="Q3181" s="44"/>
      <c r="R3181" s="45"/>
      <c r="S3181" s="44"/>
      <c r="T3181" s="46"/>
    </row>
    <row r="3182" spans="6:20" s="39" customFormat="1" ht="11.25" outlineLevel="7">
      <c r="F3182" s="40"/>
      <c r="G3182" s="41"/>
      <c r="H3182" s="41"/>
      <c r="I3182" s="41"/>
      <c r="J3182" s="41"/>
      <c r="K3182" s="41"/>
      <c r="L3182" s="41"/>
      <c r="M3182" s="42" t="s">
        <v>4091</v>
      </c>
      <c r="N3182" s="42"/>
      <c r="O3182" s="41"/>
      <c r="P3182" s="43">
        <v>2.5499999999999998</v>
      </c>
      <c r="Q3182" s="44"/>
      <c r="R3182" s="45"/>
      <c r="S3182" s="44"/>
      <c r="T3182" s="46"/>
    </row>
    <row r="3183" spans="6:20" s="39" customFormat="1" ht="11.25" outlineLevel="7">
      <c r="F3183" s="40"/>
      <c r="G3183" s="41"/>
      <c r="H3183" s="41"/>
      <c r="I3183" s="41"/>
      <c r="J3183" s="41"/>
      <c r="K3183" s="41"/>
      <c r="L3183" s="41"/>
      <c r="M3183" s="42" t="s">
        <v>6673</v>
      </c>
      <c r="N3183" s="42"/>
      <c r="O3183" s="41"/>
      <c r="P3183" s="43">
        <v>2.2949999999999999</v>
      </c>
      <c r="Q3183" s="44"/>
      <c r="R3183" s="45"/>
      <c r="S3183" s="44"/>
      <c r="T3183" s="46"/>
    </row>
    <row r="3184" spans="6:20" s="39" customFormat="1" ht="11.25" outlineLevel="7">
      <c r="F3184" s="40"/>
      <c r="G3184" s="41"/>
      <c r="H3184" s="41"/>
      <c r="I3184" s="41"/>
      <c r="J3184" s="41"/>
      <c r="K3184" s="41"/>
      <c r="L3184" s="41"/>
      <c r="M3184" s="42" t="s">
        <v>4537</v>
      </c>
      <c r="N3184" s="42"/>
      <c r="O3184" s="41"/>
      <c r="P3184" s="43">
        <v>7.65</v>
      </c>
      <c r="Q3184" s="44"/>
      <c r="R3184" s="45"/>
      <c r="S3184" s="44"/>
      <c r="T3184" s="46"/>
    </row>
    <row r="3185" spans="6:20" s="39" customFormat="1" ht="11.25" outlineLevel="7">
      <c r="F3185" s="40"/>
      <c r="G3185" s="41"/>
      <c r="H3185" s="41"/>
      <c r="I3185" s="41"/>
      <c r="J3185" s="41"/>
      <c r="K3185" s="41"/>
      <c r="L3185" s="41"/>
      <c r="M3185" s="42" t="s">
        <v>6783</v>
      </c>
      <c r="N3185" s="42"/>
      <c r="O3185" s="41"/>
      <c r="P3185" s="43">
        <v>2.2949999999999999</v>
      </c>
      <c r="Q3185" s="44"/>
      <c r="R3185" s="45"/>
      <c r="S3185" s="44"/>
      <c r="T3185" s="46"/>
    </row>
    <row r="3186" spans="6:20" s="39" customFormat="1" ht="11.25" outlineLevel="7">
      <c r="F3186" s="40"/>
      <c r="G3186" s="41"/>
      <c r="H3186" s="41"/>
      <c r="I3186" s="41"/>
      <c r="J3186" s="41"/>
      <c r="K3186" s="41"/>
      <c r="L3186" s="41"/>
      <c r="M3186" s="42" t="s">
        <v>4090</v>
      </c>
      <c r="N3186" s="42"/>
      <c r="O3186" s="41"/>
      <c r="P3186" s="43">
        <v>2.4500000000000002</v>
      </c>
      <c r="Q3186" s="44"/>
      <c r="R3186" s="45"/>
      <c r="S3186" s="44"/>
      <c r="T3186" s="46"/>
    </row>
    <row r="3187" spans="6:20" s="39" customFormat="1" ht="11.25" outlineLevel="7">
      <c r="F3187" s="40"/>
      <c r="G3187" s="41"/>
      <c r="H3187" s="41"/>
      <c r="I3187" s="41"/>
      <c r="J3187" s="41"/>
      <c r="K3187" s="41"/>
      <c r="L3187" s="41"/>
      <c r="M3187" s="42" t="s">
        <v>6627</v>
      </c>
      <c r="N3187" s="42"/>
      <c r="O3187" s="41"/>
      <c r="P3187" s="43">
        <v>0.73499999999999999</v>
      </c>
      <c r="Q3187" s="44"/>
      <c r="R3187" s="45"/>
      <c r="S3187" s="44"/>
      <c r="T3187" s="46"/>
    </row>
    <row r="3188" spans="6:20" s="39" customFormat="1" ht="11.25" outlineLevel="7">
      <c r="F3188" s="40"/>
      <c r="G3188" s="41"/>
      <c r="H3188" s="41"/>
      <c r="I3188" s="41"/>
      <c r="J3188" s="41"/>
      <c r="K3188" s="41"/>
      <c r="L3188" s="41"/>
      <c r="M3188" s="42" t="s">
        <v>4536</v>
      </c>
      <c r="N3188" s="42"/>
      <c r="O3188" s="41"/>
      <c r="P3188" s="43">
        <v>14.399999999999999</v>
      </c>
      <c r="Q3188" s="44"/>
      <c r="R3188" s="45"/>
      <c r="S3188" s="44"/>
      <c r="T3188" s="46"/>
    </row>
    <row r="3189" spans="6:20" s="39" customFormat="1" ht="11.25" outlineLevel="7">
      <c r="F3189" s="40"/>
      <c r="G3189" s="41"/>
      <c r="H3189" s="41"/>
      <c r="I3189" s="41"/>
      <c r="J3189" s="41"/>
      <c r="K3189" s="41"/>
      <c r="L3189" s="41"/>
      <c r="M3189" s="42" t="s">
        <v>6724</v>
      </c>
      <c r="N3189" s="42"/>
      <c r="O3189" s="41"/>
      <c r="P3189" s="43">
        <v>4.32</v>
      </c>
      <c r="Q3189" s="44"/>
      <c r="R3189" s="45"/>
      <c r="S3189" s="44"/>
      <c r="T3189" s="46"/>
    </row>
    <row r="3190" spans="6:20" s="39" customFormat="1" ht="11.25" outlineLevel="7">
      <c r="F3190" s="40"/>
      <c r="G3190" s="41"/>
      <c r="H3190" s="41"/>
      <c r="I3190" s="41"/>
      <c r="J3190" s="41"/>
      <c r="K3190" s="41"/>
      <c r="L3190" s="41"/>
      <c r="M3190" s="42" t="s">
        <v>4089</v>
      </c>
      <c r="N3190" s="42"/>
      <c r="O3190" s="41"/>
      <c r="P3190" s="43">
        <v>2.4</v>
      </c>
      <c r="Q3190" s="44"/>
      <c r="R3190" s="45"/>
      <c r="S3190" s="44"/>
      <c r="T3190" s="46"/>
    </row>
    <row r="3191" spans="6:20" s="39" customFormat="1" ht="11.25" outlineLevel="7">
      <c r="F3191" s="40"/>
      <c r="G3191" s="41"/>
      <c r="H3191" s="41"/>
      <c r="I3191" s="41"/>
      <c r="J3191" s="41"/>
      <c r="K3191" s="41"/>
      <c r="L3191" s="41"/>
      <c r="M3191" s="42" t="s">
        <v>6626</v>
      </c>
      <c r="N3191" s="42"/>
      <c r="O3191" s="41"/>
      <c r="P3191" s="43">
        <v>2.16</v>
      </c>
      <c r="Q3191" s="44"/>
      <c r="R3191" s="45"/>
      <c r="S3191" s="44"/>
      <c r="T3191" s="46"/>
    </row>
    <row r="3192" spans="6:20" s="39" customFormat="1" ht="11.25" outlineLevel="7">
      <c r="F3192" s="40"/>
      <c r="G3192" s="41"/>
      <c r="H3192" s="41"/>
      <c r="I3192" s="41"/>
      <c r="J3192" s="41"/>
      <c r="K3192" s="41"/>
      <c r="L3192" s="41"/>
      <c r="M3192" s="42" t="s">
        <v>4479</v>
      </c>
      <c r="N3192" s="42"/>
      <c r="O3192" s="41"/>
      <c r="P3192" s="43">
        <v>0</v>
      </c>
      <c r="Q3192" s="44"/>
      <c r="R3192" s="45"/>
      <c r="S3192" s="44"/>
      <c r="T3192" s="46"/>
    </row>
    <row r="3193" spans="6:20" s="39" customFormat="1" ht="11.25" outlineLevel="7">
      <c r="F3193" s="40"/>
      <c r="G3193" s="41"/>
      <c r="H3193" s="41"/>
      <c r="I3193" s="41"/>
      <c r="J3193" s="41"/>
      <c r="K3193" s="41"/>
      <c r="L3193" s="41"/>
      <c r="M3193" s="42" t="s">
        <v>7558</v>
      </c>
      <c r="N3193" s="42"/>
      <c r="O3193" s="41"/>
      <c r="P3193" s="43">
        <v>6</v>
      </c>
      <c r="Q3193" s="44"/>
      <c r="R3193" s="45"/>
      <c r="S3193" s="44"/>
      <c r="T3193" s="46"/>
    </row>
    <row r="3194" spans="6:20" s="39" customFormat="1" ht="22.5" outlineLevel="7">
      <c r="F3194" s="40"/>
      <c r="G3194" s="41"/>
      <c r="H3194" s="41"/>
      <c r="I3194" s="41"/>
      <c r="J3194" s="41"/>
      <c r="K3194" s="41"/>
      <c r="L3194" s="41"/>
      <c r="M3194" s="42" t="s">
        <v>7813</v>
      </c>
      <c r="N3194" s="42"/>
      <c r="O3194" s="41"/>
      <c r="P3194" s="43">
        <v>5.4</v>
      </c>
      <c r="Q3194" s="44"/>
      <c r="R3194" s="45"/>
      <c r="S3194" s="44"/>
      <c r="T3194" s="46"/>
    </row>
    <row r="3195" spans="6:20" s="39" customFormat="1" ht="11.25" outlineLevel="7">
      <c r="F3195" s="40"/>
      <c r="G3195" s="41"/>
      <c r="H3195" s="41"/>
      <c r="I3195" s="41"/>
      <c r="J3195" s="41"/>
      <c r="K3195" s="41"/>
      <c r="L3195" s="41"/>
      <c r="M3195" s="42" t="s">
        <v>6389</v>
      </c>
      <c r="N3195" s="42"/>
      <c r="O3195" s="41"/>
      <c r="P3195" s="43">
        <v>1.6800000000000002</v>
      </c>
      <c r="Q3195" s="44"/>
      <c r="R3195" s="45"/>
      <c r="S3195" s="44"/>
      <c r="T3195" s="46"/>
    </row>
    <row r="3196" spans="6:20" s="39" customFormat="1" ht="11.25" outlineLevel="7">
      <c r="F3196" s="40"/>
      <c r="G3196" s="41"/>
      <c r="H3196" s="41"/>
      <c r="I3196" s="41"/>
      <c r="J3196" s="41"/>
      <c r="K3196" s="41"/>
      <c r="L3196" s="41"/>
      <c r="M3196" s="42" t="s">
        <v>7439</v>
      </c>
      <c r="N3196" s="42"/>
      <c r="O3196" s="41"/>
      <c r="P3196" s="43">
        <v>1.5120000000000005</v>
      </c>
      <c r="Q3196" s="44"/>
      <c r="R3196" s="45"/>
      <c r="S3196" s="44"/>
      <c r="T3196" s="46"/>
    </row>
    <row r="3197" spans="6:20" s="39" customFormat="1" ht="11.25" outlineLevel="7">
      <c r="F3197" s="40"/>
      <c r="G3197" s="41"/>
      <c r="H3197" s="41"/>
      <c r="I3197" s="41"/>
      <c r="J3197" s="41"/>
      <c r="K3197" s="41"/>
      <c r="L3197" s="41"/>
      <c r="M3197" s="42" t="s">
        <v>2957</v>
      </c>
      <c r="N3197" s="42"/>
      <c r="O3197" s="41"/>
      <c r="P3197" s="43">
        <v>0</v>
      </c>
      <c r="Q3197" s="44"/>
      <c r="R3197" s="45"/>
      <c r="S3197" s="44"/>
      <c r="T3197" s="46"/>
    </row>
    <row r="3198" spans="6:20" s="39" customFormat="1" ht="11.25" outlineLevel="7">
      <c r="F3198" s="40"/>
      <c r="G3198" s="41"/>
      <c r="H3198" s="41"/>
      <c r="I3198" s="41"/>
      <c r="J3198" s="41"/>
      <c r="K3198" s="41"/>
      <c r="L3198" s="41"/>
      <c r="M3198" s="42" t="s">
        <v>6341</v>
      </c>
      <c r="N3198" s="42"/>
      <c r="O3198" s="41"/>
      <c r="P3198" s="43">
        <v>45.724700000000006</v>
      </c>
      <c r="Q3198" s="44"/>
      <c r="R3198" s="45"/>
      <c r="S3198" s="44"/>
      <c r="T3198" s="46"/>
    </row>
    <row r="3199" spans="6:20" s="39" customFormat="1" ht="11.25" outlineLevel="7">
      <c r="F3199" s="40"/>
      <c r="G3199" s="41"/>
      <c r="H3199" s="41"/>
      <c r="I3199" s="41"/>
      <c r="J3199" s="41"/>
      <c r="K3199" s="41"/>
      <c r="L3199" s="41"/>
      <c r="M3199" s="42" t="s">
        <v>6417</v>
      </c>
      <c r="N3199" s="42"/>
      <c r="O3199" s="41"/>
      <c r="P3199" s="43">
        <v>42.91</v>
      </c>
      <c r="Q3199" s="44"/>
      <c r="R3199" s="45"/>
      <c r="S3199" s="44"/>
      <c r="T3199" s="46"/>
    </row>
    <row r="3200" spans="6:20" s="39" customFormat="1" ht="11.25" outlineLevel="7">
      <c r="F3200" s="40"/>
      <c r="G3200" s="41"/>
      <c r="H3200" s="41"/>
      <c r="I3200" s="41"/>
      <c r="J3200" s="41"/>
      <c r="K3200" s="41"/>
      <c r="L3200" s="41"/>
      <c r="M3200" s="42" t="s">
        <v>6131</v>
      </c>
      <c r="N3200" s="42"/>
      <c r="O3200" s="41"/>
      <c r="P3200" s="43">
        <v>32.909500000000001</v>
      </c>
      <c r="Q3200" s="44"/>
      <c r="R3200" s="45"/>
      <c r="S3200" s="44"/>
      <c r="T3200" s="46"/>
    </row>
    <row r="3201" spans="6:20" s="39" customFormat="1" ht="11.25" outlineLevel="7">
      <c r="F3201" s="40"/>
      <c r="G3201" s="41"/>
      <c r="H3201" s="41"/>
      <c r="I3201" s="41"/>
      <c r="J3201" s="41"/>
      <c r="K3201" s="41"/>
      <c r="L3201" s="41"/>
      <c r="M3201" s="42" t="s">
        <v>5973</v>
      </c>
      <c r="N3201" s="42"/>
      <c r="O3201" s="41"/>
      <c r="P3201" s="43">
        <v>12.5745</v>
      </c>
      <c r="Q3201" s="44"/>
      <c r="R3201" s="45"/>
      <c r="S3201" s="44"/>
      <c r="T3201" s="46"/>
    </row>
    <row r="3202" spans="6:20" s="39" customFormat="1" ht="11.25" outlineLevel="7">
      <c r="F3202" s="40"/>
      <c r="G3202" s="41"/>
      <c r="H3202" s="41"/>
      <c r="I3202" s="41"/>
      <c r="J3202" s="41"/>
      <c r="K3202" s="41"/>
      <c r="L3202" s="41"/>
      <c r="M3202" s="42" t="s">
        <v>65</v>
      </c>
      <c r="N3202" s="42"/>
      <c r="O3202" s="41"/>
      <c r="P3202" s="43">
        <v>0</v>
      </c>
      <c r="Q3202" s="44"/>
      <c r="R3202" s="45"/>
      <c r="S3202" s="44"/>
      <c r="T3202" s="46"/>
    </row>
    <row r="3203" spans="6:20" s="39" customFormat="1" ht="11.25" outlineLevel="7">
      <c r="F3203" s="40"/>
      <c r="G3203" s="41"/>
      <c r="H3203" s="41"/>
      <c r="I3203" s="41"/>
      <c r="J3203" s="41"/>
      <c r="K3203" s="41"/>
      <c r="L3203" s="41"/>
      <c r="M3203" s="42" t="s">
        <v>5803</v>
      </c>
      <c r="N3203" s="42"/>
      <c r="O3203" s="41"/>
      <c r="P3203" s="43">
        <v>13.702034999999999</v>
      </c>
      <c r="Q3203" s="44"/>
      <c r="R3203" s="45"/>
      <c r="S3203" s="44"/>
      <c r="T3203" s="46"/>
    </row>
    <row r="3204" spans="6:20" s="39" customFormat="1" ht="11.25" outlineLevel="7">
      <c r="F3204" s="40"/>
      <c r="G3204" s="41"/>
      <c r="H3204" s="41"/>
      <c r="I3204" s="41"/>
      <c r="J3204" s="41"/>
      <c r="K3204" s="41"/>
      <c r="L3204" s="41"/>
      <c r="M3204" s="42" t="s">
        <v>5882</v>
      </c>
      <c r="N3204" s="42"/>
      <c r="O3204" s="41"/>
      <c r="P3204" s="43">
        <v>56.235375000000005</v>
      </c>
      <c r="Q3204" s="44"/>
      <c r="R3204" s="45"/>
      <c r="S3204" s="44"/>
      <c r="T3204" s="46"/>
    </row>
    <row r="3205" spans="6:20" s="39" customFormat="1" ht="11.25" outlineLevel="7">
      <c r="F3205" s="40"/>
      <c r="G3205" s="41"/>
      <c r="H3205" s="41"/>
      <c r="I3205" s="41"/>
      <c r="J3205" s="41"/>
      <c r="K3205" s="41"/>
      <c r="L3205" s="41"/>
      <c r="M3205" s="42" t="s">
        <v>6905</v>
      </c>
      <c r="N3205" s="42"/>
      <c r="O3205" s="41"/>
      <c r="P3205" s="43">
        <v>127.37710500000001</v>
      </c>
      <c r="Q3205" s="44"/>
      <c r="R3205" s="45"/>
      <c r="S3205" s="44"/>
      <c r="T3205" s="46"/>
    </row>
    <row r="3206" spans="6:20" s="39" customFormat="1" ht="11.25" outlineLevel="7">
      <c r="F3206" s="40"/>
      <c r="G3206" s="41"/>
      <c r="H3206" s="41"/>
      <c r="I3206" s="41"/>
      <c r="J3206" s="41"/>
      <c r="K3206" s="41"/>
      <c r="L3206" s="41"/>
      <c r="M3206" s="42" t="s">
        <v>5879</v>
      </c>
      <c r="N3206" s="42"/>
      <c r="O3206" s="41"/>
      <c r="P3206" s="43">
        <v>56.377230000000004</v>
      </c>
      <c r="Q3206" s="44"/>
      <c r="R3206" s="45"/>
      <c r="S3206" s="44"/>
      <c r="T3206" s="46"/>
    </row>
    <row r="3207" spans="6:20" s="39" customFormat="1" ht="11.25" outlineLevel="7">
      <c r="F3207" s="40"/>
      <c r="G3207" s="41"/>
      <c r="H3207" s="41"/>
      <c r="I3207" s="41"/>
      <c r="J3207" s="41"/>
      <c r="K3207" s="41"/>
      <c r="L3207" s="41"/>
      <c r="M3207" s="42" t="s">
        <v>5663</v>
      </c>
      <c r="N3207" s="42"/>
      <c r="O3207" s="41"/>
      <c r="P3207" s="43">
        <v>19.804840000000002</v>
      </c>
      <c r="Q3207" s="44"/>
      <c r="R3207" s="45"/>
      <c r="S3207" s="44"/>
      <c r="T3207" s="46"/>
    </row>
    <row r="3208" spans="6:20" s="39" customFormat="1" ht="11.25" outlineLevel="7">
      <c r="F3208" s="40"/>
      <c r="G3208" s="41"/>
      <c r="H3208" s="41"/>
      <c r="I3208" s="41"/>
      <c r="J3208" s="41"/>
      <c r="K3208" s="41"/>
      <c r="L3208" s="41"/>
      <c r="M3208" s="42" t="s">
        <v>5802</v>
      </c>
      <c r="N3208" s="42"/>
      <c r="O3208" s="41"/>
      <c r="P3208" s="43">
        <v>4.7014800000000001</v>
      </c>
      <c r="Q3208" s="44"/>
      <c r="R3208" s="45"/>
      <c r="S3208" s="44"/>
      <c r="T3208" s="46"/>
    </row>
    <row r="3209" spans="6:20" s="39" customFormat="1" ht="11.25" outlineLevel="7">
      <c r="F3209" s="40"/>
      <c r="G3209" s="41"/>
      <c r="H3209" s="41"/>
      <c r="I3209" s="41"/>
      <c r="J3209" s="41"/>
      <c r="K3209" s="41"/>
      <c r="L3209" s="41"/>
      <c r="M3209" s="42" t="s">
        <v>7047</v>
      </c>
      <c r="N3209" s="42"/>
      <c r="O3209" s="41"/>
      <c r="P3209" s="43">
        <v>115.8</v>
      </c>
      <c r="Q3209" s="44"/>
      <c r="R3209" s="45"/>
      <c r="S3209" s="44"/>
      <c r="T3209" s="46"/>
    </row>
    <row r="3210" spans="6:20" s="39" customFormat="1" ht="11.25" outlineLevel="7">
      <c r="F3210" s="40"/>
      <c r="G3210" s="41"/>
      <c r="H3210" s="41"/>
      <c r="I3210" s="41"/>
      <c r="J3210" s="41"/>
      <c r="K3210" s="41"/>
      <c r="L3210" s="41"/>
      <c r="M3210" s="42" t="s">
        <v>5801</v>
      </c>
      <c r="N3210" s="42"/>
      <c r="O3210" s="41"/>
      <c r="P3210" s="43">
        <v>26.486354999999996</v>
      </c>
      <c r="Q3210" s="44"/>
      <c r="R3210" s="45"/>
      <c r="S3210" s="44"/>
      <c r="T3210" s="46"/>
    </row>
    <row r="3211" spans="6:20" s="102" customFormat="1" ht="12" outlineLevel="6">
      <c r="F3211" s="21" t="s">
        <v>10138</v>
      </c>
      <c r="G3211" s="22" t="s">
        <v>19</v>
      </c>
      <c r="H3211" s="68">
        <v>6</v>
      </c>
      <c r="I3211" s="22"/>
      <c r="J3211" s="36" t="s">
        <v>4716</v>
      </c>
      <c r="K3211" s="36" t="s">
        <v>2243</v>
      </c>
      <c r="L3211" s="36"/>
      <c r="M3211" s="37" t="s">
        <v>7382</v>
      </c>
      <c r="N3211" s="37"/>
      <c r="O3211" s="22" t="s">
        <v>23</v>
      </c>
      <c r="P3211" s="38">
        <v>683.9867200000001</v>
      </c>
      <c r="Q3211" s="25">
        <v>0</v>
      </c>
      <c r="R3211" s="38">
        <f>P3211*(1+Q3211/100)</f>
        <v>683.9867200000001</v>
      </c>
      <c r="S3211" s="25"/>
      <c r="T3211" s="26">
        <f>IF(I3211="T",0,R3211*S3211)</f>
        <v>0</v>
      </c>
    </row>
    <row r="3212" spans="6:20" s="39" customFormat="1" ht="11.25" outlineLevel="7">
      <c r="F3212" s="40"/>
      <c r="G3212" s="41"/>
      <c r="H3212" s="41"/>
      <c r="I3212" s="41"/>
      <c r="J3212" s="41"/>
      <c r="K3212" s="41"/>
      <c r="L3212" s="41"/>
      <c r="M3212" s="42" t="s">
        <v>6630</v>
      </c>
      <c r="N3212" s="42"/>
      <c r="O3212" s="41"/>
      <c r="P3212" s="43">
        <v>0</v>
      </c>
      <c r="Q3212" s="44"/>
      <c r="R3212" s="45"/>
      <c r="S3212" s="44"/>
      <c r="T3212" s="46"/>
    </row>
    <row r="3213" spans="6:20" s="39" customFormat="1" ht="11.25" outlineLevel="7">
      <c r="F3213" s="40"/>
      <c r="G3213" s="41"/>
      <c r="H3213" s="41"/>
      <c r="I3213" s="41"/>
      <c r="J3213" s="41"/>
      <c r="K3213" s="41"/>
      <c r="L3213" s="41"/>
      <c r="M3213" s="42" t="s">
        <v>60</v>
      </c>
      <c r="N3213" s="42"/>
      <c r="O3213" s="41"/>
      <c r="P3213" s="43">
        <v>0</v>
      </c>
      <c r="Q3213" s="44"/>
      <c r="R3213" s="45"/>
      <c r="S3213" s="44"/>
      <c r="T3213" s="46"/>
    </row>
    <row r="3214" spans="6:20" s="39" customFormat="1" ht="22.5" outlineLevel="7">
      <c r="F3214" s="40"/>
      <c r="G3214" s="41"/>
      <c r="H3214" s="41"/>
      <c r="I3214" s="41"/>
      <c r="J3214" s="41"/>
      <c r="K3214" s="41"/>
      <c r="L3214" s="41"/>
      <c r="M3214" s="42" t="s">
        <v>8218</v>
      </c>
      <c r="N3214" s="42"/>
      <c r="O3214" s="41"/>
      <c r="P3214" s="43">
        <v>0</v>
      </c>
      <c r="Q3214" s="44"/>
      <c r="R3214" s="45"/>
      <c r="S3214" s="44"/>
      <c r="T3214" s="46"/>
    </row>
    <row r="3215" spans="6:20" s="39" customFormat="1" ht="11.25" outlineLevel="7">
      <c r="F3215" s="40"/>
      <c r="G3215" s="41"/>
      <c r="H3215" s="41"/>
      <c r="I3215" s="41"/>
      <c r="J3215" s="41"/>
      <c r="K3215" s="41"/>
      <c r="L3215" s="41"/>
      <c r="M3215" s="42" t="s">
        <v>136</v>
      </c>
      <c r="N3215" s="42"/>
      <c r="O3215" s="41"/>
      <c r="P3215" s="43">
        <v>0</v>
      </c>
      <c r="Q3215" s="44"/>
      <c r="R3215" s="45"/>
      <c r="S3215" s="44"/>
      <c r="T3215" s="46"/>
    </row>
    <row r="3216" spans="6:20" s="39" customFormat="1" ht="11.25" outlineLevel="7">
      <c r="F3216" s="40"/>
      <c r="G3216" s="41"/>
      <c r="H3216" s="41"/>
      <c r="I3216" s="41"/>
      <c r="J3216" s="41"/>
      <c r="K3216" s="41"/>
      <c r="L3216" s="41"/>
      <c r="M3216" s="42" t="s">
        <v>5691</v>
      </c>
      <c r="N3216" s="42"/>
      <c r="O3216" s="41"/>
      <c r="P3216" s="43">
        <v>3.0750000000000002</v>
      </c>
      <c r="Q3216" s="44"/>
      <c r="R3216" s="45"/>
      <c r="S3216" s="44"/>
      <c r="T3216" s="46"/>
    </row>
    <row r="3217" spans="6:20" s="39" customFormat="1" ht="11.25" outlineLevel="7">
      <c r="F3217" s="40"/>
      <c r="G3217" s="41"/>
      <c r="H3217" s="41"/>
      <c r="I3217" s="41"/>
      <c r="J3217" s="41"/>
      <c r="K3217" s="41"/>
      <c r="L3217" s="41"/>
      <c r="M3217" s="42" t="s">
        <v>7081</v>
      </c>
      <c r="N3217" s="42"/>
      <c r="O3217" s="41"/>
      <c r="P3217" s="43">
        <v>3.1980000000000004</v>
      </c>
      <c r="Q3217" s="44"/>
      <c r="R3217" s="45"/>
      <c r="S3217" s="44"/>
      <c r="T3217" s="46"/>
    </row>
    <row r="3218" spans="6:20" s="39" customFormat="1" ht="11.25" outlineLevel="7">
      <c r="F3218" s="40"/>
      <c r="G3218" s="41"/>
      <c r="H3218" s="41"/>
      <c r="I3218" s="41"/>
      <c r="J3218" s="41"/>
      <c r="K3218" s="41"/>
      <c r="L3218" s="41"/>
      <c r="M3218" s="42" t="s">
        <v>5624</v>
      </c>
      <c r="N3218" s="42"/>
      <c r="O3218" s="41"/>
      <c r="P3218" s="43">
        <v>2.97</v>
      </c>
      <c r="Q3218" s="44"/>
      <c r="R3218" s="45"/>
      <c r="S3218" s="44"/>
      <c r="T3218" s="46"/>
    </row>
    <row r="3219" spans="6:20" s="39" customFormat="1" ht="11.25" outlineLevel="7">
      <c r="F3219" s="40"/>
      <c r="G3219" s="41"/>
      <c r="H3219" s="41"/>
      <c r="I3219" s="41"/>
      <c r="J3219" s="41"/>
      <c r="K3219" s="41"/>
      <c r="L3219" s="41"/>
      <c r="M3219" s="42" t="s">
        <v>7049</v>
      </c>
      <c r="N3219" s="42"/>
      <c r="O3219" s="41"/>
      <c r="P3219" s="43">
        <v>3.0888</v>
      </c>
      <c r="Q3219" s="44"/>
      <c r="R3219" s="45"/>
      <c r="S3219" s="44"/>
      <c r="T3219" s="46"/>
    </row>
    <row r="3220" spans="6:20" s="39" customFormat="1" ht="11.25" outlineLevel="7">
      <c r="F3220" s="40"/>
      <c r="G3220" s="41"/>
      <c r="H3220" s="41"/>
      <c r="I3220" s="41"/>
      <c r="J3220" s="41"/>
      <c r="K3220" s="41"/>
      <c r="L3220" s="41"/>
      <c r="M3220" s="42" t="s">
        <v>5692</v>
      </c>
      <c r="N3220" s="42"/>
      <c r="O3220" s="41"/>
      <c r="P3220" s="43">
        <v>3.0350000000000001</v>
      </c>
      <c r="Q3220" s="44"/>
      <c r="R3220" s="45"/>
      <c r="S3220" s="44"/>
      <c r="T3220" s="46"/>
    </row>
    <row r="3221" spans="6:20" s="39" customFormat="1" ht="11.25" outlineLevel="7">
      <c r="F3221" s="40"/>
      <c r="G3221" s="41"/>
      <c r="H3221" s="41"/>
      <c r="I3221" s="41"/>
      <c r="J3221" s="41"/>
      <c r="K3221" s="41"/>
      <c r="L3221" s="41"/>
      <c r="M3221" s="42" t="s">
        <v>7082</v>
      </c>
      <c r="N3221" s="42"/>
      <c r="O3221" s="41"/>
      <c r="P3221" s="43">
        <v>3.1564000000000001</v>
      </c>
      <c r="Q3221" s="44"/>
      <c r="R3221" s="45"/>
      <c r="S3221" s="44"/>
      <c r="T3221" s="46"/>
    </row>
    <row r="3222" spans="6:20" s="39" customFormat="1" ht="11.25" outlineLevel="7">
      <c r="F3222" s="40"/>
      <c r="G3222" s="41"/>
      <c r="H3222" s="41"/>
      <c r="I3222" s="41"/>
      <c r="J3222" s="41"/>
      <c r="K3222" s="41"/>
      <c r="L3222" s="41"/>
      <c r="M3222" s="42" t="s">
        <v>5505</v>
      </c>
      <c r="N3222" s="42"/>
      <c r="O3222" s="41"/>
      <c r="P3222" s="43">
        <v>2.9</v>
      </c>
      <c r="Q3222" s="44"/>
      <c r="R3222" s="45"/>
      <c r="S3222" s="44"/>
      <c r="T3222" s="46"/>
    </row>
    <row r="3223" spans="6:20" s="39" customFormat="1" ht="11.25" outlineLevel="7">
      <c r="F3223" s="40"/>
      <c r="G3223" s="41"/>
      <c r="H3223" s="41"/>
      <c r="I3223" s="41"/>
      <c r="J3223" s="41"/>
      <c r="K3223" s="41"/>
      <c r="L3223" s="41"/>
      <c r="M3223" s="42" t="s">
        <v>7026</v>
      </c>
      <c r="N3223" s="42"/>
      <c r="O3223" s="41"/>
      <c r="P3223" s="43">
        <v>3.016</v>
      </c>
      <c r="Q3223" s="44"/>
      <c r="R3223" s="45"/>
      <c r="S3223" s="44"/>
      <c r="T3223" s="46"/>
    </row>
    <row r="3224" spans="6:20" s="39" customFormat="1" ht="11.25" outlineLevel="7">
      <c r="F3224" s="40"/>
      <c r="G3224" s="41"/>
      <c r="H3224" s="41"/>
      <c r="I3224" s="41"/>
      <c r="J3224" s="41"/>
      <c r="K3224" s="41"/>
      <c r="L3224" s="41"/>
      <c r="M3224" s="42" t="s">
        <v>5370</v>
      </c>
      <c r="N3224" s="42"/>
      <c r="O3224" s="41"/>
      <c r="P3224" s="43">
        <v>2.5</v>
      </c>
      <c r="Q3224" s="44"/>
      <c r="R3224" s="45"/>
      <c r="S3224" s="44"/>
      <c r="T3224" s="46"/>
    </row>
    <row r="3225" spans="6:20" s="39" customFormat="1" ht="11.25" outlineLevel="7">
      <c r="F3225" s="40"/>
      <c r="G3225" s="41"/>
      <c r="H3225" s="41"/>
      <c r="I3225" s="41"/>
      <c r="J3225" s="41"/>
      <c r="K3225" s="41"/>
      <c r="L3225" s="41"/>
      <c r="M3225" s="42" t="s">
        <v>6973</v>
      </c>
      <c r="N3225" s="42"/>
      <c r="O3225" s="41"/>
      <c r="P3225" s="43">
        <v>2.6</v>
      </c>
      <c r="Q3225" s="44"/>
      <c r="R3225" s="45"/>
      <c r="S3225" s="44"/>
      <c r="T3225" s="46"/>
    </row>
    <row r="3226" spans="6:20" s="39" customFormat="1" ht="11.25" outlineLevel="7">
      <c r="F3226" s="40"/>
      <c r="G3226" s="41"/>
      <c r="H3226" s="41"/>
      <c r="I3226" s="41"/>
      <c r="J3226" s="41"/>
      <c r="K3226" s="41"/>
      <c r="L3226" s="41"/>
      <c r="M3226" s="42" t="s">
        <v>5625</v>
      </c>
      <c r="N3226" s="42"/>
      <c r="O3226" s="41"/>
      <c r="P3226" s="43">
        <v>3.03</v>
      </c>
      <c r="Q3226" s="44"/>
      <c r="R3226" s="45"/>
      <c r="S3226" s="44"/>
      <c r="T3226" s="46"/>
    </row>
    <row r="3227" spans="6:20" s="39" customFormat="1" ht="11.25" outlineLevel="7">
      <c r="F3227" s="40"/>
      <c r="G3227" s="41"/>
      <c r="H3227" s="41"/>
      <c r="I3227" s="41"/>
      <c r="J3227" s="41"/>
      <c r="K3227" s="41"/>
      <c r="L3227" s="41"/>
      <c r="M3227" s="42" t="s">
        <v>7050</v>
      </c>
      <c r="N3227" s="42"/>
      <c r="O3227" s="41"/>
      <c r="P3227" s="43">
        <v>3.1512000000000002</v>
      </c>
      <c r="Q3227" s="44"/>
      <c r="R3227" s="45"/>
      <c r="S3227" s="44"/>
      <c r="T3227" s="46"/>
    </row>
    <row r="3228" spans="6:20" s="39" customFormat="1" ht="11.25" outlineLevel="7">
      <c r="F3228" s="40"/>
      <c r="G3228" s="41"/>
      <c r="H3228" s="41"/>
      <c r="I3228" s="41"/>
      <c r="J3228" s="41"/>
      <c r="K3228" s="41"/>
      <c r="L3228" s="41"/>
      <c r="M3228" s="42" t="s">
        <v>5693</v>
      </c>
      <c r="N3228" s="42"/>
      <c r="O3228" s="41"/>
      <c r="P3228" s="43">
        <v>2.9850000000000003</v>
      </c>
      <c r="Q3228" s="44"/>
      <c r="R3228" s="45"/>
      <c r="S3228" s="44"/>
      <c r="T3228" s="46"/>
    </row>
    <row r="3229" spans="6:20" s="39" customFormat="1" ht="11.25" outlineLevel="7">
      <c r="F3229" s="40"/>
      <c r="G3229" s="41"/>
      <c r="H3229" s="41"/>
      <c r="I3229" s="41"/>
      <c r="J3229" s="41"/>
      <c r="K3229" s="41"/>
      <c r="L3229" s="41"/>
      <c r="M3229" s="42" t="s">
        <v>7083</v>
      </c>
      <c r="N3229" s="42"/>
      <c r="O3229" s="41"/>
      <c r="P3229" s="43">
        <v>3.1044000000000005</v>
      </c>
      <c r="Q3229" s="44"/>
      <c r="R3229" s="45"/>
      <c r="S3229" s="44"/>
      <c r="T3229" s="46"/>
    </row>
    <row r="3230" spans="6:20" s="39" customFormat="1" ht="11.25" outlineLevel="7">
      <c r="F3230" s="40"/>
      <c r="G3230" s="41"/>
      <c r="H3230" s="41"/>
      <c r="I3230" s="41"/>
      <c r="J3230" s="41"/>
      <c r="K3230" s="41"/>
      <c r="L3230" s="41"/>
      <c r="M3230" s="42" t="s">
        <v>5694</v>
      </c>
      <c r="N3230" s="42"/>
      <c r="O3230" s="41"/>
      <c r="P3230" s="43">
        <v>2.8849999999999998</v>
      </c>
      <c r="Q3230" s="44"/>
      <c r="R3230" s="45"/>
      <c r="S3230" s="44"/>
      <c r="T3230" s="46"/>
    </row>
    <row r="3231" spans="6:20" s="39" customFormat="1" ht="11.25" outlineLevel="7">
      <c r="F3231" s="40"/>
      <c r="G3231" s="41"/>
      <c r="H3231" s="41"/>
      <c r="I3231" s="41"/>
      <c r="J3231" s="41"/>
      <c r="K3231" s="41"/>
      <c r="L3231" s="41"/>
      <c r="M3231" s="42" t="s">
        <v>7084</v>
      </c>
      <c r="N3231" s="42"/>
      <c r="O3231" s="41"/>
      <c r="P3231" s="43">
        <v>3.0004</v>
      </c>
      <c r="Q3231" s="44"/>
      <c r="R3231" s="45"/>
      <c r="S3231" s="44"/>
      <c r="T3231" s="46"/>
    </row>
    <row r="3232" spans="6:20" s="39" customFormat="1" ht="11.25" outlineLevel="7">
      <c r="F3232" s="40"/>
      <c r="G3232" s="41"/>
      <c r="H3232" s="41"/>
      <c r="I3232" s="41"/>
      <c r="J3232" s="41"/>
      <c r="K3232" s="41"/>
      <c r="L3232" s="41"/>
      <c r="M3232" s="42" t="s">
        <v>5626</v>
      </c>
      <c r="N3232" s="42"/>
      <c r="O3232" s="41"/>
      <c r="P3232" s="43">
        <v>2.92</v>
      </c>
      <c r="Q3232" s="44"/>
      <c r="R3232" s="45"/>
      <c r="S3232" s="44"/>
      <c r="T3232" s="46"/>
    </row>
    <row r="3233" spans="6:20" s="39" customFormat="1" ht="11.25" outlineLevel="7">
      <c r="F3233" s="40"/>
      <c r="G3233" s="41"/>
      <c r="H3233" s="41"/>
      <c r="I3233" s="41"/>
      <c r="J3233" s="41"/>
      <c r="K3233" s="41"/>
      <c r="L3233" s="41"/>
      <c r="M3233" s="42" t="s">
        <v>7051</v>
      </c>
      <c r="N3233" s="42"/>
      <c r="O3233" s="41"/>
      <c r="P3233" s="43">
        <v>3.0367999999999999</v>
      </c>
      <c r="Q3233" s="44"/>
      <c r="R3233" s="45"/>
      <c r="S3233" s="44"/>
      <c r="T3233" s="46"/>
    </row>
    <row r="3234" spans="6:20" s="39" customFormat="1" ht="11.25" outlineLevel="7">
      <c r="F3234" s="40"/>
      <c r="G3234" s="41"/>
      <c r="H3234" s="41"/>
      <c r="I3234" s="41"/>
      <c r="J3234" s="41"/>
      <c r="K3234" s="41"/>
      <c r="L3234" s="41"/>
      <c r="M3234" s="42" t="s">
        <v>5695</v>
      </c>
      <c r="N3234" s="42"/>
      <c r="O3234" s="41"/>
      <c r="P3234" s="43">
        <v>3.2649999999999997</v>
      </c>
      <c r="Q3234" s="44"/>
      <c r="R3234" s="45"/>
      <c r="S3234" s="44"/>
      <c r="T3234" s="46"/>
    </row>
    <row r="3235" spans="6:20" s="39" customFormat="1" ht="11.25" outlineLevel="7">
      <c r="F3235" s="40"/>
      <c r="G3235" s="41"/>
      <c r="H3235" s="41"/>
      <c r="I3235" s="41"/>
      <c r="J3235" s="41"/>
      <c r="K3235" s="41"/>
      <c r="L3235" s="41"/>
      <c r="M3235" s="42" t="s">
        <v>7085</v>
      </c>
      <c r="N3235" s="42"/>
      <c r="O3235" s="41"/>
      <c r="P3235" s="43">
        <v>3.3956</v>
      </c>
      <c r="Q3235" s="44"/>
      <c r="R3235" s="45"/>
      <c r="S3235" s="44"/>
      <c r="T3235" s="46"/>
    </row>
    <row r="3236" spans="6:20" s="39" customFormat="1" ht="11.25" outlineLevel="7">
      <c r="F3236" s="40"/>
      <c r="G3236" s="41"/>
      <c r="H3236" s="41"/>
      <c r="I3236" s="41"/>
      <c r="J3236" s="41"/>
      <c r="K3236" s="41"/>
      <c r="L3236" s="41"/>
      <c r="M3236" s="42" t="s">
        <v>5506</v>
      </c>
      <c r="N3236" s="42"/>
      <c r="O3236" s="41"/>
      <c r="P3236" s="43">
        <v>3</v>
      </c>
      <c r="Q3236" s="44"/>
      <c r="R3236" s="45"/>
      <c r="S3236" s="44"/>
      <c r="T3236" s="46"/>
    </row>
    <row r="3237" spans="6:20" s="39" customFormat="1" ht="11.25" outlineLevel="7">
      <c r="F3237" s="40"/>
      <c r="G3237" s="41"/>
      <c r="H3237" s="41"/>
      <c r="I3237" s="41"/>
      <c r="J3237" s="41"/>
      <c r="K3237" s="41"/>
      <c r="L3237" s="41"/>
      <c r="M3237" s="42" t="s">
        <v>7027</v>
      </c>
      <c r="N3237" s="42"/>
      <c r="O3237" s="41"/>
      <c r="P3237" s="43">
        <v>3.12</v>
      </c>
      <c r="Q3237" s="44"/>
      <c r="R3237" s="45"/>
      <c r="S3237" s="44"/>
      <c r="T3237" s="46"/>
    </row>
    <row r="3238" spans="6:20" s="39" customFormat="1" ht="11.25" outlineLevel="7">
      <c r="F3238" s="40"/>
      <c r="G3238" s="41"/>
      <c r="H3238" s="41"/>
      <c r="I3238" s="41"/>
      <c r="J3238" s="41"/>
      <c r="K3238" s="41"/>
      <c r="L3238" s="41"/>
      <c r="M3238" s="42" t="s">
        <v>2956</v>
      </c>
      <c r="N3238" s="42"/>
      <c r="O3238" s="41"/>
      <c r="P3238" s="43">
        <v>0</v>
      </c>
      <c r="Q3238" s="44"/>
      <c r="R3238" s="45"/>
      <c r="S3238" s="44"/>
      <c r="T3238" s="46"/>
    </row>
    <row r="3239" spans="6:20" s="39" customFormat="1" ht="11.25" outlineLevel="7">
      <c r="F3239" s="40"/>
      <c r="G3239" s="41"/>
      <c r="H3239" s="41"/>
      <c r="I3239" s="41"/>
      <c r="J3239" s="41"/>
      <c r="K3239" s="41"/>
      <c r="L3239" s="41"/>
      <c r="M3239" s="42" t="s">
        <v>4825</v>
      </c>
      <c r="N3239" s="42"/>
      <c r="O3239" s="41"/>
      <c r="P3239" s="43">
        <v>5.55</v>
      </c>
      <c r="Q3239" s="44"/>
      <c r="R3239" s="45"/>
      <c r="S3239" s="44"/>
      <c r="T3239" s="46"/>
    </row>
    <row r="3240" spans="6:20" s="39" customFormat="1" ht="11.25" outlineLevel="7">
      <c r="F3240" s="40"/>
      <c r="G3240" s="41"/>
      <c r="H3240" s="41"/>
      <c r="I3240" s="41"/>
      <c r="J3240" s="41"/>
      <c r="K3240" s="41"/>
      <c r="L3240" s="41"/>
      <c r="M3240" s="42" t="s">
        <v>6856</v>
      </c>
      <c r="N3240" s="42"/>
      <c r="O3240" s="41"/>
      <c r="P3240" s="43">
        <v>1.554</v>
      </c>
      <c r="Q3240" s="44"/>
      <c r="R3240" s="45"/>
      <c r="S3240" s="44"/>
      <c r="T3240" s="46"/>
    </row>
    <row r="3241" spans="6:20" s="39" customFormat="1" ht="11.25" outlineLevel="7">
      <c r="F3241" s="40"/>
      <c r="G3241" s="41"/>
      <c r="H3241" s="41"/>
      <c r="I3241" s="41"/>
      <c r="J3241" s="41"/>
      <c r="K3241" s="41"/>
      <c r="L3241" s="41"/>
      <c r="M3241" s="42" t="s">
        <v>4091</v>
      </c>
      <c r="N3241" s="42"/>
      <c r="O3241" s="41"/>
      <c r="P3241" s="43">
        <v>2.5499999999999998</v>
      </c>
      <c r="Q3241" s="44"/>
      <c r="R3241" s="45"/>
      <c r="S3241" s="44"/>
      <c r="T3241" s="46"/>
    </row>
    <row r="3242" spans="6:20" s="39" customFormat="1" ht="11.25" outlineLevel="7">
      <c r="F3242" s="40"/>
      <c r="G3242" s="41"/>
      <c r="H3242" s="41"/>
      <c r="I3242" s="41"/>
      <c r="J3242" s="41"/>
      <c r="K3242" s="41"/>
      <c r="L3242" s="41"/>
      <c r="M3242" s="42" t="s">
        <v>6673</v>
      </c>
      <c r="N3242" s="42"/>
      <c r="O3242" s="41"/>
      <c r="P3242" s="43">
        <v>2.2949999999999999</v>
      </c>
      <c r="Q3242" s="44"/>
      <c r="R3242" s="45"/>
      <c r="S3242" s="44"/>
      <c r="T3242" s="46"/>
    </row>
    <row r="3243" spans="6:20" s="39" customFormat="1" ht="11.25" outlineLevel="7">
      <c r="F3243" s="40"/>
      <c r="G3243" s="41"/>
      <c r="H3243" s="41"/>
      <c r="I3243" s="41"/>
      <c r="J3243" s="41"/>
      <c r="K3243" s="41"/>
      <c r="L3243" s="41"/>
      <c r="M3243" s="42" t="s">
        <v>4537</v>
      </c>
      <c r="N3243" s="42"/>
      <c r="O3243" s="41"/>
      <c r="P3243" s="43">
        <v>7.65</v>
      </c>
      <c r="Q3243" s="44"/>
      <c r="R3243" s="45"/>
      <c r="S3243" s="44"/>
      <c r="T3243" s="46"/>
    </row>
    <row r="3244" spans="6:20" s="39" customFormat="1" ht="11.25" outlineLevel="7">
      <c r="F3244" s="40"/>
      <c r="G3244" s="41"/>
      <c r="H3244" s="41"/>
      <c r="I3244" s="41"/>
      <c r="J3244" s="41"/>
      <c r="K3244" s="41"/>
      <c r="L3244" s="41"/>
      <c r="M3244" s="42" t="s">
        <v>6783</v>
      </c>
      <c r="N3244" s="42"/>
      <c r="O3244" s="41"/>
      <c r="P3244" s="43">
        <v>2.2949999999999999</v>
      </c>
      <c r="Q3244" s="44"/>
      <c r="R3244" s="45"/>
      <c r="S3244" s="44"/>
      <c r="T3244" s="46"/>
    </row>
    <row r="3245" spans="6:20" s="39" customFormat="1" ht="11.25" outlineLevel="7">
      <c r="F3245" s="40"/>
      <c r="G3245" s="41"/>
      <c r="H3245" s="41"/>
      <c r="I3245" s="41"/>
      <c r="J3245" s="41"/>
      <c r="K3245" s="41"/>
      <c r="L3245" s="41"/>
      <c r="M3245" s="42" t="s">
        <v>4090</v>
      </c>
      <c r="N3245" s="42"/>
      <c r="O3245" s="41"/>
      <c r="P3245" s="43">
        <v>2.4500000000000002</v>
      </c>
      <c r="Q3245" s="44"/>
      <c r="R3245" s="45"/>
      <c r="S3245" s="44"/>
      <c r="T3245" s="46"/>
    </row>
    <row r="3246" spans="6:20" s="39" customFormat="1" ht="11.25" outlineLevel="7">
      <c r="F3246" s="40"/>
      <c r="G3246" s="41"/>
      <c r="H3246" s="41"/>
      <c r="I3246" s="41"/>
      <c r="J3246" s="41"/>
      <c r="K3246" s="41"/>
      <c r="L3246" s="41"/>
      <c r="M3246" s="42" t="s">
        <v>6627</v>
      </c>
      <c r="N3246" s="42"/>
      <c r="O3246" s="41"/>
      <c r="P3246" s="43">
        <v>0.73499999999999999</v>
      </c>
      <c r="Q3246" s="44"/>
      <c r="R3246" s="45"/>
      <c r="S3246" s="44"/>
      <c r="T3246" s="46"/>
    </row>
    <row r="3247" spans="6:20" s="39" customFormat="1" ht="11.25" outlineLevel="7">
      <c r="F3247" s="40"/>
      <c r="G3247" s="41"/>
      <c r="H3247" s="41"/>
      <c r="I3247" s="41"/>
      <c r="J3247" s="41"/>
      <c r="K3247" s="41"/>
      <c r="L3247" s="41"/>
      <c r="M3247" s="42" t="s">
        <v>4536</v>
      </c>
      <c r="N3247" s="42"/>
      <c r="O3247" s="41"/>
      <c r="P3247" s="43">
        <v>14.399999999999999</v>
      </c>
      <c r="Q3247" s="44"/>
      <c r="R3247" s="45"/>
      <c r="S3247" s="44"/>
      <c r="T3247" s="46"/>
    </row>
    <row r="3248" spans="6:20" s="39" customFormat="1" ht="11.25" outlineLevel="7">
      <c r="F3248" s="40"/>
      <c r="G3248" s="41"/>
      <c r="H3248" s="41"/>
      <c r="I3248" s="41"/>
      <c r="J3248" s="41"/>
      <c r="K3248" s="41"/>
      <c r="L3248" s="41"/>
      <c r="M3248" s="42" t="s">
        <v>6724</v>
      </c>
      <c r="N3248" s="42"/>
      <c r="O3248" s="41"/>
      <c r="P3248" s="43">
        <v>4.32</v>
      </c>
      <c r="Q3248" s="44"/>
      <c r="R3248" s="45"/>
      <c r="S3248" s="44"/>
      <c r="T3248" s="46"/>
    </row>
    <row r="3249" spans="6:20" s="39" customFormat="1" ht="11.25" outlineLevel="7">
      <c r="F3249" s="40"/>
      <c r="G3249" s="41"/>
      <c r="H3249" s="41"/>
      <c r="I3249" s="41"/>
      <c r="J3249" s="41"/>
      <c r="K3249" s="41"/>
      <c r="L3249" s="41"/>
      <c r="M3249" s="42" t="s">
        <v>4089</v>
      </c>
      <c r="N3249" s="42"/>
      <c r="O3249" s="41"/>
      <c r="P3249" s="43">
        <v>2.4</v>
      </c>
      <c r="Q3249" s="44"/>
      <c r="R3249" s="45"/>
      <c r="S3249" s="44"/>
      <c r="T3249" s="46"/>
    </row>
    <row r="3250" spans="6:20" s="39" customFormat="1" ht="11.25" outlineLevel="7">
      <c r="F3250" s="40"/>
      <c r="G3250" s="41"/>
      <c r="H3250" s="41"/>
      <c r="I3250" s="41"/>
      <c r="J3250" s="41"/>
      <c r="K3250" s="41"/>
      <c r="L3250" s="41"/>
      <c r="M3250" s="42" t="s">
        <v>6626</v>
      </c>
      <c r="N3250" s="42"/>
      <c r="O3250" s="41"/>
      <c r="P3250" s="43">
        <v>2.16</v>
      </c>
      <c r="Q3250" s="44"/>
      <c r="R3250" s="45"/>
      <c r="S3250" s="44"/>
      <c r="T3250" s="46"/>
    </row>
    <row r="3251" spans="6:20" s="39" customFormat="1" ht="11.25" outlineLevel="7">
      <c r="F3251" s="40"/>
      <c r="G3251" s="41"/>
      <c r="H3251" s="41"/>
      <c r="I3251" s="41"/>
      <c r="J3251" s="41"/>
      <c r="K3251" s="41"/>
      <c r="L3251" s="41"/>
      <c r="M3251" s="42" t="s">
        <v>4479</v>
      </c>
      <c r="N3251" s="42"/>
      <c r="O3251" s="41"/>
      <c r="P3251" s="43">
        <v>0</v>
      </c>
      <c r="Q3251" s="44"/>
      <c r="R3251" s="45"/>
      <c r="S3251" s="44"/>
      <c r="T3251" s="46"/>
    </row>
    <row r="3252" spans="6:20" s="39" customFormat="1" ht="11.25" outlineLevel="7">
      <c r="F3252" s="40"/>
      <c r="G3252" s="41"/>
      <c r="H3252" s="41"/>
      <c r="I3252" s="41"/>
      <c r="J3252" s="41"/>
      <c r="K3252" s="41"/>
      <c r="L3252" s="41"/>
      <c r="M3252" s="42" t="s">
        <v>7558</v>
      </c>
      <c r="N3252" s="42"/>
      <c r="O3252" s="41"/>
      <c r="P3252" s="43">
        <v>6</v>
      </c>
      <c r="Q3252" s="44"/>
      <c r="R3252" s="45"/>
      <c r="S3252" s="44"/>
      <c r="T3252" s="46"/>
    </row>
    <row r="3253" spans="6:20" s="39" customFormat="1" ht="22.5" outlineLevel="7">
      <c r="F3253" s="40"/>
      <c r="G3253" s="41"/>
      <c r="H3253" s="41"/>
      <c r="I3253" s="41"/>
      <c r="J3253" s="41"/>
      <c r="K3253" s="41"/>
      <c r="L3253" s="41"/>
      <c r="M3253" s="42" t="s">
        <v>7813</v>
      </c>
      <c r="N3253" s="42"/>
      <c r="O3253" s="41"/>
      <c r="P3253" s="43">
        <v>5.4</v>
      </c>
      <c r="Q3253" s="44"/>
      <c r="R3253" s="45"/>
      <c r="S3253" s="44"/>
      <c r="T3253" s="46"/>
    </row>
    <row r="3254" spans="6:20" s="39" customFormat="1" ht="11.25" outlineLevel="7">
      <c r="F3254" s="40"/>
      <c r="G3254" s="41"/>
      <c r="H3254" s="41"/>
      <c r="I3254" s="41"/>
      <c r="J3254" s="41"/>
      <c r="K3254" s="41"/>
      <c r="L3254" s="41"/>
      <c r="M3254" s="42" t="s">
        <v>6389</v>
      </c>
      <c r="N3254" s="42"/>
      <c r="O3254" s="41"/>
      <c r="P3254" s="43">
        <v>1.6800000000000002</v>
      </c>
      <c r="Q3254" s="44"/>
      <c r="R3254" s="45"/>
      <c r="S3254" s="44"/>
      <c r="T3254" s="46"/>
    </row>
    <row r="3255" spans="6:20" s="39" customFormat="1" ht="11.25" outlineLevel="7">
      <c r="F3255" s="40"/>
      <c r="G3255" s="41"/>
      <c r="H3255" s="41"/>
      <c r="I3255" s="41"/>
      <c r="J3255" s="41"/>
      <c r="K3255" s="41"/>
      <c r="L3255" s="41"/>
      <c r="M3255" s="42" t="s">
        <v>7439</v>
      </c>
      <c r="N3255" s="42"/>
      <c r="O3255" s="41"/>
      <c r="P3255" s="43">
        <v>1.5120000000000005</v>
      </c>
      <c r="Q3255" s="44"/>
      <c r="R3255" s="45"/>
      <c r="S3255" s="44"/>
      <c r="T3255" s="46"/>
    </row>
    <row r="3256" spans="6:20" s="39" customFormat="1" ht="11.25" outlineLevel="7">
      <c r="F3256" s="40"/>
      <c r="G3256" s="41"/>
      <c r="H3256" s="41"/>
      <c r="I3256" s="41"/>
      <c r="J3256" s="41"/>
      <c r="K3256" s="41"/>
      <c r="L3256" s="41"/>
      <c r="M3256" s="42" t="s">
        <v>2957</v>
      </c>
      <c r="N3256" s="42"/>
      <c r="O3256" s="41"/>
      <c r="P3256" s="43">
        <v>0</v>
      </c>
      <c r="Q3256" s="44"/>
      <c r="R3256" s="45"/>
      <c r="S3256" s="44"/>
      <c r="T3256" s="46"/>
    </row>
    <row r="3257" spans="6:20" s="39" customFormat="1" ht="11.25" outlineLevel="7">
      <c r="F3257" s="40"/>
      <c r="G3257" s="41"/>
      <c r="H3257" s="41"/>
      <c r="I3257" s="41"/>
      <c r="J3257" s="41"/>
      <c r="K3257" s="41"/>
      <c r="L3257" s="41"/>
      <c r="M3257" s="42" t="s">
        <v>6341</v>
      </c>
      <c r="N3257" s="42"/>
      <c r="O3257" s="41"/>
      <c r="P3257" s="43">
        <v>45.724700000000006</v>
      </c>
      <c r="Q3257" s="44"/>
      <c r="R3257" s="45"/>
      <c r="S3257" s="44"/>
      <c r="T3257" s="46"/>
    </row>
    <row r="3258" spans="6:20" s="39" customFormat="1" ht="11.25" outlineLevel="7">
      <c r="F3258" s="40"/>
      <c r="G3258" s="41"/>
      <c r="H3258" s="41"/>
      <c r="I3258" s="41"/>
      <c r="J3258" s="41"/>
      <c r="K3258" s="41"/>
      <c r="L3258" s="41"/>
      <c r="M3258" s="42" t="s">
        <v>6417</v>
      </c>
      <c r="N3258" s="42"/>
      <c r="O3258" s="41"/>
      <c r="P3258" s="43">
        <v>42.91</v>
      </c>
      <c r="Q3258" s="44"/>
      <c r="R3258" s="45"/>
      <c r="S3258" s="44"/>
      <c r="T3258" s="46"/>
    </row>
    <row r="3259" spans="6:20" s="39" customFormat="1" ht="11.25" outlineLevel="7">
      <c r="F3259" s="40"/>
      <c r="G3259" s="41"/>
      <c r="H3259" s="41"/>
      <c r="I3259" s="41"/>
      <c r="J3259" s="41"/>
      <c r="K3259" s="41"/>
      <c r="L3259" s="41"/>
      <c r="M3259" s="42" t="s">
        <v>6131</v>
      </c>
      <c r="N3259" s="42"/>
      <c r="O3259" s="41"/>
      <c r="P3259" s="43">
        <v>32.909500000000001</v>
      </c>
      <c r="Q3259" s="44"/>
      <c r="R3259" s="45"/>
      <c r="S3259" s="44"/>
      <c r="T3259" s="46"/>
    </row>
    <row r="3260" spans="6:20" s="39" customFormat="1" ht="11.25" outlineLevel="7">
      <c r="F3260" s="40"/>
      <c r="G3260" s="41"/>
      <c r="H3260" s="41"/>
      <c r="I3260" s="41"/>
      <c r="J3260" s="41"/>
      <c r="K3260" s="41"/>
      <c r="L3260" s="41"/>
      <c r="M3260" s="42" t="s">
        <v>5973</v>
      </c>
      <c r="N3260" s="42"/>
      <c r="O3260" s="41"/>
      <c r="P3260" s="43">
        <v>12.5745</v>
      </c>
      <c r="Q3260" s="44"/>
      <c r="R3260" s="45"/>
      <c r="S3260" s="44"/>
      <c r="T3260" s="46"/>
    </row>
    <row r="3261" spans="6:20" s="39" customFormat="1" ht="11.25" outlineLevel="7">
      <c r="F3261" s="40"/>
      <c r="G3261" s="41"/>
      <c r="H3261" s="41"/>
      <c r="I3261" s="41"/>
      <c r="J3261" s="41"/>
      <c r="K3261" s="41"/>
      <c r="L3261" s="41"/>
      <c r="M3261" s="42" t="s">
        <v>65</v>
      </c>
      <c r="N3261" s="42"/>
      <c r="O3261" s="41"/>
      <c r="P3261" s="43">
        <v>0</v>
      </c>
      <c r="Q3261" s="44"/>
      <c r="R3261" s="45"/>
      <c r="S3261" s="44"/>
      <c r="T3261" s="46"/>
    </row>
    <row r="3262" spans="6:20" s="39" customFormat="1" ht="11.25" outlineLevel="7">
      <c r="F3262" s="40"/>
      <c r="G3262" s="41"/>
      <c r="H3262" s="41"/>
      <c r="I3262" s="41"/>
      <c r="J3262" s="41"/>
      <c r="K3262" s="41"/>
      <c r="L3262" s="41"/>
      <c r="M3262" s="42" t="s">
        <v>5803</v>
      </c>
      <c r="N3262" s="42"/>
      <c r="O3262" s="41"/>
      <c r="P3262" s="43">
        <v>13.702034999999999</v>
      </c>
      <c r="Q3262" s="44"/>
      <c r="R3262" s="45"/>
      <c r="S3262" s="44"/>
      <c r="T3262" s="46"/>
    </row>
    <row r="3263" spans="6:20" s="39" customFormat="1" ht="11.25" outlineLevel="7">
      <c r="F3263" s="40"/>
      <c r="G3263" s="41"/>
      <c r="H3263" s="41"/>
      <c r="I3263" s="41"/>
      <c r="J3263" s="41"/>
      <c r="K3263" s="41"/>
      <c r="L3263" s="41"/>
      <c r="M3263" s="42" t="s">
        <v>5882</v>
      </c>
      <c r="N3263" s="42"/>
      <c r="O3263" s="41"/>
      <c r="P3263" s="43">
        <v>56.235375000000005</v>
      </c>
      <c r="Q3263" s="44"/>
      <c r="R3263" s="45"/>
      <c r="S3263" s="44"/>
      <c r="T3263" s="46"/>
    </row>
    <row r="3264" spans="6:20" s="39" customFormat="1" ht="11.25" outlineLevel="7">
      <c r="F3264" s="40"/>
      <c r="G3264" s="41"/>
      <c r="H3264" s="41"/>
      <c r="I3264" s="41"/>
      <c r="J3264" s="41"/>
      <c r="K3264" s="41"/>
      <c r="L3264" s="41"/>
      <c r="M3264" s="42" t="s">
        <v>6905</v>
      </c>
      <c r="N3264" s="42"/>
      <c r="O3264" s="41"/>
      <c r="P3264" s="43">
        <v>127.37710500000001</v>
      </c>
      <c r="Q3264" s="44"/>
      <c r="R3264" s="45"/>
      <c r="S3264" s="44"/>
      <c r="T3264" s="46"/>
    </row>
    <row r="3265" spans="6:20" s="39" customFormat="1" ht="11.25" outlineLevel="7">
      <c r="F3265" s="40"/>
      <c r="G3265" s="41"/>
      <c r="H3265" s="41"/>
      <c r="I3265" s="41"/>
      <c r="J3265" s="41"/>
      <c r="K3265" s="41"/>
      <c r="L3265" s="41"/>
      <c r="M3265" s="42" t="s">
        <v>5879</v>
      </c>
      <c r="N3265" s="42"/>
      <c r="O3265" s="41"/>
      <c r="P3265" s="43">
        <v>56.377230000000004</v>
      </c>
      <c r="Q3265" s="44"/>
      <c r="R3265" s="45"/>
      <c r="S3265" s="44"/>
      <c r="T3265" s="46"/>
    </row>
    <row r="3266" spans="6:20" s="39" customFormat="1" ht="11.25" outlineLevel="7">
      <c r="F3266" s="40"/>
      <c r="G3266" s="41"/>
      <c r="H3266" s="41"/>
      <c r="I3266" s="41"/>
      <c r="J3266" s="41"/>
      <c r="K3266" s="41"/>
      <c r="L3266" s="41"/>
      <c r="M3266" s="42" t="s">
        <v>5663</v>
      </c>
      <c r="N3266" s="42"/>
      <c r="O3266" s="41"/>
      <c r="P3266" s="43">
        <v>19.804840000000002</v>
      </c>
      <c r="Q3266" s="44"/>
      <c r="R3266" s="45"/>
      <c r="S3266" s="44"/>
      <c r="T3266" s="46"/>
    </row>
    <row r="3267" spans="6:20" s="39" customFormat="1" ht="11.25" outlineLevel="7">
      <c r="F3267" s="40"/>
      <c r="G3267" s="41"/>
      <c r="H3267" s="41"/>
      <c r="I3267" s="41"/>
      <c r="J3267" s="41"/>
      <c r="K3267" s="41"/>
      <c r="L3267" s="41"/>
      <c r="M3267" s="42" t="s">
        <v>5802</v>
      </c>
      <c r="N3267" s="42"/>
      <c r="O3267" s="41"/>
      <c r="P3267" s="43">
        <v>4.7014800000000001</v>
      </c>
      <c r="Q3267" s="44"/>
      <c r="R3267" s="45"/>
      <c r="S3267" s="44"/>
      <c r="T3267" s="46"/>
    </row>
    <row r="3268" spans="6:20" s="39" customFormat="1" ht="11.25" outlineLevel="7">
      <c r="F3268" s="40"/>
      <c r="G3268" s="41"/>
      <c r="H3268" s="41"/>
      <c r="I3268" s="41"/>
      <c r="J3268" s="41"/>
      <c r="K3268" s="41"/>
      <c r="L3268" s="41"/>
      <c r="M3268" s="42" t="s">
        <v>7047</v>
      </c>
      <c r="N3268" s="42"/>
      <c r="O3268" s="41"/>
      <c r="P3268" s="43">
        <v>115.8</v>
      </c>
      <c r="Q3268" s="44"/>
      <c r="R3268" s="45"/>
      <c r="S3268" s="44"/>
      <c r="T3268" s="46"/>
    </row>
    <row r="3269" spans="6:20" s="39" customFormat="1" ht="11.25" outlineLevel="7">
      <c r="F3269" s="40"/>
      <c r="G3269" s="41"/>
      <c r="H3269" s="41"/>
      <c r="I3269" s="41"/>
      <c r="J3269" s="41"/>
      <c r="K3269" s="41"/>
      <c r="L3269" s="41"/>
      <c r="M3269" s="42" t="s">
        <v>5801</v>
      </c>
      <c r="N3269" s="42"/>
      <c r="O3269" s="41"/>
      <c r="P3269" s="43">
        <v>26.486354999999996</v>
      </c>
      <c r="Q3269" s="44"/>
      <c r="R3269" s="45"/>
      <c r="S3269" s="44"/>
      <c r="T3269" s="46"/>
    </row>
    <row r="3270" spans="6:20" outlineLevel="6"/>
    <row r="3271" spans="6:20" s="120" customFormat="1" ht="16.5" customHeight="1" outlineLevel="5">
      <c r="F3271" s="121"/>
      <c r="G3271" s="122"/>
      <c r="H3271" s="122"/>
      <c r="I3271" s="122"/>
      <c r="J3271" s="123"/>
      <c r="K3271" s="123"/>
      <c r="L3271" s="123"/>
      <c r="M3271" s="123" t="s">
        <v>6732</v>
      </c>
      <c r="N3271" s="126"/>
      <c r="O3271" s="122"/>
      <c r="P3271" s="124"/>
      <c r="Q3271" s="125"/>
      <c r="R3271" s="124"/>
      <c r="S3271" s="125"/>
      <c r="T3271" s="111">
        <f>SUBTOTAL(9,T3272:T3276)</f>
        <v>0</v>
      </c>
    </row>
    <row r="3272" spans="6:20" s="102" customFormat="1" ht="48" outlineLevel="6">
      <c r="F3272" s="21" t="s">
        <v>10139</v>
      </c>
      <c r="G3272" s="22" t="s">
        <v>19</v>
      </c>
      <c r="H3272" s="68">
        <v>6</v>
      </c>
      <c r="I3272" s="22"/>
      <c r="J3272" s="36" t="s">
        <v>4743</v>
      </c>
      <c r="K3272" s="36" t="s">
        <v>2371</v>
      </c>
      <c r="L3272" s="36"/>
      <c r="M3272" s="37" t="s">
        <v>9388</v>
      </c>
      <c r="N3272" s="37"/>
      <c r="O3272" s="22" t="s">
        <v>23</v>
      </c>
      <c r="P3272" s="38">
        <v>3937.2883000000006</v>
      </c>
      <c r="Q3272" s="25">
        <v>0</v>
      </c>
      <c r="R3272" s="38">
        <f>P3272*(1+Q3272/100)</f>
        <v>3937.2883000000006</v>
      </c>
      <c r="S3272" s="25"/>
      <c r="T3272" s="26">
        <f>IF(I3272="T",0,R3272*S3272)</f>
        <v>0</v>
      </c>
    </row>
    <row r="3273" spans="6:20" s="39" customFormat="1" ht="22.5" outlineLevel="7">
      <c r="F3273" s="40"/>
      <c r="G3273" s="41"/>
      <c r="H3273" s="41"/>
      <c r="I3273" s="41"/>
      <c r="J3273" s="41"/>
      <c r="K3273" s="41"/>
      <c r="L3273" s="41"/>
      <c r="M3273" s="42" t="s">
        <v>7122</v>
      </c>
      <c r="N3273" s="42"/>
      <c r="O3273" s="41"/>
      <c r="P3273" s="43">
        <v>3937.2883000000006</v>
      </c>
      <c r="Q3273" s="44"/>
      <c r="R3273" s="45"/>
      <c r="S3273" s="44"/>
      <c r="T3273" s="46"/>
    </row>
    <row r="3274" spans="6:20" s="102" customFormat="1" ht="36" outlineLevel="6">
      <c r="F3274" s="21" t="s">
        <v>10140</v>
      </c>
      <c r="G3274" s="22" t="s">
        <v>19</v>
      </c>
      <c r="H3274" s="68">
        <v>6</v>
      </c>
      <c r="I3274" s="22"/>
      <c r="J3274" s="36" t="s">
        <v>4749</v>
      </c>
      <c r="K3274" s="36" t="s">
        <v>2372</v>
      </c>
      <c r="L3274" s="36"/>
      <c r="M3274" s="37" t="s">
        <v>9014</v>
      </c>
      <c r="N3274" s="37"/>
      <c r="O3274" s="22" t="s">
        <v>23</v>
      </c>
      <c r="P3274" s="38"/>
      <c r="Q3274" s="25">
        <v>0</v>
      </c>
      <c r="R3274" s="38">
        <f>P3274*(1+Q3274/100)</f>
        <v>0</v>
      </c>
      <c r="S3274" s="25"/>
      <c r="T3274" s="26">
        <f>IF(I3274="T",0,R3274*S3274)</f>
        <v>0</v>
      </c>
    </row>
    <row r="3275" spans="6:20" s="102" customFormat="1" ht="12" outlineLevel="6">
      <c r="F3275" s="21" t="s">
        <v>10141</v>
      </c>
      <c r="G3275" s="22" t="s">
        <v>19</v>
      </c>
      <c r="H3275" s="68">
        <v>6</v>
      </c>
      <c r="I3275" s="22"/>
      <c r="J3275" s="36" t="s">
        <v>4631</v>
      </c>
      <c r="K3275" s="36" t="s">
        <v>2192</v>
      </c>
      <c r="L3275" s="36"/>
      <c r="M3275" s="37" t="s">
        <v>7481</v>
      </c>
      <c r="N3275" s="37"/>
      <c r="O3275" s="22" t="s">
        <v>23</v>
      </c>
      <c r="P3275" s="38"/>
      <c r="Q3275" s="25">
        <v>0</v>
      </c>
      <c r="R3275" s="38">
        <f>P3275*(1+Q3275/100)</f>
        <v>0</v>
      </c>
      <c r="S3275" s="25"/>
      <c r="T3275" s="26">
        <f>IF(I3275="T",0,R3275*S3275)</f>
        <v>0</v>
      </c>
    </row>
    <row r="3276" spans="6:20" outlineLevel="6"/>
    <row r="3277" spans="6:20" s="120" customFormat="1" ht="16.5" customHeight="1" outlineLevel="5">
      <c r="F3277" s="121"/>
      <c r="G3277" s="122"/>
      <c r="H3277" s="122"/>
      <c r="I3277" s="122"/>
      <c r="J3277" s="123"/>
      <c r="K3277" s="123"/>
      <c r="L3277" s="123"/>
      <c r="M3277" s="123" t="s">
        <v>7042</v>
      </c>
      <c r="N3277" s="126"/>
      <c r="O3277" s="122"/>
      <c r="P3277" s="124"/>
      <c r="Q3277" s="125"/>
      <c r="R3277" s="124"/>
      <c r="S3277" s="125"/>
      <c r="T3277" s="111">
        <f>SUBTOTAL(9,T3278:T3283)</f>
        <v>0</v>
      </c>
    </row>
    <row r="3278" spans="6:20" s="102" customFormat="1" ht="48" outlineLevel="6">
      <c r="F3278" s="21" t="s">
        <v>10142</v>
      </c>
      <c r="G3278" s="22" t="s">
        <v>19</v>
      </c>
      <c r="H3278" s="68">
        <v>6</v>
      </c>
      <c r="I3278" s="22"/>
      <c r="J3278" s="36" t="s">
        <v>4698</v>
      </c>
      <c r="K3278" s="36" t="s">
        <v>2261</v>
      </c>
      <c r="L3278" s="36"/>
      <c r="M3278" s="37" t="s">
        <v>9474</v>
      </c>
      <c r="N3278" s="37"/>
      <c r="O3278" s="22" t="s">
        <v>23</v>
      </c>
      <c r="P3278" s="38">
        <v>196.36</v>
      </c>
      <c r="Q3278" s="25">
        <v>0</v>
      </c>
      <c r="R3278" s="38">
        <f>P3278*(1+Q3278/100)</f>
        <v>196.36</v>
      </c>
      <c r="S3278" s="25"/>
      <c r="T3278" s="26">
        <f>IF(I3278="T",0,R3278*S3278)</f>
        <v>0</v>
      </c>
    </row>
    <row r="3279" spans="6:20" s="39" customFormat="1" ht="11.25" outlineLevel="7">
      <c r="F3279" s="40"/>
      <c r="G3279" s="41"/>
      <c r="H3279" s="41"/>
      <c r="I3279" s="41"/>
      <c r="J3279" s="41"/>
      <c r="K3279" s="41"/>
      <c r="L3279" s="41"/>
      <c r="M3279" s="42" t="s">
        <v>60</v>
      </c>
      <c r="N3279" s="42"/>
      <c r="O3279" s="41"/>
      <c r="P3279" s="43">
        <v>0</v>
      </c>
      <c r="Q3279" s="44"/>
      <c r="R3279" s="45"/>
      <c r="S3279" s="44"/>
      <c r="T3279" s="46"/>
    </row>
    <row r="3280" spans="6:20" s="39" customFormat="1" ht="11.25" outlineLevel="7">
      <c r="F3280" s="40"/>
      <c r="G3280" s="41"/>
      <c r="H3280" s="41"/>
      <c r="I3280" s="41"/>
      <c r="J3280" s="41"/>
      <c r="K3280" s="41"/>
      <c r="L3280" s="41"/>
      <c r="M3280" s="42" t="s">
        <v>6628</v>
      </c>
      <c r="N3280" s="42"/>
      <c r="O3280" s="41"/>
      <c r="P3280" s="43">
        <v>78.36</v>
      </c>
      <c r="Q3280" s="44"/>
      <c r="R3280" s="45"/>
      <c r="S3280" s="44"/>
      <c r="T3280" s="46"/>
    </row>
    <row r="3281" spans="6:20" s="39" customFormat="1" ht="11.25" outlineLevel="7">
      <c r="F3281" s="40"/>
      <c r="G3281" s="41"/>
      <c r="H3281" s="41"/>
      <c r="I3281" s="41"/>
      <c r="J3281" s="41"/>
      <c r="K3281" s="41"/>
      <c r="L3281" s="41"/>
      <c r="M3281" s="42" t="s">
        <v>6574</v>
      </c>
      <c r="N3281" s="42"/>
      <c r="O3281" s="41"/>
      <c r="P3281" s="43">
        <v>118</v>
      </c>
      <c r="Q3281" s="44"/>
      <c r="R3281" s="45"/>
      <c r="S3281" s="44"/>
      <c r="T3281" s="46"/>
    </row>
    <row r="3282" spans="6:20" s="102" customFormat="1" ht="12" outlineLevel="6">
      <c r="F3282" s="21" t="s">
        <v>10143</v>
      </c>
      <c r="G3282" s="22" t="s">
        <v>19</v>
      </c>
      <c r="H3282" s="68">
        <v>6</v>
      </c>
      <c r="I3282" s="22"/>
      <c r="J3282" s="36" t="s">
        <v>4328</v>
      </c>
      <c r="K3282" s="36" t="s">
        <v>2198</v>
      </c>
      <c r="L3282" s="36"/>
      <c r="M3282" s="37" t="s">
        <v>7833</v>
      </c>
      <c r="N3282" s="37"/>
      <c r="O3282" s="22" t="s">
        <v>24</v>
      </c>
      <c r="P3282" s="38"/>
      <c r="Q3282" s="25">
        <v>0</v>
      </c>
      <c r="R3282" s="38">
        <f>P3282*(1+Q3282/100)</f>
        <v>0</v>
      </c>
      <c r="S3282" s="25"/>
      <c r="T3282" s="26">
        <f>IF(I3282="T",0,R3282*S3282)</f>
        <v>0</v>
      </c>
    </row>
    <row r="3283" spans="6:20" outlineLevel="6"/>
    <row r="3284" spans="6:20" s="120" customFormat="1" ht="16.5" customHeight="1" outlineLevel="5">
      <c r="F3284" s="121"/>
      <c r="G3284" s="122"/>
      <c r="H3284" s="122"/>
      <c r="I3284" s="122"/>
      <c r="J3284" s="123"/>
      <c r="K3284" s="123"/>
      <c r="L3284" s="123"/>
      <c r="M3284" s="123" t="s">
        <v>7485</v>
      </c>
      <c r="N3284" s="126"/>
      <c r="O3284" s="122"/>
      <c r="P3284" s="124"/>
      <c r="Q3284" s="125"/>
      <c r="R3284" s="124"/>
      <c r="S3284" s="125"/>
      <c r="T3284" s="111">
        <f>SUBTOTAL(9,T3285:T3291)</f>
        <v>0</v>
      </c>
    </row>
    <row r="3285" spans="6:20" s="102" customFormat="1" ht="36" outlineLevel="6">
      <c r="F3285" s="21" t="s">
        <v>10144</v>
      </c>
      <c r="G3285" s="22" t="s">
        <v>19</v>
      </c>
      <c r="H3285" s="68">
        <v>6</v>
      </c>
      <c r="I3285" s="22"/>
      <c r="J3285" s="36" t="s">
        <v>4889</v>
      </c>
      <c r="K3285" s="36" t="s">
        <v>2377</v>
      </c>
      <c r="L3285" s="36"/>
      <c r="M3285" s="37" t="s">
        <v>8838</v>
      </c>
      <c r="N3285" s="37"/>
      <c r="O3285" s="22" t="s">
        <v>23</v>
      </c>
      <c r="P3285" s="38">
        <v>51.68</v>
      </c>
      <c r="Q3285" s="25">
        <v>0</v>
      </c>
      <c r="R3285" s="38">
        <f>P3285*(1+Q3285/100)</f>
        <v>51.68</v>
      </c>
      <c r="S3285" s="25"/>
      <c r="T3285" s="26">
        <f>IF(I3285="T",0,R3285*S3285)</f>
        <v>0</v>
      </c>
    </row>
    <row r="3286" spans="6:20" s="102" customFormat="1" ht="12" outlineLevel="6">
      <c r="F3286" s="21" t="s">
        <v>10145</v>
      </c>
      <c r="G3286" s="22" t="s">
        <v>19</v>
      </c>
      <c r="H3286" s="68">
        <v>6</v>
      </c>
      <c r="I3286" s="22"/>
      <c r="J3286" s="36" t="s">
        <v>4704</v>
      </c>
      <c r="K3286" s="36" t="s">
        <v>2257</v>
      </c>
      <c r="L3286" s="36"/>
      <c r="M3286" s="37" t="s">
        <v>5939</v>
      </c>
      <c r="N3286" s="37"/>
      <c r="O3286" s="22" t="s">
        <v>23</v>
      </c>
      <c r="P3286" s="38">
        <v>51.68</v>
      </c>
      <c r="Q3286" s="25">
        <v>0</v>
      </c>
      <c r="R3286" s="38">
        <f>P3286*(1+Q3286/100)</f>
        <v>51.68</v>
      </c>
      <c r="S3286" s="25"/>
      <c r="T3286" s="26">
        <f>IF(I3286="T",0,R3286*S3286)</f>
        <v>0</v>
      </c>
    </row>
    <row r="3287" spans="6:20" s="102" customFormat="1" ht="60" outlineLevel="6">
      <c r="F3287" s="21" t="s">
        <v>10146</v>
      </c>
      <c r="G3287" s="22" t="s">
        <v>19</v>
      </c>
      <c r="H3287" s="68">
        <v>6</v>
      </c>
      <c r="I3287" s="22"/>
      <c r="J3287" s="36" t="s">
        <v>4599</v>
      </c>
      <c r="K3287" s="36" t="s">
        <v>2323</v>
      </c>
      <c r="L3287" s="36"/>
      <c r="M3287" s="37" t="s">
        <v>9712</v>
      </c>
      <c r="N3287" s="37"/>
      <c r="O3287" s="22" t="s">
        <v>23</v>
      </c>
      <c r="P3287" s="38">
        <v>51.68</v>
      </c>
      <c r="Q3287" s="25">
        <v>0</v>
      </c>
      <c r="R3287" s="38">
        <f>P3287*(1+Q3287/100)</f>
        <v>51.68</v>
      </c>
      <c r="S3287" s="25"/>
      <c r="T3287" s="26">
        <f>IF(I3287="T",0,R3287*S3287)</f>
        <v>0</v>
      </c>
    </row>
    <row r="3288" spans="6:20" s="39" customFormat="1" ht="11.25" outlineLevel="7">
      <c r="F3288" s="40"/>
      <c r="G3288" s="41"/>
      <c r="H3288" s="41"/>
      <c r="I3288" s="41"/>
      <c r="J3288" s="41"/>
      <c r="K3288" s="41"/>
      <c r="L3288" s="41"/>
      <c r="M3288" s="42" t="s">
        <v>60</v>
      </c>
      <c r="N3288" s="42"/>
      <c r="O3288" s="41"/>
      <c r="P3288" s="43">
        <v>0</v>
      </c>
      <c r="Q3288" s="44"/>
      <c r="R3288" s="45"/>
      <c r="S3288" s="44"/>
      <c r="T3288" s="46"/>
    </row>
    <row r="3289" spans="6:20" s="39" customFormat="1" ht="11.25" outlineLevel="7">
      <c r="F3289" s="40"/>
      <c r="G3289" s="41"/>
      <c r="H3289" s="41"/>
      <c r="I3289" s="41"/>
      <c r="J3289" s="41"/>
      <c r="K3289" s="41"/>
      <c r="L3289" s="41"/>
      <c r="M3289" s="42" t="s">
        <v>4253</v>
      </c>
      <c r="N3289" s="42"/>
      <c r="O3289" s="41"/>
      <c r="P3289" s="43">
        <v>51.68</v>
      </c>
      <c r="Q3289" s="44"/>
      <c r="R3289" s="45"/>
      <c r="S3289" s="44"/>
      <c r="T3289" s="46"/>
    </row>
    <row r="3290" spans="6:20" s="102" customFormat="1" ht="24" outlineLevel="6">
      <c r="F3290" s="21" t="s">
        <v>10147</v>
      </c>
      <c r="G3290" s="22" t="s">
        <v>19</v>
      </c>
      <c r="H3290" s="68">
        <v>6</v>
      </c>
      <c r="I3290" s="22"/>
      <c r="J3290" s="36" t="s">
        <v>4581</v>
      </c>
      <c r="K3290" s="36" t="s">
        <v>2198</v>
      </c>
      <c r="L3290" s="36"/>
      <c r="M3290" s="37" t="s">
        <v>8095</v>
      </c>
      <c r="N3290" s="37"/>
      <c r="O3290" s="22" t="s">
        <v>24</v>
      </c>
      <c r="P3290" s="38"/>
      <c r="Q3290" s="25">
        <v>0</v>
      </c>
      <c r="R3290" s="38">
        <f>P3290*(1+Q3290/100)</f>
        <v>0</v>
      </c>
      <c r="S3290" s="25"/>
      <c r="T3290" s="26">
        <f>IF(I3290="T",0,R3290*S3290)</f>
        <v>0</v>
      </c>
    </row>
    <row r="3291" spans="6:20" outlineLevel="6"/>
    <row r="3292" spans="6:20" s="120" customFormat="1" ht="16.5" customHeight="1" outlineLevel="5">
      <c r="F3292" s="121"/>
      <c r="G3292" s="122"/>
      <c r="H3292" s="122"/>
      <c r="I3292" s="122"/>
      <c r="J3292" s="123"/>
      <c r="K3292" s="123"/>
      <c r="L3292" s="123"/>
      <c r="M3292" s="123" t="s">
        <v>7457</v>
      </c>
      <c r="N3292" s="126"/>
      <c r="O3292" s="122"/>
      <c r="P3292" s="124"/>
      <c r="Q3292" s="125"/>
      <c r="R3292" s="124"/>
      <c r="S3292" s="125"/>
      <c r="T3292" s="111">
        <f>SUBTOTAL(9,T3293:T3369)</f>
        <v>0</v>
      </c>
    </row>
    <row r="3293" spans="6:20" s="102" customFormat="1" ht="60" outlineLevel="6">
      <c r="F3293" s="21" t="s">
        <v>10148</v>
      </c>
      <c r="G3293" s="22" t="s">
        <v>19</v>
      </c>
      <c r="H3293" s="68">
        <v>6</v>
      </c>
      <c r="I3293" s="22"/>
      <c r="J3293" s="36" t="s">
        <v>4409</v>
      </c>
      <c r="K3293" s="36" t="s">
        <v>2260</v>
      </c>
      <c r="L3293" s="36"/>
      <c r="M3293" s="37" t="s">
        <v>9713</v>
      </c>
      <c r="N3293" s="37"/>
      <c r="O3293" s="22" t="s">
        <v>23</v>
      </c>
      <c r="P3293" s="38">
        <v>347.71850000000006</v>
      </c>
      <c r="Q3293" s="25">
        <v>0</v>
      </c>
      <c r="R3293" s="38">
        <f>P3293*(1+Q3293/100)</f>
        <v>347.71850000000006</v>
      </c>
      <c r="S3293" s="25"/>
      <c r="T3293" s="26">
        <f>IF(I3293="T",0,R3293*S3293)</f>
        <v>0</v>
      </c>
    </row>
    <row r="3294" spans="6:20" s="39" customFormat="1" ht="11.25" outlineLevel="7">
      <c r="F3294" s="40"/>
      <c r="G3294" s="41"/>
      <c r="H3294" s="41"/>
      <c r="I3294" s="41"/>
      <c r="J3294" s="41"/>
      <c r="K3294" s="41"/>
      <c r="L3294" s="41"/>
      <c r="M3294" s="42" t="s">
        <v>64</v>
      </c>
      <c r="N3294" s="42"/>
      <c r="O3294" s="41"/>
      <c r="P3294" s="43">
        <v>0</v>
      </c>
      <c r="Q3294" s="44"/>
      <c r="R3294" s="45"/>
      <c r="S3294" s="44"/>
      <c r="T3294" s="46"/>
    </row>
    <row r="3295" spans="6:20" s="39" customFormat="1" ht="11.25" outlineLevel="7">
      <c r="F3295" s="40"/>
      <c r="G3295" s="41"/>
      <c r="H3295" s="41"/>
      <c r="I3295" s="41"/>
      <c r="J3295" s="41"/>
      <c r="K3295" s="41"/>
      <c r="L3295" s="41"/>
      <c r="M3295" s="42" t="s">
        <v>6875</v>
      </c>
      <c r="N3295" s="42"/>
      <c r="O3295" s="41"/>
      <c r="P3295" s="43">
        <v>35.962500000000006</v>
      </c>
      <c r="Q3295" s="44"/>
      <c r="R3295" s="45"/>
      <c r="S3295" s="44"/>
      <c r="T3295" s="46"/>
    </row>
    <row r="3296" spans="6:20" s="39" customFormat="1" ht="11.25" outlineLevel="7">
      <c r="F3296" s="40"/>
      <c r="G3296" s="41"/>
      <c r="H3296" s="41"/>
      <c r="I3296" s="41"/>
      <c r="J3296" s="41"/>
      <c r="K3296" s="41"/>
      <c r="L3296" s="41"/>
      <c r="M3296" s="42" t="s">
        <v>4517</v>
      </c>
      <c r="N3296" s="42"/>
      <c r="O3296" s="41"/>
      <c r="P3296" s="43">
        <v>4.75</v>
      </c>
      <c r="Q3296" s="44"/>
      <c r="R3296" s="45"/>
      <c r="S3296" s="44"/>
      <c r="T3296" s="46"/>
    </row>
    <row r="3297" spans="6:20" s="39" customFormat="1" ht="22.5" outlineLevel="7">
      <c r="F3297" s="40"/>
      <c r="G3297" s="41"/>
      <c r="H3297" s="41"/>
      <c r="I3297" s="41"/>
      <c r="J3297" s="41"/>
      <c r="K3297" s="41"/>
      <c r="L3297" s="41"/>
      <c r="M3297" s="42" t="s">
        <v>6952</v>
      </c>
      <c r="N3297" s="42"/>
      <c r="O3297" s="41"/>
      <c r="P3297" s="43">
        <v>32.087499999999999</v>
      </c>
      <c r="Q3297" s="44"/>
      <c r="R3297" s="45"/>
      <c r="S3297" s="44"/>
      <c r="T3297" s="46"/>
    </row>
    <row r="3298" spans="6:20" s="39" customFormat="1" ht="11.25" outlineLevel="7">
      <c r="F3298" s="40"/>
      <c r="G3298" s="41"/>
      <c r="H3298" s="41"/>
      <c r="I3298" s="41"/>
      <c r="J3298" s="41"/>
      <c r="K3298" s="41"/>
      <c r="L3298" s="41"/>
      <c r="M3298" s="42" t="s">
        <v>4520</v>
      </c>
      <c r="N3298" s="42"/>
      <c r="O3298" s="41"/>
      <c r="P3298" s="43">
        <v>4.75</v>
      </c>
      <c r="Q3298" s="44"/>
      <c r="R3298" s="45"/>
      <c r="S3298" s="44"/>
      <c r="T3298" s="46"/>
    </row>
    <row r="3299" spans="6:20" s="39" customFormat="1" ht="11.25" outlineLevel="7">
      <c r="F3299" s="40"/>
      <c r="G3299" s="41"/>
      <c r="H3299" s="41"/>
      <c r="I3299" s="41"/>
      <c r="J3299" s="41"/>
      <c r="K3299" s="41"/>
      <c r="L3299" s="41"/>
      <c r="M3299" s="42" t="s">
        <v>59</v>
      </c>
      <c r="N3299" s="42"/>
      <c r="O3299" s="41"/>
      <c r="P3299" s="43">
        <v>0</v>
      </c>
      <c r="Q3299" s="44"/>
      <c r="R3299" s="45"/>
      <c r="S3299" s="44"/>
      <c r="T3299" s="46"/>
    </row>
    <row r="3300" spans="6:20" s="39" customFormat="1" ht="11.25" outlineLevel="7">
      <c r="F3300" s="40"/>
      <c r="G3300" s="41"/>
      <c r="H3300" s="41"/>
      <c r="I3300" s="41"/>
      <c r="J3300" s="41"/>
      <c r="K3300" s="41"/>
      <c r="L3300" s="41"/>
      <c r="M3300" s="42" t="s">
        <v>6874</v>
      </c>
      <c r="N3300" s="42"/>
      <c r="O3300" s="41"/>
      <c r="P3300" s="43">
        <v>35.962500000000006</v>
      </c>
      <c r="Q3300" s="44"/>
      <c r="R3300" s="45"/>
      <c r="S3300" s="44"/>
      <c r="T3300" s="46"/>
    </row>
    <row r="3301" spans="6:20" s="39" customFormat="1" ht="11.25" outlineLevel="7">
      <c r="F3301" s="40"/>
      <c r="G3301" s="41"/>
      <c r="H3301" s="41"/>
      <c r="I3301" s="41"/>
      <c r="J3301" s="41"/>
      <c r="K3301" s="41"/>
      <c r="L3301" s="41"/>
      <c r="M3301" s="42" t="s">
        <v>4507</v>
      </c>
      <c r="N3301" s="42"/>
      <c r="O3301" s="41"/>
      <c r="P3301" s="43">
        <v>4.75</v>
      </c>
      <c r="Q3301" s="44"/>
      <c r="R3301" s="45"/>
      <c r="S3301" s="44"/>
      <c r="T3301" s="46"/>
    </row>
    <row r="3302" spans="6:20" s="39" customFormat="1" ht="22.5" outlineLevel="7">
      <c r="F3302" s="40"/>
      <c r="G3302" s="41"/>
      <c r="H3302" s="41"/>
      <c r="I3302" s="41"/>
      <c r="J3302" s="41"/>
      <c r="K3302" s="41"/>
      <c r="L3302" s="41"/>
      <c r="M3302" s="42" t="s">
        <v>6951</v>
      </c>
      <c r="N3302" s="42"/>
      <c r="O3302" s="41"/>
      <c r="P3302" s="43">
        <v>32.087499999999999</v>
      </c>
      <c r="Q3302" s="44"/>
      <c r="R3302" s="45"/>
      <c r="S3302" s="44"/>
      <c r="T3302" s="46"/>
    </row>
    <row r="3303" spans="6:20" s="39" customFormat="1" ht="11.25" outlineLevel="7">
      <c r="F3303" s="40"/>
      <c r="G3303" s="41"/>
      <c r="H3303" s="41"/>
      <c r="I3303" s="41"/>
      <c r="J3303" s="41"/>
      <c r="K3303" s="41"/>
      <c r="L3303" s="41"/>
      <c r="M3303" s="42" t="s">
        <v>4510</v>
      </c>
      <c r="N3303" s="42"/>
      <c r="O3303" s="41"/>
      <c r="P3303" s="43">
        <v>4.75</v>
      </c>
      <c r="Q3303" s="44"/>
      <c r="R3303" s="45"/>
      <c r="S3303" s="44"/>
      <c r="T3303" s="46"/>
    </row>
    <row r="3304" spans="6:20" s="39" customFormat="1" ht="11.25" outlineLevel="7">
      <c r="F3304" s="40"/>
      <c r="G3304" s="41"/>
      <c r="H3304" s="41"/>
      <c r="I3304" s="41"/>
      <c r="J3304" s="41"/>
      <c r="K3304" s="41"/>
      <c r="L3304" s="41"/>
      <c r="M3304" s="42" t="s">
        <v>60</v>
      </c>
      <c r="N3304" s="42"/>
      <c r="O3304" s="41"/>
      <c r="P3304" s="43">
        <v>0</v>
      </c>
      <c r="Q3304" s="44"/>
      <c r="R3304" s="45"/>
      <c r="S3304" s="44"/>
      <c r="T3304" s="46"/>
    </row>
    <row r="3305" spans="6:20" s="39" customFormat="1" ht="11.25" outlineLevel="7">
      <c r="F3305" s="40"/>
      <c r="G3305" s="41"/>
      <c r="H3305" s="41"/>
      <c r="I3305" s="41"/>
      <c r="J3305" s="41"/>
      <c r="K3305" s="41"/>
      <c r="L3305" s="41"/>
      <c r="M3305" s="42" t="s">
        <v>5904</v>
      </c>
      <c r="N3305" s="42"/>
      <c r="O3305" s="41"/>
      <c r="P3305" s="43">
        <v>9</v>
      </c>
      <c r="Q3305" s="44"/>
      <c r="R3305" s="45"/>
      <c r="S3305" s="44"/>
      <c r="T3305" s="46"/>
    </row>
    <row r="3306" spans="6:20" s="39" customFormat="1" ht="11.25" outlineLevel="7">
      <c r="F3306" s="40"/>
      <c r="G3306" s="41"/>
      <c r="H3306" s="41"/>
      <c r="I3306" s="41"/>
      <c r="J3306" s="41"/>
      <c r="K3306" s="41"/>
      <c r="L3306" s="41"/>
      <c r="M3306" s="42" t="s">
        <v>6473</v>
      </c>
      <c r="N3306" s="42"/>
      <c r="O3306" s="41"/>
      <c r="P3306" s="43">
        <v>35.825000000000003</v>
      </c>
      <c r="Q3306" s="44"/>
      <c r="R3306" s="45"/>
      <c r="S3306" s="44"/>
      <c r="T3306" s="46"/>
    </row>
    <row r="3307" spans="6:20" s="39" customFormat="1" ht="11.25" outlineLevel="7">
      <c r="F3307" s="40"/>
      <c r="G3307" s="41"/>
      <c r="H3307" s="41"/>
      <c r="I3307" s="41"/>
      <c r="J3307" s="41"/>
      <c r="K3307" s="41"/>
      <c r="L3307" s="41"/>
      <c r="M3307" s="42" t="s">
        <v>4494</v>
      </c>
      <c r="N3307" s="42"/>
      <c r="O3307" s="41"/>
      <c r="P3307" s="43">
        <v>4.75</v>
      </c>
      <c r="Q3307" s="44"/>
      <c r="R3307" s="45"/>
      <c r="S3307" s="44"/>
      <c r="T3307" s="46"/>
    </row>
    <row r="3308" spans="6:20" s="39" customFormat="1" ht="11.25" outlineLevel="7">
      <c r="F3308" s="40"/>
      <c r="G3308" s="41"/>
      <c r="H3308" s="41"/>
      <c r="I3308" s="41"/>
      <c r="J3308" s="41"/>
      <c r="K3308" s="41"/>
      <c r="L3308" s="41"/>
      <c r="M3308" s="42" t="s">
        <v>6599</v>
      </c>
      <c r="N3308" s="42"/>
      <c r="O3308" s="41"/>
      <c r="P3308" s="43">
        <v>33.19</v>
      </c>
      <c r="Q3308" s="44"/>
      <c r="R3308" s="45"/>
      <c r="S3308" s="44"/>
      <c r="T3308" s="46"/>
    </row>
    <row r="3309" spans="6:20" s="39" customFormat="1" ht="11.25" outlineLevel="7">
      <c r="F3309" s="40"/>
      <c r="G3309" s="41"/>
      <c r="H3309" s="41"/>
      <c r="I3309" s="41"/>
      <c r="J3309" s="41"/>
      <c r="K3309" s="41"/>
      <c r="L3309" s="41"/>
      <c r="M3309" s="42" t="s">
        <v>4497</v>
      </c>
      <c r="N3309" s="42"/>
      <c r="O3309" s="41"/>
      <c r="P3309" s="43">
        <v>4.75</v>
      </c>
      <c r="Q3309" s="44"/>
      <c r="R3309" s="45"/>
      <c r="S3309" s="44"/>
      <c r="T3309" s="46"/>
    </row>
    <row r="3310" spans="6:20" s="39" customFormat="1" ht="11.25" outlineLevel="7">
      <c r="F3310" s="40"/>
      <c r="G3310" s="41"/>
      <c r="H3310" s="41"/>
      <c r="I3310" s="41"/>
      <c r="J3310" s="41"/>
      <c r="K3310" s="41"/>
      <c r="L3310" s="41"/>
      <c r="M3310" s="42" t="s">
        <v>5717</v>
      </c>
      <c r="N3310" s="42"/>
      <c r="O3310" s="41"/>
      <c r="P3310" s="43">
        <v>34.878500000000003</v>
      </c>
      <c r="Q3310" s="44"/>
      <c r="R3310" s="45"/>
      <c r="S3310" s="44"/>
      <c r="T3310" s="46"/>
    </row>
    <row r="3311" spans="6:20" s="39" customFormat="1" ht="11.25" outlineLevel="7">
      <c r="F3311" s="40"/>
      <c r="G3311" s="41"/>
      <c r="H3311" s="41"/>
      <c r="I3311" s="41"/>
      <c r="J3311" s="41"/>
      <c r="K3311" s="41"/>
      <c r="L3311" s="41"/>
      <c r="M3311" s="42" t="s">
        <v>65</v>
      </c>
      <c r="N3311" s="42"/>
      <c r="O3311" s="41"/>
      <c r="P3311" s="43">
        <v>0</v>
      </c>
      <c r="Q3311" s="44"/>
      <c r="R3311" s="45"/>
      <c r="S3311" s="44"/>
      <c r="T3311" s="46"/>
    </row>
    <row r="3312" spans="6:20" s="39" customFormat="1" ht="11.25" outlineLevel="7">
      <c r="F3312" s="40"/>
      <c r="G3312" s="41"/>
      <c r="H3312" s="41"/>
      <c r="I3312" s="41"/>
      <c r="J3312" s="41"/>
      <c r="K3312" s="41"/>
      <c r="L3312" s="41"/>
      <c r="M3312" s="42" t="s">
        <v>5007</v>
      </c>
      <c r="N3312" s="42"/>
      <c r="O3312" s="41"/>
      <c r="P3312" s="43">
        <v>9</v>
      </c>
      <c r="Q3312" s="44"/>
      <c r="R3312" s="45"/>
      <c r="S3312" s="44"/>
      <c r="T3312" s="46"/>
    </row>
    <row r="3313" spans="6:20" s="39" customFormat="1" ht="11.25" outlineLevel="7">
      <c r="F3313" s="40"/>
      <c r="G3313" s="41"/>
      <c r="H3313" s="41"/>
      <c r="I3313" s="41"/>
      <c r="J3313" s="41"/>
      <c r="K3313" s="41"/>
      <c r="L3313" s="41"/>
      <c r="M3313" s="42" t="s">
        <v>6526</v>
      </c>
      <c r="N3313" s="42"/>
      <c r="O3313" s="41"/>
      <c r="P3313" s="43">
        <v>11.737500000000001</v>
      </c>
      <c r="Q3313" s="44"/>
      <c r="R3313" s="45"/>
      <c r="S3313" s="44"/>
      <c r="T3313" s="46"/>
    </row>
    <row r="3314" spans="6:20" s="39" customFormat="1" ht="11.25" outlineLevel="7">
      <c r="F3314" s="40"/>
      <c r="G3314" s="41"/>
      <c r="H3314" s="41"/>
      <c r="I3314" s="41"/>
      <c r="J3314" s="41"/>
      <c r="K3314" s="41"/>
      <c r="L3314" s="41"/>
      <c r="M3314" s="42" t="s">
        <v>6383</v>
      </c>
      <c r="N3314" s="42"/>
      <c r="O3314" s="41"/>
      <c r="P3314" s="43">
        <v>13.75</v>
      </c>
      <c r="Q3314" s="44"/>
      <c r="R3314" s="45"/>
      <c r="S3314" s="44"/>
      <c r="T3314" s="46"/>
    </row>
    <row r="3315" spans="6:20" s="39" customFormat="1" ht="11.25" outlineLevel="7">
      <c r="F3315" s="40"/>
      <c r="G3315" s="41"/>
      <c r="H3315" s="41"/>
      <c r="I3315" s="41"/>
      <c r="J3315" s="41"/>
      <c r="K3315" s="41"/>
      <c r="L3315" s="41"/>
      <c r="M3315" s="42" t="s">
        <v>5120</v>
      </c>
      <c r="N3315" s="42"/>
      <c r="O3315" s="41"/>
      <c r="P3315" s="43">
        <v>8</v>
      </c>
      <c r="Q3315" s="44"/>
      <c r="R3315" s="45"/>
      <c r="S3315" s="44"/>
      <c r="T3315" s="46"/>
    </row>
    <row r="3316" spans="6:20" s="39" customFormat="1" ht="11.25" outlineLevel="7">
      <c r="F3316" s="40"/>
      <c r="G3316" s="41"/>
      <c r="H3316" s="41"/>
      <c r="I3316" s="41"/>
      <c r="J3316" s="41"/>
      <c r="K3316" s="41"/>
      <c r="L3316" s="41"/>
      <c r="M3316" s="42" t="s">
        <v>6527</v>
      </c>
      <c r="N3316" s="42"/>
      <c r="O3316" s="41"/>
      <c r="P3316" s="43">
        <v>11.737500000000001</v>
      </c>
      <c r="Q3316" s="44"/>
      <c r="R3316" s="45"/>
      <c r="S3316" s="44"/>
      <c r="T3316" s="46"/>
    </row>
    <row r="3317" spans="6:20" s="39" customFormat="1" ht="11.25" outlineLevel="7">
      <c r="F3317" s="40"/>
      <c r="G3317" s="41"/>
      <c r="H3317" s="41"/>
      <c r="I3317" s="41"/>
      <c r="J3317" s="41"/>
      <c r="K3317" s="41"/>
      <c r="L3317" s="41"/>
      <c r="M3317" s="42" t="s">
        <v>5656</v>
      </c>
      <c r="N3317" s="42"/>
      <c r="O3317" s="41"/>
      <c r="P3317" s="43">
        <v>16</v>
      </c>
      <c r="Q3317" s="44"/>
      <c r="R3317" s="45"/>
      <c r="S3317" s="44"/>
      <c r="T3317" s="46"/>
    </row>
    <row r="3318" spans="6:20" s="102" customFormat="1" ht="24" outlineLevel="6">
      <c r="F3318" s="21" t="s">
        <v>10149</v>
      </c>
      <c r="G3318" s="22" t="s">
        <v>19</v>
      </c>
      <c r="H3318" s="68">
        <v>6</v>
      </c>
      <c r="I3318" s="22"/>
      <c r="J3318" s="36" t="s">
        <v>4345</v>
      </c>
      <c r="K3318" s="36" t="s">
        <v>2326</v>
      </c>
      <c r="L3318" s="36"/>
      <c r="M3318" s="37" t="s">
        <v>8317</v>
      </c>
      <c r="N3318" s="37" t="s">
        <v>4088</v>
      </c>
      <c r="O3318" s="22" t="s">
        <v>23</v>
      </c>
      <c r="P3318" s="38">
        <v>338.91550000000001</v>
      </c>
      <c r="Q3318" s="25">
        <v>0</v>
      </c>
      <c r="R3318" s="38">
        <f>P3318*(1+Q3318/100)</f>
        <v>338.91550000000001</v>
      </c>
      <c r="S3318" s="25"/>
      <c r="T3318" s="26">
        <f>IF(I3318="T",0,R3318*S3318)</f>
        <v>0</v>
      </c>
    </row>
    <row r="3319" spans="6:20" s="39" customFormat="1" ht="11.25" outlineLevel="7">
      <c r="F3319" s="40"/>
      <c r="G3319" s="41"/>
      <c r="H3319" s="41"/>
      <c r="I3319" s="41"/>
      <c r="J3319" s="41"/>
      <c r="K3319" s="41"/>
      <c r="L3319" s="41"/>
      <c r="M3319" s="42" t="s">
        <v>6853</v>
      </c>
      <c r="N3319" s="42"/>
      <c r="O3319" s="41"/>
      <c r="P3319" s="43">
        <v>0</v>
      </c>
      <c r="Q3319" s="44"/>
      <c r="R3319" s="45"/>
      <c r="S3319" s="44"/>
      <c r="T3319" s="46"/>
    </row>
    <row r="3320" spans="6:20" s="39" customFormat="1" ht="11.25" outlineLevel="7">
      <c r="F3320" s="40"/>
      <c r="G3320" s="41"/>
      <c r="H3320" s="41"/>
      <c r="I3320" s="41"/>
      <c r="J3320" s="41"/>
      <c r="K3320" s="41"/>
      <c r="L3320" s="41"/>
      <c r="M3320" s="42" t="s">
        <v>64</v>
      </c>
      <c r="N3320" s="42"/>
      <c r="O3320" s="41"/>
      <c r="P3320" s="43">
        <v>0</v>
      </c>
      <c r="Q3320" s="44"/>
      <c r="R3320" s="45"/>
      <c r="S3320" s="44"/>
      <c r="T3320" s="46"/>
    </row>
    <row r="3321" spans="6:20" s="39" customFormat="1" ht="22.5" outlineLevel="7">
      <c r="F3321" s="40"/>
      <c r="G3321" s="41"/>
      <c r="H3321" s="41"/>
      <c r="I3321" s="41"/>
      <c r="J3321" s="41"/>
      <c r="K3321" s="41"/>
      <c r="L3321" s="41"/>
      <c r="M3321" s="42" t="s">
        <v>7008</v>
      </c>
      <c r="N3321" s="42"/>
      <c r="O3321" s="41"/>
      <c r="P3321" s="43">
        <v>35.663000000000004</v>
      </c>
      <c r="Q3321" s="44"/>
      <c r="R3321" s="45"/>
      <c r="S3321" s="44"/>
      <c r="T3321" s="46"/>
    </row>
    <row r="3322" spans="6:20" s="39" customFormat="1" ht="11.25" outlineLevel="7">
      <c r="F3322" s="40"/>
      <c r="G3322" s="41"/>
      <c r="H3322" s="41"/>
      <c r="I3322" s="41"/>
      <c r="J3322" s="41"/>
      <c r="K3322" s="41"/>
      <c r="L3322" s="41"/>
      <c r="M3322" s="42" t="s">
        <v>4518</v>
      </c>
      <c r="N3322" s="42"/>
      <c r="O3322" s="41"/>
      <c r="P3322" s="43">
        <v>4.9399999999999995</v>
      </c>
      <c r="Q3322" s="44"/>
      <c r="R3322" s="45"/>
      <c r="S3322" s="44"/>
      <c r="T3322" s="46"/>
    </row>
    <row r="3323" spans="6:20" s="39" customFormat="1" ht="22.5" outlineLevel="7">
      <c r="F3323" s="40"/>
      <c r="G3323" s="41"/>
      <c r="H3323" s="41"/>
      <c r="I3323" s="41"/>
      <c r="J3323" s="41"/>
      <c r="K3323" s="41"/>
      <c r="L3323" s="41"/>
      <c r="M3323" s="42" t="s">
        <v>7060</v>
      </c>
      <c r="N3323" s="42"/>
      <c r="O3323" s="41"/>
      <c r="P3323" s="43">
        <v>31.969000000000001</v>
      </c>
      <c r="Q3323" s="44"/>
      <c r="R3323" s="45"/>
      <c r="S3323" s="44"/>
      <c r="T3323" s="46"/>
    </row>
    <row r="3324" spans="6:20" s="39" customFormat="1" ht="11.25" outlineLevel="7">
      <c r="F3324" s="40"/>
      <c r="G3324" s="41"/>
      <c r="H3324" s="41"/>
      <c r="I3324" s="41"/>
      <c r="J3324" s="41"/>
      <c r="K3324" s="41"/>
      <c r="L3324" s="41"/>
      <c r="M3324" s="42" t="s">
        <v>4521</v>
      </c>
      <c r="N3324" s="42"/>
      <c r="O3324" s="41"/>
      <c r="P3324" s="43">
        <v>4.9399999999999995</v>
      </c>
      <c r="Q3324" s="44"/>
      <c r="R3324" s="45"/>
      <c r="S3324" s="44"/>
      <c r="T3324" s="46"/>
    </row>
    <row r="3325" spans="6:20" s="39" customFormat="1" ht="11.25" outlineLevel="7">
      <c r="F3325" s="40"/>
      <c r="G3325" s="41"/>
      <c r="H3325" s="41"/>
      <c r="I3325" s="41"/>
      <c r="J3325" s="41"/>
      <c r="K3325" s="41"/>
      <c r="L3325" s="41"/>
      <c r="M3325" s="42" t="s">
        <v>59</v>
      </c>
      <c r="N3325" s="42"/>
      <c r="O3325" s="41"/>
      <c r="P3325" s="43">
        <v>0</v>
      </c>
      <c r="Q3325" s="44"/>
      <c r="R3325" s="45"/>
      <c r="S3325" s="44"/>
      <c r="T3325" s="46"/>
    </row>
    <row r="3326" spans="6:20" s="39" customFormat="1" ht="22.5" outlineLevel="7">
      <c r="F3326" s="40"/>
      <c r="G3326" s="41"/>
      <c r="H3326" s="41"/>
      <c r="I3326" s="41"/>
      <c r="J3326" s="41"/>
      <c r="K3326" s="41"/>
      <c r="L3326" s="41"/>
      <c r="M3326" s="42" t="s">
        <v>7007</v>
      </c>
      <c r="N3326" s="42"/>
      <c r="O3326" s="41"/>
      <c r="P3326" s="43">
        <v>35.663000000000004</v>
      </c>
      <c r="Q3326" s="44"/>
      <c r="R3326" s="45"/>
      <c r="S3326" s="44"/>
      <c r="T3326" s="46"/>
    </row>
    <row r="3327" spans="6:20" s="39" customFormat="1" ht="11.25" outlineLevel="7">
      <c r="F3327" s="40"/>
      <c r="G3327" s="41"/>
      <c r="H3327" s="41"/>
      <c r="I3327" s="41"/>
      <c r="J3327" s="41"/>
      <c r="K3327" s="41"/>
      <c r="L3327" s="41"/>
      <c r="M3327" s="42" t="s">
        <v>4508</v>
      </c>
      <c r="N3327" s="42"/>
      <c r="O3327" s="41"/>
      <c r="P3327" s="43">
        <v>4.9399999999999995</v>
      </c>
      <c r="Q3327" s="44"/>
      <c r="R3327" s="45"/>
      <c r="S3327" s="44"/>
      <c r="T3327" s="46"/>
    </row>
    <row r="3328" spans="6:20" s="39" customFormat="1" ht="22.5" outlineLevel="7">
      <c r="F3328" s="40"/>
      <c r="G3328" s="41"/>
      <c r="H3328" s="41"/>
      <c r="I3328" s="41"/>
      <c r="J3328" s="41"/>
      <c r="K3328" s="41"/>
      <c r="L3328" s="41"/>
      <c r="M3328" s="42" t="s">
        <v>7059</v>
      </c>
      <c r="N3328" s="42"/>
      <c r="O3328" s="41"/>
      <c r="P3328" s="43">
        <v>31.969000000000001</v>
      </c>
      <c r="Q3328" s="44"/>
      <c r="R3328" s="45"/>
      <c r="S3328" s="44"/>
      <c r="T3328" s="46"/>
    </row>
    <row r="3329" spans="6:20" s="39" customFormat="1" ht="11.25" outlineLevel="7">
      <c r="F3329" s="40"/>
      <c r="G3329" s="41"/>
      <c r="H3329" s="41"/>
      <c r="I3329" s="41"/>
      <c r="J3329" s="41"/>
      <c r="K3329" s="41"/>
      <c r="L3329" s="41"/>
      <c r="M3329" s="42" t="s">
        <v>4511</v>
      </c>
      <c r="N3329" s="42"/>
      <c r="O3329" s="41"/>
      <c r="P3329" s="43">
        <v>4.9399999999999995</v>
      </c>
      <c r="Q3329" s="44"/>
      <c r="R3329" s="45"/>
      <c r="S3329" s="44"/>
      <c r="T3329" s="46"/>
    </row>
    <row r="3330" spans="6:20" s="39" customFormat="1" ht="11.25" outlineLevel="7">
      <c r="F3330" s="40"/>
      <c r="G3330" s="41"/>
      <c r="H3330" s="41"/>
      <c r="I3330" s="41"/>
      <c r="J3330" s="41"/>
      <c r="K3330" s="41"/>
      <c r="L3330" s="41"/>
      <c r="M3330" s="42" t="s">
        <v>60</v>
      </c>
      <c r="N3330" s="42"/>
      <c r="O3330" s="41"/>
      <c r="P3330" s="43">
        <v>0</v>
      </c>
      <c r="Q3330" s="44"/>
      <c r="R3330" s="45"/>
      <c r="S3330" s="44"/>
      <c r="T3330" s="46"/>
    </row>
    <row r="3331" spans="6:20" s="39" customFormat="1" ht="11.25" outlineLevel="7">
      <c r="F3331" s="40"/>
      <c r="G3331" s="41"/>
      <c r="H3331" s="41"/>
      <c r="I3331" s="41"/>
      <c r="J3331" s="41"/>
      <c r="K3331" s="41"/>
      <c r="L3331" s="41"/>
      <c r="M3331" s="42" t="s">
        <v>6348</v>
      </c>
      <c r="N3331" s="42"/>
      <c r="O3331" s="41"/>
      <c r="P3331" s="43">
        <v>7.32</v>
      </c>
      <c r="Q3331" s="44"/>
      <c r="R3331" s="45"/>
      <c r="S3331" s="44"/>
      <c r="T3331" s="46"/>
    </row>
    <row r="3332" spans="6:20" s="39" customFormat="1" ht="11.25" outlineLevel="7">
      <c r="F3332" s="40"/>
      <c r="G3332" s="41"/>
      <c r="H3332" s="41"/>
      <c r="I3332" s="41"/>
      <c r="J3332" s="41"/>
      <c r="K3332" s="41"/>
      <c r="L3332" s="41"/>
      <c r="M3332" s="42" t="s">
        <v>6704</v>
      </c>
      <c r="N3332" s="42"/>
      <c r="O3332" s="41"/>
      <c r="P3332" s="43">
        <v>35.520000000000003</v>
      </c>
      <c r="Q3332" s="44"/>
      <c r="R3332" s="45"/>
      <c r="S3332" s="44"/>
      <c r="T3332" s="46"/>
    </row>
    <row r="3333" spans="6:20" s="39" customFormat="1" ht="11.25" outlineLevel="7">
      <c r="F3333" s="40"/>
      <c r="G3333" s="41"/>
      <c r="H3333" s="41"/>
      <c r="I3333" s="41"/>
      <c r="J3333" s="41"/>
      <c r="K3333" s="41"/>
      <c r="L3333" s="41"/>
      <c r="M3333" s="42" t="s">
        <v>4495</v>
      </c>
      <c r="N3333" s="42"/>
      <c r="O3333" s="41"/>
      <c r="P3333" s="43">
        <v>4.9399999999999995</v>
      </c>
      <c r="Q3333" s="44"/>
      <c r="R3333" s="45"/>
      <c r="S3333" s="44"/>
      <c r="T3333" s="46"/>
    </row>
    <row r="3334" spans="6:20" s="39" customFormat="1" ht="11.25" outlineLevel="7">
      <c r="F3334" s="40"/>
      <c r="G3334" s="41"/>
      <c r="H3334" s="41"/>
      <c r="I3334" s="41"/>
      <c r="J3334" s="41"/>
      <c r="K3334" s="41"/>
      <c r="L3334" s="41"/>
      <c r="M3334" s="42" t="s">
        <v>6808</v>
      </c>
      <c r="N3334" s="42"/>
      <c r="O3334" s="41"/>
      <c r="P3334" s="43">
        <v>32.92</v>
      </c>
      <c r="Q3334" s="44"/>
      <c r="R3334" s="45"/>
      <c r="S3334" s="44"/>
      <c r="T3334" s="46"/>
    </row>
    <row r="3335" spans="6:20" s="39" customFormat="1" ht="11.25" outlineLevel="7">
      <c r="F3335" s="40"/>
      <c r="G3335" s="41"/>
      <c r="H3335" s="41"/>
      <c r="I3335" s="41"/>
      <c r="J3335" s="41"/>
      <c r="K3335" s="41"/>
      <c r="L3335" s="41"/>
      <c r="M3335" s="42" t="s">
        <v>4498</v>
      </c>
      <c r="N3335" s="42"/>
      <c r="O3335" s="41"/>
      <c r="P3335" s="43">
        <v>4.9399999999999995</v>
      </c>
      <c r="Q3335" s="44"/>
      <c r="R3335" s="45"/>
      <c r="S3335" s="44"/>
      <c r="T3335" s="46"/>
    </row>
    <row r="3336" spans="6:20" s="39" customFormat="1" ht="11.25" outlineLevel="7">
      <c r="F3336" s="40"/>
      <c r="G3336" s="41"/>
      <c r="H3336" s="41"/>
      <c r="I3336" s="41"/>
      <c r="J3336" s="41"/>
      <c r="K3336" s="41"/>
      <c r="L3336" s="41"/>
      <c r="M3336" s="42" t="s">
        <v>5718</v>
      </c>
      <c r="N3336" s="42"/>
      <c r="O3336" s="41"/>
      <c r="P3336" s="43">
        <v>35.761499999999998</v>
      </c>
      <c r="Q3336" s="44"/>
      <c r="R3336" s="45"/>
      <c r="S3336" s="44"/>
      <c r="T3336" s="46"/>
    </row>
    <row r="3337" spans="6:20" s="39" customFormat="1" ht="11.25" outlineLevel="7">
      <c r="F3337" s="40"/>
      <c r="G3337" s="41"/>
      <c r="H3337" s="41"/>
      <c r="I3337" s="41"/>
      <c r="J3337" s="41"/>
      <c r="K3337" s="41"/>
      <c r="L3337" s="41"/>
      <c r="M3337" s="42" t="s">
        <v>6781</v>
      </c>
      <c r="N3337" s="42"/>
      <c r="O3337" s="41"/>
      <c r="P3337" s="43">
        <v>0</v>
      </c>
      <c r="Q3337" s="44"/>
      <c r="R3337" s="45"/>
      <c r="S3337" s="44"/>
      <c r="T3337" s="46"/>
    </row>
    <row r="3338" spans="6:20" s="39" customFormat="1" ht="11.25" outlineLevel="7">
      <c r="F3338" s="40"/>
      <c r="G3338" s="41"/>
      <c r="H3338" s="41"/>
      <c r="I3338" s="41"/>
      <c r="J3338" s="41"/>
      <c r="K3338" s="41"/>
      <c r="L3338" s="41"/>
      <c r="M3338" s="42" t="s">
        <v>65</v>
      </c>
      <c r="N3338" s="42"/>
      <c r="O3338" s="41"/>
      <c r="P3338" s="43">
        <v>0</v>
      </c>
      <c r="Q3338" s="44"/>
      <c r="R3338" s="45"/>
      <c r="S3338" s="44"/>
      <c r="T3338" s="46"/>
    </row>
    <row r="3339" spans="6:20" s="39" customFormat="1" ht="11.25" outlineLevel="7">
      <c r="F3339" s="40"/>
      <c r="G3339" s="41"/>
      <c r="H3339" s="41"/>
      <c r="I3339" s="41"/>
      <c r="J3339" s="41"/>
      <c r="K3339" s="41"/>
      <c r="L3339" s="41"/>
      <c r="M3339" s="42" t="s">
        <v>5740</v>
      </c>
      <c r="N3339" s="42"/>
      <c r="O3339" s="41"/>
      <c r="P3339" s="43">
        <v>7.5</v>
      </c>
      <c r="Q3339" s="44"/>
      <c r="R3339" s="45"/>
      <c r="S3339" s="44"/>
      <c r="T3339" s="46"/>
    </row>
    <row r="3340" spans="6:20" s="39" customFormat="1" ht="11.25" outlineLevel="7">
      <c r="F3340" s="40"/>
      <c r="G3340" s="41"/>
      <c r="H3340" s="41"/>
      <c r="I3340" s="41"/>
      <c r="J3340" s="41"/>
      <c r="K3340" s="41"/>
      <c r="L3340" s="41"/>
      <c r="M3340" s="42" t="s">
        <v>6797</v>
      </c>
      <c r="N3340" s="42"/>
      <c r="O3340" s="41"/>
      <c r="P3340" s="43">
        <v>10.53</v>
      </c>
      <c r="Q3340" s="44"/>
      <c r="R3340" s="45"/>
      <c r="S3340" s="44"/>
      <c r="T3340" s="46"/>
    </row>
    <row r="3341" spans="6:20" s="39" customFormat="1" ht="11.25" outlineLevel="7">
      <c r="F3341" s="40"/>
      <c r="G3341" s="41"/>
      <c r="H3341" s="41"/>
      <c r="I3341" s="41"/>
      <c r="J3341" s="41"/>
      <c r="K3341" s="41"/>
      <c r="L3341" s="41"/>
      <c r="M3341" s="42" t="s">
        <v>6688</v>
      </c>
      <c r="N3341" s="42"/>
      <c r="O3341" s="41"/>
      <c r="P3341" s="43">
        <v>12.599999999999998</v>
      </c>
      <c r="Q3341" s="44"/>
      <c r="R3341" s="45"/>
      <c r="S3341" s="44"/>
      <c r="T3341" s="46"/>
    </row>
    <row r="3342" spans="6:20" s="39" customFormat="1" ht="11.25" outlineLevel="7">
      <c r="F3342" s="40"/>
      <c r="G3342" s="41"/>
      <c r="H3342" s="41"/>
      <c r="I3342" s="41"/>
      <c r="J3342" s="41"/>
      <c r="K3342" s="41"/>
      <c r="L3342" s="41"/>
      <c r="M3342" s="42" t="s">
        <v>5853</v>
      </c>
      <c r="N3342" s="42"/>
      <c r="O3342" s="41"/>
      <c r="P3342" s="43">
        <v>6.48</v>
      </c>
      <c r="Q3342" s="44"/>
      <c r="R3342" s="45"/>
      <c r="S3342" s="44"/>
      <c r="T3342" s="46"/>
    </row>
    <row r="3343" spans="6:20" s="39" customFormat="1" ht="11.25" outlineLevel="7">
      <c r="F3343" s="40"/>
      <c r="G3343" s="41"/>
      <c r="H3343" s="41"/>
      <c r="I3343" s="41"/>
      <c r="J3343" s="41"/>
      <c r="K3343" s="41"/>
      <c r="L3343" s="41"/>
      <c r="M3343" s="42" t="s">
        <v>6798</v>
      </c>
      <c r="N3343" s="42"/>
      <c r="O3343" s="41"/>
      <c r="P3343" s="43">
        <v>10.53</v>
      </c>
      <c r="Q3343" s="44"/>
      <c r="R3343" s="45"/>
      <c r="S3343" s="44"/>
      <c r="T3343" s="46"/>
    </row>
    <row r="3344" spans="6:20" s="39" customFormat="1" ht="11.25" outlineLevel="7">
      <c r="F3344" s="40"/>
      <c r="G3344" s="41"/>
      <c r="H3344" s="41"/>
      <c r="I3344" s="41"/>
      <c r="J3344" s="41"/>
      <c r="K3344" s="41"/>
      <c r="L3344" s="41"/>
      <c r="M3344" s="42" t="s">
        <v>6277</v>
      </c>
      <c r="N3344" s="42"/>
      <c r="O3344" s="41"/>
      <c r="P3344" s="43">
        <v>14.85</v>
      </c>
      <c r="Q3344" s="44"/>
      <c r="R3344" s="45"/>
      <c r="S3344" s="44"/>
      <c r="T3344" s="46"/>
    </row>
    <row r="3345" spans="6:20" s="102" customFormat="1" ht="24" outlineLevel="6">
      <c r="F3345" s="21" t="s">
        <v>10150</v>
      </c>
      <c r="G3345" s="22" t="s">
        <v>19</v>
      </c>
      <c r="H3345" s="68">
        <v>6</v>
      </c>
      <c r="I3345" s="22"/>
      <c r="J3345" s="36" t="s">
        <v>4691</v>
      </c>
      <c r="K3345" s="36" t="s">
        <v>2258</v>
      </c>
      <c r="L3345" s="36"/>
      <c r="M3345" s="37" t="s">
        <v>7963</v>
      </c>
      <c r="N3345" s="37"/>
      <c r="O3345" s="22" t="s">
        <v>23</v>
      </c>
      <c r="P3345" s="38">
        <v>75.745000000000005</v>
      </c>
      <c r="Q3345" s="25">
        <v>0</v>
      </c>
      <c r="R3345" s="38">
        <f>P3345*(1+Q3345/100)</f>
        <v>75.745000000000005</v>
      </c>
      <c r="S3345" s="25"/>
      <c r="T3345" s="26">
        <f>IF(I3345="T",0,R3345*S3345)</f>
        <v>0</v>
      </c>
    </row>
    <row r="3346" spans="6:20" s="102" customFormat="1" ht="12" outlineLevel="6">
      <c r="F3346" s="21" t="s">
        <v>10151</v>
      </c>
      <c r="G3346" s="22" t="s">
        <v>19</v>
      </c>
      <c r="H3346" s="68">
        <v>6</v>
      </c>
      <c r="I3346" s="22"/>
      <c r="J3346" s="36" t="s">
        <v>4716</v>
      </c>
      <c r="K3346" s="36" t="s">
        <v>2243</v>
      </c>
      <c r="L3346" s="36"/>
      <c r="M3346" s="37" t="s">
        <v>7382</v>
      </c>
      <c r="N3346" s="37"/>
      <c r="O3346" s="22" t="s">
        <v>23</v>
      </c>
      <c r="P3346" s="38">
        <v>75.744650000000021</v>
      </c>
      <c r="Q3346" s="25">
        <v>0</v>
      </c>
      <c r="R3346" s="38">
        <f>P3346*(1+Q3346/100)</f>
        <v>75.744650000000021</v>
      </c>
      <c r="S3346" s="25"/>
      <c r="T3346" s="26">
        <f>IF(I3346="T",0,R3346*S3346)</f>
        <v>0</v>
      </c>
    </row>
    <row r="3347" spans="6:20" s="39" customFormat="1" ht="11.25" outlineLevel="7">
      <c r="F3347" s="40"/>
      <c r="G3347" s="41"/>
      <c r="H3347" s="41"/>
      <c r="I3347" s="41"/>
      <c r="J3347" s="41"/>
      <c r="K3347" s="41"/>
      <c r="L3347" s="41"/>
      <c r="M3347" s="42" t="s">
        <v>144</v>
      </c>
      <c r="N3347" s="42"/>
      <c r="O3347" s="41"/>
      <c r="P3347" s="43">
        <v>0</v>
      </c>
      <c r="Q3347" s="44"/>
      <c r="R3347" s="45"/>
      <c r="S3347" s="44"/>
      <c r="T3347" s="46"/>
    </row>
    <row r="3348" spans="6:20" s="39" customFormat="1" ht="11.25" outlineLevel="7">
      <c r="F3348" s="40"/>
      <c r="G3348" s="41"/>
      <c r="H3348" s="41"/>
      <c r="I3348" s="41"/>
      <c r="J3348" s="41"/>
      <c r="K3348" s="41"/>
      <c r="L3348" s="41"/>
      <c r="M3348" s="42" t="s">
        <v>5443</v>
      </c>
      <c r="N3348" s="42"/>
      <c r="O3348" s="41"/>
      <c r="P3348" s="43">
        <v>13.89</v>
      </c>
      <c r="Q3348" s="44"/>
      <c r="R3348" s="45"/>
      <c r="S3348" s="44"/>
      <c r="T3348" s="46"/>
    </row>
    <row r="3349" spans="6:20" s="39" customFormat="1" ht="11.25" outlineLevel="7">
      <c r="F3349" s="40"/>
      <c r="G3349" s="41"/>
      <c r="H3349" s="41"/>
      <c r="I3349" s="41"/>
      <c r="J3349" s="41"/>
      <c r="K3349" s="41"/>
      <c r="L3349" s="41"/>
      <c r="M3349" s="42" t="s">
        <v>5527</v>
      </c>
      <c r="N3349" s="42"/>
      <c r="O3349" s="41"/>
      <c r="P3349" s="43">
        <v>41.947800000000001</v>
      </c>
      <c r="Q3349" s="44"/>
      <c r="R3349" s="45"/>
      <c r="S3349" s="44"/>
      <c r="T3349" s="46"/>
    </row>
    <row r="3350" spans="6:20" s="39" customFormat="1" ht="11.25" outlineLevel="7">
      <c r="F3350" s="40"/>
      <c r="G3350" s="41"/>
      <c r="H3350" s="41"/>
      <c r="I3350" s="41"/>
      <c r="J3350" s="41"/>
      <c r="K3350" s="41"/>
      <c r="L3350" s="41"/>
      <c r="M3350" s="42" t="s">
        <v>6865</v>
      </c>
      <c r="N3350" s="42"/>
      <c r="O3350" s="41"/>
      <c r="P3350" s="43">
        <v>6.0131000000000014</v>
      </c>
      <c r="Q3350" s="44"/>
      <c r="R3350" s="45"/>
      <c r="S3350" s="44"/>
      <c r="T3350" s="46"/>
    </row>
    <row r="3351" spans="6:20" s="39" customFormat="1" ht="11.25" outlineLevel="7">
      <c r="F3351" s="40"/>
      <c r="G3351" s="41"/>
      <c r="H3351" s="41"/>
      <c r="I3351" s="41"/>
      <c r="J3351" s="41"/>
      <c r="K3351" s="41"/>
      <c r="L3351" s="41"/>
      <c r="M3351" s="42" t="s">
        <v>5907</v>
      </c>
      <c r="N3351" s="42"/>
      <c r="O3351" s="41"/>
      <c r="P3351" s="43">
        <v>0.6160000000000001</v>
      </c>
      <c r="Q3351" s="44"/>
      <c r="R3351" s="45"/>
      <c r="S3351" s="44"/>
      <c r="T3351" s="46"/>
    </row>
    <row r="3352" spans="6:20" s="39" customFormat="1" ht="11.25" outlineLevel="7">
      <c r="F3352" s="40"/>
      <c r="G3352" s="41"/>
      <c r="H3352" s="41"/>
      <c r="I3352" s="41"/>
      <c r="J3352" s="41"/>
      <c r="K3352" s="41"/>
      <c r="L3352" s="41"/>
      <c r="M3352" s="42" t="s">
        <v>59</v>
      </c>
      <c r="N3352" s="42"/>
      <c r="O3352" s="41"/>
      <c r="P3352" s="43">
        <v>0</v>
      </c>
      <c r="Q3352" s="44"/>
      <c r="R3352" s="45"/>
      <c r="S3352" s="44"/>
      <c r="T3352" s="46"/>
    </row>
    <row r="3353" spans="6:20" s="39" customFormat="1" ht="11.25" outlineLevel="7">
      <c r="F3353" s="40"/>
      <c r="G3353" s="41"/>
      <c r="H3353" s="41"/>
      <c r="I3353" s="41"/>
      <c r="J3353" s="41"/>
      <c r="K3353" s="41"/>
      <c r="L3353" s="41"/>
      <c r="M3353" s="42" t="s">
        <v>6707</v>
      </c>
      <c r="N3353" s="42"/>
      <c r="O3353" s="41"/>
      <c r="P3353" s="43">
        <v>1.669</v>
      </c>
      <c r="Q3353" s="44"/>
      <c r="R3353" s="45"/>
      <c r="S3353" s="44"/>
      <c r="T3353" s="46"/>
    </row>
    <row r="3354" spans="6:20" s="39" customFormat="1" ht="11.25" outlineLevel="7">
      <c r="F3354" s="40"/>
      <c r="G3354" s="41"/>
      <c r="H3354" s="41"/>
      <c r="I3354" s="41"/>
      <c r="J3354" s="41"/>
      <c r="K3354" s="41"/>
      <c r="L3354" s="41"/>
      <c r="M3354" s="42" t="s">
        <v>6917</v>
      </c>
      <c r="N3354" s="42"/>
      <c r="O3354" s="41"/>
      <c r="P3354" s="43">
        <v>2.03145</v>
      </c>
      <c r="Q3354" s="44"/>
      <c r="R3354" s="45"/>
      <c r="S3354" s="44"/>
      <c r="T3354" s="46"/>
    </row>
    <row r="3355" spans="6:20" s="39" customFormat="1" ht="11.25" outlineLevel="7">
      <c r="F3355" s="40"/>
      <c r="G3355" s="41"/>
      <c r="H3355" s="41"/>
      <c r="I3355" s="41"/>
      <c r="J3355" s="41"/>
      <c r="K3355" s="41"/>
      <c r="L3355" s="41"/>
      <c r="M3355" s="42" t="s">
        <v>64</v>
      </c>
      <c r="N3355" s="42"/>
      <c r="O3355" s="41"/>
      <c r="P3355" s="43">
        <v>0</v>
      </c>
      <c r="Q3355" s="44"/>
      <c r="R3355" s="45"/>
      <c r="S3355" s="44"/>
      <c r="T3355" s="46"/>
    </row>
    <row r="3356" spans="6:20" s="39" customFormat="1" ht="33.75" outlineLevel="7">
      <c r="F3356" s="40"/>
      <c r="G3356" s="41"/>
      <c r="H3356" s="41"/>
      <c r="I3356" s="41"/>
      <c r="J3356" s="41"/>
      <c r="K3356" s="41"/>
      <c r="L3356" s="41"/>
      <c r="M3356" s="42" t="s">
        <v>7123</v>
      </c>
      <c r="N3356" s="42"/>
      <c r="O3356" s="41"/>
      <c r="P3356" s="43">
        <v>5.2656000000000009</v>
      </c>
      <c r="Q3356" s="44"/>
      <c r="R3356" s="45"/>
      <c r="S3356" s="44"/>
      <c r="T3356" s="46"/>
    </row>
    <row r="3357" spans="6:20" s="39" customFormat="1" ht="33.75" outlineLevel="7">
      <c r="F3357" s="40"/>
      <c r="G3357" s="41"/>
      <c r="H3357" s="41"/>
      <c r="I3357" s="41"/>
      <c r="J3357" s="41"/>
      <c r="K3357" s="41"/>
      <c r="L3357" s="41"/>
      <c r="M3357" s="42" t="s">
        <v>7260</v>
      </c>
      <c r="N3357" s="42"/>
      <c r="O3357" s="41"/>
      <c r="P3357" s="43">
        <v>4.3117000000000001</v>
      </c>
      <c r="Q3357" s="44"/>
      <c r="R3357" s="45"/>
      <c r="S3357" s="44"/>
      <c r="T3357" s="46"/>
    </row>
    <row r="3358" spans="6:20" s="102" customFormat="1" ht="24" outlineLevel="6">
      <c r="F3358" s="21" t="s">
        <v>10152</v>
      </c>
      <c r="G3358" s="22" t="s">
        <v>19</v>
      </c>
      <c r="H3358" s="68">
        <v>6</v>
      </c>
      <c r="I3358" s="22"/>
      <c r="J3358" s="36" t="s">
        <v>4323</v>
      </c>
      <c r="K3358" s="36" t="s">
        <v>2181</v>
      </c>
      <c r="L3358" s="36"/>
      <c r="M3358" s="37" t="s">
        <v>8614</v>
      </c>
      <c r="N3358" s="37"/>
      <c r="O3358" s="22" t="s">
        <v>24</v>
      </c>
      <c r="P3358" s="38">
        <v>1.4930137500000003</v>
      </c>
      <c r="Q3358" s="25">
        <v>0</v>
      </c>
      <c r="R3358" s="38">
        <f>P3358*(1+Q3358/100)</f>
        <v>1.4930137500000003</v>
      </c>
      <c r="S3358" s="25"/>
      <c r="T3358" s="26">
        <f>IF(I3358="T",0,R3358*S3358)</f>
        <v>0</v>
      </c>
    </row>
    <row r="3359" spans="6:20" s="39" customFormat="1" ht="11.25" outlineLevel="7">
      <c r="F3359" s="40"/>
      <c r="G3359" s="41"/>
      <c r="H3359" s="41"/>
      <c r="I3359" s="41"/>
      <c r="J3359" s="41"/>
      <c r="K3359" s="41"/>
      <c r="L3359" s="41"/>
      <c r="M3359" s="42" t="s">
        <v>60</v>
      </c>
      <c r="N3359" s="42"/>
      <c r="O3359" s="41"/>
      <c r="P3359" s="43">
        <v>0</v>
      </c>
      <c r="Q3359" s="44"/>
      <c r="R3359" s="45"/>
      <c r="S3359" s="44"/>
      <c r="T3359" s="46"/>
    </row>
    <row r="3360" spans="6:20" s="39" customFormat="1" ht="11.25" outlineLevel="7">
      <c r="F3360" s="40"/>
      <c r="G3360" s="41"/>
      <c r="H3360" s="41"/>
      <c r="I3360" s="41"/>
      <c r="J3360" s="41"/>
      <c r="K3360" s="41"/>
      <c r="L3360" s="41"/>
      <c r="M3360" s="42" t="s">
        <v>5716</v>
      </c>
      <c r="N3360" s="42"/>
      <c r="O3360" s="41"/>
      <c r="P3360" s="43">
        <v>0</v>
      </c>
      <c r="Q3360" s="44"/>
      <c r="R3360" s="45"/>
      <c r="S3360" s="44"/>
      <c r="T3360" s="46"/>
    </row>
    <row r="3361" spans="6:20" s="39" customFormat="1" ht="22.5" outlineLevel="7">
      <c r="F3361" s="40"/>
      <c r="G3361" s="41"/>
      <c r="H3361" s="41"/>
      <c r="I3361" s="41"/>
      <c r="J3361" s="41"/>
      <c r="K3361" s="41"/>
      <c r="L3361" s="41"/>
      <c r="M3361" s="42" t="s">
        <v>6924</v>
      </c>
      <c r="N3361" s="42"/>
      <c r="O3361" s="41"/>
      <c r="P3361" s="43">
        <v>0.45098250000000006</v>
      </c>
      <c r="Q3361" s="44"/>
      <c r="R3361" s="45"/>
      <c r="S3361" s="44"/>
      <c r="T3361" s="46"/>
    </row>
    <row r="3362" spans="6:20" s="39" customFormat="1" ht="11.25" outlineLevel="7">
      <c r="F3362" s="40"/>
      <c r="G3362" s="41"/>
      <c r="H3362" s="41"/>
      <c r="I3362" s="41"/>
      <c r="J3362" s="41"/>
      <c r="K3362" s="41"/>
      <c r="L3362" s="41"/>
      <c r="M3362" s="42" t="s">
        <v>6053</v>
      </c>
      <c r="N3362" s="42"/>
      <c r="O3362" s="41"/>
      <c r="P3362" s="43">
        <v>4.6200000000000005E-2</v>
      </c>
      <c r="Q3362" s="44"/>
      <c r="R3362" s="45"/>
      <c r="S3362" s="44"/>
      <c r="T3362" s="46"/>
    </row>
    <row r="3363" spans="6:20" s="39" customFormat="1" ht="11.25" outlineLevel="7">
      <c r="F3363" s="40"/>
      <c r="G3363" s="41"/>
      <c r="H3363" s="41"/>
      <c r="I3363" s="41"/>
      <c r="J3363" s="41"/>
      <c r="K3363" s="41"/>
      <c r="L3363" s="41"/>
      <c r="M3363" s="42" t="s">
        <v>59</v>
      </c>
      <c r="N3363" s="42"/>
      <c r="O3363" s="41"/>
      <c r="P3363" s="43">
        <v>0</v>
      </c>
      <c r="Q3363" s="44"/>
      <c r="R3363" s="45"/>
      <c r="S3363" s="44"/>
      <c r="T3363" s="46"/>
    </row>
    <row r="3364" spans="6:20" s="39" customFormat="1" ht="11.25" outlineLevel="7">
      <c r="F3364" s="40"/>
      <c r="G3364" s="41"/>
      <c r="H3364" s="41"/>
      <c r="I3364" s="41"/>
      <c r="J3364" s="41"/>
      <c r="K3364" s="41"/>
      <c r="L3364" s="41"/>
      <c r="M3364" s="42" t="s">
        <v>6796</v>
      </c>
      <c r="N3364" s="42"/>
      <c r="O3364" s="41"/>
      <c r="P3364" s="43">
        <v>0.12517500000000001</v>
      </c>
      <c r="Q3364" s="44"/>
      <c r="R3364" s="45"/>
      <c r="S3364" s="44"/>
      <c r="T3364" s="46"/>
    </row>
    <row r="3365" spans="6:20" s="39" customFormat="1" ht="22.5" outlineLevel="7">
      <c r="F3365" s="40"/>
      <c r="G3365" s="41"/>
      <c r="H3365" s="41"/>
      <c r="I3365" s="41"/>
      <c r="J3365" s="41"/>
      <c r="K3365" s="41"/>
      <c r="L3365" s="41"/>
      <c r="M3365" s="42" t="s">
        <v>6957</v>
      </c>
      <c r="N3365" s="42"/>
      <c r="O3365" s="41"/>
      <c r="P3365" s="43">
        <v>0.15235874999999999</v>
      </c>
      <c r="Q3365" s="44"/>
      <c r="R3365" s="45"/>
      <c r="S3365" s="44"/>
      <c r="T3365" s="46"/>
    </row>
    <row r="3366" spans="6:20" s="39" customFormat="1" ht="11.25" outlineLevel="7">
      <c r="F3366" s="40"/>
      <c r="G3366" s="41"/>
      <c r="H3366" s="41"/>
      <c r="I3366" s="41"/>
      <c r="J3366" s="41"/>
      <c r="K3366" s="41"/>
      <c r="L3366" s="41"/>
      <c r="M3366" s="42" t="s">
        <v>64</v>
      </c>
      <c r="N3366" s="42"/>
      <c r="O3366" s="41"/>
      <c r="P3366" s="43">
        <v>0</v>
      </c>
      <c r="Q3366" s="44"/>
      <c r="R3366" s="45"/>
      <c r="S3366" s="44"/>
      <c r="T3366" s="46"/>
    </row>
    <row r="3367" spans="6:20" s="39" customFormat="1" ht="33.75" outlineLevel="7">
      <c r="F3367" s="40"/>
      <c r="G3367" s="41"/>
      <c r="H3367" s="41"/>
      <c r="I3367" s="41"/>
      <c r="J3367" s="41"/>
      <c r="K3367" s="41"/>
      <c r="L3367" s="41"/>
      <c r="M3367" s="42" t="s">
        <v>7187</v>
      </c>
      <c r="N3367" s="42"/>
      <c r="O3367" s="41"/>
      <c r="P3367" s="43">
        <v>0.39492000000000005</v>
      </c>
      <c r="Q3367" s="44"/>
      <c r="R3367" s="45"/>
      <c r="S3367" s="44"/>
      <c r="T3367" s="46"/>
    </row>
    <row r="3368" spans="6:20" s="39" customFormat="1" ht="33.75" outlineLevel="7">
      <c r="F3368" s="40"/>
      <c r="G3368" s="41"/>
      <c r="H3368" s="41"/>
      <c r="I3368" s="41"/>
      <c r="J3368" s="41"/>
      <c r="K3368" s="41"/>
      <c r="L3368" s="41"/>
      <c r="M3368" s="42" t="s">
        <v>7298</v>
      </c>
      <c r="N3368" s="42"/>
      <c r="O3368" s="41"/>
      <c r="P3368" s="43">
        <v>0.32337749999999998</v>
      </c>
      <c r="Q3368" s="44"/>
      <c r="R3368" s="45"/>
      <c r="S3368" s="44"/>
      <c r="T3368" s="46"/>
    </row>
    <row r="3369" spans="6:20" outlineLevel="6"/>
    <row r="3370" spans="6:20" s="120" customFormat="1" ht="16.5" customHeight="1" outlineLevel="5">
      <c r="F3370" s="121"/>
      <c r="G3370" s="122"/>
      <c r="H3370" s="122"/>
      <c r="I3370" s="122"/>
      <c r="J3370" s="123"/>
      <c r="K3370" s="123"/>
      <c r="L3370" s="123"/>
      <c r="M3370" s="123" t="s">
        <v>8066</v>
      </c>
      <c r="N3370" s="126"/>
      <c r="O3370" s="122"/>
      <c r="P3370" s="124"/>
      <c r="Q3370" s="125"/>
      <c r="R3370" s="124"/>
      <c r="S3370" s="125"/>
      <c r="T3370" s="111">
        <f>SUBTOTAL(9,T3371:T3379)</f>
        <v>0</v>
      </c>
    </row>
    <row r="3371" spans="6:20" s="102" customFormat="1" ht="24" outlineLevel="6">
      <c r="F3371" s="21" t="s">
        <v>10153</v>
      </c>
      <c r="G3371" s="22" t="s">
        <v>19</v>
      </c>
      <c r="H3371" s="68">
        <v>6</v>
      </c>
      <c r="I3371" s="22"/>
      <c r="J3371" s="36" t="s">
        <v>4715</v>
      </c>
      <c r="K3371" s="36" t="s">
        <v>2346</v>
      </c>
      <c r="L3371" s="36"/>
      <c r="M3371" s="37" t="s">
        <v>8269</v>
      </c>
      <c r="N3371" s="37"/>
      <c r="O3371" s="22" t="s">
        <v>23</v>
      </c>
      <c r="P3371" s="38"/>
      <c r="Q3371" s="25">
        <v>0</v>
      </c>
      <c r="R3371" s="38">
        <f>P3371*(1+Q3371/100)</f>
        <v>0</v>
      </c>
      <c r="S3371" s="25"/>
      <c r="T3371" s="26">
        <f>IF(I3371="T",0,R3371*S3371)</f>
        <v>0</v>
      </c>
    </row>
    <row r="3372" spans="6:20" s="102" customFormat="1" ht="24" outlineLevel="6">
      <c r="F3372" s="21" t="s">
        <v>10154</v>
      </c>
      <c r="G3372" s="22" t="s">
        <v>19</v>
      </c>
      <c r="H3372" s="68">
        <v>6</v>
      </c>
      <c r="I3372" s="22"/>
      <c r="J3372" s="36" t="s">
        <v>4427</v>
      </c>
      <c r="K3372" s="36" t="s">
        <v>2347</v>
      </c>
      <c r="L3372" s="36"/>
      <c r="M3372" s="37" t="s">
        <v>8202</v>
      </c>
      <c r="N3372" s="37"/>
      <c r="O3372" s="22" t="s">
        <v>23</v>
      </c>
      <c r="P3372" s="38"/>
      <c r="Q3372" s="25">
        <v>0</v>
      </c>
      <c r="R3372" s="38">
        <f>P3372*(1+Q3372/100)</f>
        <v>0</v>
      </c>
      <c r="S3372" s="25"/>
      <c r="T3372" s="26">
        <f>IF(I3372="T",0,R3372*S3372)</f>
        <v>0</v>
      </c>
    </row>
    <row r="3373" spans="6:20" s="102" customFormat="1" ht="60" outlineLevel="6">
      <c r="F3373" s="21" t="s">
        <v>10155</v>
      </c>
      <c r="G3373" s="22" t="s">
        <v>19</v>
      </c>
      <c r="H3373" s="68">
        <v>6</v>
      </c>
      <c r="I3373" s="22"/>
      <c r="J3373" s="36" t="s">
        <v>4346</v>
      </c>
      <c r="K3373" s="36" t="s">
        <v>2322</v>
      </c>
      <c r="L3373" s="36"/>
      <c r="M3373" s="37" t="s">
        <v>9812</v>
      </c>
      <c r="N3373" s="37"/>
      <c r="O3373" s="22" t="s">
        <v>23</v>
      </c>
      <c r="P3373" s="38">
        <v>31.445999999999998</v>
      </c>
      <c r="Q3373" s="25">
        <v>0</v>
      </c>
      <c r="R3373" s="38">
        <f>P3373*(1+Q3373/100)</f>
        <v>31.445999999999998</v>
      </c>
      <c r="S3373" s="25"/>
      <c r="T3373" s="26">
        <f>IF(I3373="T",0,R3373*S3373)</f>
        <v>0</v>
      </c>
    </row>
    <row r="3374" spans="6:20" s="39" customFormat="1" ht="11.25" outlineLevel="7">
      <c r="F3374" s="40"/>
      <c r="G3374" s="41"/>
      <c r="H3374" s="41"/>
      <c r="I3374" s="41"/>
      <c r="J3374" s="41"/>
      <c r="K3374" s="41"/>
      <c r="L3374" s="41"/>
      <c r="M3374" s="42" t="s">
        <v>60</v>
      </c>
      <c r="N3374" s="42"/>
      <c r="O3374" s="41"/>
      <c r="P3374" s="43">
        <v>0</v>
      </c>
      <c r="Q3374" s="44"/>
      <c r="R3374" s="45"/>
      <c r="S3374" s="44"/>
      <c r="T3374" s="46"/>
    </row>
    <row r="3375" spans="6:20" s="39" customFormat="1" ht="11.25" outlineLevel="7">
      <c r="F3375" s="40"/>
      <c r="G3375" s="41"/>
      <c r="H3375" s="41"/>
      <c r="I3375" s="41"/>
      <c r="J3375" s="41"/>
      <c r="K3375" s="41"/>
      <c r="L3375" s="41"/>
      <c r="M3375" s="42" t="s">
        <v>5526</v>
      </c>
      <c r="N3375" s="42"/>
      <c r="O3375" s="41"/>
      <c r="P3375" s="43">
        <v>31.445999999999998</v>
      </c>
      <c r="Q3375" s="44"/>
      <c r="R3375" s="45"/>
      <c r="S3375" s="44"/>
      <c r="T3375" s="46"/>
    </row>
    <row r="3376" spans="6:20" s="102" customFormat="1" ht="36" outlineLevel="6">
      <c r="F3376" s="21" t="s">
        <v>10156</v>
      </c>
      <c r="G3376" s="22" t="s">
        <v>19</v>
      </c>
      <c r="H3376" s="68">
        <v>6</v>
      </c>
      <c r="I3376" s="22"/>
      <c r="J3376" s="36" t="s">
        <v>4688</v>
      </c>
      <c r="K3376" s="36" t="s">
        <v>2377</v>
      </c>
      <c r="L3376" s="36"/>
      <c r="M3376" s="37" t="s">
        <v>8987</v>
      </c>
      <c r="N3376" s="37"/>
      <c r="O3376" s="22" t="s">
        <v>23</v>
      </c>
      <c r="P3376" s="38">
        <v>26.267499999999998</v>
      </c>
      <c r="Q3376" s="25">
        <v>0</v>
      </c>
      <c r="R3376" s="38">
        <f>P3376*(1+Q3376/100)</f>
        <v>26.267499999999998</v>
      </c>
      <c r="S3376" s="25"/>
      <c r="T3376" s="26">
        <f>IF(I3376="T",0,R3376*S3376)</f>
        <v>0</v>
      </c>
    </row>
    <row r="3377" spans="6:20" s="39" customFormat="1" ht="11.25" outlineLevel="7">
      <c r="F3377" s="40"/>
      <c r="G3377" s="41"/>
      <c r="H3377" s="41"/>
      <c r="I3377" s="41"/>
      <c r="J3377" s="41"/>
      <c r="K3377" s="41"/>
      <c r="L3377" s="41"/>
      <c r="M3377" s="42" t="s">
        <v>60</v>
      </c>
      <c r="N3377" s="42"/>
      <c r="O3377" s="41"/>
      <c r="P3377" s="43">
        <v>0</v>
      </c>
      <c r="Q3377" s="44"/>
      <c r="R3377" s="45"/>
      <c r="S3377" s="44"/>
      <c r="T3377" s="46"/>
    </row>
    <row r="3378" spans="6:20" s="39" customFormat="1" ht="11.25" outlineLevel="7">
      <c r="F3378" s="40"/>
      <c r="G3378" s="41"/>
      <c r="H3378" s="41"/>
      <c r="I3378" s="41"/>
      <c r="J3378" s="41"/>
      <c r="K3378" s="41"/>
      <c r="L3378" s="41"/>
      <c r="M3378" s="42" t="s">
        <v>4952</v>
      </c>
      <c r="N3378" s="42"/>
      <c r="O3378" s="41"/>
      <c r="P3378" s="43">
        <v>26.267499999999998</v>
      </c>
      <c r="Q3378" s="44"/>
      <c r="R3378" s="45"/>
      <c r="S3378" s="44"/>
      <c r="T3378" s="46"/>
    </row>
    <row r="3379" spans="6:20" outlineLevel="6"/>
    <row r="3380" spans="6:20" s="120" customFormat="1" ht="16.5" customHeight="1" outlineLevel="5">
      <c r="F3380" s="121"/>
      <c r="G3380" s="122"/>
      <c r="H3380" s="122"/>
      <c r="I3380" s="122"/>
      <c r="J3380" s="123"/>
      <c r="K3380" s="123"/>
      <c r="L3380" s="123"/>
      <c r="M3380" s="123" t="s">
        <v>8067</v>
      </c>
      <c r="N3380" s="126"/>
      <c r="O3380" s="122"/>
      <c r="P3380" s="124"/>
      <c r="Q3380" s="125"/>
      <c r="R3380" s="124"/>
      <c r="S3380" s="125"/>
      <c r="T3380" s="111">
        <f>SUBTOTAL(9,T3381:T3388)</f>
        <v>0</v>
      </c>
    </row>
    <row r="3381" spans="6:20" s="102" customFormat="1" ht="36" outlineLevel="6">
      <c r="F3381" s="21" t="s">
        <v>10157</v>
      </c>
      <c r="G3381" s="22" t="s">
        <v>19</v>
      </c>
      <c r="H3381" s="68">
        <v>6</v>
      </c>
      <c r="I3381" s="22"/>
      <c r="J3381" s="36" t="s">
        <v>4688</v>
      </c>
      <c r="K3381" s="36" t="s">
        <v>2377</v>
      </c>
      <c r="L3381" s="36"/>
      <c r="M3381" s="37" t="s">
        <v>8987</v>
      </c>
      <c r="N3381" s="37"/>
      <c r="O3381" s="22" t="s">
        <v>23</v>
      </c>
      <c r="P3381" s="38">
        <v>34.878500000000003</v>
      </c>
      <c r="Q3381" s="25">
        <v>0</v>
      </c>
      <c r="R3381" s="38">
        <f>P3381*(1+Q3381/100)</f>
        <v>34.878500000000003</v>
      </c>
      <c r="S3381" s="25"/>
      <c r="T3381" s="26">
        <f>IF(I3381="T",0,R3381*S3381)</f>
        <v>0</v>
      </c>
    </row>
    <row r="3382" spans="6:20" s="39" customFormat="1" ht="11.25" outlineLevel="7">
      <c r="F3382" s="40"/>
      <c r="G3382" s="41"/>
      <c r="H3382" s="41"/>
      <c r="I3382" s="41"/>
      <c r="J3382" s="41"/>
      <c r="K3382" s="41"/>
      <c r="L3382" s="41"/>
      <c r="M3382" s="42" t="s">
        <v>60</v>
      </c>
      <c r="N3382" s="42"/>
      <c r="O3382" s="41"/>
      <c r="P3382" s="43">
        <v>0</v>
      </c>
      <c r="Q3382" s="44"/>
      <c r="R3382" s="45"/>
      <c r="S3382" s="44"/>
      <c r="T3382" s="46"/>
    </row>
    <row r="3383" spans="6:20" s="39" customFormat="1" ht="11.25" outlineLevel="7">
      <c r="F3383" s="40"/>
      <c r="G3383" s="41"/>
      <c r="H3383" s="41"/>
      <c r="I3383" s="41"/>
      <c r="J3383" s="41"/>
      <c r="K3383" s="41"/>
      <c r="L3383" s="41"/>
      <c r="M3383" s="42" t="s">
        <v>5530</v>
      </c>
      <c r="N3383" s="42"/>
      <c r="O3383" s="41"/>
      <c r="P3383" s="43">
        <v>34.878500000000003</v>
      </c>
      <c r="Q3383" s="44"/>
      <c r="R3383" s="45"/>
      <c r="S3383" s="44"/>
      <c r="T3383" s="46"/>
    </row>
    <row r="3384" spans="6:20" s="102" customFormat="1" ht="60" outlineLevel="6">
      <c r="F3384" s="21" t="s">
        <v>10158</v>
      </c>
      <c r="G3384" s="22" t="s">
        <v>19</v>
      </c>
      <c r="H3384" s="68">
        <v>6</v>
      </c>
      <c r="I3384" s="22"/>
      <c r="J3384" s="36" t="s">
        <v>4346</v>
      </c>
      <c r="K3384" s="36" t="s">
        <v>2322</v>
      </c>
      <c r="L3384" s="36"/>
      <c r="M3384" s="37" t="s">
        <v>9812</v>
      </c>
      <c r="N3384" s="37"/>
      <c r="O3384" s="22" t="s">
        <v>23</v>
      </c>
      <c r="P3384" s="38">
        <v>85.330899999999986</v>
      </c>
      <c r="Q3384" s="25">
        <v>0</v>
      </c>
      <c r="R3384" s="38">
        <f>P3384*(1+Q3384/100)</f>
        <v>85.330899999999986</v>
      </c>
      <c r="S3384" s="25"/>
      <c r="T3384" s="26">
        <f>IF(I3384="T",0,R3384*S3384)</f>
        <v>0</v>
      </c>
    </row>
    <row r="3385" spans="6:20" s="39" customFormat="1" ht="11.25" outlineLevel="7">
      <c r="F3385" s="40"/>
      <c r="G3385" s="41"/>
      <c r="H3385" s="41"/>
      <c r="I3385" s="41"/>
      <c r="J3385" s="41"/>
      <c r="K3385" s="41"/>
      <c r="L3385" s="41"/>
      <c r="M3385" s="42" t="s">
        <v>60</v>
      </c>
      <c r="N3385" s="42"/>
      <c r="O3385" s="41"/>
      <c r="P3385" s="43">
        <v>0</v>
      </c>
      <c r="Q3385" s="44"/>
      <c r="R3385" s="45"/>
      <c r="S3385" s="44"/>
      <c r="T3385" s="46"/>
    </row>
    <row r="3386" spans="6:20" s="39" customFormat="1" ht="11.25" outlineLevel="7">
      <c r="F3386" s="40"/>
      <c r="G3386" s="41"/>
      <c r="H3386" s="41"/>
      <c r="I3386" s="41"/>
      <c r="J3386" s="41"/>
      <c r="K3386" s="41"/>
      <c r="L3386" s="41"/>
      <c r="M3386" s="42" t="s">
        <v>5447</v>
      </c>
      <c r="N3386" s="42"/>
      <c r="O3386" s="41"/>
      <c r="P3386" s="43">
        <v>41.623699999999999</v>
      </c>
      <c r="Q3386" s="44"/>
      <c r="R3386" s="45"/>
      <c r="S3386" s="44"/>
      <c r="T3386" s="46"/>
    </row>
    <row r="3387" spans="6:20" s="39" customFormat="1" ht="11.25" outlineLevel="7">
      <c r="F3387" s="40"/>
      <c r="G3387" s="41"/>
      <c r="H3387" s="41"/>
      <c r="I3387" s="41"/>
      <c r="J3387" s="41"/>
      <c r="K3387" s="41"/>
      <c r="L3387" s="41"/>
      <c r="M3387" s="42" t="s">
        <v>4955</v>
      </c>
      <c r="N3387" s="42"/>
      <c r="O3387" s="41"/>
      <c r="P3387" s="43">
        <v>43.707199999999993</v>
      </c>
      <c r="Q3387" s="44"/>
      <c r="R3387" s="45"/>
      <c r="S3387" s="44"/>
      <c r="T3387" s="46"/>
    </row>
    <row r="3388" spans="6:20" outlineLevel="6"/>
    <row r="3389" spans="6:20" s="120" customFormat="1" ht="16.5" customHeight="1" outlineLevel="5">
      <c r="F3389" s="121"/>
      <c r="G3389" s="122"/>
      <c r="H3389" s="122"/>
      <c r="I3389" s="122"/>
      <c r="J3389" s="123"/>
      <c r="K3389" s="123"/>
      <c r="L3389" s="123"/>
      <c r="M3389" s="123" t="s">
        <v>7627</v>
      </c>
      <c r="N3389" s="126"/>
      <c r="O3389" s="122"/>
      <c r="P3389" s="124"/>
      <c r="Q3389" s="125"/>
      <c r="R3389" s="124"/>
      <c r="S3389" s="125"/>
      <c r="T3389" s="111">
        <f>SUBTOTAL(9,T3390:T3399)</f>
        <v>0</v>
      </c>
    </row>
    <row r="3390" spans="6:20" s="102" customFormat="1" ht="36" outlineLevel="6">
      <c r="F3390" s="21" t="s">
        <v>10159</v>
      </c>
      <c r="G3390" s="22" t="s">
        <v>19</v>
      </c>
      <c r="H3390" s="68">
        <v>6</v>
      </c>
      <c r="I3390" s="22"/>
      <c r="J3390" s="36" t="s">
        <v>4889</v>
      </c>
      <c r="K3390" s="36" t="s">
        <v>2377</v>
      </c>
      <c r="L3390" s="36"/>
      <c r="M3390" s="37" t="s">
        <v>8838</v>
      </c>
      <c r="N3390" s="37"/>
      <c r="O3390" s="22" t="s">
        <v>23</v>
      </c>
      <c r="P3390" s="38">
        <v>26.346500000000002</v>
      </c>
      <c r="Q3390" s="25">
        <v>0</v>
      </c>
      <c r="R3390" s="38">
        <f>P3390*(1+Q3390/100)</f>
        <v>26.346500000000002</v>
      </c>
      <c r="S3390" s="25"/>
      <c r="T3390" s="26">
        <f>IF(I3390="T",0,R3390*S3390)</f>
        <v>0</v>
      </c>
    </row>
    <row r="3391" spans="6:20" s="39" customFormat="1" ht="11.25" outlineLevel="7">
      <c r="F3391" s="40"/>
      <c r="G3391" s="41"/>
      <c r="H3391" s="41"/>
      <c r="I3391" s="41"/>
      <c r="J3391" s="41"/>
      <c r="K3391" s="41"/>
      <c r="L3391" s="41"/>
      <c r="M3391" s="42" t="s">
        <v>60</v>
      </c>
      <c r="N3391" s="42"/>
      <c r="O3391" s="41"/>
      <c r="P3391" s="43">
        <v>0</v>
      </c>
      <c r="Q3391" s="44"/>
      <c r="R3391" s="45"/>
      <c r="S3391" s="44"/>
      <c r="T3391" s="46"/>
    </row>
    <row r="3392" spans="6:20" s="39" customFormat="1" ht="11.25" outlineLevel="7">
      <c r="F3392" s="40"/>
      <c r="G3392" s="41"/>
      <c r="H3392" s="41"/>
      <c r="I3392" s="41"/>
      <c r="J3392" s="41"/>
      <c r="K3392" s="41"/>
      <c r="L3392" s="41"/>
      <c r="M3392" s="42" t="s">
        <v>4953</v>
      </c>
      <c r="N3392" s="42"/>
      <c r="O3392" s="41"/>
      <c r="P3392" s="43">
        <v>26.346500000000002</v>
      </c>
      <c r="Q3392" s="44"/>
      <c r="R3392" s="45"/>
      <c r="S3392" s="44"/>
      <c r="T3392" s="46"/>
    </row>
    <row r="3393" spans="6:20" s="102" customFormat="1" ht="12" outlineLevel="6">
      <c r="F3393" s="21" t="s">
        <v>10160</v>
      </c>
      <c r="G3393" s="22" t="s">
        <v>19</v>
      </c>
      <c r="H3393" s="68">
        <v>6</v>
      </c>
      <c r="I3393" s="22"/>
      <c r="J3393" s="36" t="s">
        <v>4704</v>
      </c>
      <c r="K3393" s="36" t="s">
        <v>2257</v>
      </c>
      <c r="L3393" s="36"/>
      <c r="M3393" s="37" t="s">
        <v>5939</v>
      </c>
      <c r="N3393" s="37"/>
      <c r="O3393" s="22" t="s">
        <v>23</v>
      </c>
      <c r="P3393" s="38">
        <v>26.347000000000001</v>
      </c>
      <c r="Q3393" s="25">
        <v>0</v>
      </c>
      <c r="R3393" s="38">
        <f>P3393*(1+Q3393/100)</f>
        <v>26.347000000000001</v>
      </c>
      <c r="S3393" s="25"/>
      <c r="T3393" s="26">
        <f>IF(I3393="T",0,R3393*S3393)</f>
        <v>0</v>
      </c>
    </row>
    <row r="3394" spans="6:20" s="102" customFormat="1" ht="60" outlineLevel="6">
      <c r="F3394" s="21" t="s">
        <v>10161</v>
      </c>
      <c r="G3394" s="22" t="s">
        <v>19</v>
      </c>
      <c r="H3394" s="68">
        <v>6</v>
      </c>
      <c r="I3394" s="22"/>
      <c r="J3394" s="36" t="s">
        <v>4598</v>
      </c>
      <c r="K3394" s="36" t="s">
        <v>2323</v>
      </c>
      <c r="L3394" s="36"/>
      <c r="M3394" s="37" t="s">
        <v>9796</v>
      </c>
      <c r="N3394" s="37"/>
      <c r="O3394" s="22" t="s">
        <v>23</v>
      </c>
      <c r="P3394" s="38">
        <v>30.882099999999998</v>
      </c>
      <c r="Q3394" s="25">
        <v>0</v>
      </c>
      <c r="R3394" s="38">
        <f>P3394*(1+Q3394/100)</f>
        <v>30.882099999999998</v>
      </c>
      <c r="S3394" s="25"/>
      <c r="T3394" s="26">
        <f>IF(I3394="T",0,R3394*S3394)</f>
        <v>0</v>
      </c>
    </row>
    <row r="3395" spans="6:20" s="39" customFormat="1" ht="11.25" outlineLevel="7">
      <c r="F3395" s="40"/>
      <c r="G3395" s="41"/>
      <c r="H3395" s="41"/>
      <c r="I3395" s="41"/>
      <c r="J3395" s="41"/>
      <c r="K3395" s="41"/>
      <c r="L3395" s="41"/>
      <c r="M3395" s="42" t="s">
        <v>60</v>
      </c>
      <c r="N3395" s="42"/>
      <c r="O3395" s="41"/>
      <c r="P3395" s="43">
        <v>0</v>
      </c>
      <c r="Q3395" s="44"/>
      <c r="R3395" s="45"/>
      <c r="S3395" s="44"/>
      <c r="T3395" s="46"/>
    </row>
    <row r="3396" spans="6:20" s="39" customFormat="1" ht="11.25" outlineLevel="7">
      <c r="F3396" s="40"/>
      <c r="G3396" s="41"/>
      <c r="H3396" s="41"/>
      <c r="I3396" s="41"/>
      <c r="J3396" s="41"/>
      <c r="K3396" s="41"/>
      <c r="L3396" s="41"/>
      <c r="M3396" s="42" t="s">
        <v>4954</v>
      </c>
      <c r="N3396" s="42"/>
      <c r="O3396" s="41"/>
      <c r="P3396" s="43">
        <v>30.882099999999998</v>
      </c>
      <c r="Q3396" s="44"/>
      <c r="R3396" s="45"/>
      <c r="S3396" s="44"/>
      <c r="T3396" s="46"/>
    </row>
    <row r="3397" spans="6:20" s="102" customFormat="1" ht="24" outlineLevel="6">
      <c r="F3397" s="21" t="s">
        <v>10162</v>
      </c>
      <c r="G3397" s="22" t="s">
        <v>19</v>
      </c>
      <c r="H3397" s="68">
        <v>1</v>
      </c>
      <c r="I3397" s="22"/>
      <c r="J3397" s="36" t="s">
        <v>4856</v>
      </c>
      <c r="K3397" s="36" t="s">
        <v>2317</v>
      </c>
      <c r="L3397" s="36"/>
      <c r="M3397" s="37" t="s">
        <v>8567</v>
      </c>
      <c r="N3397" s="37"/>
      <c r="O3397" s="22" t="s">
        <v>23</v>
      </c>
      <c r="P3397" s="38">
        <v>22</v>
      </c>
      <c r="Q3397" s="25">
        <v>0</v>
      </c>
      <c r="R3397" s="38">
        <f>P3397*(1+Q3397/100)</f>
        <v>22</v>
      </c>
      <c r="S3397" s="25"/>
      <c r="T3397" s="26">
        <f>IF(I3397="T",0,R3397*S3397)</f>
        <v>0</v>
      </c>
    </row>
    <row r="3398" spans="6:20" s="102" customFormat="1" ht="12" outlineLevel="6">
      <c r="F3398" s="21" t="s">
        <v>10163</v>
      </c>
      <c r="G3398" s="22" t="s">
        <v>19</v>
      </c>
      <c r="H3398" s="68">
        <v>6</v>
      </c>
      <c r="I3398" s="22"/>
      <c r="J3398" s="36" t="s">
        <v>4328</v>
      </c>
      <c r="K3398" s="36" t="s">
        <v>2198</v>
      </c>
      <c r="L3398" s="36"/>
      <c r="M3398" s="37" t="s">
        <v>7400</v>
      </c>
      <c r="N3398" s="37"/>
      <c r="O3398" s="22" t="s">
        <v>24</v>
      </c>
      <c r="P3398" s="38"/>
      <c r="Q3398" s="25">
        <v>0</v>
      </c>
      <c r="R3398" s="38">
        <f>P3398*(1+Q3398/100)</f>
        <v>0</v>
      </c>
      <c r="S3398" s="25"/>
      <c r="T3398" s="26">
        <f>IF(I3398="T",0,R3398*S3398)</f>
        <v>0</v>
      </c>
    </row>
    <row r="3399" spans="6:20" outlineLevel="6"/>
    <row r="3400" spans="6:20" s="120" customFormat="1" ht="16.5" customHeight="1" outlineLevel="5">
      <c r="F3400" s="121"/>
      <c r="G3400" s="122"/>
      <c r="H3400" s="122"/>
      <c r="I3400" s="122"/>
      <c r="J3400" s="123"/>
      <c r="K3400" s="123"/>
      <c r="L3400" s="123"/>
      <c r="M3400" s="123" t="s">
        <v>8042</v>
      </c>
      <c r="N3400" s="126"/>
      <c r="O3400" s="122"/>
      <c r="P3400" s="124"/>
      <c r="Q3400" s="125"/>
      <c r="R3400" s="124"/>
      <c r="S3400" s="125"/>
      <c r="T3400" s="111">
        <f>SUBTOTAL(9,T3401:T3433)</f>
        <v>0</v>
      </c>
    </row>
    <row r="3401" spans="6:20" s="102" customFormat="1" ht="24" outlineLevel="6">
      <c r="F3401" s="21" t="s">
        <v>10164</v>
      </c>
      <c r="G3401" s="22" t="s">
        <v>19</v>
      </c>
      <c r="H3401" s="68">
        <v>6</v>
      </c>
      <c r="I3401" s="22"/>
      <c r="J3401" s="36" t="s">
        <v>4889</v>
      </c>
      <c r="K3401" s="36" t="s">
        <v>2377</v>
      </c>
      <c r="L3401" s="36"/>
      <c r="M3401" s="37" t="s">
        <v>8622</v>
      </c>
      <c r="N3401" s="37"/>
      <c r="O3401" s="22" t="s">
        <v>23</v>
      </c>
      <c r="P3401" s="38">
        <v>473.27930000000003</v>
      </c>
      <c r="Q3401" s="25">
        <v>0</v>
      </c>
      <c r="R3401" s="38">
        <f>P3401*(1+Q3401/100)</f>
        <v>473.27930000000003</v>
      </c>
      <c r="S3401" s="25"/>
      <c r="T3401" s="26">
        <f>IF(I3401="T",0,R3401*S3401)</f>
        <v>0</v>
      </c>
    </row>
    <row r="3402" spans="6:20" s="39" customFormat="1" ht="11.25" outlineLevel="7">
      <c r="F3402" s="40"/>
      <c r="G3402" s="41"/>
      <c r="H3402" s="41"/>
      <c r="I3402" s="41"/>
      <c r="J3402" s="41"/>
      <c r="K3402" s="41"/>
      <c r="L3402" s="41"/>
      <c r="M3402" s="42" t="s">
        <v>60</v>
      </c>
      <c r="N3402" s="42"/>
      <c r="O3402" s="41"/>
      <c r="P3402" s="43">
        <v>0</v>
      </c>
      <c r="Q3402" s="44"/>
      <c r="R3402" s="45"/>
      <c r="S3402" s="44"/>
      <c r="T3402" s="46"/>
    </row>
    <row r="3403" spans="6:20" s="39" customFormat="1" ht="11.25" outlineLevel="7">
      <c r="F3403" s="40"/>
      <c r="G3403" s="41"/>
      <c r="H3403" s="41"/>
      <c r="I3403" s="41"/>
      <c r="J3403" s="41"/>
      <c r="K3403" s="41"/>
      <c r="L3403" s="41"/>
      <c r="M3403" s="42" t="s">
        <v>4767</v>
      </c>
      <c r="N3403" s="42"/>
      <c r="O3403" s="41"/>
      <c r="P3403" s="43">
        <v>6.32</v>
      </c>
      <c r="Q3403" s="44"/>
      <c r="R3403" s="45"/>
      <c r="S3403" s="44"/>
      <c r="T3403" s="46"/>
    </row>
    <row r="3404" spans="6:20" s="39" customFormat="1" ht="11.25" outlineLevel="7">
      <c r="F3404" s="40"/>
      <c r="G3404" s="41"/>
      <c r="H3404" s="41"/>
      <c r="I3404" s="41"/>
      <c r="J3404" s="41"/>
      <c r="K3404" s="41"/>
      <c r="L3404" s="41"/>
      <c r="M3404" s="42" t="s">
        <v>4947</v>
      </c>
      <c r="N3404" s="42"/>
      <c r="O3404" s="41"/>
      <c r="P3404" s="43">
        <v>3.9000000000000004</v>
      </c>
      <c r="Q3404" s="44"/>
      <c r="R3404" s="45"/>
      <c r="S3404" s="44"/>
      <c r="T3404" s="46"/>
    </row>
    <row r="3405" spans="6:20" s="39" customFormat="1" ht="11.25" outlineLevel="7">
      <c r="F3405" s="40"/>
      <c r="G3405" s="41"/>
      <c r="H3405" s="41"/>
      <c r="I3405" s="41"/>
      <c r="J3405" s="41"/>
      <c r="K3405" s="41"/>
      <c r="L3405" s="41"/>
      <c r="M3405" s="42" t="s">
        <v>6120</v>
      </c>
      <c r="N3405" s="42"/>
      <c r="O3405" s="41"/>
      <c r="P3405" s="43">
        <v>33.217599999999997</v>
      </c>
      <c r="Q3405" s="44"/>
      <c r="R3405" s="45"/>
      <c r="S3405" s="44"/>
      <c r="T3405" s="46"/>
    </row>
    <row r="3406" spans="6:20" s="39" customFormat="1" ht="11.25" outlineLevel="7">
      <c r="F3406" s="40"/>
      <c r="G3406" s="41"/>
      <c r="H3406" s="41"/>
      <c r="I3406" s="41"/>
      <c r="J3406" s="41"/>
      <c r="K3406" s="41"/>
      <c r="L3406" s="41"/>
      <c r="M3406" s="42" t="s">
        <v>6349</v>
      </c>
      <c r="N3406" s="42"/>
      <c r="O3406" s="41"/>
      <c r="P3406" s="43">
        <v>138.12120000000002</v>
      </c>
      <c r="Q3406" s="44"/>
      <c r="R3406" s="45"/>
      <c r="S3406" s="44"/>
      <c r="T3406" s="46"/>
    </row>
    <row r="3407" spans="6:20" s="39" customFormat="1" ht="11.25" outlineLevel="7">
      <c r="F3407" s="40"/>
      <c r="G3407" s="41"/>
      <c r="H3407" s="41"/>
      <c r="I3407" s="41"/>
      <c r="J3407" s="41"/>
      <c r="K3407" s="41"/>
      <c r="L3407" s="41"/>
      <c r="M3407" s="42" t="s">
        <v>5959</v>
      </c>
      <c r="N3407" s="42"/>
      <c r="O3407" s="41"/>
      <c r="P3407" s="43">
        <v>111.08999999999999</v>
      </c>
      <c r="Q3407" s="44"/>
      <c r="R3407" s="45"/>
      <c r="S3407" s="44"/>
      <c r="T3407" s="46"/>
    </row>
    <row r="3408" spans="6:20" s="39" customFormat="1" ht="11.25" outlineLevel="7">
      <c r="F3408" s="40"/>
      <c r="G3408" s="41"/>
      <c r="H3408" s="41"/>
      <c r="I3408" s="41"/>
      <c r="J3408" s="41"/>
      <c r="K3408" s="41"/>
      <c r="L3408" s="41"/>
      <c r="M3408" s="42" t="s">
        <v>5531</v>
      </c>
      <c r="N3408" s="42"/>
      <c r="O3408" s="41"/>
      <c r="P3408" s="43">
        <v>34.720500000000001</v>
      </c>
      <c r="Q3408" s="44"/>
      <c r="R3408" s="45"/>
      <c r="S3408" s="44"/>
      <c r="T3408" s="46"/>
    </row>
    <row r="3409" spans="6:20" s="39" customFormat="1" ht="11.25" outlineLevel="7">
      <c r="F3409" s="40"/>
      <c r="G3409" s="41"/>
      <c r="H3409" s="41"/>
      <c r="I3409" s="41"/>
      <c r="J3409" s="41"/>
      <c r="K3409" s="41"/>
      <c r="L3409" s="41"/>
      <c r="M3409" s="42" t="s">
        <v>4783</v>
      </c>
      <c r="N3409" s="42"/>
      <c r="O3409" s="41"/>
      <c r="P3409" s="43">
        <v>6.6080000000000005</v>
      </c>
      <c r="Q3409" s="44"/>
      <c r="R3409" s="45"/>
      <c r="S3409" s="44"/>
      <c r="T3409" s="46"/>
    </row>
    <row r="3410" spans="6:20" s="39" customFormat="1" ht="11.25" outlineLevel="7">
      <c r="F3410" s="40"/>
      <c r="G3410" s="41"/>
      <c r="H3410" s="41"/>
      <c r="I3410" s="41"/>
      <c r="J3410" s="41"/>
      <c r="K3410" s="41"/>
      <c r="L3410" s="41"/>
      <c r="M3410" s="42" t="s">
        <v>5522</v>
      </c>
      <c r="N3410" s="42"/>
      <c r="O3410" s="41"/>
      <c r="P3410" s="43">
        <v>12.896000000000001</v>
      </c>
      <c r="Q3410" s="44"/>
      <c r="R3410" s="45"/>
      <c r="S3410" s="44"/>
      <c r="T3410" s="46"/>
    </row>
    <row r="3411" spans="6:20" s="39" customFormat="1" ht="11.25" outlineLevel="7">
      <c r="F3411" s="40"/>
      <c r="G3411" s="41"/>
      <c r="H3411" s="41"/>
      <c r="I3411" s="41"/>
      <c r="J3411" s="41"/>
      <c r="K3411" s="41"/>
      <c r="L3411" s="41"/>
      <c r="M3411" s="42" t="s">
        <v>59</v>
      </c>
      <c r="N3411" s="42"/>
      <c r="O3411" s="41"/>
      <c r="P3411" s="43">
        <v>0</v>
      </c>
      <c r="Q3411" s="44"/>
      <c r="R3411" s="45"/>
      <c r="S3411" s="44"/>
      <c r="T3411" s="46"/>
    </row>
    <row r="3412" spans="6:20" s="39" customFormat="1" ht="11.25" outlineLevel="7">
      <c r="F3412" s="40"/>
      <c r="G3412" s="41"/>
      <c r="H3412" s="41"/>
      <c r="I3412" s="41"/>
      <c r="J3412" s="41"/>
      <c r="K3412" s="41"/>
      <c r="L3412" s="41"/>
      <c r="M3412" s="42" t="s">
        <v>4795</v>
      </c>
      <c r="N3412" s="42"/>
      <c r="O3412" s="41"/>
      <c r="P3412" s="43">
        <v>11.2</v>
      </c>
      <c r="Q3412" s="44"/>
      <c r="R3412" s="45"/>
      <c r="S3412" s="44"/>
      <c r="T3412" s="46"/>
    </row>
    <row r="3413" spans="6:20" s="39" customFormat="1" ht="11.25" outlineLevel="7">
      <c r="F3413" s="40"/>
      <c r="G3413" s="41"/>
      <c r="H3413" s="41"/>
      <c r="I3413" s="41"/>
      <c r="J3413" s="41"/>
      <c r="K3413" s="41"/>
      <c r="L3413" s="41"/>
      <c r="M3413" s="42" t="s">
        <v>5544</v>
      </c>
      <c r="N3413" s="42"/>
      <c r="O3413" s="41"/>
      <c r="P3413" s="43">
        <v>18.383999999999997</v>
      </c>
      <c r="Q3413" s="44"/>
      <c r="R3413" s="45"/>
      <c r="S3413" s="44"/>
      <c r="T3413" s="46"/>
    </row>
    <row r="3414" spans="6:20" s="39" customFormat="1" ht="11.25" outlineLevel="7">
      <c r="F3414" s="40"/>
      <c r="G3414" s="41"/>
      <c r="H3414" s="41"/>
      <c r="I3414" s="41"/>
      <c r="J3414" s="41"/>
      <c r="K3414" s="41"/>
      <c r="L3414" s="41"/>
      <c r="M3414" s="42" t="s">
        <v>5457</v>
      </c>
      <c r="N3414" s="42"/>
      <c r="O3414" s="41"/>
      <c r="P3414" s="43">
        <v>18.8</v>
      </c>
      <c r="Q3414" s="44"/>
      <c r="R3414" s="45"/>
      <c r="S3414" s="44"/>
      <c r="T3414" s="46"/>
    </row>
    <row r="3415" spans="6:20" s="39" customFormat="1" ht="11.25" outlineLevel="7">
      <c r="F3415" s="40"/>
      <c r="G3415" s="41"/>
      <c r="H3415" s="41"/>
      <c r="I3415" s="41"/>
      <c r="J3415" s="41"/>
      <c r="K3415" s="41"/>
      <c r="L3415" s="41"/>
      <c r="M3415" s="42" t="s">
        <v>5545</v>
      </c>
      <c r="N3415" s="42"/>
      <c r="O3415" s="41"/>
      <c r="P3415" s="43">
        <v>30.88</v>
      </c>
      <c r="Q3415" s="44"/>
      <c r="R3415" s="45"/>
      <c r="S3415" s="44"/>
      <c r="T3415" s="46"/>
    </row>
    <row r="3416" spans="6:20" s="39" customFormat="1" ht="11.25" outlineLevel="7">
      <c r="F3416" s="40"/>
      <c r="G3416" s="41"/>
      <c r="H3416" s="41"/>
      <c r="I3416" s="41"/>
      <c r="J3416" s="41"/>
      <c r="K3416" s="41"/>
      <c r="L3416" s="41"/>
      <c r="M3416" s="42" t="s">
        <v>64</v>
      </c>
      <c r="N3416" s="42"/>
      <c r="O3416" s="41"/>
      <c r="P3416" s="43">
        <v>0</v>
      </c>
      <c r="Q3416" s="44"/>
      <c r="R3416" s="45"/>
      <c r="S3416" s="44"/>
      <c r="T3416" s="46"/>
    </row>
    <row r="3417" spans="6:20" s="39" customFormat="1" ht="11.25" outlineLevel="7">
      <c r="F3417" s="40"/>
      <c r="G3417" s="41"/>
      <c r="H3417" s="41"/>
      <c r="I3417" s="41"/>
      <c r="J3417" s="41"/>
      <c r="K3417" s="41"/>
      <c r="L3417" s="41"/>
      <c r="M3417" s="42" t="s">
        <v>5465</v>
      </c>
      <c r="N3417" s="42"/>
      <c r="O3417" s="41"/>
      <c r="P3417" s="43">
        <v>18.8</v>
      </c>
      <c r="Q3417" s="44"/>
      <c r="R3417" s="45"/>
      <c r="S3417" s="44"/>
      <c r="T3417" s="46"/>
    </row>
    <row r="3418" spans="6:20" s="39" customFormat="1" ht="11.25" outlineLevel="7">
      <c r="F3418" s="40"/>
      <c r="G3418" s="41"/>
      <c r="H3418" s="41"/>
      <c r="I3418" s="41"/>
      <c r="J3418" s="41"/>
      <c r="K3418" s="41"/>
      <c r="L3418" s="41"/>
      <c r="M3418" s="42" t="s">
        <v>5737</v>
      </c>
      <c r="N3418" s="42"/>
      <c r="O3418" s="41"/>
      <c r="P3418" s="43">
        <v>28.342000000000002</v>
      </c>
      <c r="Q3418" s="44"/>
      <c r="R3418" s="45"/>
      <c r="S3418" s="44"/>
      <c r="T3418" s="46"/>
    </row>
    <row r="3419" spans="6:20" s="102" customFormat="1" ht="60" outlineLevel="6" collapsed="1">
      <c r="F3419" s="21" t="s">
        <v>10165</v>
      </c>
      <c r="G3419" s="22" t="s">
        <v>19</v>
      </c>
      <c r="H3419" s="68">
        <v>6</v>
      </c>
      <c r="I3419" s="22"/>
      <c r="J3419" s="36" t="s">
        <v>4589</v>
      </c>
      <c r="K3419" s="36" t="s">
        <v>2316</v>
      </c>
      <c r="L3419" s="36"/>
      <c r="M3419" s="37" t="s">
        <v>9763</v>
      </c>
      <c r="N3419" s="37"/>
      <c r="O3419" s="22" t="s">
        <v>23</v>
      </c>
      <c r="P3419" s="38">
        <v>212.03225</v>
      </c>
      <c r="Q3419" s="25">
        <v>0</v>
      </c>
      <c r="R3419" s="38">
        <f>P3419*(1+Q3419/100)</f>
        <v>212.03225</v>
      </c>
      <c r="S3419" s="25"/>
      <c r="T3419" s="26">
        <f>IF(I3419="T",0,R3419*S3419)</f>
        <v>0</v>
      </c>
    </row>
    <row r="3420" spans="6:20" s="39" customFormat="1" ht="11.25" outlineLevel="7">
      <c r="F3420" s="40"/>
      <c r="G3420" s="41"/>
      <c r="H3420" s="41"/>
      <c r="I3420" s="41"/>
      <c r="J3420" s="41"/>
      <c r="K3420" s="41"/>
      <c r="L3420" s="41"/>
      <c r="M3420" s="42" t="s">
        <v>60</v>
      </c>
      <c r="N3420" s="42"/>
      <c r="O3420" s="41"/>
      <c r="P3420" s="43">
        <v>0</v>
      </c>
      <c r="Q3420" s="44"/>
      <c r="R3420" s="45"/>
      <c r="S3420" s="44"/>
      <c r="T3420" s="46"/>
    </row>
    <row r="3421" spans="6:20" s="39" customFormat="1" ht="11.25" outlineLevel="7">
      <c r="F3421" s="40"/>
      <c r="G3421" s="41"/>
      <c r="H3421" s="41"/>
      <c r="I3421" s="41"/>
      <c r="J3421" s="41"/>
      <c r="K3421" s="41"/>
      <c r="L3421" s="41"/>
      <c r="M3421" s="42" t="s">
        <v>5520</v>
      </c>
      <c r="N3421" s="42"/>
      <c r="O3421" s="41"/>
      <c r="P3421" s="43">
        <v>2.8706</v>
      </c>
      <c r="Q3421" s="44"/>
      <c r="R3421" s="45"/>
      <c r="S3421" s="44"/>
      <c r="T3421" s="46"/>
    </row>
    <row r="3422" spans="6:20" s="39" customFormat="1" ht="22.5" outlineLevel="7">
      <c r="F3422" s="40"/>
      <c r="G3422" s="41"/>
      <c r="H3422" s="41"/>
      <c r="I3422" s="41"/>
      <c r="J3422" s="41"/>
      <c r="K3422" s="41"/>
      <c r="L3422" s="41"/>
      <c r="M3422" s="42" t="s">
        <v>6981</v>
      </c>
      <c r="N3422" s="42"/>
      <c r="O3422" s="41"/>
      <c r="P3422" s="43">
        <v>38.033900000000003</v>
      </c>
      <c r="Q3422" s="44"/>
      <c r="R3422" s="45"/>
      <c r="S3422" s="44"/>
      <c r="T3422" s="46"/>
    </row>
    <row r="3423" spans="6:20" s="39" customFormat="1" ht="11.25" outlineLevel="7">
      <c r="F3423" s="40"/>
      <c r="G3423" s="41"/>
      <c r="H3423" s="41"/>
      <c r="I3423" s="41"/>
      <c r="J3423" s="41"/>
      <c r="K3423" s="41"/>
      <c r="L3423" s="41"/>
      <c r="M3423" s="42" t="s">
        <v>6737</v>
      </c>
      <c r="N3423" s="42"/>
      <c r="O3423" s="41"/>
      <c r="P3423" s="43">
        <v>112.12375</v>
      </c>
      <c r="Q3423" s="44"/>
      <c r="R3423" s="45"/>
      <c r="S3423" s="44"/>
      <c r="T3423" s="46"/>
    </row>
    <row r="3424" spans="6:20" s="39" customFormat="1" ht="11.25" outlineLevel="7">
      <c r="F3424" s="40"/>
      <c r="G3424" s="41"/>
      <c r="H3424" s="41"/>
      <c r="I3424" s="41"/>
      <c r="J3424" s="41"/>
      <c r="K3424" s="41"/>
      <c r="L3424" s="41"/>
      <c r="M3424" s="42" t="s">
        <v>59</v>
      </c>
      <c r="N3424" s="42"/>
      <c r="O3424" s="41"/>
      <c r="P3424" s="43">
        <v>0</v>
      </c>
      <c r="Q3424" s="44"/>
      <c r="R3424" s="45"/>
      <c r="S3424" s="44"/>
      <c r="T3424" s="46"/>
    </row>
    <row r="3425" spans="6:20" s="39" customFormat="1" ht="11.25" outlineLevel="7">
      <c r="F3425" s="40"/>
      <c r="G3425" s="41"/>
      <c r="H3425" s="41"/>
      <c r="I3425" s="41"/>
      <c r="J3425" s="41"/>
      <c r="K3425" s="41"/>
      <c r="L3425" s="41"/>
      <c r="M3425" s="42" t="s">
        <v>5650</v>
      </c>
      <c r="N3425" s="42"/>
      <c r="O3425" s="41"/>
      <c r="P3425" s="43">
        <v>12.04</v>
      </c>
      <c r="Q3425" s="44"/>
      <c r="R3425" s="45"/>
      <c r="S3425" s="44"/>
      <c r="T3425" s="46"/>
    </row>
    <row r="3426" spans="6:20" s="39" customFormat="1" ht="11.25" outlineLevel="7">
      <c r="F3426" s="40"/>
      <c r="G3426" s="41"/>
      <c r="H3426" s="41"/>
      <c r="I3426" s="41"/>
      <c r="J3426" s="41"/>
      <c r="K3426" s="41"/>
      <c r="L3426" s="41"/>
      <c r="M3426" s="42" t="s">
        <v>5389</v>
      </c>
      <c r="N3426" s="42"/>
      <c r="O3426" s="41"/>
      <c r="P3426" s="43">
        <v>23.482000000000003</v>
      </c>
      <c r="Q3426" s="44"/>
      <c r="R3426" s="45"/>
      <c r="S3426" s="44"/>
      <c r="T3426" s="46"/>
    </row>
    <row r="3427" spans="6:20" s="39" customFormat="1" ht="11.25" outlineLevel="7">
      <c r="F3427" s="40"/>
      <c r="G3427" s="41"/>
      <c r="H3427" s="41"/>
      <c r="I3427" s="41"/>
      <c r="J3427" s="41"/>
      <c r="K3427" s="41"/>
      <c r="L3427" s="41"/>
      <c r="M3427" s="42" t="s">
        <v>64</v>
      </c>
      <c r="N3427" s="42"/>
      <c r="O3427" s="41"/>
      <c r="P3427" s="43">
        <v>0</v>
      </c>
      <c r="Q3427" s="44"/>
      <c r="R3427" s="45"/>
      <c r="S3427" s="44"/>
      <c r="T3427" s="46"/>
    </row>
    <row r="3428" spans="6:20" s="39" customFormat="1" ht="11.25" outlineLevel="7">
      <c r="F3428" s="40"/>
      <c r="G3428" s="41"/>
      <c r="H3428" s="41"/>
      <c r="I3428" s="41"/>
      <c r="J3428" s="41"/>
      <c r="K3428" s="41"/>
      <c r="L3428" s="41"/>
      <c r="M3428" s="42" t="s">
        <v>5395</v>
      </c>
      <c r="N3428" s="42"/>
      <c r="O3428" s="41"/>
      <c r="P3428" s="43">
        <v>23.482000000000003</v>
      </c>
      <c r="Q3428" s="44"/>
      <c r="R3428" s="45"/>
      <c r="S3428" s="44"/>
      <c r="T3428" s="46"/>
    </row>
    <row r="3429" spans="6:20" s="102" customFormat="1" ht="60" outlineLevel="6" collapsed="1">
      <c r="F3429" s="21" t="s">
        <v>10166</v>
      </c>
      <c r="G3429" s="22" t="s">
        <v>19</v>
      </c>
      <c r="H3429" s="68">
        <v>6</v>
      </c>
      <c r="I3429" s="22"/>
      <c r="J3429" s="36" t="s">
        <v>4595</v>
      </c>
      <c r="K3429" s="36" t="s">
        <v>2320</v>
      </c>
      <c r="L3429" s="36"/>
      <c r="M3429" s="37" t="s">
        <v>9764</v>
      </c>
      <c r="N3429" s="37"/>
      <c r="O3429" s="22" t="s">
        <v>23</v>
      </c>
      <c r="P3429" s="38">
        <v>91.974950000000007</v>
      </c>
      <c r="Q3429" s="25">
        <v>0</v>
      </c>
      <c r="R3429" s="38">
        <f>P3429*(1+Q3429/100)</f>
        <v>91.974950000000007</v>
      </c>
      <c r="S3429" s="25"/>
      <c r="T3429" s="26">
        <f>IF(I3429="T",0,R3429*S3429)</f>
        <v>0</v>
      </c>
    </row>
    <row r="3430" spans="6:20" s="39" customFormat="1" ht="11.25" outlineLevel="7">
      <c r="F3430" s="40"/>
      <c r="G3430" s="41"/>
      <c r="H3430" s="41"/>
      <c r="I3430" s="41"/>
      <c r="J3430" s="41"/>
      <c r="K3430" s="41"/>
      <c r="L3430" s="41"/>
      <c r="M3430" s="42" t="s">
        <v>60</v>
      </c>
      <c r="N3430" s="42"/>
      <c r="O3430" s="41"/>
      <c r="P3430" s="43">
        <v>0</v>
      </c>
      <c r="Q3430" s="44"/>
      <c r="R3430" s="45"/>
      <c r="S3430" s="44"/>
      <c r="T3430" s="46"/>
    </row>
    <row r="3431" spans="6:20" s="39" customFormat="1" ht="11.25" outlineLevel="7">
      <c r="F3431" s="40"/>
      <c r="G3431" s="41"/>
      <c r="H3431" s="41"/>
      <c r="I3431" s="41"/>
      <c r="J3431" s="41"/>
      <c r="K3431" s="41"/>
      <c r="L3431" s="41"/>
      <c r="M3431" s="42" t="s">
        <v>5097</v>
      </c>
      <c r="N3431" s="42"/>
      <c r="O3431" s="41"/>
      <c r="P3431" s="43">
        <v>50.466999999999999</v>
      </c>
      <c r="Q3431" s="44"/>
      <c r="R3431" s="45"/>
      <c r="S3431" s="44"/>
      <c r="T3431" s="46"/>
    </row>
    <row r="3432" spans="6:20" s="39" customFormat="1" ht="11.25" outlineLevel="7">
      <c r="F3432" s="40"/>
      <c r="G3432" s="41"/>
      <c r="H3432" s="41"/>
      <c r="I3432" s="41"/>
      <c r="J3432" s="41"/>
      <c r="K3432" s="41"/>
      <c r="L3432" s="41"/>
      <c r="M3432" s="42" t="s">
        <v>5642</v>
      </c>
      <c r="N3432" s="42"/>
      <c r="O3432" s="41"/>
      <c r="P3432" s="43">
        <v>41.507950000000001</v>
      </c>
      <c r="Q3432" s="44"/>
      <c r="R3432" s="45"/>
      <c r="S3432" s="44"/>
      <c r="T3432" s="46"/>
    </row>
    <row r="3433" spans="6:20" outlineLevel="6"/>
    <row r="3434" spans="6:20" s="120" customFormat="1" ht="16.5" customHeight="1" outlineLevel="5">
      <c r="F3434" s="121"/>
      <c r="G3434" s="122"/>
      <c r="H3434" s="122"/>
      <c r="I3434" s="122"/>
      <c r="J3434" s="123"/>
      <c r="K3434" s="123"/>
      <c r="L3434" s="123"/>
      <c r="M3434" s="123" t="s">
        <v>7552</v>
      </c>
      <c r="N3434" s="126"/>
      <c r="O3434" s="122"/>
      <c r="P3434" s="124"/>
      <c r="Q3434" s="125"/>
      <c r="R3434" s="124"/>
      <c r="S3434" s="125"/>
      <c r="T3434" s="111">
        <f>SUBTOTAL(9,T3435:T3442)</f>
        <v>0</v>
      </c>
    </row>
    <row r="3435" spans="6:20" s="102" customFormat="1" ht="24" outlineLevel="6" collapsed="1">
      <c r="F3435" s="21" t="s">
        <v>10167</v>
      </c>
      <c r="G3435" s="22" t="s">
        <v>19</v>
      </c>
      <c r="H3435" s="68">
        <v>6</v>
      </c>
      <c r="I3435" s="22"/>
      <c r="J3435" s="36" t="s">
        <v>4889</v>
      </c>
      <c r="K3435" s="36" t="s">
        <v>2377</v>
      </c>
      <c r="L3435" s="36"/>
      <c r="M3435" s="37" t="s">
        <v>8622</v>
      </c>
      <c r="N3435" s="37"/>
      <c r="O3435" s="22" t="s">
        <v>23</v>
      </c>
      <c r="P3435" s="38">
        <v>26.174999999999997</v>
      </c>
      <c r="Q3435" s="25">
        <v>0</v>
      </c>
      <c r="R3435" s="38">
        <f>P3435*(1+Q3435/100)</f>
        <v>26.174999999999997</v>
      </c>
      <c r="S3435" s="25"/>
      <c r="T3435" s="26">
        <f>IF(I3435="T",0,R3435*S3435)</f>
        <v>0</v>
      </c>
    </row>
    <row r="3436" spans="6:20" s="39" customFormat="1" ht="11.25" outlineLevel="7">
      <c r="F3436" s="40"/>
      <c r="G3436" s="41"/>
      <c r="H3436" s="41"/>
      <c r="I3436" s="41"/>
      <c r="J3436" s="41"/>
      <c r="K3436" s="41"/>
      <c r="L3436" s="41"/>
      <c r="M3436" s="42" t="s">
        <v>60</v>
      </c>
      <c r="N3436" s="42"/>
      <c r="O3436" s="41"/>
      <c r="P3436" s="43">
        <v>0</v>
      </c>
      <c r="Q3436" s="44"/>
      <c r="R3436" s="45"/>
      <c r="S3436" s="44"/>
      <c r="T3436" s="46"/>
    </row>
    <row r="3437" spans="6:20" s="39" customFormat="1" ht="11.25" outlineLevel="7">
      <c r="F3437" s="40"/>
      <c r="G3437" s="41"/>
      <c r="H3437" s="41"/>
      <c r="I3437" s="41"/>
      <c r="J3437" s="41"/>
      <c r="K3437" s="41"/>
      <c r="L3437" s="41"/>
      <c r="M3437" s="42" t="s">
        <v>5444</v>
      </c>
      <c r="N3437" s="42"/>
      <c r="O3437" s="41"/>
      <c r="P3437" s="43">
        <v>16.094999999999999</v>
      </c>
      <c r="Q3437" s="44"/>
      <c r="R3437" s="45"/>
      <c r="S3437" s="44"/>
      <c r="T3437" s="46"/>
    </row>
    <row r="3438" spans="6:20" s="39" customFormat="1" ht="11.25" outlineLevel="7">
      <c r="F3438" s="40"/>
      <c r="G3438" s="41"/>
      <c r="H3438" s="41"/>
      <c r="I3438" s="41"/>
      <c r="J3438" s="41"/>
      <c r="K3438" s="41"/>
      <c r="L3438" s="41"/>
      <c r="M3438" s="42" t="s">
        <v>4779</v>
      </c>
      <c r="N3438" s="42"/>
      <c r="O3438" s="41"/>
      <c r="P3438" s="43">
        <v>10.08</v>
      </c>
      <c r="Q3438" s="44"/>
      <c r="R3438" s="45"/>
      <c r="S3438" s="44"/>
      <c r="T3438" s="46"/>
    </row>
    <row r="3439" spans="6:20" s="102" customFormat="1" ht="36" outlineLevel="6" collapsed="1">
      <c r="F3439" s="21" t="s">
        <v>10168</v>
      </c>
      <c r="G3439" s="22" t="s">
        <v>19</v>
      </c>
      <c r="H3439" s="68">
        <v>6</v>
      </c>
      <c r="I3439" s="22"/>
      <c r="J3439" s="36" t="s">
        <v>4592</v>
      </c>
      <c r="K3439" s="36" t="s">
        <v>2316</v>
      </c>
      <c r="L3439" s="36"/>
      <c r="M3439" s="37" t="s">
        <v>9193</v>
      </c>
      <c r="N3439" s="37"/>
      <c r="O3439" s="22" t="s">
        <v>23</v>
      </c>
      <c r="P3439" s="38">
        <v>30.90475</v>
      </c>
      <c r="Q3439" s="25">
        <v>0</v>
      </c>
      <c r="R3439" s="38">
        <f>P3439*(1+Q3439/100)</f>
        <v>30.90475</v>
      </c>
      <c r="S3439" s="25"/>
      <c r="T3439" s="26">
        <f>IF(I3439="T",0,R3439*S3439)</f>
        <v>0</v>
      </c>
    </row>
    <row r="3440" spans="6:20" s="39" customFormat="1" ht="11.25" outlineLevel="7">
      <c r="F3440" s="40"/>
      <c r="G3440" s="41"/>
      <c r="H3440" s="41"/>
      <c r="I3440" s="41"/>
      <c r="J3440" s="41"/>
      <c r="K3440" s="41"/>
      <c r="L3440" s="41"/>
      <c r="M3440" s="42" t="s">
        <v>60</v>
      </c>
      <c r="N3440" s="42"/>
      <c r="O3440" s="41"/>
      <c r="P3440" s="43">
        <v>0</v>
      </c>
      <c r="Q3440" s="44"/>
      <c r="R3440" s="45"/>
      <c r="S3440" s="44"/>
      <c r="T3440" s="46"/>
    </row>
    <row r="3441" spans="6:20" s="39" customFormat="1" ht="11.25" outlineLevel="7">
      <c r="F3441" s="40"/>
      <c r="G3441" s="41"/>
      <c r="H3441" s="41"/>
      <c r="I3441" s="41"/>
      <c r="J3441" s="41"/>
      <c r="K3441" s="41"/>
      <c r="L3441" s="41"/>
      <c r="M3441" s="42" t="s">
        <v>6404</v>
      </c>
      <c r="N3441" s="42"/>
      <c r="O3441" s="41"/>
      <c r="P3441" s="43">
        <v>30.90475</v>
      </c>
      <c r="Q3441" s="44"/>
      <c r="R3441" s="45"/>
      <c r="S3441" s="44"/>
      <c r="T3441" s="46"/>
    </row>
    <row r="3442" spans="6:20" outlineLevel="6"/>
    <row r="3443" spans="6:20" s="120" customFormat="1" ht="16.5" customHeight="1" outlineLevel="5">
      <c r="F3443" s="121"/>
      <c r="G3443" s="122"/>
      <c r="H3443" s="122"/>
      <c r="I3443" s="122"/>
      <c r="J3443" s="123"/>
      <c r="K3443" s="123"/>
      <c r="L3443" s="123"/>
      <c r="M3443" s="123" t="s">
        <v>8273</v>
      </c>
      <c r="N3443" s="126"/>
      <c r="O3443" s="122"/>
      <c r="P3443" s="124"/>
      <c r="Q3443" s="125"/>
      <c r="R3443" s="124"/>
      <c r="S3443" s="125"/>
      <c r="T3443" s="111">
        <f>SUBTOTAL(9,T3444:T3455)</f>
        <v>0</v>
      </c>
    </row>
    <row r="3444" spans="6:20" s="102" customFormat="1" ht="24" outlineLevel="6" collapsed="1">
      <c r="F3444" s="21" t="s">
        <v>10169</v>
      </c>
      <c r="G3444" s="22" t="s">
        <v>19</v>
      </c>
      <c r="H3444" s="68">
        <v>6</v>
      </c>
      <c r="I3444" s="22"/>
      <c r="J3444" s="36" t="s">
        <v>4889</v>
      </c>
      <c r="K3444" s="36" t="s">
        <v>2377</v>
      </c>
      <c r="L3444" s="36"/>
      <c r="M3444" s="37" t="s">
        <v>8622</v>
      </c>
      <c r="N3444" s="37"/>
      <c r="O3444" s="22" t="s">
        <v>23</v>
      </c>
      <c r="P3444" s="38">
        <v>439.80155000000008</v>
      </c>
      <c r="Q3444" s="25">
        <v>0</v>
      </c>
      <c r="R3444" s="38">
        <f>P3444*(1+Q3444/100)</f>
        <v>439.80155000000008</v>
      </c>
      <c r="S3444" s="25"/>
      <c r="T3444" s="26">
        <f>IF(I3444="T",0,R3444*S3444)</f>
        <v>0</v>
      </c>
    </row>
    <row r="3445" spans="6:20" s="39" customFormat="1" ht="11.25" outlineLevel="7">
      <c r="F3445" s="40"/>
      <c r="G3445" s="41"/>
      <c r="H3445" s="41"/>
      <c r="I3445" s="41"/>
      <c r="J3445" s="41"/>
      <c r="K3445" s="41"/>
      <c r="L3445" s="41"/>
      <c r="M3445" s="42" t="s">
        <v>60</v>
      </c>
      <c r="N3445" s="42"/>
      <c r="O3445" s="41"/>
      <c r="P3445" s="43">
        <v>0</v>
      </c>
      <c r="Q3445" s="44"/>
      <c r="R3445" s="45"/>
      <c r="S3445" s="44"/>
      <c r="T3445" s="46"/>
    </row>
    <row r="3446" spans="6:20" s="39" customFormat="1" ht="11.25" outlineLevel="7">
      <c r="F3446" s="40"/>
      <c r="G3446" s="41"/>
      <c r="H3446" s="41"/>
      <c r="I3446" s="41"/>
      <c r="J3446" s="41"/>
      <c r="K3446" s="41"/>
      <c r="L3446" s="41"/>
      <c r="M3446" s="42" t="s">
        <v>5221</v>
      </c>
      <c r="N3446" s="42"/>
      <c r="O3446" s="41"/>
      <c r="P3446" s="43">
        <v>60.786900000000003</v>
      </c>
      <c r="Q3446" s="44"/>
      <c r="R3446" s="45"/>
      <c r="S3446" s="44"/>
      <c r="T3446" s="46"/>
    </row>
    <row r="3447" spans="6:20" s="39" customFormat="1" ht="11.25" outlineLevel="7">
      <c r="F3447" s="40"/>
      <c r="G3447" s="41"/>
      <c r="H3447" s="41"/>
      <c r="I3447" s="41"/>
      <c r="J3447" s="41"/>
      <c r="K3447" s="41"/>
      <c r="L3447" s="41"/>
      <c r="M3447" s="42" t="s">
        <v>6177</v>
      </c>
      <c r="N3447" s="42"/>
      <c r="O3447" s="41"/>
      <c r="P3447" s="43">
        <v>23.143449999999998</v>
      </c>
      <c r="Q3447" s="44"/>
      <c r="R3447" s="45"/>
      <c r="S3447" s="44"/>
      <c r="T3447" s="46"/>
    </row>
    <row r="3448" spans="6:20" s="39" customFormat="1" ht="11.25" outlineLevel="7">
      <c r="F3448" s="40"/>
      <c r="G3448" s="41"/>
      <c r="H3448" s="41"/>
      <c r="I3448" s="41"/>
      <c r="J3448" s="41"/>
      <c r="K3448" s="41"/>
      <c r="L3448" s="41"/>
      <c r="M3448" s="42" t="s">
        <v>6477</v>
      </c>
      <c r="N3448" s="42"/>
      <c r="O3448" s="41"/>
      <c r="P3448" s="43">
        <v>324.27900000000005</v>
      </c>
      <c r="Q3448" s="44"/>
      <c r="R3448" s="45"/>
      <c r="S3448" s="44"/>
      <c r="T3448" s="46"/>
    </row>
    <row r="3449" spans="6:20" s="39" customFormat="1" ht="11.25" outlineLevel="7">
      <c r="F3449" s="40"/>
      <c r="G3449" s="41"/>
      <c r="H3449" s="41"/>
      <c r="I3449" s="41"/>
      <c r="J3449" s="41"/>
      <c r="K3449" s="41"/>
      <c r="L3449" s="41"/>
      <c r="M3449" s="42" t="s">
        <v>6969</v>
      </c>
      <c r="N3449" s="42"/>
      <c r="O3449" s="41"/>
      <c r="P3449" s="43">
        <v>31.592200000000002</v>
      </c>
      <c r="Q3449" s="44"/>
      <c r="R3449" s="45"/>
      <c r="S3449" s="44"/>
      <c r="T3449" s="46"/>
    </row>
    <row r="3450" spans="6:20" s="102" customFormat="1" ht="60" outlineLevel="6" collapsed="1">
      <c r="F3450" s="21" t="s">
        <v>10170</v>
      </c>
      <c r="G3450" s="22" t="s">
        <v>19</v>
      </c>
      <c r="H3450" s="68">
        <v>6</v>
      </c>
      <c r="I3450" s="22"/>
      <c r="J3450" s="36" t="s">
        <v>4342</v>
      </c>
      <c r="K3450" s="36" t="s">
        <v>2321</v>
      </c>
      <c r="L3450" s="36"/>
      <c r="M3450" s="37" t="s">
        <v>9785</v>
      </c>
      <c r="N3450" s="37"/>
      <c r="O3450" s="22" t="s">
        <v>23</v>
      </c>
      <c r="P3450" s="38">
        <v>275.44315000000006</v>
      </c>
      <c r="Q3450" s="25">
        <v>0</v>
      </c>
      <c r="R3450" s="38">
        <f>P3450*(1+Q3450/100)</f>
        <v>275.44315000000006</v>
      </c>
      <c r="S3450" s="25"/>
      <c r="T3450" s="26">
        <f>IF(I3450="T",0,R3450*S3450)</f>
        <v>0</v>
      </c>
    </row>
    <row r="3451" spans="6:20" s="39" customFormat="1" ht="11.25" outlineLevel="7">
      <c r="F3451" s="40"/>
      <c r="G3451" s="41"/>
      <c r="H3451" s="41"/>
      <c r="I3451" s="41"/>
      <c r="J3451" s="41"/>
      <c r="K3451" s="41"/>
      <c r="L3451" s="41"/>
      <c r="M3451" s="42" t="s">
        <v>60</v>
      </c>
      <c r="N3451" s="42"/>
      <c r="O3451" s="41"/>
      <c r="P3451" s="43">
        <v>0</v>
      </c>
      <c r="Q3451" s="44"/>
      <c r="R3451" s="45"/>
      <c r="S3451" s="44"/>
      <c r="T3451" s="46"/>
    </row>
    <row r="3452" spans="6:20" s="39" customFormat="1" ht="11.25" outlineLevel="7">
      <c r="F3452" s="40"/>
      <c r="G3452" s="41"/>
      <c r="H3452" s="41"/>
      <c r="I3452" s="41"/>
      <c r="J3452" s="41"/>
      <c r="K3452" s="41"/>
      <c r="L3452" s="41"/>
      <c r="M3452" s="42" t="s">
        <v>6177</v>
      </c>
      <c r="N3452" s="42"/>
      <c r="O3452" s="41"/>
      <c r="P3452" s="43">
        <v>23.143449999999998</v>
      </c>
      <c r="Q3452" s="44"/>
      <c r="R3452" s="45"/>
      <c r="S3452" s="44"/>
      <c r="T3452" s="46"/>
    </row>
    <row r="3453" spans="6:20" s="39" customFormat="1" ht="11.25" outlineLevel="7">
      <c r="F3453" s="40"/>
      <c r="G3453" s="41"/>
      <c r="H3453" s="41"/>
      <c r="I3453" s="41"/>
      <c r="J3453" s="41"/>
      <c r="K3453" s="41"/>
      <c r="L3453" s="41"/>
      <c r="M3453" s="42" t="s">
        <v>5387</v>
      </c>
      <c r="N3453" s="42"/>
      <c r="O3453" s="41"/>
      <c r="P3453" s="43">
        <v>220.13100000000003</v>
      </c>
      <c r="Q3453" s="44"/>
      <c r="R3453" s="45"/>
      <c r="S3453" s="44"/>
      <c r="T3453" s="46"/>
    </row>
    <row r="3454" spans="6:20" s="39" customFormat="1" ht="11.25" outlineLevel="7">
      <c r="F3454" s="40"/>
      <c r="G3454" s="41"/>
      <c r="H3454" s="41"/>
      <c r="I3454" s="41"/>
      <c r="J3454" s="41"/>
      <c r="K3454" s="41"/>
      <c r="L3454" s="41"/>
      <c r="M3454" s="42" t="s">
        <v>6970</v>
      </c>
      <c r="N3454" s="42"/>
      <c r="O3454" s="41"/>
      <c r="P3454" s="43">
        <v>32.168700000000001</v>
      </c>
      <c r="Q3454" s="44"/>
      <c r="R3454" s="45"/>
      <c r="S3454" s="44"/>
      <c r="T3454" s="46"/>
    </row>
    <row r="3455" spans="6:20" outlineLevel="6"/>
    <row r="3456" spans="6:20" s="120" customFormat="1" ht="16.5" customHeight="1" outlineLevel="5">
      <c r="F3456" s="121"/>
      <c r="G3456" s="122"/>
      <c r="H3456" s="122"/>
      <c r="I3456" s="122"/>
      <c r="J3456" s="123"/>
      <c r="K3456" s="123"/>
      <c r="L3456" s="123"/>
      <c r="M3456" s="123" t="s">
        <v>7909</v>
      </c>
      <c r="N3456" s="126"/>
      <c r="O3456" s="122"/>
      <c r="P3456" s="124"/>
      <c r="Q3456" s="125"/>
      <c r="R3456" s="124"/>
      <c r="S3456" s="125"/>
      <c r="T3456" s="111">
        <f>SUBTOTAL(9,T3457:T3466)</f>
        <v>0</v>
      </c>
    </row>
    <row r="3457" spans="6:20" s="102" customFormat="1" ht="24" outlineLevel="6" collapsed="1">
      <c r="F3457" s="21" t="s">
        <v>10171</v>
      </c>
      <c r="G3457" s="22" t="s">
        <v>19</v>
      </c>
      <c r="H3457" s="68">
        <v>6</v>
      </c>
      <c r="I3457" s="22"/>
      <c r="J3457" s="36" t="s">
        <v>4891</v>
      </c>
      <c r="K3457" s="36" t="s">
        <v>2377</v>
      </c>
      <c r="L3457" s="36"/>
      <c r="M3457" s="37" t="s">
        <v>8112</v>
      </c>
      <c r="N3457" s="37"/>
      <c r="O3457" s="22" t="s">
        <v>23</v>
      </c>
      <c r="P3457" s="38">
        <v>56.014499999999998</v>
      </c>
      <c r="Q3457" s="25">
        <v>0</v>
      </c>
      <c r="R3457" s="38">
        <f>P3457*(1+Q3457/100)</f>
        <v>56.014499999999998</v>
      </c>
      <c r="S3457" s="25"/>
      <c r="T3457" s="26">
        <f>IF(I3457="T",0,R3457*S3457)</f>
        <v>0</v>
      </c>
    </row>
    <row r="3458" spans="6:20" s="39" customFormat="1" ht="11.25" outlineLevel="7">
      <c r="F3458" s="40"/>
      <c r="G3458" s="41"/>
      <c r="H3458" s="41"/>
      <c r="I3458" s="41"/>
      <c r="J3458" s="41"/>
      <c r="K3458" s="41"/>
      <c r="L3458" s="41"/>
      <c r="M3458" s="42" t="s">
        <v>4107</v>
      </c>
      <c r="N3458" s="42"/>
      <c r="O3458" s="41"/>
      <c r="P3458" s="43">
        <v>0</v>
      </c>
      <c r="Q3458" s="44"/>
      <c r="R3458" s="45"/>
      <c r="S3458" s="44"/>
      <c r="T3458" s="46"/>
    </row>
    <row r="3459" spans="6:20" s="39" customFormat="1" ht="11.25" outlineLevel="7">
      <c r="F3459" s="40"/>
      <c r="G3459" s="41"/>
      <c r="H3459" s="41"/>
      <c r="I3459" s="41"/>
      <c r="J3459" s="41"/>
      <c r="K3459" s="41"/>
      <c r="L3459" s="41"/>
      <c r="M3459" s="42" t="s">
        <v>5276</v>
      </c>
      <c r="N3459" s="42"/>
      <c r="O3459" s="41"/>
      <c r="P3459" s="43">
        <v>56.014499999999998</v>
      </c>
      <c r="Q3459" s="44"/>
      <c r="R3459" s="45"/>
      <c r="S3459" s="44"/>
      <c r="T3459" s="46"/>
    </row>
    <row r="3460" spans="6:20" s="102" customFormat="1" ht="24" outlineLevel="6">
      <c r="F3460" s="21" t="s">
        <v>10172</v>
      </c>
      <c r="G3460" s="22" t="s">
        <v>19</v>
      </c>
      <c r="H3460" s="68">
        <v>6</v>
      </c>
      <c r="I3460" s="22"/>
      <c r="J3460" s="36" t="s">
        <v>4416</v>
      </c>
      <c r="K3460" s="36" t="s">
        <v>2245</v>
      </c>
      <c r="L3460" s="36"/>
      <c r="M3460" s="37" t="s">
        <v>8077</v>
      </c>
      <c r="N3460" s="37"/>
      <c r="O3460" s="22" t="s">
        <v>23</v>
      </c>
      <c r="P3460" s="38">
        <v>56.014000000000003</v>
      </c>
      <c r="Q3460" s="25">
        <v>0</v>
      </c>
      <c r="R3460" s="38">
        <f>P3460*(1+Q3460/100)</f>
        <v>56.014000000000003</v>
      </c>
      <c r="S3460" s="25"/>
      <c r="T3460" s="26">
        <f>IF(I3460="T",0,R3460*S3460)</f>
        <v>0</v>
      </c>
    </row>
    <row r="3461" spans="6:20" s="102" customFormat="1" ht="12" outlineLevel="6">
      <c r="F3461" s="21" t="s">
        <v>10173</v>
      </c>
      <c r="G3461" s="22" t="s">
        <v>19</v>
      </c>
      <c r="H3461" s="68">
        <v>6</v>
      </c>
      <c r="I3461" s="22"/>
      <c r="J3461" s="36" t="s">
        <v>4403</v>
      </c>
      <c r="K3461" s="36" t="s">
        <v>2258</v>
      </c>
      <c r="L3461" s="36"/>
      <c r="M3461" s="37" t="s">
        <v>7343</v>
      </c>
      <c r="N3461" s="37"/>
      <c r="O3461" s="22" t="s">
        <v>23</v>
      </c>
      <c r="P3461" s="38">
        <v>56.014000000000003</v>
      </c>
      <c r="Q3461" s="25">
        <v>0</v>
      </c>
      <c r="R3461" s="38">
        <f>P3461*(1+Q3461/100)</f>
        <v>56.014000000000003</v>
      </c>
      <c r="S3461" s="25"/>
      <c r="T3461" s="26">
        <f>IF(I3461="T",0,R3461*S3461)</f>
        <v>0</v>
      </c>
    </row>
    <row r="3462" spans="6:20" s="102" customFormat="1" ht="12" outlineLevel="6">
      <c r="F3462" s="21" t="s">
        <v>10174</v>
      </c>
      <c r="G3462" s="22" t="s">
        <v>19</v>
      </c>
      <c r="H3462" s="68">
        <v>6</v>
      </c>
      <c r="I3462" s="22"/>
      <c r="J3462" s="36" t="s">
        <v>4428</v>
      </c>
      <c r="K3462" s="36" t="s">
        <v>2243</v>
      </c>
      <c r="L3462" s="36"/>
      <c r="M3462" s="37" t="s">
        <v>7246</v>
      </c>
      <c r="N3462" s="37"/>
      <c r="O3462" s="22" t="s">
        <v>23</v>
      </c>
      <c r="P3462" s="38">
        <v>56.014000000000003</v>
      </c>
      <c r="Q3462" s="25">
        <v>0</v>
      </c>
      <c r="R3462" s="38">
        <f>P3462*(1+Q3462/100)</f>
        <v>56.014000000000003</v>
      </c>
      <c r="S3462" s="25"/>
      <c r="T3462" s="26">
        <f>IF(I3462="T",0,R3462*S3462)</f>
        <v>0</v>
      </c>
    </row>
    <row r="3463" spans="6:20" s="102" customFormat="1" ht="36" outlineLevel="6">
      <c r="F3463" s="21" t="s">
        <v>10175</v>
      </c>
      <c r="G3463" s="22" t="s">
        <v>19</v>
      </c>
      <c r="H3463" s="68">
        <v>6</v>
      </c>
      <c r="I3463" s="22"/>
      <c r="J3463" s="36" t="s">
        <v>4572</v>
      </c>
      <c r="K3463" s="36" t="s">
        <v>2181</v>
      </c>
      <c r="L3463" s="36"/>
      <c r="M3463" s="37" t="s">
        <v>8923</v>
      </c>
      <c r="N3463" s="37"/>
      <c r="O3463" s="22" t="s">
        <v>24</v>
      </c>
      <c r="P3463" s="38">
        <v>13.214717499999999</v>
      </c>
      <c r="Q3463" s="25">
        <v>0</v>
      </c>
      <c r="R3463" s="38">
        <f>P3463*(1+Q3463/100)</f>
        <v>13.214717499999999</v>
      </c>
      <c r="S3463" s="25"/>
      <c r="T3463" s="26">
        <f>IF(I3463="T",0,R3463*S3463)</f>
        <v>0</v>
      </c>
    </row>
    <row r="3464" spans="6:20" s="39" customFormat="1" ht="11.25" outlineLevel="7">
      <c r="F3464" s="40"/>
      <c r="G3464" s="41"/>
      <c r="H3464" s="41"/>
      <c r="I3464" s="41"/>
      <c r="J3464" s="41"/>
      <c r="K3464" s="41"/>
      <c r="L3464" s="41"/>
      <c r="M3464" s="42" t="s">
        <v>4107</v>
      </c>
      <c r="N3464" s="42"/>
      <c r="O3464" s="41"/>
      <c r="P3464" s="43">
        <v>0</v>
      </c>
      <c r="Q3464" s="44"/>
      <c r="R3464" s="45"/>
      <c r="S3464" s="44"/>
      <c r="T3464" s="46"/>
    </row>
    <row r="3465" spans="6:20" s="39" customFormat="1" ht="22.5" outlineLevel="7">
      <c r="F3465" s="40"/>
      <c r="G3465" s="41"/>
      <c r="H3465" s="41"/>
      <c r="I3465" s="41"/>
      <c r="J3465" s="41"/>
      <c r="K3465" s="41"/>
      <c r="L3465" s="41"/>
      <c r="M3465" s="42" t="s">
        <v>6945</v>
      </c>
      <c r="N3465" s="42"/>
      <c r="O3465" s="41"/>
      <c r="P3465" s="43">
        <v>13.214717499999999</v>
      </c>
      <c r="Q3465" s="44"/>
      <c r="R3465" s="45"/>
      <c r="S3465" s="44"/>
      <c r="T3465" s="46"/>
    </row>
    <row r="3466" spans="6:20" outlineLevel="6"/>
    <row r="3467" spans="6:20" s="120" customFormat="1" ht="16.5" customHeight="1" outlineLevel="5">
      <c r="F3467" s="121"/>
      <c r="G3467" s="122"/>
      <c r="H3467" s="122"/>
      <c r="I3467" s="122"/>
      <c r="J3467" s="123"/>
      <c r="K3467" s="123"/>
      <c r="L3467" s="123"/>
      <c r="M3467" s="123" t="s">
        <v>7910</v>
      </c>
      <c r="N3467" s="126"/>
      <c r="O3467" s="122"/>
      <c r="P3467" s="124"/>
      <c r="Q3467" s="125"/>
      <c r="R3467" s="124"/>
      <c r="S3467" s="125"/>
      <c r="T3467" s="111">
        <f>SUBTOTAL(9,T3468:T3482)</f>
        <v>0</v>
      </c>
    </row>
    <row r="3468" spans="6:20" s="102" customFormat="1" ht="24" outlineLevel="6">
      <c r="F3468" s="21" t="s">
        <v>10176</v>
      </c>
      <c r="G3468" s="22" t="s">
        <v>19</v>
      </c>
      <c r="H3468" s="68">
        <v>6</v>
      </c>
      <c r="I3468" s="22"/>
      <c r="J3468" s="36" t="s">
        <v>4891</v>
      </c>
      <c r="K3468" s="36" t="s">
        <v>2377</v>
      </c>
      <c r="L3468" s="36"/>
      <c r="M3468" s="37" t="s">
        <v>8112</v>
      </c>
      <c r="N3468" s="37"/>
      <c r="O3468" s="22" t="s">
        <v>23</v>
      </c>
      <c r="P3468" s="38">
        <v>7.65</v>
      </c>
      <c r="Q3468" s="25">
        <v>0</v>
      </c>
      <c r="R3468" s="38">
        <f>P3468*(1+Q3468/100)</f>
        <v>7.65</v>
      </c>
      <c r="S3468" s="25"/>
      <c r="T3468" s="26">
        <f>IF(I3468="T",0,R3468*S3468)</f>
        <v>0</v>
      </c>
    </row>
    <row r="3469" spans="6:20" s="39" customFormat="1" ht="11.25" outlineLevel="7">
      <c r="F3469" s="40"/>
      <c r="G3469" s="41"/>
      <c r="H3469" s="41"/>
      <c r="I3469" s="41"/>
      <c r="J3469" s="41"/>
      <c r="K3469" s="41"/>
      <c r="L3469" s="41"/>
      <c r="M3469" s="42" t="s">
        <v>60</v>
      </c>
      <c r="N3469" s="42"/>
      <c r="O3469" s="41"/>
      <c r="P3469" s="43">
        <v>0</v>
      </c>
      <c r="Q3469" s="44"/>
      <c r="R3469" s="45"/>
      <c r="S3469" s="44"/>
      <c r="T3469" s="46"/>
    </row>
    <row r="3470" spans="6:20" s="39" customFormat="1" ht="11.25" outlineLevel="7">
      <c r="F3470" s="40"/>
      <c r="G3470" s="41"/>
      <c r="H3470" s="41"/>
      <c r="I3470" s="41"/>
      <c r="J3470" s="41"/>
      <c r="K3470" s="41"/>
      <c r="L3470" s="41"/>
      <c r="M3470" s="42" t="s">
        <v>5450</v>
      </c>
      <c r="N3470" s="42"/>
      <c r="O3470" s="41"/>
      <c r="P3470" s="43">
        <v>7.65</v>
      </c>
      <c r="Q3470" s="44"/>
      <c r="R3470" s="45"/>
      <c r="S3470" s="44"/>
      <c r="T3470" s="46"/>
    </row>
    <row r="3471" spans="6:20" s="102" customFormat="1" ht="24" outlineLevel="6">
      <c r="F3471" s="21" t="s">
        <v>10177</v>
      </c>
      <c r="G3471" s="22" t="s">
        <v>19</v>
      </c>
      <c r="H3471" s="68">
        <v>6</v>
      </c>
      <c r="I3471" s="22"/>
      <c r="J3471" s="36" t="s">
        <v>4416</v>
      </c>
      <c r="K3471" s="36" t="s">
        <v>2245</v>
      </c>
      <c r="L3471" s="36"/>
      <c r="M3471" s="37" t="s">
        <v>8077</v>
      </c>
      <c r="N3471" s="37"/>
      <c r="O3471" s="22" t="s">
        <v>23</v>
      </c>
      <c r="P3471" s="38">
        <v>7.65</v>
      </c>
      <c r="Q3471" s="25">
        <v>0</v>
      </c>
      <c r="R3471" s="38">
        <f>P3471*(1+Q3471/100)</f>
        <v>7.65</v>
      </c>
      <c r="S3471" s="25"/>
      <c r="T3471" s="26">
        <f>IF(I3471="T",0,R3471*S3471)</f>
        <v>0</v>
      </c>
    </row>
    <row r="3472" spans="6:20" s="102" customFormat="1" ht="12" outlineLevel="6">
      <c r="F3472" s="21" t="s">
        <v>10178</v>
      </c>
      <c r="G3472" s="22" t="s">
        <v>19</v>
      </c>
      <c r="H3472" s="68">
        <v>6</v>
      </c>
      <c r="I3472" s="22"/>
      <c r="J3472" s="36" t="s">
        <v>4403</v>
      </c>
      <c r="K3472" s="36" t="s">
        <v>2258</v>
      </c>
      <c r="L3472" s="36"/>
      <c r="M3472" s="37" t="s">
        <v>7343</v>
      </c>
      <c r="N3472" s="37"/>
      <c r="O3472" s="22" t="s">
        <v>23</v>
      </c>
      <c r="P3472" s="38">
        <v>7.65</v>
      </c>
      <c r="Q3472" s="25">
        <v>0</v>
      </c>
      <c r="R3472" s="38">
        <f>P3472*(1+Q3472/100)</f>
        <v>7.65</v>
      </c>
      <c r="S3472" s="25"/>
      <c r="T3472" s="26">
        <f>IF(I3472="T",0,R3472*S3472)</f>
        <v>0</v>
      </c>
    </row>
    <row r="3473" spans="6:20" s="102" customFormat="1" ht="12" outlineLevel="6">
      <c r="F3473" s="21" t="s">
        <v>10179</v>
      </c>
      <c r="G3473" s="22" t="s">
        <v>19</v>
      </c>
      <c r="H3473" s="68">
        <v>6</v>
      </c>
      <c r="I3473" s="22"/>
      <c r="J3473" s="36" t="s">
        <v>4428</v>
      </c>
      <c r="K3473" s="36" t="s">
        <v>2243</v>
      </c>
      <c r="L3473" s="36"/>
      <c r="M3473" s="37" t="s">
        <v>7246</v>
      </c>
      <c r="N3473" s="37"/>
      <c r="O3473" s="22" t="s">
        <v>23</v>
      </c>
      <c r="P3473" s="38">
        <v>7.65</v>
      </c>
      <c r="Q3473" s="25">
        <v>0</v>
      </c>
      <c r="R3473" s="38">
        <f>P3473*(1+Q3473/100)</f>
        <v>7.65</v>
      </c>
      <c r="S3473" s="25"/>
      <c r="T3473" s="26">
        <f>IF(I3473="T",0,R3473*S3473)</f>
        <v>0</v>
      </c>
    </row>
    <row r="3474" spans="6:20" s="102" customFormat="1" ht="24" outlineLevel="6">
      <c r="F3474" s="21" t="s">
        <v>10180</v>
      </c>
      <c r="G3474" s="22" t="s">
        <v>19</v>
      </c>
      <c r="H3474" s="68">
        <v>6</v>
      </c>
      <c r="I3474" s="22"/>
      <c r="J3474" s="36" t="s">
        <v>4339</v>
      </c>
      <c r="K3474" s="36" t="s">
        <v>2197</v>
      </c>
      <c r="L3474" s="36"/>
      <c r="M3474" s="37" t="s">
        <v>8666</v>
      </c>
      <c r="N3474" s="37"/>
      <c r="O3474" s="22" t="s">
        <v>23</v>
      </c>
      <c r="P3474" s="38">
        <v>7.65</v>
      </c>
      <c r="Q3474" s="25">
        <v>0</v>
      </c>
      <c r="R3474" s="38">
        <f>P3474*(1+Q3474/100)</f>
        <v>7.65</v>
      </c>
      <c r="S3474" s="25"/>
      <c r="T3474" s="26">
        <f>IF(I3474="T",0,R3474*S3474)</f>
        <v>0</v>
      </c>
    </row>
    <row r="3475" spans="6:20" s="39" customFormat="1" ht="11.25" outlineLevel="7">
      <c r="F3475" s="40"/>
      <c r="G3475" s="41"/>
      <c r="H3475" s="41"/>
      <c r="I3475" s="41"/>
      <c r="J3475" s="41"/>
      <c r="K3475" s="41"/>
      <c r="L3475" s="41"/>
      <c r="M3475" s="42" t="s">
        <v>60</v>
      </c>
      <c r="N3475" s="42"/>
      <c r="O3475" s="41"/>
      <c r="P3475" s="43">
        <v>0</v>
      </c>
      <c r="Q3475" s="44"/>
      <c r="R3475" s="45"/>
      <c r="S3475" s="44"/>
      <c r="T3475" s="46"/>
    </row>
    <row r="3476" spans="6:20" s="39" customFormat="1" ht="11.25" outlineLevel="7">
      <c r="F3476" s="40"/>
      <c r="G3476" s="41"/>
      <c r="H3476" s="41"/>
      <c r="I3476" s="41"/>
      <c r="J3476" s="41"/>
      <c r="K3476" s="41"/>
      <c r="L3476" s="41"/>
      <c r="M3476" s="42" t="s">
        <v>5115</v>
      </c>
      <c r="N3476" s="42"/>
      <c r="O3476" s="41"/>
      <c r="P3476" s="43">
        <v>7.65</v>
      </c>
      <c r="Q3476" s="44"/>
      <c r="R3476" s="45"/>
      <c r="S3476" s="44"/>
      <c r="T3476" s="46"/>
    </row>
    <row r="3477" spans="6:20" s="102" customFormat="1" ht="12" outlineLevel="6">
      <c r="F3477" s="21" t="s">
        <v>10181</v>
      </c>
      <c r="G3477" s="22" t="s">
        <v>19</v>
      </c>
      <c r="H3477" s="68">
        <v>6</v>
      </c>
      <c r="I3477" s="22"/>
      <c r="J3477" s="36" t="s">
        <v>4858</v>
      </c>
      <c r="K3477" s="36" t="s">
        <v>2306</v>
      </c>
      <c r="L3477" s="36"/>
      <c r="M3477" s="37" t="s">
        <v>7723</v>
      </c>
      <c r="N3477" s="37"/>
      <c r="O3477" s="22" t="s">
        <v>23</v>
      </c>
      <c r="P3477" s="38">
        <v>3.8250000000000002</v>
      </c>
      <c r="Q3477" s="25">
        <v>0</v>
      </c>
      <c r="R3477" s="38">
        <f>P3477*(1+Q3477/100)</f>
        <v>3.8250000000000002</v>
      </c>
      <c r="S3477" s="25"/>
      <c r="T3477" s="26">
        <f>IF(I3477="T",0,R3477*S3477)</f>
        <v>0</v>
      </c>
    </row>
    <row r="3478" spans="6:20" s="39" customFormat="1" ht="11.25" outlineLevel="7">
      <c r="F3478" s="40"/>
      <c r="G3478" s="41"/>
      <c r="H3478" s="41"/>
      <c r="I3478" s="41"/>
      <c r="J3478" s="41"/>
      <c r="K3478" s="41"/>
      <c r="L3478" s="41"/>
      <c r="M3478" s="42" t="s">
        <v>60</v>
      </c>
      <c r="N3478" s="42"/>
      <c r="O3478" s="41"/>
      <c r="P3478" s="43">
        <v>0</v>
      </c>
      <c r="Q3478" s="44"/>
      <c r="R3478" s="45"/>
      <c r="S3478" s="44"/>
      <c r="T3478" s="46"/>
    </row>
    <row r="3479" spans="6:20" s="39" customFormat="1" ht="11.25" outlineLevel="7">
      <c r="F3479" s="40"/>
      <c r="G3479" s="41"/>
      <c r="H3479" s="41"/>
      <c r="I3479" s="41"/>
      <c r="J3479" s="41"/>
      <c r="K3479" s="41"/>
      <c r="L3479" s="41"/>
      <c r="M3479" s="42" t="s">
        <v>4784</v>
      </c>
      <c r="N3479" s="42"/>
      <c r="O3479" s="41"/>
      <c r="P3479" s="43">
        <v>3.8250000000000002</v>
      </c>
      <c r="Q3479" s="44"/>
      <c r="R3479" s="45"/>
      <c r="S3479" s="44"/>
      <c r="T3479" s="46"/>
    </row>
    <row r="3480" spans="6:20" s="102" customFormat="1" ht="12" outlineLevel="6">
      <c r="F3480" s="21" t="s">
        <v>10182</v>
      </c>
      <c r="G3480" s="22" t="s">
        <v>7</v>
      </c>
      <c r="H3480" s="68">
        <v>6</v>
      </c>
      <c r="I3480" s="22"/>
      <c r="J3480" s="36" t="s">
        <v>4151</v>
      </c>
      <c r="K3480" s="36"/>
      <c r="L3480" s="36"/>
      <c r="M3480" s="37" t="s">
        <v>7345</v>
      </c>
      <c r="N3480" s="37"/>
      <c r="O3480" s="22" t="s">
        <v>23</v>
      </c>
      <c r="P3480" s="38">
        <v>3.8250000000000002</v>
      </c>
      <c r="Q3480" s="25">
        <v>0</v>
      </c>
      <c r="R3480" s="38">
        <f>P3480*(1+Q3480/100)</f>
        <v>3.8250000000000002</v>
      </c>
      <c r="S3480" s="25"/>
      <c r="T3480" s="26">
        <f>IF(I3480="T",0,R3480*S3480)</f>
        <v>0</v>
      </c>
    </row>
    <row r="3481" spans="6:20" s="102" customFormat="1" ht="12" outlineLevel="6">
      <c r="F3481" s="21" t="s">
        <v>10183</v>
      </c>
      <c r="G3481" s="22" t="s">
        <v>19</v>
      </c>
      <c r="H3481" s="68">
        <v>6</v>
      </c>
      <c r="I3481" s="22"/>
      <c r="J3481" s="36" t="s">
        <v>4327</v>
      </c>
      <c r="K3481" s="36" t="s">
        <v>2186</v>
      </c>
      <c r="L3481" s="36"/>
      <c r="M3481" s="37" t="s">
        <v>7058</v>
      </c>
      <c r="N3481" s="37"/>
      <c r="O3481" s="22" t="s">
        <v>48</v>
      </c>
      <c r="P3481" s="38">
        <v>2</v>
      </c>
      <c r="Q3481" s="25">
        <v>0</v>
      </c>
      <c r="R3481" s="38">
        <f>P3481*(1+Q3481/100)</f>
        <v>2</v>
      </c>
      <c r="S3481" s="25"/>
      <c r="T3481" s="26">
        <f>IF(I3481="T",0,R3481*S3481)</f>
        <v>0</v>
      </c>
    </row>
    <row r="3482" spans="6:20" outlineLevel="6"/>
    <row r="3483" spans="6:20" s="120" customFormat="1" ht="16.5" customHeight="1" outlineLevel="5">
      <c r="F3483" s="121"/>
      <c r="G3483" s="122"/>
      <c r="H3483" s="122"/>
      <c r="I3483" s="122"/>
      <c r="J3483" s="123"/>
      <c r="K3483" s="123"/>
      <c r="L3483" s="123"/>
      <c r="M3483" s="123" t="s">
        <v>7608</v>
      </c>
      <c r="N3483" s="126"/>
      <c r="O3483" s="122"/>
      <c r="P3483" s="124"/>
      <c r="Q3483" s="125"/>
      <c r="R3483" s="124"/>
      <c r="S3483" s="125"/>
      <c r="T3483" s="111">
        <f>SUBTOTAL(9,T3484:T3491)</f>
        <v>0</v>
      </c>
    </row>
    <row r="3484" spans="6:20" s="102" customFormat="1" ht="12" outlineLevel="6">
      <c r="F3484" s="21" t="s">
        <v>10184</v>
      </c>
      <c r="G3484" s="22" t="s">
        <v>19</v>
      </c>
      <c r="H3484" s="68">
        <v>6</v>
      </c>
      <c r="I3484" s="22"/>
      <c r="J3484" s="36" t="s">
        <v>4891</v>
      </c>
      <c r="K3484" s="36" t="s">
        <v>2377</v>
      </c>
      <c r="L3484" s="36"/>
      <c r="M3484" s="37" t="s">
        <v>7635</v>
      </c>
      <c r="N3484" s="37"/>
      <c r="O3484" s="22" t="s">
        <v>23</v>
      </c>
      <c r="P3484" s="38">
        <v>225.53299999999999</v>
      </c>
      <c r="Q3484" s="25">
        <v>0</v>
      </c>
      <c r="R3484" s="38">
        <f>P3484*(1+Q3484/100)</f>
        <v>225.53299999999999</v>
      </c>
      <c r="S3484" s="25"/>
      <c r="T3484" s="26">
        <f>IF(I3484="T",0,R3484*S3484)</f>
        <v>0</v>
      </c>
    </row>
    <row r="3485" spans="6:20" s="102" customFormat="1" ht="24" outlineLevel="6">
      <c r="F3485" s="21" t="s">
        <v>10185</v>
      </c>
      <c r="G3485" s="22" t="s">
        <v>19</v>
      </c>
      <c r="H3485" s="68">
        <v>6</v>
      </c>
      <c r="I3485" s="22"/>
      <c r="J3485" s="36" t="s">
        <v>4416</v>
      </c>
      <c r="K3485" s="36" t="s">
        <v>2245</v>
      </c>
      <c r="L3485" s="36"/>
      <c r="M3485" s="37" t="s">
        <v>8077</v>
      </c>
      <c r="N3485" s="37"/>
      <c r="O3485" s="22" t="s">
        <v>23</v>
      </c>
      <c r="P3485" s="38">
        <v>225.53299999999999</v>
      </c>
      <c r="Q3485" s="25">
        <v>0</v>
      </c>
      <c r="R3485" s="38">
        <f>P3485*(1+Q3485/100)</f>
        <v>225.53299999999999</v>
      </c>
      <c r="S3485" s="25"/>
      <c r="T3485" s="26">
        <f>IF(I3485="T",0,R3485*S3485)</f>
        <v>0</v>
      </c>
    </row>
    <row r="3486" spans="6:20" s="102" customFormat="1" ht="12" outlineLevel="6">
      <c r="F3486" s="21" t="s">
        <v>10186</v>
      </c>
      <c r="G3486" s="22" t="s">
        <v>19</v>
      </c>
      <c r="H3486" s="68">
        <v>6</v>
      </c>
      <c r="I3486" s="22"/>
      <c r="J3486" s="36" t="s">
        <v>4704</v>
      </c>
      <c r="K3486" s="36" t="s">
        <v>2257</v>
      </c>
      <c r="L3486" s="36"/>
      <c r="M3486" s="37" t="s">
        <v>5939</v>
      </c>
      <c r="N3486" s="37"/>
      <c r="O3486" s="22" t="s">
        <v>23</v>
      </c>
      <c r="P3486" s="38">
        <v>225.53299999999999</v>
      </c>
      <c r="Q3486" s="25">
        <v>0</v>
      </c>
      <c r="R3486" s="38">
        <f>P3486*(1+Q3486/100)</f>
        <v>225.53299999999999</v>
      </c>
      <c r="S3486" s="25"/>
      <c r="T3486" s="26">
        <f>IF(I3486="T",0,R3486*S3486)</f>
        <v>0</v>
      </c>
    </row>
    <row r="3487" spans="6:20" s="102" customFormat="1" ht="36" outlineLevel="6">
      <c r="F3487" s="21" t="s">
        <v>10187</v>
      </c>
      <c r="G3487" s="22" t="s">
        <v>19</v>
      </c>
      <c r="H3487" s="68">
        <v>6</v>
      </c>
      <c r="I3487" s="22"/>
      <c r="J3487" s="36" t="s">
        <v>4693</v>
      </c>
      <c r="K3487" s="36" t="s">
        <v>2267</v>
      </c>
      <c r="L3487" s="36"/>
      <c r="M3487" s="37" t="s">
        <v>8964</v>
      </c>
      <c r="N3487" s="37"/>
      <c r="O3487" s="22" t="s">
        <v>23</v>
      </c>
      <c r="P3487" s="38">
        <v>225.53299999999996</v>
      </c>
      <c r="Q3487" s="25">
        <v>0</v>
      </c>
      <c r="R3487" s="38">
        <f>P3487*(1+Q3487/100)</f>
        <v>225.53299999999996</v>
      </c>
      <c r="S3487" s="25"/>
      <c r="T3487" s="26">
        <f>IF(I3487="T",0,R3487*S3487)</f>
        <v>0</v>
      </c>
    </row>
    <row r="3488" spans="6:20" s="39" customFormat="1" ht="11.25" outlineLevel="7">
      <c r="F3488" s="40"/>
      <c r="G3488" s="41"/>
      <c r="H3488" s="41"/>
      <c r="I3488" s="41"/>
      <c r="J3488" s="41"/>
      <c r="K3488" s="41"/>
      <c r="L3488" s="41"/>
      <c r="M3488" s="42" t="s">
        <v>60</v>
      </c>
      <c r="N3488" s="42"/>
      <c r="O3488" s="41"/>
      <c r="P3488" s="43">
        <v>0</v>
      </c>
      <c r="Q3488" s="44"/>
      <c r="R3488" s="45"/>
      <c r="S3488" s="44"/>
      <c r="T3488" s="46"/>
    </row>
    <row r="3489" spans="6:20" s="39" customFormat="1" ht="33.75" outlineLevel="7">
      <c r="F3489" s="40"/>
      <c r="G3489" s="41"/>
      <c r="H3489" s="41"/>
      <c r="I3489" s="41"/>
      <c r="J3489" s="41"/>
      <c r="K3489" s="41"/>
      <c r="L3489" s="41"/>
      <c r="M3489" s="42" t="s">
        <v>7467</v>
      </c>
      <c r="N3489" s="42"/>
      <c r="O3489" s="41"/>
      <c r="P3489" s="43">
        <v>225.53299999999996</v>
      </c>
      <c r="Q3489" s="44"/>
      <c r="R3489" s="45"/>
      <c r="S3489" s="44"/>
      <c r="T3489" s="46"/>
    </row>
    <row r="3490" spans="6:20" s="102" customFormat="1" ht="12" outlineLevel="6">
      <c r="F3490" s="21" t="s">
        <v>10188</v>
      </c>
      <c r="G3490" s="22" t="s">
        <v>19</v>
      </c>
      <c r="H3490" s="68">
        <v>6</v>
      </c>
      <c r="I3490" s="22"/>
      <c r="J3490" s="36" t="s">
        <v>4755</v>
      </c>
      <c r="K3490" s="36" t="s">
        <v>2389</v>
      </c>
      <c r="L3490" s="36"/>
      <c r="M3490" s="37" t="s">
        <v>7170</v>
      </c>
      <c r="N3490" s="37"/>
      <c r="O3490" s="22" t="s">
        <v>23</v>
      </c>
      <c r="P3490" s="38">
        <v>225.53299999999999</v>
      </c>
      <c r="Q3490" s="25">
        <v>0</v>
      </c>
      <c r="R3490" s="38">
        <f>P3490*(1+Q3490/100)</f>
        <v>225.53299999999999</v>
      </c>
      <c r="S3490" s="25"/>
      <c r="T3490" s="26">
        <f>IF(I3490="T",0,R3490*S3490)</f>
        <v>0</v>
      </c>
    </row>
    <row r="3491" spans="6:20" outlineLevel="6"/>
    <row r="3492" spans="6:20" s="120" customFormat="1" ht="16.5" customHeight="1" outlineLevel="5">
      <c r="F3492" s="121"/>
      <c r="G3492" s="122"/>
      <c r="H3492" s="122"/>
      <c r="I3492" s="122"/>
      <c r="J3492" s="123"/>
      <c r="K3492" s="123"/>
      <c r="L3492" s="123"/>
      <c r="M3492" s="123" t="s">
        <v>7696</v>
      </c>
      <c r="N3492" s="126"/>
      <c r="O3492" s="122"/>
      <c r="P3492" s="124"/>
      <c r="Q3492" s="125"/>
      <c r="R3492" s="124"/>
      <c r="S3492" s="125"/>
      <c r="T3492" s="111">
        <f>SUBTOTAL(9,T3493:T3505)</f>
        <v>0</v>
      </c>
    </row>
    <row r="3493" spans="6:20" s="102" customFormat="1" ht="24" outlineLevel="6">
      <c r="F3493" s="21" t="s">
        <v>10189</v>
      </c>
      <c r="G3493" s="22" t="s">
        <v>19</v>
      </c>
      <c r="H3493" s="68">
        <v>6</v>
      </c>
      <c r="I3493" s="22"/>
      <c r="J3493" s="36" t="s">
        <v>4425</v>
      </c>
      <c r="K3493" s="36" t="s">
        <v>2368</v>
      </c>
      <c r="L3493" s="36"/>
      <c r="M3493" s="37" t="s">
        <v>8375</v>
      </c>
      <c r="N3493" s="37"/>
      <c r="O3493" s="22" t="s">
        <v>23</v>
      </c>
      <c r="P3493" s="38">
        <v>64.075000000000003</v>
      </c>
      <c r="Q3493" s="25">
        <v>0</v>
      </c>
      <c r="R3493" s="38">
        <f>P3493*(1+Q3493/100)</f>
        <v>64.075000000000003</v>
      </c>
      <c r="S3493" s="25"/>
      <c r="T3493" s="26">
        <f>IF(I3493="T",0,R3493*S3493)</f>
        <v>0</v>
      </c>
    </row>
    <row r="3494" spans="6:20" s="39" customFormat="1" ht="11.25" outlineLevel="7">
      <c r="F3494" s="40"/>
      <c r="G3494" s="41"/>
      <c r="H3494" s="41"/>
      <c r="I3494" s="41"/>
      <c r="J3494" s="41"/>
      <c r="K3494" s="41"/>
      <c r="L3494" s="41"/>
      <c r="M3494" s="42" t="s">
        <v>60</v>
      </c>
      <c r="N3494" s="42"/>
      <c r="O3494" s="41"/>
      <c r="P3494" s="43">
        <v>0</v>
      </c>
      <c r="Q3494" s="44"/>
      <c r="R3494" s="45"/>
      <c r="S3494" s="44"/>
      <c r="T3494" s="46"/>
    </row>
    <row r="3495" spans="6:20" s="39" customFormat="1" ht="11.25" outlineLevel="7">
      <c r="F3495" s="40"/>
      <c r="G3495" s="41"/>
      <c r="H3495" s="41"/>
      <c r="I3495" s="41"/>
      <c r="J3495" s="41"/>
      <c r="K3495" s="41"/>
      <c r="L3495" s="41"/>
      <c r="M3495" s="42" t="s">
        <v>6686</v>
      </c>
      <c r="N3495" s="42"/>
      <c r="O3495" s="41"/>
      <c r="P3495" s="43">
        <v>35.080000000000005</v>
      </c>
      <c r="Q3495" s="44"/>
      <c r="R3495" s="45"/>
      <c r="S3495" s="44"/>
      <c r="T3495" s="46"/>
    </row>
    <row r="3496" spans="6:20" s="39" customFormat="1" ht="11.25" outlineLevel="7">
      <c r="F3496" s="40"/>
      <c r="G3496" s="41"/>
      <c r="H3496" s="41"/>
      <c r="I3496" s="41"/>
      <c r="J3496" s="41"/>
      <c r="K3496" s="41"/>
      <c r="L3496" s="41"/>
      <c r="M3496" s="42" t="s">
        <v>6756</v>
      </c>
      <c r="N3496" s="42"/>
      <c r="O3496" s="41"/>
      <c r="P3496" s="43">
        <v>22.09</v>
      </c>
      <c r="Q3496" s="44"/>
      <c r="R3496" s="45"/>
      <c r="S3496" s="44"/>
      <c r="T3496" s="46"/>
    </row>
    <row r="3497" spans="6:20" s="39" customFormat="1" ht="11.25" outlineLevel="7">
      <c r="F3497" s="40"/>
      <c r="G3497" s="41"/>
      <c r="H3497" s="41"/>
      <c r="I3497" s="41"/>
      <c r="J3497" s="41"/>
      <c r="K3497" s="41"/>
      <c r="L3497" s="41"/>
      <c r="M3497" s="42" t="s">
        <v>6554</v>
      </c>
      <c r="N3497" s="42"/>
      <c r="O3497" s="41"/>
      <c r="P3497" s="43">
        <v>6.9050000000000002</v>
      </c>
      <c r="Q3497" s="44"/>
      <c r="R3497" s="45"/>
      <c r="S3497" s="44"/>
      <c r="T3497" s="46"/>
    </row>
    <row r="3498" spans="6:20" s="102" customFormat="1" ht="36" outlineLevel="6">
      <c r="F3498" s="21" t="s">
        <v>10190</v>
      </c>
      <c r="G3498" s="22" t="s">
        <v>7</v>
      </c>
      <c r="H3498" s="68">
        <v>6</v>
      </c>
      <c r="I3498" s="22"/>
      <c r="J3498" s="36" t="s">
        <v>4208</v>
      </c>
      <c r="K3498" s="36" t="s">
        <v>1930</v>
      </c>
      <c r="L3498" s="36"/>
      <c r="M3498" s="37" t="s">
        <v>8993</v>
      </c>
      <c r="N3498" s="37"/>
      <c r="O3498" s="22" t="s">
        <v>23</v>
      </c>
      <c r="P3498" s="38">
        <v>64.075000000000003</v>
      </c>
      <c r="Q3498" s="25">
        <v>0</v>
      </c>
      <c r="R3498" s="38">
        <f>P3498*(1+Q3498/100)</f>
        <v>64.075000000000003</v>
      </c>
      <c r="S3498" s="25"/>
      <c r="T3498" s="26">
        <f>IF(I3498="T",0,R3498*S3498)</f>
        <v>0</v>
      </c>
    </row>
    <row r="3499" spans="6:20" s="102" customFormat="1" ht="48" outlineLevel="6" collapsed="1">
      <c r="F3499" s="21" t="s">
        <v>10191</v>
      </c>
      <c r="G3499" s="22" t="s">
        <v>19</v>
      </c>
      <c r="H3499" s="68">
        <v>6</v>
      </c>
      <c r="I3499" s="22"/>
      <c r="J3499" s="36" t="s">
        <v>4341</v>
      </c>
      <c r="K3499" s="36" t="s">
        <v>2318</v>
      </c>
      <c r="L3499" s="36"/>
      <c r="M3499" s="37" t="s">
        <v>9373</v>
      </c>
      <c r="N3499" s="37"/>
      <c r="O3499" s="22" t="s">
        <v>23</v>
      </c>
      <c r="P3499" s="38">
        <v>22.189299999999999</v>
      </c>
      <c r="Q3499" s="25">
        <v>0</v>
      </c>
      <c r="R3499" s="38">
        <f>P3499*(1+Q3499/100)</f>
        <v>22.189299999999999</v>
      </c>
      <c r="S3499" s="25"/>
      <c r="T3499" s="26">
        <f>IF(I3499="T",0,R3499*S3499)</f>
        <v>0</v>
      </c>
    </row>
    <row r="3500" spans="6:20" s="39" customFormat="1" ht="11.25" outlineLevel="7">
      <c r="F3500" s="40"/>
      <c r="G3500" s="41"/>
      <c r="H3500" s="41"/>
      <c r="I3500" s="41"/>
      <c r="J3500" s="41"/>
      <c r="K3500" s="41"/>
      <c r="L3500" s="41"/>
      <c r="M3500" s="42" t="s">
        <v>4967</v>
      </c>
      <c r="N3500" s="42"/>
      <c r="O3500" s="41"/>
      <c r="P3500" s="43">
        <v>5.6022999999999996</v>
      </c>
      <c r="Q3500" s="44"/>
      <c r="R3500" s="45"/>
      <c r="S3500" s="44"/>
      <c r="T3500" s="46"/>
    </row>
    <row r="3501" spans="6:20" s="39" customFormat="1" ht="11.25" outlineLevel="7">
      <c r="F3501" s="40"/>
      <c r="G3501" s="41"/>
      <c r="H3501" s="41"/>
      <c r="I3501" s="41"/>
      <c r="J3501" s="41"/>
      <c r="K3501" s="41"/>
      <c r="L3501" s="41"/>
      <c r="M3501" s="42" t="s">
        <v>5851</v>
      </c>
      <c r="N3501" s="42"/>
      <c r="O3501" s="41"/>
      <c r="P3501" s="43">
        <v>16.587</v>
      </c>
      <c r="Q3501" s="44"/>
      <c r="R3501" s="45"/>
      <c r="S3501" s="44"/>
      <c r="T3501" s="46"/>
    </row>
    <row r="3502" spans="6:20" s="102" customFormat="1" ht="48" outlineLevel="6" collapsed="1">
      <c r="F3502" s="21" t="s">
        <v>10192</v>
      </c>
      <c r="G3502" s="22" t="s">
        <v>19</v>
      </c>
      <c r="H3502" s="68">
        <v>6</v>
      </c>
      <c r="I3502" s="22"/>
      <c r="J3502" s="36" t="s">
        <v>4594</v>
      </c>
      <c r="K3502" s="36" t="s">
        <v>2319</v>
      </c>
      <c r="L3502" s="36"/>
      <c r="M3502" s="37" t="s">
        <v>9374</v>
      </c>
      <c r="N3502" s="37"/>
      <c r="O3502" s="22" t="s">
        <v>23</v>
      </c>
      <c r="P3502" s="38">
        <v>9.9544999999999995</v>
      </c>
      <c r="Q3502" s="25">
        <v>0</v>
      </c>
      <c r="R3502" s="38">
        <f>P3502*(1+Q3502/100)</f>
        <v>9.9544999999999995</v>
      </c>
      <c r="S3502" s="25"/>
      <c r="T3502" s="26">
        <f>IF(I3502="T",0,R3502*S3502)</f>
        <v>0</v>
      </c>
    </row>
    <row r="3503" spans="6:20" s="39" customFormat="1" ht="11.25" outlineLevel="7">
      <c r="F3503" s="40"/>
      <c r="G3503" s="41"/>
      <c r="H3503" s="41"/>
      <c r="I3503" s="41"/>
      <c r="J3503" s="41"/>
      <c r="K3503" s="41"/>
      <c r="L3503" s="41"/>
      <c r="M3503" s="42" t="s">
        <v>60</v>
      </c>
      <c r="N3503" s="42"/>
      <c r="O3503" s="41"/>
      <c r="P3503" s="43">
        <v>0</v>
      </c>
      <c r="Q3503" s="44"/>
      <c r="R3503" s="45"/>
      <c r="S3503" s="44"/>
      <c r="T3503" s="46"/>
    </row>
    <row r="3504" spans="6:20" s="39" customFormat="1" ht="11.25" outlineLevel="7">
      <c r="F3504" s="40"/>
      <c r="G3504" s="41"/>
      <c r="H3504" s="41"/>
      <c r="I3504" s="41"/>
      <c r="J3504" s="41"/>
      <c r="K3504" s="41"/>
      <c r="L3504" s="41"/>
      <c r="M3504" s="42" t="s">
        <v>4968</v>
      </c>
      <c r="N3504" s="42"/>
      <c r="O3504" s="41"/>
      <c r="P3504" s="43">
        <v>9.9544999999999995</v>
      </c>
      <c r="Q3504" s="44"/>
      <c r="R3504" s="45"/>
      <c r="S3504" s="44"/>
      <c r="T3504" s="46"/>
    </row>
    <row r="3505" spans="6:20" outlineLevel="6"/>
    <row r="3506" spans="6:20" s="120" customFormat="1" ht="16.5" customHeight="1" outlineLevel="5">
      <c r="F3506" s="121"/>
      <c r="G3506" s="122"/>
      <c r="H3506" s="122"/>
      <c r="I3506" s="122"/>
      <c r="J3506" s="123"/>
      <c r="K3506" s="123"/>
      <c r="L3506" s="123"/>
      <c r="M3506" s="123" t="s">
        <v>7778</v>
      </c>
      <c r="N3506" s="126"/>
      <c r="O3506" s="122"/>
      <c r="P3506" s="124"/>
      <c r="Q3506" s="125"/>
      <c r="R3506" s="124"/>
      <c r="S3506" s="125"/>
      <c r="T3506" s="111">
        <f>SUBTOTAL(9,T3507:T3524)</f>
        <v>0</v>
      </c>
    </row>
    <row r="3507" spans="6:20" s="102" customFormat="1" ht="24" outlineLevel="6" collapsed="1">
      <c r="F3507" s="21" t="s">
        <v>10193</v>
      </c>
      <c r="G3507" s="22" t="s">
        <v>19</v>
      </c>
      <c r="H3507" s="68">
        <v>6</v>
      </c>
      <c r="I3507" s="22"/>
      <c r="J3507" s="36" t="s">
        <v>4425</v>
      </c>
      <c r="K3507" s="36" t="s">
        <v>2368</v>
      </c>
      <c r="L3507" s="36"/>
      <c r="M3507" s="37" t="s">
        <v>8375</v>
      </c>
      <c r="N3507" s="37"/>
      <c r="O3507" s="22" t="s">
        <v>23</v>
      </c>
      <c r="P3507" s="38">
        <v>26.218499999999999</v>
      </c>
      <c r="Q3507" s="25">
        <v>0</v>
      </c>
      <c r="R3507" s="38">
        <f>P3507*(1+Q3507/100)</f>
        <v>26.218499999999999</v>
      </c>
      <c r="S3507" s="25"/>
      <c r="T3507" s="26">
        <f>IF(I3507="T",0,R3507*S3507)</f>
        <v>0</v>
      </c>
    </row>
    <row r="3508" spans="6:20" s="39" customFormat="1" ht="11.25" outlineLevel="7">
      <c r="F3508" s="40"/>
      <c r="G3508" s="41"/>
      <c r="H3508" s="41"/>
      <c r="I3508" s="41"/>
      <c r="J3508" s="41"/>
      <c r="K3508" s="41"/>
      <c r="L3508" s="41"/>
      <c r="M3508" s="42" t="s">
        <v>60</v>
      </c>
      <c r="N3508" s="42"/>
      <c r="O3508" s="41"/>
      <c r="P3508" s="43">
        <v>0</v>
      </c>
      <c r="Q3508" s="44"/>
      <c r="R3508" s="45"/>
      <c r="S3508" s="44"/>
      <c r="T3508" s="46"/>
    </row>
    <row r="3509" spans="6:20" s="39" customFormat="1" ht="11.25" outlineLevel="7">
      <c r="F3509" s="40"/>
      <c r="G3509" s="41"/>
      <c r="H3509" s="41"/>
      <c r="I3509" s="41"/>
      <c r="J3509" s="41"/>
      <c r="K3509" s="41"/>
      <c r="L3509" s="41"/>
      <c r="M3509" s="42" t="s">
        <v>6009</v>
      </c>
      <c r="N3509" s="42"/>
      <c r="O3509" s="41"/>
      <c r="P3509" s="43">
        <v>9.447000000000001</v>
      </c>
      <c r="Q3509" s="44"/>
      <c r="R3509" s="45"/>
      <c r="S3509" s="44"/>
      <c r="T3509" s="46"/>
    </row>
    <row r="3510" spans="6:20" s="39" customFormat="1" ht="11.25" outlineLevel="7">
      <c r="F3510" s="40"/>
      <c r="G3510" s="41"/>
      <c r="H3510" s="41"/>
      <c r="I3510" s="41"/>
      <c r="J3510" s="41"/>
      <c r="K3510" s="41"/>
      <c r="L3510" s="41"/>
      <c r="M3510" s="42" t="s">
        <v>6273</v>
      </c>
      <c r="N3510" s="42"/>
      <c r="O3510" s="41"/>
      <c r="P3510" s="43">
        <v>11.896499999999998</v>
      </c>
      <c r="Q3510" s="44"/>
      <c r="R3510" s="45"/>
      <c r="S3510" s="44"/>
      <c r="T3510" s="46"/>
    </row>
    <row r="3511" spans="6:20" s="39" customFormat="1" ht="11.25" outlineLevel="7">
      <c r="F3511" s="40"/>
      <c r="G3511" s="41"/>
      <c r="H3511" s="41"/>
      <c r="I3511" s="41"/>
      <c r="J3511" s="41"/>
      <c r="K3511" s="41"/>
      <c r="L3511" s="41"/>
      <c r="M3511" s="42" t="s">
        <v>4782</v>
      </c>
      <c r="N3511" s="42"/>
      <c r="O3511" s="41"/>
      <c r="P3511" s="43">
        <v>4.875</v>
      </c>
      <c r="Q3511" s="44"/>
      <c r="R3511" s="45"/>
      <c r="S3511" s="44"/>
      <c r="T3511" s="46"/>
    </row>
    <row r="3512" spans="6:20" s="102" customFormat="1" ht="36" outlineLevel="6">
      <c r="F3512" s="21" t="s">
        <v>10194</v>
      </c>
      <c r="G3512" s="22" t="s">
        <v>7</v>
      </c>
      <c r="H3512" s="68">
        <v>6</v>
      </c>
      <c r="I3512" s="22"/>
      <c r="J3512" s="36" t="s">
        <v>4208</v>
      </c>
      <c r="K3512" s="36" t="s">
        <v>1930</v>
      </c>
      <c r="L3512" s="36"/>
      <c r="M3512" s="37" t="s">
        <v>8993</v>
      </c>
      <c r="N3512" s="37"/>
      <c r="O3512" s="22" t="s">
        <v>23</v>
      </c>
      <c r="P3512" s="38">
        <v>26.218</v>
      </c>
      <c r="Q3512" s="25">
        <v>0</v>
      </c>
      <c r="R3512" s="38">
        <f>P3512*(1+Q3512/100)</f>
        <v>26.218</v>
      </c>
      <c r="S3512" s="25"/>
      <c r="T3512" s="26">
        <f>IF(I3512="T",0,R3512*S3512)</f>
        <v>0</v>
      </c>
    </row>
    <row r="3513" spans="6:20" s="102" customFormat="1" ht="12" outlineLevel="6" collapsed="1">
      <c r="F3513" s="21" t="s">
        <v>10195</v>
      </c>
      <c r="G3513" s="22" t="s">
        <v>19</v>
      </c>
      <c r="H3513" s="68">
        <v>6</v>
      </c>
      <c r="I3513" s="22"/>
      <c r="J3513" s="36" t="s">
        <v>4689</v>
      </c>
      <c r="K3513" s="36" t="s">
        <v>2258</v>
      </c>
      <c r="L3513" s="36"/>
      <c r="M3513" s="37" t="s">
        <v>7342</v>
      </c>
      <c r="N3513" s="37"/>
      <c r="O3513" s="22" t="s">
        <v>23</v>
      </c>
      <c r="P3513" s="38">
        <v>36.450299999999999</v>
      </c>
      <c r="Q3513" s="25">
        <v>0</v>
      </c>
      <c r="R3513" s="38">
        <f>P3513*(1+Q3513/100)</f>
        <v>36.450299999999999</v>
      </c>
      <c r="S3513" s="25"/>
      <c r="T3513" s="26">
        <f>IF(I3513="T",0,R3513*S3513)</f>
        <v>0</v>
      </c>
    </row>
    <row r="3514" spans="6:20" s="39" customFormat="1" ht="11.25" outlineLevel="7">
      <c r="F3514" s="40"/>
      <c r="G3514" s="41"/>
      <c r="H3514" s="41"/>
      <c r="I3514" s="41"/>
      <c r="J3514" s="41"/>
      <c r="K3514" s="41"/>
      <c r="L3514" s="41"/>
      <c r="M3514" s="42" t="s">
        <v>60</v>
      </c>
      <c r="N3514" s="42"/>
      <c r="O3514" s="41"/>
      <c r="P3514" s="43">
        <v>0</v>
      </c>
      <c r="Q3514" s="44"/>
      <c r="R3514" s="45"/>
      <c r="S3514" s="44"/>
      <c r="T3514" s="46"/>
    </row>
    <row r="3515" spans="6:20" s="39" customFormat="1" ht="11.25" outlineLevel="7">
      <c r="F3515" s="40"/>
      <c r="G3515" s="41"/>
      <c r="H3515" s="41"/>
      <c r="I3515" s="41"/>
      <c r="J3515" s="41"/>
      <c r="K3515" s="41"/>
      <c r="L3515" s="41"/>
      <c r="M3515" s="42" t="s">
        <v>6051</v>
      </c>
      <c r="N3515" s="42"/>
      <c r="O3515" s="41"/>
      <c r="P3515" s="43">
        <v>15.0943</v>
      </c>
      <c r="Q3515" s="44"/>
      <c r="R3515" s="45"/>
      <c r="S3515" s="44"/>
      <c r="T3515" s="46"/>
    </row>
    <row r="3516" spans="6:20" s="39" customFormat="1" ht="11.25" outlineLevel="7">
      <c r="F3516" s="40"/>
      <c r="G3516" s="41"/>
      <c r="H3516" s="41"/>
      <c r="I3516" s="41"/>
      <c r="J3516" s="41"/>
      <c r="K3516" s="41"/>
      <c r="L3516" s="41"/>
      <c r="M3516" s="42" t="s">
        <v>6274</v>
      </c>
      <c r="N3516" s="42"/>
      <c r="O3516" s="41"/>
      <c r="P3516" s="43">
        <v>12.327499999999999</v>
      </c>
      <c r="Q3516" s="44"/>
      <c r="R3516" s="45"/>
      <c r="S3516" s="44"/>
      <c r="T3516" s="46"/>
    </row>
    <row r="3517" spans="6:20" s="39" customFormat="1" ht="11.25" outlineLevel="7">
      <c r="F3517" s="40"/>
      <c r="G3517" s="41"/>
      <c r="H3517" s="41"/>
      <c r="I3517" s="41"/>
      <c r="J3517" s="41"/>
      <c r="K3517" s="41"/>
      <c r="L3517" s="41"/>
      <c r="M3517" s="42" t="s">
        <v>4972</v>
      </c>
      <c r="N3517" s="42"/>
      <c r="O3517" s="41"/>
      <c r="P3517" s="43">
        <v>9.0284999999999993</v>
      </c>
      <c r="Q3517" s="44"/>
      <c r="R3517" s="45"/>
      <c r="S3517" s="44"/>
      <c r="T3517" s="46"/>
    </row>
    <row r="3518" spans="6:20" s="102" customFormat="1" ht="12" outlineLevel="6">
      <c r="F3518" s="21" t="s">
        <v>10196</v>
      </c>
      <c r="G3518" s="22" t="s">
        <v>19</v>
      </c>
      <c r="H3518" s="68">
        <v>6</v>
      </c>
      <c r="I3518" s="22"/>
      <c r="J3518" s="36" t="s">
        <v>4716</v>
      </c>
      <c r="K3518" s="36" t="s">
        <v>2243</v>
      </c>
      <c r="L3518" s="36"/>
      <c r="M3518" s="37" t="s">
        <v>7382</v>
      </c>
      <c r="N3518" s="37"/>
      <c r="O3518" s="22" t="s">
        <v>23</v>
      </c>
      <c r="P3518" s="38">
        <v>36.450000000000003</v>
      </c>
      <c r="Q3518" s="25">
        <v>0</v>
      </c>
      <c r="R3518" s="38">
        <f>P3518*(1+Q3518/100)</f>
        <v>36.450000000000003</v>
      </c>
      <c r="S3518" s="25"/>
      <c r="T3518" s="26">
        <f>IF(I3518="T",0,R3518*S3518)</f>
        <v>0</v>
      </c>
    </row>
    <row r="3519" spans="6:20" s="102" customFormat="1" ht="36" outlineLevel="6" collapsed="1">
      <c r="F3519" s="21" t="s">
        <v>10197</v>
      </c>
      <c r="G3519" s="22" t="s">
        <v>19</v>
      </c>
      <c r="H3519" s="68">
        <v>6</v>
      </c>
      <c r="I3519" s="22"/>
      <c r="J3519" s="36" t="s">
        <v>4570</v>
      </c>
      <c r="K3519" s="36" t="s">
        <v>2181</v>
      </c>
      <c r="L3519" s="36"/>
      <c r="M3519" s="37" t="s">
        <v>8955</v>
      </c>
      <c r="N3519" s="37"/>
      <c r="O3519" s="22" t="s">
        <v>24</v>
      </c>
      <c r="P3519" s="38">
        <v>3.2934599999999996</v>
      </c>
      <c r="Q3519" s="25">
        <v>0</v>
      </c>
      <c r="R3519" s="38">
        <f>P3519*(1+Q3519/100)</f>
        <v>3.2934599999999996</v>
      </c>
      <c r="S3519" s="25"/>
      <c r="T3519" s="26">
        <f>IF(I3519="T",0,R3519*S3519)</f>
        <v>0</v>
      </c>
    </row>
    <row r="3520" spans="6:20" s="39" customFormat="1" ht="11.25" outlineLevel="7">
      <c r="F3520" s="40"/>
      <c r="G3520" s="41"/>
      <c r="H3520" s="41"/>
      <c r="I3520" s="41"/>
      <c r="J3520" s="41"/>
      <c r="K3520" s="41"/>
      <c r="L3520" s="41"/>
      <c r="M3520" s="42" t="s">
        <v>60</v>
      </c>
      <c r="N3520" s="42"/>
      <c r="O3520" s="41"/>
      <c r="P3520" s="43">
        <v>0</v>
      </c>
      <c r="Q3520" s="44"/>
      <c r="R3520" s="45"/>
      <c r="S3520" s="44"/>
      <c r="T3520" s="46"/>
    </row>
    <row r="3521" spans="6:20" s="39" customFormat="1" ht="22.5" outlineLevel="7">
      <c r="F3521" s="40"/>
      <c r="G3521" s="41"/>
      <c r="H3521" s="41"/>
      <c r="I3521" s="41"/>
      <c r="J3521" s="41"/>
      <c r="K3521" s="41"/>
      <c r="L3521" s="41"/>
      <c r="M3521" s="42" t="s">
        <v>6982</v>
      </c>
      <c r="N3521" s="42"/>
      <c r="O3521" s="41"/>
      <c r="P3521" s="43">
        <v>0.90636000000000005</v>
      </c>
      <c r="Q3521" s="44"/>
      <c r="R3521" s="45"/>
      <c r="S3521" s="44"/>
      <c r="T3521" s="46"/>
    </row>
    <row r="3522" spans="6:20" s="39" customFormat="1" ht="11.25" outlineLevel="7">
      <c r="F3522" s="40"/>
      <c r="G3522" s="41"/>
      <c r="H3522" s="41"/>
      <c r="I3522" s="41"/>
      <c r="J3522" s="41"/>
      <c r="K3522" s="41"/>
      <c r="L3522" s="41"/>
      <c r="M3522" s="42" t="s">
        <v>6052</v>
      </c>
      <c r="N3522" s="42"/>
      <c r="O3522" s="41"/>
      <c r="P3522" s="43">
        <v>1.0675499999999998</v>
      </c>
      <c r="Q3522" s="44"/>
      <c r="R3522" s="45"/>
      <c r="S3522" s="44"/>
      <c r="T3522" s="46"/>
    </row>
    <row r="3523" spans="6:20" s="39" customFormat="1" ht="11.25" outlineLevel="7">
      <c r="F3523" s="40"/>
      <c r="G3523" s="41"/>
      <c r="H3523" s="41"/>
      <c r="I3523" s="41"/>
      <c r="J3523" s="41"/>
      <c r="K3523" s="41"/>
      <c r="L3523" s="41"/>
      <c r="M3523" s="42" t="s">
        <v>5345</v>
      </c>
      <c r="N3523" s="42"/>
      <c r="O3523" s="41"/>
      <c r="P3523" s="43">
        <v>1.3195499999999998</v>
      </c>
      <c r="Q3523" s="44"/>
      <c r="R3523" s="45"/>
      <c r="S3523" s="44"/>
      <c r="T3523" s="46"/>
    </row>
    <row r="3524" spans="6:20" outlineLevel="6"/>
    <row r="3525" spans="6:20" s="120" customFormat="1" ht="16.5" customHeight="1" outlineLevel="5">
      <c r="F3525" s="121"/>
      <c r="G3525" s="122"/>
      <c r="H3525" s="122"/>
      <c r="I3525" s="122"/>
      <c r="J3525" s="123"/>
      <c r="K3525" s="123"/>
      <c r="L3525" s="123"/>
      <c r="M3525" s="123" t="s">
        <v>7824</v>
      </c>
      <c r="N3525" s="126"/>
      <c r="O3525" s="122"/>
      <c r="P3525" s="124"/>
      <c r="Q3525" s="125"/>
      <c r="R3525" s="124"/>
      <c r="S3525" s="125"/>
      <c r="T3525" s="111">
        <f>SUBTOTAL(9,T3526:T3532)</f>
        <v>0</v>
      </c>
    </row>
    <row r="3526" spans="6:20" s="102" customFormat="1" ht="36" outlineLevel="6" collapsed="1">
      <c r="F3526" s="21" t="s">
        <v>10198</v>
      </c>
      <c r="G3526" s="22" t="s">
        <v>19</v>
      </c>
      <c r="H3526" s="68">
        <v>6</v>
      </c>
      <c r="I3526" s="22"/>
      <c r="J3526" s="36" t="s">
        <v>4699</v>
      </c>
      <c r="K3526" s="36" t="s">
        <v>2373</v>
      </c>
      <c r="L3526" s="36"/>
      <c r="M3526" s="37" t="s">
        <v>8867</v>
      </c>
      <c r="N3526" s="37"/>
      <c r="O3526" s="22" t="s">
        <v>23</v>
      </c>
      <c r="P3526" s="38">
        <v>36.75</v>
      </c>
      <c r="Q3526" s="25">
        <v>0</v>
      </c>
      <c r="R3526" s="38">
        <f>P3526*(1+Q3526/100)</f>
        <v>36.75</v>
      </c>
      <c r="S3526" s="25"/>
      <c r="T3526" s="26">
        <f>IF(I3526="T",0,R3526*S3526)</f>
        <v>0</v>
      </c>
    </row>
    <row r="3527" spans="6:20" s="39" customFormat="1" ht="11.25" outlineLevel="7">
      <c r="F3527" s="40"/>
      <c r="G3527" s="41"/>
      <c r="H3527" s="41"/>
      <c r="I3527" s="41"/>
      <c r="J3527" s="41"/>
      <c r="K3527" s="41"/>
      <c r="L3527" s="41"/>
      <c r="M3527" s="42" t="s">
        <v>5472</v>
      </c>
      <c r="N3527" s="42"/>
      <c r="O3527" s="41"/>
      <c r="P3527" s="43">
        <v>36.75</v>
      </c>
      <c r="Q3527" s="44"/>
      <c r="R3527" s="45"/>
      <c r="S3527" s="44"/>
      <c r="T3527" s="46"/>
    </row>
    <row r="3528" spans="6:20" s="102" customFormat="1" ht="12" outlineLevel="6">
      <c r="F3528" s="21" t="s">
        <v>10199</v>
      </c>
      <c r="G3528" s="22" t="s">
        <v>19</v>
      </c>
      <c r="H3528" s="68">
        <v>6</v>
      </c>
      <c r="I3528" s="22"/>
      <c r="J3528" s="36" t="s">
        <v>4689</v>
      </c>
      <c r="K3528" s="36" t="s">
        <v>2258</v>
      </c>
      <c r="L3528" s="36"/>
      <c r="M3528" s="37" t="s">
        <v>7342</v>
      </c>
      <c r="N3528" s="37"/>
      <c r="O3528" s="22" t="s">
        <v>23</v>
      </c>
      <c r="P3528" s="38">
        <v>36.75</v>
      </c>
      <c r="Q3528" s="25">
        <v>0</v>
      </c>
      <c r="R3528" s="38">
        <f>P3528*(1+Q3528/100)</f>
        <v>36.75</v>
      </c>
      <c r="S3528" s="25"/>
      <c r="T3528" s="26">
        <f>IF(I3528="T",0,R3528*S3528)</f>
        <v>0</v>
      </c>
    </row>
    <row r="3529" spans="6:20" s="102" customFormat="1" ht="12" outlineLevel="6">
      <c r="F3529" s="21" t="s">
        <v>10200</v>
      </c>
      <c r="G3529" s="22" t="s">
        <v>19</v>
      </c>
      <c r="H3529" s="68">
        <v>6</v>
      </c>
      <c r="I3529" s="22"/>
      <c r="J3529" s="36" t="s">
        <v>4428</v>
      </c>
      <c r="K3529" s="36" t="s">
        <v>2243</v>
      </c>
      <c r="L3529" s="36"/>
      <c r="M3529" s="37" t="s">
        <v>7246</v>
      </c>
      <c r="N3529" s="37"/>
      <c r="O3529" s="22" t="s">
        <v>23</v>
      </c>
      <c r="P3529" s="38">
        <v>36.75</v>
      </c>
      <c r="Q3529" s="25">
        <v>0</v>
      </c>
      <c r="R3529" s="38">
        <f>P3529*(1+Q3529/100)</f>
        <v>36.75</v>
      </c>
      <c r="S3529" s="25"/>
      <c r="T3529" s="26">
        <f>IF(I3529="T",0,R3529*S3529)</f>
        <v>0</v>
      </c>
    </row>
    <row r="3530" spans="6:20" s="102" customFormat="1" ht="12" outlineLevel="6" collapsed="1">
      <c r="F3530" s="21" t="s">
        <v>10201</v>
      </c>
      <c r="G3530" s="22" t="s">
        <v>19</v>
      </c>
      <c r="H3530" s="68">
        <v>6</v>
      </c>
      <c r="I3530" s="22"/>
      <c r="J3530" s="36" t="s">
        <v>4324</v>
      </c>
      <c r="K3530" s="36" t="s">
        <v>2183</v>
      </c>
      <c r="L3530" s="36"/>
      <c r="M3530" s="37" t="s">
        <v>7388</v>
      </c>
      <c r="N3530" s="37"/>
      <c r="O3530" s="22" t="s">
        <v>23</v>
      </c>
      <c r="P3530" s="38">
        <v>49.5</v>
      </c>
      <c r="Q3530" s="25">
        <v>0</v>
      </c>
      <c r="R3530" s="38">
        <f>P3530*(1+Q3530/100)</f>
        <v>49.5</v>
      </c>
      <c r="S3530" s="25"/>
      <c r="T3530" s="26">
        <f>IF(I3530="T",0,R3530*S3530)</f>
        <v>0</v>
      </c>
    </row>
    <row r="3531" spans="6:20" s="39" customFormat="1" ht="11.25" outlineLevel="7">
      <c r="F3531" s="40"/>
      <c r="G3531" s="41"/>
      <c r="H3531" s="41"/>
      <c r="I3531" s="41"/>
      <c r="J3531" s="41"/>
      <c r="K3531" s="41"/>
      <c r="L3531" s="41"/>
      <c r="M3531" s="42" t="s">
        <v>5046</v>
      </c>
      <c r="N3531" s="42"/>
      <c r="O3531" s="41"/>
      <c r="P3531" s="43">
        <v>49.5</v>
      </c>
      <c r="Q3531" s="44"/>
      <c r="R3531" s="45"/>
      <c r="S3531" s="44"/>
      <c r="T3531" s="46"/>
    </row>
    <row r="3532" spans="6:20" outlineLevel="6"/>
    <row r="3533" spans="6:20" s="120" customFormat="1" ht="16.5" customHeight="1" outlineLevel="5">
      <c r="F3533" s="121"/>
      <c r="G3533" s="122"/>
      <c r="H3533" s="122"/>
      <c r="I3533" s="122"/>
      <c r="J3533" s="123"/>
      <c r="K3533" s="123"/>
      <c r="L3533" s="123"/>
      <c r="M3533" s="123" t="s">
        <v>7825</v>
      </c>
      <c r="N3533" s="126"/>
      <c r="O3533" s="122"/>
      <c r="P3533" s="124"/>
      <c r="Q3533" s="125"/>
      <c r="R3533" s="124"/>
      <c r="S3533" s="125"/>
      <c r="T3533" s="111">
        <f>SUBTOTAL(9,T3534:T3544)</f>
        <v>0</v>
      </c>
    </row>
    <row r="3534" spans="6:20" s="102" customFormat="1" ht="24" outlineLevel="6">
      <c r="F3534" s="21" t="s">
        <v>10202</v>
      </c>
      <c r="G3534" s="22" t="s">
        <v>19</v>
      </c>
      <c r="H3534" s="68">
        <v>6</v>
      </c>
      <c r="I3534" s="22"/>
      <c r="J3534" s="36" t="s">
        <v>405</v>
      </c>
      <c r="K3534" s="36"/>
      <c r="L3534" s="36"/>
      <c r="M3534" s="37" t="s">
        <v>8685</v>
      </c>
      <c r="N3534" s="37"/>
      <c r="O3534" s="22"/>
      <c r="P3534" s="38"/>
      <c r="Q3534" s="25">
        <v>0</v>
      </c>
      <c r="R3534" s="38">
        <f>P3534*(1+Q3534/100)</f>
        <v>0</v>
      </c>
      <c r="S3534" s="25"/>
      <c r="T3534" s="26">
        <f>IF(I3534="T",0,R3534*S3534)</f>
        <v>0</v>
      </c>
    </row>
    <row r="3535" spans="6:20" s="102" customFormat="1" ht="24" outlineLevel="6" collapsed="1">
      <c r="F3535" s="21" t="s">
        <v>10203</v>
      </c>
      <c r="G3535" s="22" t="s">
        <v>19</v>
      </c>
      <c r="H3535" s="68">
        <v>6</v>
      </c>
      <c r="I3535" s="22"/>
      <c r="J3535" s="36" t="s">
        <v>4891</v>
      </c>
      <c r="K3535" s="36" t="s">
        <v>2377</v>
      </c>
      <c r="L3535" s="36"/>
      <c r="M3535" s="37" t="s">
        <v>8112</v>
      </c>
      <c r="N3535" s="37"/>
      <c r="O3535" s="22" t="s">
        <v>23</v>
      </c>
      <c r="P3535" s="38">
        <v>3.4124999999999996</v>
      </c>
      <c r="Q3535" s="25">
        <v>0</v>
      </c>
      <c r="R3535" s="38">
        <f>P3535*(1+Q3535/100)</f>
        <v>3.4124999999999996</v>
      </c>
      <c r="S3535" s="25"/>
      <c r="T3535" s="26">
        <f>IF(I3535="T",0,R3535*S3535)</f>
        <v>0</v>
      </c>
    </row>
    <row r="3536" spans="6:20" s="39" customFormat="1" ht="11.25" outlineLevel="7">
      <c r="F3536" s="40"/>
      <c r="G3536" s="41"/>
      <c r="H3536" s="41"/>
      <c r="I3536" s="41"/>
      <c r="J3536" s="41"/>
      <c r="K3536" s="41"/>
      <c r="L3536" s="41"/>
      <c r="M3536" s="42" t="s">
        <v>65</v>
      </c>
      <c r="N3536" s="42"/>
      <c r="O3536" s="41"/>
      <c r="P3536" s="43">
        <v>0</v>
      </c>
      <c r="Q3536" s="44"/>
      <c r="R3536" s="45"/>
      <c r="S3536" s="44"/>
      <c r="T3536" s="46"/>
    </row>
    <row r="3537" spans="6:20" s="39" customFormat="1" ht="11.25" outlineLevel="7">
      <c r="F3537" s="40"/>
      <c r="G3537" s="41"/>
      <c r="H3537" s="41"/>
      <c r="I3537" s="41"/>
      <c r="J3537" s="41"/>
      <c r="K3537" s="41"/>
      <c r="L3537" s="41"/>
      <c r="M3537" s="42" t="s">
        <v>5012</v>
      </c>
      <c r="N3537" s="42"/>
      <c r="O3537" s="41"/>
      <c r="P3537" s="43">
        <v>3.4124999999999996</v>
      </c>
      <c r="Q3537" s="44"/>
      <c r="R3537" s="45"/>
      <c r="S3537" s="44"/>
      <c r="T3537" s="46"/>
    </row>
    <row r="3538" spans="6:20" s="102" customFormat="1" ht="12" outlineLevel="6" collapsed="1">
      <c r="F3538" s="21" t="s">
        <v>10204</v>
      </c>
      <c r="G3538" s="22" t="s">
        <v>19</v>
      </c>
      <c r="H3538" s="68">
        <v>6</v>
      </c>
      <c r="I3538" s="22"/>
      <c r="J3538" s="36" t="s">
        <v>4415</v>
      </c>
      <c r="K3538" s="36" t="s">
        <v>2244</v>
      </c>
      <c r="L3538" s="36"/>
      <c r="M3538" s="37" t="s">
        <v>6994</v>
      </c>
      <c r="N3538" s="37"/>
      <c r="O3538" s="22" t="s">
        <v>23</v>
      </c>
      <c r="P3538" s="38">
        <v>3.4124999999999996</v>
      </c>
      <c r="Q3538" s="25">
        <v>0</v>
      </c>
      <c r="R3538" s="38">
        <f>P3538*(1+Q3538/100)</f>
        <v>3.4124999999999996</v>
      </c>
      <c r="S3538" s="25"/>
      <c r="T3538" s="26">
        <f>IF(I3538="T",0,R3538*S3538)</f>
        <v>0</v>
      </c>
    </row>
    <row r="3539" spans="6:20" s="39" customFormat="1" ht="11.25" outlineLevel="7">
      <c r="F3539" s="40"/>
      <c r="G3539" s="41"/>
      <c r="H3539" s="41"/>
      <c r="I3539" s="41"/>
      <c r="J3539" s="41"/>
      <c r="K3539" s="41"/>
      <c r="L3539" s="41"/>
      <c r="M3539" s="42" t="s">
        <v>65</v>
      </c>
      <c r="N3539" s="42"/>
      <c r="O3539" s="41"/>
      <c r="P3539" s="43">
        <v>0</v>
      </c>
      <c r="Q3539" s="44"/>
      <c r="R3539" s="45"/>
      <c r="S3539" s="44"/>
      <c r="T3539" s="46"/>
    </row>
    <row r="3540" spans="6:20" s="39" customFormat="1" ht="11.25" outlineLevel="7">
      <c r="F3540" s="40"/>
      <c r="G3540" s="41"/>
      <c r="H3540" s="41"/>
      <c r="I3540" s="41"/>
      <c r="J3540" s="41"/>
      <c r="K3540" s="41"/>
      <c r="L3540" s="41"/>
      <c r="M3540" s="42" t="s">
        <v>5012</v>
      </c>
      <c r="N3540" s="42"/>
      <c r="O3540" s="41"/>
      <c r="P3540" s="43">
        <v>3.4124999999999996</v>
      </c>
      <c r="Q3540" s="44"/>
      <c r="R3540" s="45"/>
      <c r="S3540" s="44"/>
      <c r="T3540" s="46"/>
    </row>
    <row r="3541" spans="6:20" s="102" customFormat="1" ht="12" outlineLevel="6">
      <c r="F3541" s="21" t="s">
        <v>10205</v>
      </c>
      <c r="G3541" s="22" t="s">
        <v>19</v>
      </c>
      <c r="H3541" s="68">
        <v>6</v>
      </c>
      <c r="I3541" s="22"/>
      <c r="J3541" s="36" t="s">
        <v>4689</v>
      </c>
      <c r="K3541" s="36" t="s">
        <v>2258</v>
      </c>
      <c r="L3541" s="36"/>
      <c r="M3541" s="37" t="s">
        <v>7342</v>
      </c>
      <c r="N3541" s="37"/>
      <c r="O3541" s="22" t="s">
        <v>23</v>
      </c>
      <c r="P3541" s="38">
        <v>3.4119999999999999</v>
      </c>
      <c r="Q3541" s="25">
        <v>0</v>
      </c>
      <c r="R3541" s="38">
        <f>P3541*(1+Q3541/100)</f>
        <v>3.4119999999999999</v>
      </c>
      <c r="S3541" s="25"/>
      <c r="T3541" s="26">
        <f>IF(I3541="T",0,R3541*S3541)</f>
        <v>0</v>
      </c>
    </row>
    <row r="3542" spans="6:20" s="102" customFormat="1" ht="12" outlineLevel="6">
      <c r="F3542" s="21" t="s">
        <v>10206</v>
      </c>
      <c r="G3542" s="22" t="s">
        <v>19</v>
      </c>
      <c r="H3542" s="68">
        <v>6</v>
      </c>
      <c r="I3542" s="22"/>
      <c r="J3542" s="36" t="s">
        <v>4428</v>
      </c>
      <c r="K3542" s="36" t="s">
        <v>2243</v>
      </c>
      <c r="L3542" s="36"/>
      <c r="M3542" s="37" t="s">
        <v>7246</v>
      </c>
      <c r="N3542" s="37"/>
      <c r="O3542" s="22" t="s">
        <v>23</v>
      </c>
      <c r="P3542" s="38">
        <v>3.4119999999999999</v>
      </c>
      <c r="Q3542" s="25">
        <v>0</v>
      </c>
      <c r="R3542" s="38">
        <f>P3542*(1+Q3542/100)</f>
        <v>3.4119999999999999</v>
      </c>
      <c r="S3542" s="25"/>
      <c r="T3542" s="26">
        <f>IF(I3542="T",0,R3542*S3542)</f>
        <v>0</v>
      </c>
    </row>
    <row r="3543" spans="6:20" s="102" customFormat="1" ht="12" outlineLevel="6">
      <c r="F3543" s="21" t="s">
        <v>10207</v>
      </c>
      <c r="G3543" s="22" t="s">
        <v>19</v>
      </c>
      <c r="H3543" s="68">
        <v>6</v>
      </c>
      <c r="I3543" s="22"/>
      <c r="J3543" s="36" t="s">
        <v>4324</v>
      </c>
      <c r="K3543" s="36" t="s">
        <v>2183</v>
      </c>
      <c r="L3543" s="36"/>
      <c r="M3543" s="37" t="s">
        <v>7828</v>
      </c>
      <c r="N3543" s="37"/>
      <c r="O3543" s="22" t="s">
        <v>23</v>
      </c>
      <c r="P3543" s="38"/>
      <c r="Q3543" s="25">
        <v>0</v>
      </c>
      <c r="R3543" s="38">
        <f>P3543*(1+Q3543/100)</f>
        <v>0</v>
      </c>
      <c r="S3543" s="25"/>
      <c r="T3543" s="26">
        <f>IF(I3543="T",0,R3543*S3543)</f>
        <v>0</v>
      </c>
    </row>
    <row r="3544" spans="6:20" outlineLevel="6"/>
    <row r="3545" spans="6:20" s="120" customFormat="1" ht="16.5" customHeight="1" outlineLevel="5">
      <c r="F3545" s="121"/>
      <c r="G3545" s="122"/>
      <c r="H3545" s="122"/>
      <c r="I3545" s="122"/>
      <c r="J3545" s="123"/>
      <c r="K3545" s="123"/>
      <c r="L3545" s="123"/>
      <c r="M3545" s="123" t="s">
        <v>7318</v>
      </c>
      <c r="N3545" s="126"/>
      <c r="O3545" s="122"/>
      <c r="P3545" s="124"/>
      <c r="Q3545" s="125"/>
      <c r="R3545" s="124"/>
      <c r="S3545" s="125"/>
      <c r="T3545" s="111">
        <f>SUBTOTAL(9,T3546:T3551)</f>
        <v>0</v>
      </c>
    </row>
    <row r="3546" spans="6:20" s="102" customFormat="1" ht="36" outlineLevel="6">
      <c r="F3546" s="21" t="s">
        <v>10208</v>
      </c>
      <c r="G3546" s="22" t="s">
        <v>19</v>
      </c>
      <c r="H3546" s="68">
        <v>6</v>
      </c>
      <c r="I3546" s="22"/>
      <c r="J3546" s="36" t="s">
        <v>4410</v>
      </c>
      <c r="K3546" s="36" t="s">
        <v>2262</v>
      </c>
      <c r="L3546" s="36"/>
      <c r="M3546" s="37" t="s">
        <v>8814</v>
      </c>
      <c r="N3546" s="37"/>
      <c r="O3546" s="22" t="s">
        <v>23</v>
      </c>
      <c r="P3546" s="38">
        <v>236.05800000000002</v>
      </c>
      <c r="Q3546" s="25">
        <v>0</v>
      </c>
      <c r="R3546" s="38">
        <f>P3546*(1+Q3546/100)</f>
        <v>236.05800000000002</v>
      </c>
      <c r="S3546" s="25"/>
      <c r="T3546" s="26">
        <f>IF(I3546="T",0,R3546*S3546)</f>
        <v>0</v>
      </c>
    </row>
    <row r="3547" spans="6:20" s="39" customFormat="1" ht="11.25" outlineLevel="7">
      <c r="F3547" s="40"/>
      <c r="G3547" s="41"/>
      <c r="H3547" s="41"/>
      <c r="I3547" s="41"/>
      <c r="J3547" s="41"/>
      <c r="K3547" s="41"/>
      <c r="L3547" s="41"/>
      <c r="M3547" s="42" t="s">
        <v>5087</v>
      </c>
      <c r="N3547" s="42"/>
      <c r="O3547" s="41"/>
      <c r="P3547" s="43">
        <v>0</v>
      </c>
      <c r="Q3547" s="44"/>
      <c r="R3547" s="45"/>
      <c r="S3547" s="44"/>
      <c r="T3547" s="46"/>
    </row>
    <row r="3548" spans="6:20" s="39" customFormat="1" ht="11.25" outlineLevel="7">
      <c r="F3548" s="40"/>
      <c r="G3548" s="41"/>
      <c r="H3548" s="41"/>
      <c r="I3548" s="41"/>
      <c r="J3548" s="41"/>
      <c r="K3548" s="41"/>
      <c r="L3548" s="41"/>
      <c r="M3548" s="42" t="s">
        <v>7363</v>
      </c>
      <c r="N3548" s="42"/>
      <c r="O3548" s="41"/>
      <c r="P3548" s="43">
        <v>187.8</v>
      </c>
      <c r="Q3548" s="44"/>
      <c r="R3548" s="45"/>
      <c r="S3548" s="44"/>
      <c r="T3548" s="46"/>
    </row>
    <row r="3549" spans="6:20" s="39" customFormat="1" ht="11.25" outlineLevel="7">
      <c r="F3549" s="40"/>
      <c r="G3549" s="41"/>
      <c r="H3549" s="41"/>
      <c r="I3549" s="41"/>
      <c r="J3549" s="41"/>
      <c r="K3549" s="41"/>
      <c r="L3549" s="41"/>
      <c r="M3549" s="42" t="s">
        <v>7356</v>
      </c>
      <c r="N3549" s="42"/>
      <c r="O3549" s="41"/>
      <c r="P3549" s="43">
        <v>48.258000000000003</v>
      </c>
      <c r="Q3549" s="44"/>
      <c r="R3549" s="45"/>
      <c r="S3549" s="44"/>
      <c r="T3549" s="46"/>
    </row>
    <row r="3550" spans="6:20" s="102" customFormat="1" ht="24" outlineLevel="6">
      <c r="F3550" s="21" t="s">
        <v>10209</v>
      </c>
      <c r="G3550" s="22" t="s">
        <v>19</v>
      </c>
      <c r="H3550" s="68">
        <v>6</v>
      </c>
      <c r="I3550" s="22"/>
      <c r="J3550" s="36" t="s">
        <v>4413</v>
      </c>
      <c r="K3550" s="36" t="s">
        <v>2257</v>
      </c>
      <c r="L3550" s="36"/>
      <c r="M3550" s="37" t="s">
        <v>8313</v>
      </c>
      <c r="N3550" s="37"/>
      <c r="O3550" s="22" t="s">
        <v>23</v>
      </c>
      <c r="P3550" s="38">
        <v>236.05799999999999</v>
      </c>
      <c r="Q3550" s="25">
        <v>0</v>
      </c>
      <c r="R3550" s="38">
        <f>P3550*(1+Q3550/100)</f>
        <v>236.05799999999999</v>
      </c>
      <c r="S3550" s="25"/>
      <c r="T3550" s="26">
        <f>IF(I3550="T",0,R3550*S3550)</f>
        <v>0</v>
      </c>
    </row>
    <row r="3551" spans="6:20" outlineLevel="6"/>
    <row r="3552" spans="6:20" s="120" customFormat="1" ht="16.5" customHeight="1" outlineLevel="5">
      <c r="F3552" s="121"/>
      <c r="G3552" s="122"/>
      <c r="H3552" s="122"/>
      <c r="I3552" s="122"/>
      <c r="J3552" s="123"/>
      <c r="K3552" s="123"/>
      <c r="L3552" s="123"/>
      <c r="M3552" s="123" t="s">
        <v>7846</v>
      </c>
      <c r="N3552" s="126"/>
      <c r="O3552" s="122"/>
      <c r="P3552" s="124"/>
      <c r="Q3552" s="125"/>
      <c r="R3552" s="124"/>
      <c r="S3552" s="125"/>
      <c r="T3552" s="111">
        <f>SUBTOTAL(9,T3553:T3557)</f>
        <v>0</v>
      </c>
    </row>
    <row r="3553" spans="6:20" s="102" customFormat="1" ht="72" outlineLevel="6">
      <c r="F3553" s="21" t="s">
        <v>10210</v>
      </c>
      <c r="G3553" s="22" t="s">
        <v>19</v>
      </c>
      <c r="H3553" s="68">
        <v>6</v>
      </c>
      <c r="I3553" s="22"/>
      <c r="J3553" s="36" t="s">
        <v>4347</v>
      </c>
      <c r="K3553" s="36" t="s">
        <v>2324</v>
      </c>
      <c r="L3553" s="36"/>
      <c r="M3553" s="37" t="s">
        <v>9833</v>
      </c>
      <c r="N3553" s="37"/>
      <c r="O3553" s="22" t="s">
        <v>23</v>
      </c>
      <c r="P3553" s="38">
        <v>86.488399999999999</v>
      </c>
      <c r="Q3553" s="25">
        <v>0</v>
      </c>
      <c r="R3553" s="38">
        <f>P3553*(1+Q3553/100)</f>
        <v>86.488399999999999</v>
      </c>
      <c r="S3553" s="25"/>
      <c r="T3553" s="26">
        <f>IF(I3553="T",0,R3553*S3553)</f>
        <v>0</v>
      </c>
    </row>
    <row r="3554" spans="6:20" s="39" customFormat="1" ht="11.25" outlineLevel="7">
      <c r="F3554" s="40"/>
      <c r="G3554" s="41"/>
      <c r="H3554" s="41"/>
      <c r="I3554" s="41"/>
      <c r="J3554" s="41"/>
      <c r="K3554" s="41"/>
      <c r="L3554" s="41"/>
      <c r="M3554" s="42" t="s">
        <v>60</v>
      </c>
      <c r="N3554" s="42"/>
      <c r="O3554" s="41"/>
      <c r="P3554" s="43">
        <v>0</v>
      </c>
      <c r="Q3554" s="44"/>
      <c r="R3554" s="45"/>
      <c r="S3554" s="44"/>
      <c r="T3554" s="46"/>
    </row>
    <row r="3555" spans="6:20" s="39" customFormat="1" ht="11.25" outlineLevel="7">
      <c r="F3555" s="40"/>
      <c r="G3555" s="41"/>
      <c r="H3555" s="41"/>
      <c r="I3555" s="41"/>
      <c r="J3555" s="41"/>
      <c r="K3555" s="41"/>
      <c r="L3555" s="41"/>
      <c r="M3555" s="42" t="s">
        <v>5223</v>
      </c>
      <c r="N3555" s="42"/>
      <c r="O3555" s="41"/>
      <c r="P3555" s="43">
        <v>86.488399999999999</v>
      </c>
      <c r="Q3555" s="44"/>
      <c r="R3555" s="45"/>
      <c r="S3555" s="44"/>
      <c r="T3555" s="46"/>
    </row>
    <row r="3556" spans="6:20" s="102" customFormat="1" ht="12" outlineLevel="6">
      <c r="F3556" s="21" t="s">
        <v>10211</v>
      </c>
      <c r="G3556" s="22" t="s">
        <v>19</v>
      </c>
      <c r="H3556" s="68">
        <v>6</v>
      </c>
      <c r="I3556" s="22"/>
      <c r="J3556" s="36" t="s">
        <v>4603</v>
      </c>
      <c r="K3556" s="36" t="s">
        <v>2322</v>
      </c>
      <c r="L3556" s="36"/>
      <c r="M3556" s="37" t="s">
        <v>7471</v>
      </c>
      <c r="N3556" s="37"/>
      <c r="O3556" s="22" t="s">
        <v>23</v>
      </c>
      <c r="P3556" s="38"/>
      <c r="Q3556" s="25">
        <v>0</v>
      </c>
      <c r="R3556" s="38">
        <f>P3556*(1+Q3556/100)</f>
        <v>0</v>
      </c>
      <c r="S3556" s="25"/>
      <c r="T3556" s="26">
        <f>IF(I3556="T",0,R3556*S3556)</f>
        <v>0</v>
      </c>
    </row>
    <row r="3557" spans="6:20" outlineLevel="6"/>
    <row r="3558" spans="6:20" s="120" customFormat="1" ht="16.5" customHeight="1" outlineLevel="5">
      <c r="F3558" s="121"/>
      <c r="G3558" s="122"/>
      <c r="H3558" s="122"/>
      <c r="I3558" s="122"/>
      <c r="J3558" s="123"/>
      <c r="K3558" s="123"/>
      <c r="L3558" s="123"/>
      <c r="M3558" s="123" t="s">
        <v>7779</v>
      </c>
      <c r="N3558" s="126"/>
      <c r="O3558" s="122"/>
      <c r="P3558" s="124"/>
      <c r="Q3558" s="125"/>
      <c r="R3558" s="124"/>
      <c r="S3558" s="125"/>
      <c r="T3558" s="111">
        <f>SUBTOTAL(9,T3559:T3568)</f>
        <v>0</v>
      </c>
    </row>
    <row r="3559" spans="6:20" s="102" customFormat="1" ht="24" outlineLevel="6">
      <c r="F3559" s="21" t="s">
        <v>10212</v>
      </c>
      <c r="G3559" s="22" t="s">
        <v>19</v>
      </c>
      <c r="H3559" s="68">
        <v>6</v>
      </c>
      <c r="I3559" s="22"/>
      <c r="J3559" s="36" t="s">
        <v>4425</v>
      </c>
      <c r="K3559" s="36" t="s">
        <v>2368</v>
      </c>
      <c r="L3559" s="36"/>
      <c r="M3559" s="37" t="s">
        <v>8375</v>
      </c>
      <c r="N3559" s="37"/>
      <c r="O3559" s="22" t="s">
        <v>23</v>
      </c>
      <c r="P3559" s="38">
        <v>5.0999999999999996</v>
      </c>
      <c r="Q3559" s="25">
        <v>0</v>
      </c>
      <c r="R3559" s="38">
        <f>P3559*(1+Q3559/100)</f>
        <v>5.0999999999999996</v>
      </c>
      <c r="S3559" s="25"/>
      <c r="T3559" s="26">
        <f>IF(I3559="T",0,R3559*S3559)</f>
        <v>0</v>
      </c>
    </row>
    <row r="3560" spans="6:20" s="39" customFormat="1" ht="11.25" outlineLevel="7">
      <c r="F3560" s="40"/>
      <c r="G3560" s="41"/>
      <c r="H3560" s="41"/>
      <c r="I3560" s="41"/>
      <c r="J3560" s="41"/>
      <c r="K3560" s="41"/>
      <c r="L3560" s="41"/>
      <c r="M3560" s="42" t="s">
        <v>60</v>
      </c>
      <c r="N3560" s="42"/>
      <c r="O3560" s="41"/>
      <c r="P3560" s="43">
        <v>0</v>
      </c>
      <c r="Q3560" s="44"/>
      <c r="R3560" s="45"/>
      <c r="S3560" s="44"/>
      <c r="T3560" s="46"/>
    </row>
    <row r="3561" spans="6:20" s="39" customFormat="1" ht="11.25" outlineLevel="7">
      <c r="F3561" s="40"/>
      <c r="G3561" s="41"/>
      <c r="H3561" s="41"/>
      <c r="I3561" s="41"/>
      <c r="J3561" s="41"/>
      <c r="K3561" s="41"/>
      <c r="L3561" s="41"/>
      <c r="M3561" s="42" t="s">
        <v>5850</v>
      </c>
      <c r="N3561" s="42"/>
      <c r="O3561" s="41"/>
      <c r="P3561" s="43">
        <v>3.4</v>
      </c>
      <c r="Q3561" s="44"/>
      <c r="R3561" s="45"/>
      <c r="S3561" s="44"/>
      <c r="T3561" s="46"/>
    </row>
    <row r="3562" spans="6:20" s="39" customFormat="1" ht="11.25" outlineLevel="7">
      <c r="F3562" s="40"/>
      <c r="G3562" s="41"/>
      <c r="H3562" s="41"/>
      <c r="I3562" s="41"/>
      <c r="J3562" s="41"/>
      <c r="K3562" s="41"/>
      <c r="L3562" s="41"/>
      <c r="M3562" s="42" t="s">
        <v>5230</v>
      </c>
      <c r="N3562" s="42"/>
      <c r="O3562" s="41"/>
      <c r="P3562" s="43">
        <v>1.7</v>
      </c>
      <c r="Q3562" s="44"/>
      <c r="R3562" s="45"/>
      <c r="S3562" s="44"/>
      <c r="T3562" s="46"/>
    </row>
    <row r="3563" spans="6:20" s="102" customFormat="1" ht="36" outlineLevel="6">
      <c r="F3563" s="21" t="s">
        <v>10213</v>
      </c>
      <c r="G3563" s="22" t="s">
        <v>7</v>
      </c>
      <c r="H3563" s="68">
        <v>6</v>
      </c>
      <c r="I3563" s="22"/>
      <c r="J3563" s="36" t="s">
        <v>4208</v>
      </c>
      <c r="K3563" s="36" t="s">
        <v>1930</v>
      </c>
      <c r="L3563" s="36"/>
      <c r="M3563" s="37" t="s">
        <v>8993</v>
      </c>
      <c r="N3563" s="37"/>
      <c r="O3563" s="22" t="s">
        <v>23</v>
      </c>
      <c r="P3563" s="38">
        <v>5.0999999999999996</v>
      </c>
      <c r="Q3563" s="25">
        <v>0</v>
      </c>
      <c r="R3563" s="38">
        <f>P3563*(1+Q3563/100)</f>
        <v>5.0999999999999996</v>
      </c>
      <c r="S3563" s="25"/>
      <c r="T3563" s="26">
        <f>IF(I3563="T",0,R3563*S3563)</f>
        <v>0</v>
      </c>
    </row>
    <row r="3564" spans="6:20" s="102" customFormat="1" ht="36" outlineLevel="6">
      <c r="F3564" s="21" t="s">
        <v>10214</v>
      </c>
      <c r="G3564" s="22" t="s">
        <v>19</v>
      </c>
      <c r="H3564" s="68">
        <v>6</v>
      </c>
      <c r="I3564" s="22"/>
      <c r="J3564" s="36" t="s">
        <v>4600</v>
      </c>
      <c r="K3564" s="36" t="s">
        <v>2325</v>
      </c>
      <c r="L3564" s="36"/>
      <c r="M3564" s="37" t="s">
        <v>9101</v>
      </c>
      <c r="N3564" s="37"/>
      <c r="O3564" s="22" t="s">
        <v>23</v>
      </c>
      <c r="P3564" s="38">
        <v>4.5</v>
      </c>
      <c r="Q3564" s="25">
        <v>0</v>
      </c>
      <c r="R3564" s="38">
        <f>P3564*(1+Q3564/100)</f>
        <v>4.5</v>
      </c>
      <c r="S3564" s="25"/>
      <c r="T3564" s="26">
        <f>IF(I3564="T",0,R3564*S3564)</f>
        <v>0</v>
      </c>
    </row>
    <row r="3565" spans="6:20" s="39" customFormat="1" ht="11.25" outlineLevel="7">
      <c r="F3565" s="40"/>
      <c r="G3565" s="41"/>
      <c r="H3565" s="41"/>
      <c r="I3565" s="41"/>
      <c r="J3565" s="41"/>
      <c r="K3565" s="41"/>
      <c r="L3565" s="41"/>
      <c r="M3565" s="42" t="s">
        <v>60</v>
      </c>
      <c r="N3565" s="42"/>
      <c r="O3565" s="41"/>
      <c r="P3565" s="43">
        <v>0</v>
      </c>
      <c r="Q3565" s="44"/>
      <c r="R3565" s="45"/>
      <c r="S3565" s="44"/>
      <c r="T3565" s="46"/>
    </row>
    <row r="3566" spans="6:20" s="39" customFormat="1" ht="11.25" outlineLevel="7">
      <c r="F3566" s="40"/>
      <c r="G3566" s="41"/>
      <c r="H3566" s="41"/>
      <c r="I3566" s="41"/>
      <c r="J3566" s="41"/>
      <c r="K3566" s="41"/>
      <c r="L3566" s="41"/>
      <c r="M3566" s="42" t="s">
        <v>4971</v>
      </c>
      <c r="N3566" s="42"/>
      <c r="O3566" s="41"/>
      <c r="P3566" s="43">
        <v>3</v>
      </c>
      <c r="Q3566" s="44"/>
      <c r="R3566" s="45"/>
      <c r="S3566" s="44"/>
      <c r="T3566" s="46"/>
    </row>
    <row r="3567" spans="6:20" s="39" customFormat="1" ht="11.25" outlineLevel="7">
      <c r="F3567" s="40"/>
      <c r="G3567" s="41"/>
      <c r="H3567" s="41"/>
      <c r="I3567" s="41"/>
      <c r="J3567" s="41"/>
      <c r="K3567" s="41"/>
      <c r="L3567" s="41"/>
      <c r="M3567" s="42" t="s">
        <v>4005</v>
      </c>
      <c r="N3567" s="42"/>
      <c r="O3567" s="41"/>
      <c r="P3567" s="43">
        <v>1.5</v>
      </c>
      <c r="Q3567" s="44"/>
      <c r="R3567" s="45"/>
      <c r="S3567" s="44"/>
      <c r="T3567" s="46"/>
    </row>
    <row r="3568" spans="6:20" outlineLevel="6"/>
    <row r="3569" spans="6:20" s="120" customFormat="1" ht="16.5" customHeight="1" outlineLevel="5">
      <c r="F3569" s="121"/>
      <c r="G3569" s="122"/>
      <c r="H3569" s="122"/>
      <c r="I3569" s="122"/>
      <c r="J3569" s="123"/>
      <c r="K3569" s="123"/>
      <c r="L3569" s="123"/>
      <c r="M3569" s="123" t="s">
        <v>6991</v>
      </c>
      <c r="N3569" s="126"/>
      <c r="O3569" s="122"/>
      <c r="P3569" s="124"/>
      <c r="Q3569" s="125"/>
      <c r="R3569" s="124"/>
      <c r="S3569" s="125"/>
      <c r="T3569" s="111">
        <f>SUBTOTAL(9,T3570:T3584)</f>
        <v>0</v>
      </c>
    </row>
    <row r="3570" spans="6:20" s="102" customFormat="1" ht="36" outlineLevel="6">
      <c r="F3570" s="21" t="s">
        <v>10215</v>
      </c>
      <c r="G3570" s="22" t="s">
        <v>19</v>
      </c>
      <c r="H3570" s="68">
        <v>6</v>
      </c>
      <c r="I3570" s="22"/>
      <c r="J3570" s="36" t="s">
        <v>4890</v>
      </c>
      <c r="K3570" s="36" t="s">
        <v>2377</v>
      </c>
      <c r="L3570" s="36"/>
      <c r="M3570" s="37" t="s">
        <v>9015</v>
      </c>
      <c r="N3570" s="37"/>
      <c r="O3570" s="22" t="s">
        <v>23</v>
      </c>
      <c r="P3570" s="38">
        <v>117.09459999999999</v>
      </c>
      <c r="Q3570" s="25">
        <v>0</v>
      </c>
      <c r="R3570" s="38">
        <f>P3570*(1+Q3570/100)</f>
        <v>117.09459999999999</v>
      </c>
      <c r="S3570" s="25"/>
      <c r="T3570" s="26">
        <f>IF(I3570="T",0,R3570*S3570)</f>
        <v>0</v>
      </c>
    </row>
    <row r="3571" spans="6:20" s="39" customFormat="1" ht="11.25" outlineLevel="7">
      <c r="F3571" s="40"/>
      <c r="G3571" s="41"/>
      <c r="H3571" s="41"/>
      <c r="I3571" s="41"/>
      <c r="J3571" s="41"/>
      <c r="K3571" s="41"/>
      <c r="L3571" s="41"/>
      <c r="M3571" s="42" t="s">
        <v>60</v>
      </c>
      <c r="N3571" s="42"/>
      <c r="O3571" s="41"/>
      <c r="P3571" s="43">
        <v>0</v>
      </c>
      <c r="Q3571" s="44"/>
      <c r="R3571" s="45"/>
      <c r="S3571" s="44"/>
      <c r="T3571" s="46"/>
    </row>
    <row r="3572" spans="6:20" s="39" customFormat="1" ht="11.25" outlineLevel="7">
      <c r="F3572" s="40"/>
      <c r="G3572" s="41"/>
      <c r="H3572" s="41"/>
      <c r="I3572" s="41"/>
      <c r="J3572" s="41"/>
      <c r="K3572" s="41"/>
      <c r="L3572" s="41"/>
      <c r="M3572" s="42" t="s">
        <v>6588</v>
      </c>
      <c r="N3572" s="42"/>
      <c r="O3572" s="41"/>
      <c r="P3572" s="43">
        <v>83.494599999999991</v>
      </c>
      <c r="Q3572" s="44"/>
      <c r="R3572" s="45"/>
      <c r="S3572" s="44"/>
      <c r="T3572" s="46"/>
    </row>
    <row r="3573" spans="6:20" s="39" customFormat="1" ht="11.25" outlineLevel="7">
      <c r="F3573" s="40"/>
      <c r="G3573" s="41"/>
      <c r="H3573" s="41"/>
      <c r="I3573" s="41"/>
      <c r="J3573" s="41"/>
      <c r="K3573" s="41"/>
      <c r="L3573" s="41"/>
      <c r="M3573" s="42" t="s">
        <v>4779</v>
      </c>
      <c r="N3573" s="42"/>
      <c r="O3573" s="41"/>
      <c r="P3573" s="43">
        <v>10.08</v>
      </c>
      <c r="Q3573" s="44"/>
      <c r="R3573" s="45"/>
      <c r="S3573" s="44"/>
      <c r="T3573" s="46"/>
    </row>
    <row r="3574" spans="6:20" s="39" customFormat="1" ht="11.25" outlineLevel="7">
      <c r="F3574" s="40"/>
      <c r="G3574" s="41"/>
      <c r="H3574" s="41"/>
      <c r="I3574" s="41"/>
      <c r="J3574" s="41"/>
      <c r="K3574" s="41"/>
      <c r="L3574" s="41"/>
      <c r="M3574" s="42" t="s">
        <v>4781</v>
      </c>
      <c r="N3574" s="42"/>
      <c r="O3574" s="41"/>
      <c r="P3574" s="43">
        <v>12.95</v>
      </c>
      <c r="Q3574" s="44"/>
      <c r="R3574" s="45"/>
      <c r="S3574" s="44"/>
      <c r="T3574" s="46"/>
    </row>
    <row r="3575" spans="6:20" s="39" customFormat="1" ht="11.25" outlineLevel="7">
      <c r="F3575" s="40"/>
      <c r="G3575" s="41"/>
      <c r="H3575" s="41"/>
      <c r="I3575" s="41"/>
      <c r="J3575" s="41"/>
      <c r="K3575" s="41"/>
      <c r="L3575" s="41"/>
      <c r="M3575" s="42" t="s">
        <v>4780</v>
      </c>
      <c r="N3575" s="42"/>
      <c r="O3575" s="41"/>
      <c r="P3575" s="43">
        <v>10.57</v>
      </c>
      <c r="Q3575" s="44"/>
      <c r="R3575" s="45"/>
      <c r="S3575" s="44"/>
      <c r="T3575" s="46"/>
    </row>
    <row r="3576" spans="6:20" s="102" customFormat="1" ht="12" outlineLevel="6">
      <c r="F3576" s="21" t="s">
        <v>10216</v>
      </c>
      <c r="G3576" s="22" t="s">
        <v>19</v>
      </c>
      <c r="H3576" s="68">
        <v>6</v>
      </c>
      <c r="I3576" s="22"/>
      <c r="J3576" s="36" t="s">
        <v>4704</v>
      </c>
      <c r="K3576" s="36" t="s">
        <v>2257</v>
      </c>
      <c r="L3576" s="36"/>
      <c r="M3576" s="37" t="s">
        <v>5939</v>
      </c>
      <c r="N3576" s="37"/>
      <c r="O3576" s="22" t="s">
        <v>23</v>
      </c>
      <c r="P3576" s="38">
        <v>117.095</v>
      </c>
      <c r="Q3576" s="25">
        <v>0</v>
      </c>
      <c r="R3576" s="38">
        <f>P3576*(1+Q3576/100)</f>
        <v>117.095</v>
      </c>
      <c r="S3576" s="25"/>
      <c r="T3576" s="26">
        <f>IF(I3576="T",0,R3576*S3576)</f>
        <v>0</v>
      </c>
    </row>
    <row r="3577" spans="6:20" s="102" customFormat="1" ht="12" outlineLevel="6">
      <c r="F3577" s="21" t="s">
        <v>10217</v>
      </c>
      <c r="G3577" s="22" t="s">
        <v>19</v>
      </c>
      <c r="H3577" s="68">
        <v>6</v>
      </c>
      <c r="I3577" s="22"/>
      <c r="J3577" s="36" t="s">
        <v>4710</v>
      </c>
      <c r="K3577" s="36" t="s">
        <v>2246</v>
      </c>
      <c r="L3577" s="36"/>
      <c r="M3577" s="37" t="s">
        <v>6666</v>
      </c>
      <c r="N3577" s="37"/>
      <c r="O3577" s="22" t="s">
        <v>23</v>
      </c>
      <c r="P3577" s="38">
        <v>137.84389999999999</v>
      </c>
      <c r="Q3577" s="25">
        <v>0</v>
      </c>
      <c r="R3577" s="38">
        <f>P3577*(1+Q3577/100)</f>
        <v>137.84389999999999</v>
      </c>
      <c r="S3577" s="25"/>
      <c r="T3577" s="26">
        <f>IF(I3577="T",0,R3577*S3577)</f>
        <v>0</v>
      </c>
    </row>
    <row r="3578" spans="6:20" s="39" customFormat="1" ht="11.25" outlineLevel="7">
      <c r="F3578" s="40"/>
      <c r="G3578" s="41"/>
      <c r="H3578" s="41"/>
      <c r="I3578" s="41"/>
      <c r="J3578" s="41"/>
      <c r="K3578" s="41"/>
      <c r="L3578" s="41"/>
      <c r="M3578" s="42" t="s">
        <v>60</v>
      </c>
      <c r="N3578" s="42"/>
      <c r="O3578" s="41"/>
      <c r="P3578" s="43">
        <v>0</v>
      </c>
      <c r="Q3578" s="44"/>
      <c r="R3578" s="45"/>
      <c r="S3578" s="44"/>
      <c r="T3578" s="46"/>
    </row>
    <row r="3579" spans="6:20" s="39" customFormat="1" ht="11.25" outlineLevel="7">
      <c r="F3579" s="40"/>
      <c r="G3579" s="41"/>
      <c r="H3579" s="41"/>
      <c r="I3579" s="41"/>
      <c r="J3579" s="41"/>
      <c r="K3579" s="41"/>
      <c r="L3579" s="41"/>
      <c r="M3579" s="42" t="s">
        <v>6589</v>
      </c>
      <c r="N3579" s="42"/>
      <c r="O3579" s="41"/>
      <c r="P3579" s="43">
        <v>87.873099999999994</v>
      </c>
      <c r="Q3579" s="44"/>
      <c r="R3579" s="45"/>
      <c r="S3579" s="44"/>
      <c r="T3579" s="46"/>
    </row>
    <row r="3580" spans="6:20" s="39" customFormat="1" ht="11.25" outlineLevel="7">
      <c r="F3580" s="40"/>
      <c r="G3580" s="41"/>
      <c r="H3580" s="41"/>
      <c r="I3580" s="41"/>
      <c r="J3580" s="41"/>
      <c r="K3580" s="41"/>
      <c r="L3580" s="41"/>
      <c r="M3580" s="42" t="s">
        <v>4966</v>
      </c>
      <c r="N3580" s="42"/>
      <c r="O3580" s="41"/>
      <c r="P3580" s="43">
        <v>12.988799999999999</v>
      </c>
      <c r="Q3580" s="44"/>
      <c r="R3580" s="45"/>
      <c r="S3580" s="44"/>
      <c r="T3580" s="46"/>
    </row>
    <row r="3581" spans="6:20" s="39" customFormat="1" ht="11.25" outlineLevel="7">
      <c r="F3581" s="40"/>
      <c r="G3581" s="41"/>
      <c r="H3581" s="41"/>
      <c r="I3581" s="41"/>
      <c r="J3581" s="41"/>
      <c r="K3581" s="41"/>
      <c r="L3581" s="41"/>
      <c r="M3581" s="42" t="s">
        <v>4970</v>
      </c>
      <c r="N3581" s="42"/>
      <c r="O3581" s="41"/>
      <c r="P3581" s="43">
        <v>23.361799999999999</v>
      </c>
      <c r="Q3581" s="44"/>
      <c r="R3581" s="45"/>
      <c r="S3581" s="44"/>
      <c r="T3581" s="46"/>
    </row>
    <row r="3582" spans="6:20" s="39" customFormat="1" ht="11.25" outlineLevel="7">
      <c r="F3582" s="40"/>
      <c r="G3582" s="41"/>
      <c r="H3582" s="41"/>
      <c r="I3582" s="41"/>
      <c r="J3582" s="41"/>
      <c r="K3582" s="41"/>
      <c r="L3582" s="41"/>
      <c r="M3582" s="42" t="s">
        <v>4969</v>
      </c>
      <c r="N3582" s="42"/>
      <c r="O3582" s="41"/>
      <c r="P3582" s="43">
        <v>13.620199999999999</v>
      </c>
      <c r="Q3582" s="44"/>
      <c r="R3582" s="45"/>
      <c r="S3582" s="44"/>
      <c r="T3582" s="46"/>
    </row>
    <row r="3583" spans="6:20" s="102" customFormat="1" ht="12" outlineLevel="6">
      <c r="F3583" s="21" t="s">
        <v>10218</v>
      </c>
      <c r="G3583" s="22" t="s">
        <v>19</v>
      </c>
      <c r="H3583" s="68">
        <v>6</v>
      </c>
      <c r="I3583" s="22"/>
      <c r="J3583" s="36" t="s">
        <v>4328</v>
      </c>
      <c r="K3583" s="36" t="s">
        <v>2198</v>
      </c>
      <c r="L3583" s="36"/>
      <c r="M3583" s="37" t="s">
        <v>7400</v>
      </c>
      <c r="N3583" s="37"/>
      <c r="O3583" s="22" t="s">
        <v>24</v>
      </c>
      <c r="P3583" s="38"/>
      <c r="Q3583" s="25">
        <v>0</v>
      </c>
      <c r="R3583" s="38">
        <f>P3583*(1+Q3583/100)</f>
        <v>0</v>
      </c>
      <c r="S3583" s="25"/>
      <c r="T3583" s="26">
        <f>IF(I3583="T",0,R3583*S3583)</f>
        <v>0</v>
      </c>
    </row>
    <row r="3584" spans="6:20" outlineLevel="6"/>
    <row r="3585" spans="6:20" s="120" customFormat="1" ht="16.5" customHeight="1" outlineLevel="5">
      <c r="F3585" s="121"/>
      <c r="G3585" s="122"/>
      <c r="H3585" s="122"/>
      <c r="I3585" s="122"/>
      <c r="J3585" s="123"/>
      <c r="K3585" s="123"/>
      <c r="L3585" s="123"/>
      <c r="M3585" s="123" t="s">
        <v>6962</v>
      </c>
      <c r="N3585" s="126"/>
      <c r="O3585" s="122"/>
      <c r="P3585" s="124"/>
      <c r="Q3585" s="125"/>
      <c r="R3585" s="124"/>
      <c r="S3585" s="125"/>
      <c r="T3585" s="111">
        <f>SUBTOTAL(9,T3586:T3591)</f>
        <v>0</v>
      </c>
    </row>
    <row r="3586" spans="6:20" s="102" customFormat="1" ht="24" outlineLevel="6" collapsed="1">
      <c r="F3586" s="21" t="s">
        <v>10219</v>
      </c>
      <c r="G3586" s="22" t="s">
        <v>19</v>
      </c>
      <c r="H3586" s="68">
        <v>6</v>
      </c>
      <c r="I3586" s="22"/>
      <c r="J3586" s="36" t="s">
        <v>4891</v>
      </c>
      <c r="K3586" s="36" t="s">
        <v>2377</v>
      </c>
      <c r="L3586" s="36"/>
      <c r="M3586" s="37" t="s">
        <v>8112</v>
      </c>
      <c r="N3586" s="37"/>
      <c r="O3586" s="22" t="s">
        <v>23</v>
      </c>
      <c r="P3586" s="38">
        <v>47.960499999999996</v>
      </c>
      <c r="Q3586" s="25">
        <v>0</v>
      </c>
      <c r="R3586" s="38">
        <f>P3586*(1+Q3586/100)</f>
        <v>47.960499999999996</v>
      </c>
      <c r="S3586" s="25"/>
      <c r="T3586" s="26">
        <f>IF(I3586="T",0,R3586*S3586)</f>
        <v>0</v>
      </c>
    </row>
    <row r="3587" spans="6:20" s="39" customFormat="1" ht="11.25" outlineLevel="7">
      <c r="F3587" s="40"/>
      <c r="G3587" s="41"/>
      <c r="H3587" s="41"/>
      <c r="I3587" s="41"/>
      <c r="J3587" s="41"/>
      <c r="K3587" s="41"/>
      <c r="L3587" s="41"/>
      <c r="M3587" s="42" t="s">
        <v>6794</v>
      </c>
      <c r="N3587" s="42"/>
      <c r="O3587" s="41"/>
      <c r="P3587" s="43">
        <v>39.965899999999998</v>
      </c>
      <c r="Q3587" s="44"/>
      <c r="R3587" s="45"/>
      <c r="S3587" s="44"/>
      <c r="T3587" s="46"/>
    </row>
    <row r="3588" spans="6:20" s="39" customFormat="1" ht="11.25" outlineLevel="7">
      <c r="F3588" s="40"/>
      <c r="G3588" s="41"/>
      <c r="H3588" s="41"/>
      <c r="I3588" s="41"/>
      <c r="J3588" s="41"/>
      <c r="K3588" s="41"/>
      <c r="L3588" s="41"/>
      <c r="M3588" s="42" t="s">
        <v>5110</v>
      </c>
      <c r="N3588" s="42"/>
      <c r="O3588" s="41"/>
      <c r="P3588" s="43">
        <v>7.9945999999999993</v>
      </c>
      <c r="Q3588" s="44"/>
      <c r="R3588" s="45"/>
      <c r="S3588" s="44"/>
      <c r="T3588" s="46"/>
    </row>
    <row r="3589" spans="6:20" s="102" customFormat="1" ht="24" outlineLevel="6">
      <c r="F3589" s="21" t="s">
        <v>10220</v>
      </c>
      <c r="G3589" s="22" t="s">
        <v>19</v>
      </c>
      <c r="H3589" s="68">
        <v>6</v>
      </c>
      <c r="I3589" s="22"/>
      <c r="J3589" s="36" t="s">
        <v>4709</v>
      </c>
      <c r="K3589" s="36" t="s">
        <v>2245</v>
      </c>
      <c r="L3589" s="36"/>
      <c r="M3589" s="37" t="s">
        <v>8117</v>
      </c>
      <c r="N3589" s="37"/>
      <c r="O3589" s="22" t="s">
        <v>23</v>
      </c>
      <c r="P3589" s="38">
        <v>47.96</v>
      </c>
      <c r="Q3589" s="25">
        <v>0</v>
      </c>
      <c r="R3589" s="38">
        <f>P3589*(1+Q3589/100)</f>
        <v>47.96</v>
      </c>
      <c r="S3589" s="25"/>
      <c r="T3589" s="26">
        <f>IF(I3589="T",0,R3589*S3589)</f>
        <v>0</v>
      </c>
    </row>
    <row r="3590" spans="6:20" s="102" customFormat="1" ht="12" outlineLevel="6">
      <c r="F3590" s="21" t="s">
        <v>10221</v>
      </c>
      <c r="G3590" s="22" t="s">
        <v>19</v>
      </c>
      <c r="H3590" s="68">
        <v>6</v>
      </c>
      <c r="I3590" s="22"/>
      <c r="J3590" s="36" t="s">
        <v>4328</v>
      </c>
      <c r="K3590" s="36" t="s">
        <v>2198</v>
      </c>
      <c r="L3590" s="36"/>
      <c r="M3590" s="37" t="s">
        <v>7400</v>
      </c>
      <c r="N3590" s="37"/>
      <c r="O3590" s="22" t="s">
        <v>24</v>
      </c>
      <c r="P3590" s="38"/>
      <c r="Q3590" s="25">
        <v>0</v>
      </c>
      <c r="R3590" s="38">
        <f>P3590*(1+Q3590/100)</f>
        <v>0</v>
      </c>
      <c r="S3590" s="25"/>
      <c r="T3590" s="26">
        <f>IF(I3590="T",0,R3590*S3590)</f>
        <v>0</v>
      </c>
    </row>
    <row r="3591" spans="6:20" outlineLevel="6"/>
    <row r="3592" spans="6:20" s="120" customFormat="1" ht="16.5" customHeight="1" outlineLevel="5">
      <c r="F3592" s="121"/>
      <c r="G3592" s="122"/>
      <c r="H3592" s="122"/>
      <c r="I3592" s="122"/>
      <c r="J3592" s="123"/>
      <c r="K3592" s="123"/>
      <c r="L3592" s="123"/>
      <c r="M3592" s="123" t="s">
        <v>7140</v>
      </c>
      <c r="N3592" s="126"/>
      <c r="O3592" s="122"/>
      <c r="P3592" s="124"/>
      <c r="Q3592" s="125"/>
      <c r="R3592" s="124"/>
      <c r="S3592" s="125"/>
      <c r="T3592" s="111">
        <f>SUBTOTAL(9,T3593:T3602)</f>
        <v>0</v>
      </c>
    </row>
    <row r="3593" spans="6:20" s="102" customFormat="1" ht="24" outlineLevel="6" collapsed="1">
      <c r="F3593" s="21" t="s">
        <v>10222</v>
      </c>
      <c r="G3593" s="22" t="s">
        <v>19</v>
      </c>
      <c r="H3593" s="68">
        <v>6</v>
      </c>
      <c r="I3593" s="22"/>
      <c r="J3593" s="36" t="s">
        <v>4891</v>
      </c>
      <c r="K3593" s="36" t="s">
        <v>2377</v>
      </c>
      <c r="L3593" s="36"/>
      <c r="M3593" s="37" t="s">
        <v>8112</v>
      </c>
      <c r="N3593" s="37"/>
      <c r="O3593" s="22" t="s">
        <v>23</v>
      </c>
      <c r="P3593" s="38">
        <v>104.51775000000001</v>
      </c>
      <c r="Q3593" s="25">
        <v>0</v>
      </c>
      <c r="R3593" s="38">
        <f>P3593*(1+Q3593/100)</f>
        <v>104.51775000000001</v>
      </c>
      <c r="S3593" s="25"/>
      <c r="T3593" s="26">
        <f>IF(I3593="T",0,R3593*S3593)</f>
        <v>0</v>
      </c>
    </row>
    <row r="3594" spans="6:20" s="39" customFormat="1" ht="11.25" outlineLevel="7">
      <c r="F3594" s="40"/>
      <c r="G3594" s="41"/>
      <c r="H3594" s="41"/>
      <c r="I3594" s="41"/>
      <c r="J3594" s="41"/>
      <c r="K3594" s="41"/>
      <c r="L3594" s="41"/>
      <c r="M3594" s="42" t="s">
        <v>60</v>
      </c>
      <c r="N3594" s="42"/>
      <c r="O3594" s="41"/>
      <c r="P3594" s="43">
        <v>0</v>
      </c>
      <c r="Q3594" s="44"/>
      <c r="R3594" s="45"/>
      <c r="S3594" s="44"/>
      <c r="T3594" s="46"/>
    </row>
    <row r="3595" spans="6:20" s="39" customFormat="1" ht="22.5" outlineLevel="7">
      <c r="F3595" s="40"/>
      <c r="G3595" s="41"/>
      <c r="H3595" s="41"/>
      <c r="I3595" s="41"/>
      <c r="J3595" s="41"/>
      <c r="K3595" s="41"/>
      <c r="L3595" s="41"/>
      <c r="M3595" s="42" t="s">
        <v>7913</v>
      </c>
      <c r="N3595" s="42"/>
      <c r="O3595" s="41"/>
      <c r="P3595" s="43">
        <v>104.51775000000001</v>
      </c>
      <c r="Q3595" s="44"/>
      <c r="R3595" s="45"/>
      <c r="S3595" s="44"/>
      <c r="T3595" s="46"/>
    </row>
    <row r="3596" spans="6:20" s="102" customFormat="1" ht="24" outlineLevel="6">
      <c r="F3596" s="21" t="s">
        <v>10223</v>
      </c>
      <c r="G3596" s="22" t="s">
        <v>19</v>
      </c>
      <c r="H3596" s="68">
        <v>6</v>
      </c>
      <c r="I3596" s="22"/>
      <c r="J3596" s="36" t="s">
        <v>4709</v>
      </c>
      <c r="K3596" s="36" t="s">
        <v>2245</v>
      </c>
      <c r="L3596" s="36"/>
      <c r="M3596" s="37" t="s">
        <v>8117</v>
      </c>
      <c r="N3596" s="37"/>
      <c r="O3596" s="22" t="s">
        <v>23</v>
      </c>
      <c r="P3596" s="38">
        <v>104.518</v>
      </c>
      <c r="Q3596" s="25">
        <v>0</v>
      </c>
      <c r="R3596" s="38">
        <f>P3596*(1+Q3596/100)</f>
        <v>104.518</v>
      </c>
      <c r="S3596" s="25"/>
      <c r="T3596" s="26">
        <f>IF(I3596="T",0,R3596*S3596)</f>
        <v>0</v>
      </c>
    </row>
    <row r="3597" spans="6:20" s="102" customFormat="1" ht="12" outlineLevel="6">
      <c r="F3597" s="21" t="s">
        <v>10224</v>
      </c>
      <c r="G3597" s="22" t="s">
        <v>19</v>
      </c>
      <c r="H3597" s="68">
        <v>6</v>
      </c>
      <c r="I3597" s="22"/>
      <c r="J3597" s="36" t="s">
        <v>4403</v>
      </c>
      <c r="K3597" s="36" t="s">
        <v>2258</v>
      </c>
      <c r="L3597" s="36"/>
      <c r="M3597" s="37" t="s">
        <v>7343</v>
      </c>
      <c r="N3597" s="37"/>
      <c r="O3597" s="22" t="s">
        <v>23</v>
      </c>
      <c r="P3597" s="38">
        <v>104.518</v>
      </c>
      <c r="Q3597" s="25">
        <v>0</v>
      </c>
      <c r="R3597" s="38">
        <f>P3597*(1+Q3597/100)</f>
        <v>104.518</v>
      </c>
      <c r="S3597" s="25"/>
      <c r="T3597" s="26">
        <f>IF(I3597="T",0,R3597*S3597)</f>
        <v>0</v>
      </c>
    </row>
    <row r="3598" spans="6:20" s="102" customFormat="1" ht="12" outlineLevel="6">
      <c r="F3598" s="21" t="s">
        <v>10225</v>
      </c>
      <c r="G3598" s="22" t="s">
        <v>19</v>
      </c>
      <c r="H3598" s="68">
        <v>6</v>
      </c>
      <c r="I3598" s="22"/>
      <c r="J3598" s="36" t="s">
        <v>4428</v>
      </c>
      <c r="K3598" s="36" t="s">
        <v>2243</v>
      </c>
      <c r="L3598" s="36"/>
      <c r="M3598" s="37" t="s">
        <v>7246</v>
      </c>
      <c r="N3598" s="37"/>
      <c r="O3598" s="22" t="s">
        <v>23</v>
      </c>
      <c r="P3598" s="38">
        <v>104.518</v>
      </c>
      <c r="Q3598" s="25">
        <v>0</v>
      </c>
      <c r="R3598" s="38">
        <f>P3598*(1+Q3598/100)</f>
        <v>104.518</v>
      </c>
      <c r="S3598" s="25"/>
      <c r="T3598" s="26">
        <f>IF(I3598="T",0,R3598*S3598)</f>
        <v>0</v>
      </c>
    </row>
    <row r="3599" spans="6:20" s="102" customFormat="1" ht="36" outlineLevel="6" collapsed="1">
      <c r="F3599" s="21" t="s">
        <v>10226</v>
      </c>
      <c r="G3599" s="22" t="s">
        <v>19</v>
      </c>
      <c r="H3599" s="68">
        <v>6</v>
      </c>
      <c r="I3599" s="22"/>
      <c r="J3599" s="36" t="s">
        <v>4571</v>
      </c>
      <c r="K3599" s="36" t="s">
        <v>2181</v>
      </c>
      <c r="L3599" s="36"/>
      <c r="M3599" s="37" t="s">
        <v>8960</v>
      </c>
      <c r="N3599" s="37"/>
      <c r="O3599" s="22" t="s">
        <v>24</v>
      </c>
      <c r="P3599" s="38">
        <v>12.621709999999998</v>
      </c>
      <c r="Q3599" s="25">
        <v>0</v>
      </c>
      <c r="R3599" s="38">
        <f>P3599*(1+Q3599/100)</f>
        <v>12.621709999999998</v>
      </c>
      <c r="S3599" s="25"/>
      <c r="T3599" s="26">
        <f>IF(I3599="T",0,R3599*S3599)</f>
        <v>0</v>
      </c>
    </row>
    <row r="3600" spans="6:20" s="39" customFormat="1" ht="11.25" outlineLevel="7">
      <c r="F3600" s="40"/>
      <c r="G3600" s="41"/>
      <c r="H3600" s="41"/>
      <c r="I3600" s="41"/>
      <c r="J3600" s="41"/>
      <c r="K3600" s="41"/>
      <c r="L3600" s="41"/>
      <c r="M3600" s="42" t="s">
        <v>60</v>
      </c>
      <c r="N3600" s="42"/>
      <c r="O3600" s="41"/>
      <c r="P3600" s="43">
        <v>0</v>
      </c>
      <c r="Q3600" s="44"/>
      <c r="R3600" s="45"/>
      <c r="S3600" s="44"/>
      <c r="T3600" s="46"/>
    </row>
    <row r="3601" spans="6:20" s="39" customFormat="1" ht="33.75" outlineLevel="7">
      <c r="F3601" s="40"/>
      <c r="G3601" s="41"/>
      <c r="H3601" s="41"/>
      <c r="I3601" s="41"/>
      <c r="J3601" s="41"/>
      <c r="K3601" s="41"/>
      <c r="L3601" s="41"/>
      <c r="M3601" s="42" t="s">
        <v>7120</v>
      </c>
      <c r="N3601" s="42"/>
      <c r="O3601" s="41"/>
      <c r="P3601" s="43">
        <v>12.621709999999998</v>
      </c>
      <c r="Q3601" s="44"/>
      <c r="R3601" s="45"/>
      <c r="S3601" s="44"/>
      <c r="T3601" s="46"/>
    </row>
    <row r="3602" spans="6:20" outlineLevel="6"/>
    <row r="3603" spans="6:20" s="120" customFormat="1" ht="16.5" customHeight="1" outlineLevel="5">
      <c r="F3603" s="121"/>
      <c r="G3603" s="122"/>
      <c r="H3603" s="122"/>
      <c r="I3603" s="122"/>
      <c r="J3603" s="123"/>
      <c r="K3603" s="123"/>
      <c r="L3603" s="123"/>
      <c r="M3603" s="123" t="s">
        <v>7847</v>
      </c>
      <c r="N3603" s="126"/>
      <c r="O3603" s="122"/>
      <c r="P3603" s="124"/>
      <c r="Q3603" s="125"/>
      <c r="R3603" s="124"/>
      <c r="S3603" s="125"/>
      <c r="T3603" s="111">
        <f>SUBTOTAL(9,T3604:T3616)</f>
        <v>0</v>
      </c>
    </row>
    <row r="3604" spans="6:20" s="102" customFormat="1" ht="36" outlineLevel="6" collapsed="1">
      <c r="F3604" s="21" t="s">
        <v>10227</v>
      </c>
      <c r="G3604" s="22" t="s">
        <v>19</v>
      </c>
      <c r="H3604" s="68">
        <v>6</v>
      </c>
      <c r="I3604" s="22"/>
      <c r="J3604" s="36" t="s">
        <v>4424</v>
      </c>
      <c r="K3604" s="36" t="s">
        <v>2366</v>
      </c>
      <c r="L3604" s="36"/>
      <c r="M3604" s="37" t="s">
        <v>8848</v>
      </c>
      <c r="N3604" s="37"/>
      <c r="O3604" s="22" t="s">
        <v>23</v>
      </c>
      <c r="P3604" s="38">
        <v>56.367899999999992</v>
      </c>
      <c r="Q3604" s="25">
        <v>0</v>
      </c>
      <c r="R3604" s="38">
        <f>P3604*(1+Q3604/100)</f>
        <v>56.367899999999992</v>
      </c>
      <c r="S3604" s="25"/>
      <c r="T3604" s="26">
        <f>IF(I3604="T",0,R3604*S3604)</f>
        <v>0</v>
      </c>
    </row>
    <row r="3605" spans="6:20" s="39" customFormat="1" ht="11.25" outlineLevel="7">
      <c r="F3605" s="40"/>
      <c r="G3605" s="41"/>
      <c r="H3605" s="41"/>
      <c r="I3605" s="41"/>
      <c r="J3605" s="41"/>
      <c r="K3605" s="41"/>
      <c r="L3605" s="41"/>
      <c r="M3605" s="42" t="s">
        <v>60</v>
      </c>
      <c r="N3605" s="42"/>
      <c r="O3605" s="41"/>
      <c r="P3605" s="43">
        <v>0</v>
      </c>
      <c r="Q3605" s="44"/>
      <c r="R3605" s="45"/>
      <c r="S3605" s="44"/>
      <c r="T3605" s="46"/>
    </row>
    <row r="3606" spans="6:20" s="39" customFormat="1" ht="11.25" outlineLevel="7">
      <c r="F3606" s="40"/>
      <c r="G3606" s="41"/>
      <c r="H3606" s="41"/>
      <c r="I3606" s="41"/>
      <c r="J3606" s="41"/>
      <c r="K3606" s="41"/>
      <c r="L3606" s="41"/>
      <c r="M3606" s="42" t="s">
        <v>6476</v>
      </c>
      <c r="N3606" s="42"/>
      <c r="O3606" s="41"/>
      <c r="P3606" s="43">
        <v>50.211749999999995</v>
      </c>
      <c r="Q3606" s="44"/>
      <c r="R3606" s="45"/>
      <c r="S3606" s="44"/>
      <c r="T3606" s="46"/>
    </row>
    <row r="3607" spans="6:20" s="39" customFormat="1" ht="11.25" outlineLevel="7">
      <c r="F3607" s="40"/>
      <c r="G3607" s="41"/>
      <c r="H3607" s="41"/>
      <c r="I3607" s="41"/>
      <c r="J3607" s="41"/>
      <c r="K3607" s="41"/>
      <c r="L3607" s="41"/>
      <c r="M3607" s="42" t="s">
        <v>5938</v>
      </c>
      <c r="N3607" s="42"/>
      <c r="O3607" s="41"/>
      <c r="P3607" s="43">
        <v>6.1561500000000002</v>
      </c>
      <c r="Q3607" s="44"/>
      <c r="R3607" s="45"/>
      <c r="S3607" s="44"/>
      <c r="T3607" s="46"/>
    </row>
    <row r="3608" spans="6:20" s="102" customFormat="1" ht="12" outlineLevel="6">
      <c r="F3608" s="21" t="s">
        <v>10228</v>
      </c>
      <c r="G3608" s="22" t="s">
        <v>19</v>
      </c>
      <c r="H3608" s="68">
        <v>6</v>
      </c>
      <c r="I3608" s="22"/>
      <c r="J3608" s="36" t="s">
        <v>4403</v>
      </c>
      <c r="K3608" s="36" t="s">
        <v>2258</v>
      </c>
      <c r="L3608" s="36"/>
      <c r="M3608" s="37" t="s">
        <v>7343</v>
      </c>
      <c r="N3608" s="37"/>
      <c r="O3608" s="22" t="s">
        <v>23</v>
      </c>
      <c r="P3608" s="38">
        <v>56.368000000000002</v>
      </c>
      <c r="Q3608" s="25">
        <v>0</v>
      </c>
      <c r="R3608" s="38">
        <f>P3608*(1+Q3608/100)</f>
        <v>56.368000000000002</v>
      </c>
      <c r="S3608" s="25"/>
      <c r="T3608" s="26">
        <f>IF(I3608="T",0,R3608*S3608)</f>
        <v>0</v>
      </c>
    </row>
    <row r="3609" spans="6:20" s="102" customFormat="1" ht="12" outlineLevel="6">
      <c r="F3609" s="21" t="s">
        <v>10229</v>
      </c>
      <c r="G3609" s="22" t="s">
        <v>19</v>
      </c>
      <c r="H3609" s="68">
        <v>6</v>
      </c>
      <c r="I3609" s="22"/>
      <c r="J3609" s="36" t="s">
        <v>4428</v>
      </c>
      <c r="K3609" s="36" t="s">
        <v>2243</v>
      </c>
      <c r="L3609" s="36"/>
      <c r="M3609" s="37" t="s">
        <v>7246</v>
      </c>
      <c r="N3609" s="37"/>
      <c r="O3609" s="22" t="s">
        <v>23</v>
      </c>
      <c r="P3609" s="38">
        <v>56.368000000000002</v>
      </c>
      <c r="Q3609" s="25">
        <v>0</v>
      </c>
      <c r="R3609" s="38">
        <f>P3609*(1+Q3609/100)</f>
        <v>56.368000000000002</v>
      </c>
      <c r="S3609" s="25"/>
      <c r="T3609" s="26">
        <f>IF(I3609="T",0,R3609*S3609)</f>
        <v>0</v>
      </c>
    </row>
    <row r="3610" spans="6:20" s="102" customFormat="1" ht="48" outlineLevel="6" collapsed="1">
      <c r="F3610" s="21" t="s">
        <v>10230</v>
      </c>
      <c r="G3610" s="22" t="s">
        <v>19</v>
      </c>
      <c r="H3610" s="68">
        <v>6</v>
      </c>
      <c r="I3610" s="22"/>
      <c r="J3610" s="36" t="s">
        <v>4325</v>
      </c>
      <c r="K3610" s="36" t="s">
        <v>2182</v>
      </c>
      <c r="L3610" s="36"/>
      <c r="M3610" s="37" t="s">
        <v>9197</v>
      </c>
      <c r="N3610" s="37"/>
      <c r="O3610" s="22" t="s">
        <v>24</v>
      </c>
      <c r="P3610" s="38">
        <v>24.605087499999996</v>
      </c>
      <c r="Q3610" s="25">
        <v>0</v>
      </c>
      <c r="R3610" s="38">
        <f>P3610*(1+Q3610/100)</f>
        <v>24.605087499999996</v>
      </c>
      <c r="S3610" s="25"/>
      <c r="T3610" s="26">
        <f>IF(I3610="T",0,R3610*S3610)</f>
        <v>0</v>
      </c>
    </row>
    <row r="3611" spans="6:20" s="39" customFormat="1" ht="11.25" outlineLevel="7">
      <c r="F3611" s="40"/>
      <c r="G3611" s="41"/>
      <c r="H3611" s="41"/>
      <c r="I3611" s="41"/>
      <c r="J3611" s="41"/>
      <c r="K3611" s="41"/>
      <c r="L3611" s="41"/>
      <c r="M3611" s="42" t="s">
        <v>60</v>
      </c>
      <c r="N3611" s="42"/>
      <c r="O3611" s="41"/>
      <c r="P3611" s="43">
        <v>0</v>
      </c>
      <c r="Q3611" s="44"/>
      <c r="R3611" s="45"/>
      <c r="S3611" s="44"/>
      <c r="T3611" s="46"/>
    </row>
    <row r="3612" spans="6:20" s="39" customFormat="1" ht="11.25" outlineLevel="7">
      <c r="F3612" s="40"/>
      <c r="G3612" s="41"/>
      <c r="H3612" s="41"/>
      <c r="I3612" s="41"/>
      <c r="J3612" s="41"/>
      <c r="K3612" s="41"/>
      <c r="L3612" s="41"/>
      <c r="M3612" s="42" t="s">
        <v>6685</v>
      </c>
      <c r="N3612" s="42"/>
      <c r="O3612" s="41"/>
      <c r="P3612" s="43">
        <v>23.239237499999998</v>
      </c>
      <c r="Q3612" s="44"/>
      <c r="R3612" s="45"/>
      <c r="S3612" s="44"/>
      <c r="T3612" s="46"/>
    </row>
    <row r="3613" spans="6:20" s="39" customFormat="1" ht="11.25" outlineLevel="7">
      <c r="F3613" s="40"/>
      <c r="G3613" s="41"/>
      <c r="H3613" s="41"/>
      <c r="I3613" s="41"/>
      <c r="J3613" s="41"/>
      <c r="K3613" s="41"/>
      <c r="L3613" s="41"/>
      <c r="M3613" s="42" t="s">
        <v>5114</v>
      </c>
      <c r="N3613" s="42"/>
      <c r="O3613" s="41"/>
      <c r="P3613" s="43">
        <v>1.3658499999999998</v>
      </c>
      <c r="Q3613" s="44"/>
      <c r="R3613" s="45"/>
      <c r="S3613" s="44"/>
      <c r="T3613" s="46"/>
    </row>
    <row r="3614" spans="6:20" s="102" customFormat="1" ht="12" outlineLevel="6" collapsed="1">
      <c r="F3614" s="21" t="s">
        <v>10231</v>
      </c>
      <c r="G3614" s="22" t="s">
        <v>19</v>
      </c>
      <c r="H3614" s="68">
        <v>6</v>
      </c>
      <c r="I3614" s="22"/>
      <c r="J3614" s="36" t="s">
        <v>4357</v>
      </c>
      <c r="K3614" s="36" t="s">
        <v>2187</v>
      </c>
      <c r="L3614" s="36"/>
      <c r="M3614" s="37" t="s">
        <v>7918</v>
      </c>
      <c r="N3614" s="37"/>
      <c r="O3614" s="22" t="s">
        <v>23</v>
      </c>
      <c r="P3614" s="38">
        <v>148.39149999999998</v>
      </c>
      <c r="Q3614" s="25">
        <v>0</v>
      </c>
      <c r="R3614" s="38">
        <f>P3614*(1+Q3614/100)</f>
        <v>148.39149999999998</v>
      </c>
      <c r="S3614" s="25"/>
      <c r="T3614" s="26">
        <f>IF(I3614="T",0,R3614*S3614)</f>
        <v>0</v>
      </c>
    </row>
    <row r="3615" spans="6:20" s="39" customFormat="1" ht="11.25" outlineLevel="7">
      <c r="F3615" s="40"/>
      <c r="G3615" s="41"/>
      <c r="H3615" s="41"/>
      <c r="I3615" s="41"/>
      <c r="J3615" s="41"/>
      <c r="K3615" s="41"/>
      <c r="L3615" s="41"/>
      <c r="M3615" s="42" t="s">
        <v>3014</v>
      </c>
      <c r="N3615" s="42"/>
      <c r="O3615" s="41"/>
      <c r="P3615" s="43">
        <v>148.39149999999998</v>
      </c>
      <c r="Q3615" s="44"/>
      <c r="R3615" s="45"/>
      <c r="S3615" s="44"/>
      <c r="T3615" s="46"/>
    </row>
    <row r="3616" spans="6:20" outlineLevel="6"/>
    <row r="3617" spans="6:20" s="120" customFormat="1" ht="16.5" customHeight="1" outlineLevel="5">
      <c r="F3617" s="121"/>
      <c r="G3617" s="122"/>
      <c r="H3617" s="122"/>
      <c r="I3617" s="122"/>
      <c r="J3617" s="123"/>
      <c r="K3617" s="123"/>
      <c r="L3617" s="123"/>
      <c r="M3617" s="123" t="s">
        <v>8120</v>
      </c>
      <c r="N3617" s="126"/>
      <c r="O3617" s="122"/>
      <c r="P3617" s="124"/>
      <c r="Q3617" s="125"/>
      <c r="R3617" s="124"/>
      <c r="S3617" s="125"/>
      <c r="T3617" s="111">
        <f>SUBTOTAL(9,T3618:T3630)</f>
        <v>0</v>
      </c>
    </row>
    <row r="3618" spans="6:20" s="102" customFormat="1" ht="24" outlineLevel="6">
      <c r="F3618" s="21" t="s">
        <v>10232</v>
      </c>
      <c r="G3618" s="22" t="s">
        <v>19</v>
      </c>
      <c r="H3618" s="68">
        <v>6</v>
      </c>
      <c r="I3618" s="22"/>
      <c r="J3618" s="36" t="s">
        <v>4702</v>
      </c>
      <c r="K3618" s="36" t="s">
        <v>2374</v>
      </c>
      <c r="L3618" s="36"/>
      <c r="M3618" s="37" t="s">
        <v>8768</v>
      </c>
      <c r="N3618" s="37"/>
      <c r="O3618" s="22" t="s">
        <v>23</v>
      </c>
      <c r="P3618" s="38">
        <v>7.77</v>
      </c>
      <c r="Q3618" s="25">
        <v>0</v>
      </c>
      <c r="R3618" s="38">
        <f>P3618*(1+Q3618/100)</f>
        <v>7.77</v>
      </c>
      <c r="S3618" s="25"/>
      <c r="T3618" s="26">
        <f>IF(I3618="T",0,R3618*S3618)</f>
        <v>0</v>
      </c>
    </row>
    <row r="3619" spans="6:20" s="39" customFormat="1" ht="11.25" outlineLevel="7">
      <c r="F3619" s="40"/>
      <c r="G3619" s="41"/>
      <c r="H3619" s="41"/>
      <c r="I3619" s="41"/>
      <c r="J3619" s="41"/>
      <c r="K3619" s="41"/>
      <c r="L3619" s="41"/>
      <c r="M3619" s="42" t="s">
        <v>7087</v>
      </c>
      <c r="N3619" s="42"/>
      <c r="O3619" s="41"/>
      <c r="P3619" s="43">
        <v>0</v>
      </c>
      <c r="Q3619" s="44"/>
      <c r="R3619" s="45"/>
      <c r="S3619" s="44"/>
      <c r="T3619" s="46"/>
    </row>
    <row r="3620" spans="6:20" s="39" customFormat="1" ht="11.25" outlineLevel="7">
      <c r="F3620" s="40"/>
      <c r="G3620" s="41"/>
      <c r="H3620" s="41"/>
      <c r="I3620" s="41"/>
      <c r="J3620" s="41"/>
      <c r="K3620" s="41"/>
      <c r="L3620" s="41"/>
      <c r="M3620" s="42" t="s">
        <v>204</v>
      </c>
      <c r="N3620" s="42"/>
      <c r="O3620" s="41"/>
      <c r="P3620" s="43">
        <v>7.77</v>
      </c>
      <c r="Q3620" s="44"/>
      <c r="R3620" s="45"/>
      <c r="S3620" s="44"/>
      <c r="T3620" s="46"/>
    </row>
    <row r="3621" spans="6:20" s="39" customFormat="1" ht="11.25" outlineLevel="7">
      <c r="F3621" s="40"/>
      <c r="G3621" s="41"/>
      <c r="H3621" s="41"/>
      <c r="I3621" s="41"/>
      <c r="J3621" s="41"/>
      <c r="K3621" s="41"/>
      <c r="L3621" s="41"/>
      <c r="M3621" s="42" t="s">
        <v>4818</v>
      </c>
      <c r="N3621" s="42"/>
      <c r="O3621" s="41"/>
      <c r="P3621" s="43">
        <v>0</v>
      </c>
      <c r="Q3621" s="44"/>
      <c r="R3621" s="45"/>
      <c r="S3621" s="44"/>
      <c r="T3621" s="46"/>
    </row>
    <row r="3622" spans="6:20" s="102" customFormat="1" ht="12" outlineLevel="6">
      <c r="F3622" s="21" t="s">
        <v>10233</v>
      </c>
      <c r="G3622" s="22" t="s">
        <v>19</v>
      </c>
      <c r="H3622" s="68">
        <v>6</v>
      </c>
      <c r="I3622" s="22"/>
      <c r="J3622" s="36" t="s">
        <v>4755</v>
      </c>
      <c r="K3622" s="36" t="s">
        <v>2389</v>
      </c>
      <c r="L3622" s="36"/>
      <c r="M3622" s="37" t="s">
        <v>7170</v>
      </c>
      <c r="N3622" s="37"/>
      <c r="O3622" s="22" t="s">
        <v>23</v>
      </c>
      <c r="P3622" s="38">
        <v>7.77</v>
      </c>
      <c r="Q3622" s="25">
        <v>0</v>
      </c>
      <c r="R3622" s="38">
        <f>P3622*(1+Q3622/100)</f>
        <v>7.77</v>
      </c>
      <c r="S3622" s="25"/>
      <c r="T3622" s="26">
        <f>IF(I3622="T",0,R3622*S3622)</f>
        <v>0</v>
      </c>
    </row>
    <row r="3623" spans="6:20" s="102" customFormat="1" ht="12" outlineLevel="6">
      <c r="F3623" s="21" t="s">
        <v>10234</v>
      </c>
      <c r="G3623" s="22" t="s">
        <v>19</v>
      </c>
      <c r="H3623" s="68">
        <v>6</v>
      </c>
      <c r="I3623" s="22"/>
      <c r="J3623" s="36" t="s">
        <v>4328</v>
      </c>
      <c r="K3623" s="36" t="s">
        <v>2198</v>
      </c>
      <c r="L3623" s="36"/>
      <c r="M3623" s="37" t="s">
        <v>7815</v>
      </c>
      <c r="N3623" s="37"/>
      <c r="O3623" s="22" t="s">
        <v>24</v>
      </c>
      <c r="P3623" s="38"/>
      <c r="Q3623" s="25">
        <v>0</v>
      </c>
      <c r="R3623" s="38">
        <f>P3623*(1+Q3623/100)</f>
        <v>0</v>
      </c>
      <c r="S3623" s="25"/>
      <c r="T3623" s="26">
        <f>IF(I3623="T",0,R3623*S3623)</f>
        <v>0</v>
      </c>
    </row>
    <row r="3624" spans="6:20" s="102" customFormat="1" ht="12" outlineLevel="6">
      <c r="F3624" s="21" t="s">
        <v>10235</v>
      </c>
      <c r="G3624" s="22" t="s">
        <v>19</v>
      </c>
      <c r="H3624" s="68">
        <v>6</v>
      </c>
      <c r="I3624" s="22"/>
      <c r="J3624" s="36" t="s">
        <v>4574</v>
      </c>
      <c r="K3624" s="36" t="s">
        <v>2181</v>
      </c>
      <c r="L3624" s="36"/>
      <c r="M3624" s="37" t="s">
        <v>7219</v>
      </c>
      <c r="N3624" s="37"/>
      <c r="O3624" s="22" t="s">
        <v>24</v>
      </c>
      <c r="P3624" s="38">
        <v>1.4833000000000001</v>
      </c>
      <c r="Q3624" s="25">
        <v>0</v>
      </c>
      <c r="R3624" s="38">
        <f>P3624*(1+Q3624/100)</f>
        <v>1.4833000000000001</v>
      </c>
      <c r="S3624" s="25"/>
      <c r="T3624" s="26">
        <f>IF(I3624="T",0,R3624*S3624)</f>
        <v>0</v>
      </c>
    </row>
    <row r="3625" spans="6:20" s="39" customFormat="1" ht="11.25" outlineLevel="7">
      <c r="F3625" s="40"/>
      <c r="G3625" s="41"/>
      <c r="H3625" s="41"/>
      <c r="I3625" s="41"/>
      <c r="J3625" s="41"/>
      <c r="K3625" s="41"/>
      <c r="L3625" s="41"/>
      <c r="M3625" s="42" t="s">
        <v>7255</v>
      </c>
      <c r="N3625" s="42"/>
      <c r="O3625" s="41"/>
      <c r="P3625" s="43">
        <v>1.4833000000000001</v>
      </c>
      <c r="Q3625" s="44"/>
      <c r="R3625" s="45"/>
      <c r="S3625" s="44"/>
      <c r="T3625" s="46"/>
    </row>
    <row r="3626" spans="6:20" s="102" customFormat="1" ht="12" outlineLevel="6">
      <c r="F3626" s="21" t="s">
        <v>10236</v>
      </c>
      <c r="G3626" s="22" t="s">
        <v>19</v>
      </c>
      <c r="H3626" s="68">
        <v>6</v>
      </c>
      <c r="I3626" s="22"/>
      <c r="J3626" s="36" t="s">
        <v>4451</v>
      </c>
      <c r="K3626" s="36" t="s">
        <v>2300</v>
      </c>
      <c r="L3626" s="36"/>
      <c r="M3626" s="37" t="s">
        <v>7817</v>
      </c>
      <c r="N3626" s="37"/>
      <c r="O3626" s="22" t="s">
        <v>23</v>
      </c>
      <c r="P3626" s="38">
        <v>7.77</v>
      </c>
      <c r="Q3626" s="25">
        <v>0</v>
      </c>
      <c r="R3626" s="38">
        <f>P3626*(1+Q3626/100)</f>
        <v>7.77</v>
      </c>
      <c r="S3626" s="25"/>
      <c r="T3626" s="26">
        <f>IF(I3626="T",0,R3626*S3626)</f>
        <v>0</v>
      </c>
    </row>
    <row r="3627" spans="6:20" s="102" customFormat="1" ht="24" outlineLevel="6">
      <c r="F3627" s="21" t="s">
        <v>10237</v>
      </c>
      <c r="G3627" s="22" t="s">
        <v>19</v>
      </c>
      <c r="H3627" s="68">
        <v>6</v>
      </c>
      <c r="I3627" s="22"/>
      <c r="J3627" s="36" t="s">
        <v>4300</v>
      </c>
      <c r="K3627" s="36" t="s">
        <v>2161</v>
      </c>
      <c r="L3627" s="36"/>
      <c r="M3627" s="37" t="s">
        <v>8400</v>
      </c>
      <c r="N3627" s="37"/>
      <c r="O3627" s="22" t="s">
        <v>24</v>
      </c>
      <c r="P3627" s="38">
        <v>17.290000000000003</v>
      </c>
      <c r="Q3627" s="25">
        <v>0</v>
      </c>
      <c r="R3627" s="38">
        <f>P3627*(1+Q3627/100)</f>
        <v>17.290000000000003</v>
      </c>
      <c r="S3627" s="25"/>
      <c r="T3627" s="26">
        <f>IF(I3627="T",0,R3627*S3627)</f>
        <v>0</v>
      </c>
    </row>
    <row r="3628" spans="6:20" s="39" customFormat="1" ht="11.25" outlineLevel="7">
      <c r="F3628" s="40"/>
      <c r="G3628" s="41"/>
      <c r="H3628" s="41"/>
      <c r="I3628" s="41"/>
      <c r="J3628" s="41"/>
      <c r="K3628" s="41"/>
      <c r="L3628" s="41"/>
      <c r="M3628" s="42" t="s">
        <v>7156</v>
      </c>
      <c r="N3628" s="42"/>
      <c r="O3628" s="41"/>
      <c r="P3628" s="43">
        <v>0</v>
      </c>
      <c r="Q3628" s="44"/>
      <c r="R3628" s="45"/>
      <c r="S3628" s="44"/>
      <c r="T3628" s="46"/>
    </row>
    <row r="3629" spans="6:20" s="39" customFormat="1" ht="11.25" outlineLevel="7">
      <c r="F3629" s="40"/>
      <c r="G3629" s="41"/>
      <c r="H3629" s="41"/>
      <c r="I3629" s="41"/>
      <c r="J3629" s="41"/>
      <c r="K3629" s="41"/>
      <c r="L3629" s="41"/>
      <c r="M3629" s="42" t="s">
        <v>212</v>
      </c>
      <c r="N3629" s="42"/>
      <c r="O3629" s="41"/>
      <c r="P3629" s="43">
        <v>17.290000000000003</v>
      </c>
      <c r="Q3629" s="44"/>
      <c r="R3629" s="45"/>
      <c r="S3629" s="44"/>
      <c r="T3629" s="46"/>
    </row>
    <row r="3630" spans="6:20" outlineLevel="6"/>
    <row r="3631" spans="6:20" s="120" customFormat="1" ht="16.5" customHeight="1" outlineLevel="5">
      <c r="F3631" s="121"/>
      <c r="G3631" s="122"/>
      <c r="H3631" s="122"/>
      <c r="I3631" s="122"/>
      <c r="J3631" s="123"/>
      <c r="K3631" s="123"/>
      <c r="L3631" s="123"/>
      <c r="M3631" s="123" t="s">
        <v>8010</v>
      </c>
      <c r="N3631" s="126"/>
      <c r="O3631" s="122"/>
      <c r="P3631" s="124"/>
      <c r="Q3631" s="125"/>
      <c r="R3631" s="124"/>
      <c r="S3631" s="125"/>
      <c r="T3631" s="111">
        <f>SUBTOTAL(9,T3632:T3642)</f>
        <v>0</v>
      </c>
    </row>
    <row r="3632" spans="6:20" s="102" customFormat="1" ht="24" outlineLevel="6">
      <c r="F3632" s="21" t="s">
        <v>10238</v>
      </c>
      <c r="G3632" s="22" t="s">
        <v>19</v>
      </c>
      <c r="H3632" s="68">
        <v>6</v>
      </c>
      <c r="I3632" s="22"/>
      <c r="J3632" s="36" t="s">
        <v>4425</v>
      </c>
      <c r="K3632" s="36" t="s">
        <v>2368</v>
      </c>
      <c r="L3632" s="36"/>
      <c r="M3632" s="37" t="s">
        <v>8375</v>
      </c>
      <c r="N3632" s="37"/>
      <c r="O3632" s="22" t="s">
        <v>23</v>
      </c>
      <c r="P3632" s="38">
        <v>13.576499999999998</v>
      </c>
      <c r="Q3632" s="25">
        <v>0</v>
      </c>
      <c r="R3632" s="38">
        <f>P3632*(1+Q3632/100)</f>
        <v>13.576499999999998</v>
      </c>
      <c r="S3632" s="25"/>
      <c r="T3632" s="26">
        <f>IF(I3632="T",0,R3632*S3632)</f>
        <v>0</v>
      </c>
    </row>
    <row r="3633" spans="6:20" s="39" customFormat="1" ht="11.25" outlineLevel="7">
      <c r="F3633" s="40"/>
      <c r="G3633" s="41"/>
      <c r="H3633" s="41"/>
      <c r="I3633" s="41"/>
      <c r="J3633" s="41"/>
      <c r="K3633" s="41"/>
      <c r="L3633" s="41"/>
      <c r="M3633" s="42" t="s">
        <v>60</v>
      </c>
      <c r="N3633" s="42"/>
      <c r="O3633" s="41"/>
      <c r="P3633" s="43">
        <v>0</v>
      </c>
      <c r="Q3633" s="44"/>
      <c r="R3633" s="45"/>
      <c r="S3633" s="44"/>
      <c r="T3633" s="46"/>
    </row>
    <row r="3634" spans="6:20" s="39" customFormat="1" ht="11.25" outlineLevel="7">
      <c r="F3634" s="40"/>
      <c r="G3634" s="41"/>
      <c r="H3634" s="41"/>
      <c r="I3634" s="41"/>
      <c r="J3634" s="41"/>
      <c r="K3634" s="41"/>
      <c r="L3634" s="41"/>
      <c r="M3634" s="42" t="s">
        <v>5729</v>
      </c>
      <c r="N3634" s="42"/>
      <c r="O3634" s="41"/>
      <c r="P3634" s="43">
        <v>13.576499999999998</v>
      </c>
      <c r="Q3634" s="44"/>
      <c r="R3634" s="45"/>
      <c r="S3634" s="44"/>
      <c r="T3634" s="46"/>
    </row>
    <row r="3635" spans="6:20" s="102" customFormat="1" ht="36" outlineLevel="6">
      <c r="F3635" s="21" t="s">
        <v>10239</v>
      </c>
      <c r="G3635" s="22" t="s">
        <v>7</v>
      </c>
      <c r="H3635" s="68">
        <v>6</v>
      </c>
      <c r="I3635" s="22"/>
      <c r="J3635" s="36" t="s">
        <v>4208</v>
      </c>
      <c r="K3635" s="36" t="s">
        <v>1930</v>
      </c>
      <c r="L3635" s="36"/>
      <c r="M3635" s="37" t="s">
        <v>8993</v>
      </c>
      <c r="N3635" s="37"/>
      <c r="O3635" s="22" t="s">
        <v>23</v>
      </c>
      <c r="P3635" s="38">
        <v>13.576000000000001</v>
      </c>
      <c r="Q3635" s="25">
        <v>0</v>
      </c>
      <c r="R3635" s="38">
        <f>P3635*(1+Q3635/100)</f>
        <v>13.576000000000001</v>
      </c>
      <c r="S3635" s="25"/>
      <c r="T3635" s="26">
        <f>IF(I3635="T",0,R3635*S3635)</f>
        <v>0</v>
      </c>
    </row>
    <row r="3636" spans="6:20" s="102" customFormat="1" ht="36" outlineLevel="6">
      <c r="F3636" s="21" t="s">
        <v>10240</v>
      </c>
      <c r="G3636" s="22" t="s">
        <v>19</v>
      </c>
      <c r="H3636" s="68">
        <v>6</v>
      </c>
      <c r="I3636" s="22"/>
      <c r="J3636" s="36" t="s">
        <v>4405</v>
      </c>
      <c r="K3636" s="36" t="s">
        <v>2267</v>
      </c>
      <c r="L3636" s="36"/>
      <c r="M3636" s="37" t="s">
        <v>8883</v>
      </c>
      <c r="N3636" s="37"/>
      <c r="O3636" s="22" t="s">
        <v>23</v>
      </c>
      <c r="P3636" s="38">
        <v>15.047499999999999</v>
      </c>
      <c r="Q3636" s="25">
        <v>0</v>
      </c>
      <c r="R3636" s="38">
        <f>P3636*(1+Q3636/100)</f>
        <v>15.047499999999999</v>
      </c>
      <c r="S3636" s="25"/>
      <c r="T3636" s="26">
        <f>IF(I3636="T",0,R3636*S3636)</f>
        <v>0</v>
      </c>
    </row>
    <row r="3637" spans="6:20" s="39" customFormat="1" ht="11.25" outlineLevel="7">
      <c r="F3637" s="40"/>
      <c r="G3637" s="41"/>
      <c r="H3637" s="41"/>
      <c r="I3637" s="41"/>
      <c r="J3637" s="41"/>
      <c r="K3637" s="41"/>
      <c r="L3637" s="41"/>
      <c r="M3637" s="42" t="s">
        <v>60</v>
      </c>
      <c r="N3637" s="42"/>
      <c r="O3637" s="41"/>
      <c r="P3637" s="43">
        <v>0</v>
      </c>
      <c r="Q3637" s="44"/>
      <c r="R3637" s="45"/>
      <c r="S3637" s="44"/>
      <c r="T3637" s="46"/>
    </row>
    <row r="3638" spans="6:20" s="39" customFormat="1" ht="11.25" outlineLevel="7">
      <c r="F3638" s="40"/>
      <c r="G3638" s="41"/>
      <c r="H3638" s="41"/>
      <c r="I3638" s="41"/>
      <c r="J3638" s="41"/>
      <c r="K3638" s="41"/>
      <c r="L3638" s="41"/>
      <c r="M3638" s="42" t="s">
        <v>6010</v>
      </c>
      <c r="N3638" s="42"/>
      <c r="O3638" s="41"/>
      <c r="P3638" s="43">
        <v>15.047499999999999</v>
      </c>
      <c r="Q3638" s="44"/>
      <c r="R3638" s="45"/>
      <c r="S3638" s="44"/>
      <c r="T3638" s="46"/>
    </row>
    <row r="3639" spans="6:20" s="102" customFormat="1" ht="36" outlineLevel="6">
      <c r="F3639" s="21" t="s">
        <v>10241</v>
      </c>
      <c r="G3639" s="22" t="s">
        <v>19</v>
      </c>
      <c r="H3639" s="68">
        <v>6</v>
      </c>
      <c r="I3639" s="22"/>
      <c r="J3639" s="36" t="s">
        <v>4570</v>
      </c>
      <c r="K3639" s="36" t="s">
        <v>2181</v>
      </c>
      <c r="L3639" s="36"/>
      <c r="M3639" s="37" t="s">
        <v>8955</v>
      </c>
      <c r="N3639" s="37"/>
      <c r="O3639" s="22" t="s">
        <v>24</v>
      </c>
      <c r="P3639" s="38">
        <v>2.2134749999999999</v>
      </c>
      <c r="Q3639" s="25">
        <v>0</v>
      </c>
      <c r="R3639" s="38">
        <f>P3639*(1+Q3639/100)</f>
        <v>2.2134749999999999</v>
      </c>
      <c r="S3639" s="25"/>
      <c r="T3639" s="26">
        <f>IF(I3639="T",0,R3639*S3639)</f>
        <v>0</v>
      </c>
    </row>
    <row r="3640" spans="6:20" s="39" customFormat="1" ht="11.25" outlineLevel="7">
      <c r="F3640" s="40"/>
      <c r="G3640" s="41"/>
      <c r="H3640" s="41"/>
      <c r="I3640" s="41"/>
      <c r="J3640" s="41"/>
      <c r="K3640" s="41"/>
      <c r="L3640" s="41"/>
      <c r="M3640" s="42" t="s">
        <v>60</v>
      </c>
      <c r="N3640" s="42"/>
      <c r="O3640" s="41"/>
      <c r="P3640" s="43">
        <v>0</v>
      </c>
      <c r="Q3640" s="44"/>
      <c r="R3640" s="45"/>
      <c r="S3640" s="44"/>
      <c r="T3640" s="46"/>
    </row>
    <row r="3641" spans="6:20" s="39" customFormat="1" ht="11.25" outlineLevel="7">
      <c r="F3641" s="40"/>
      <c r="G3641" s="41"/>
      <c r="H3641" s="41"/>
      <c r="I3641" s="41"/>
      <c r="J3641" s="41"/>
      <c r="K3641" s="41"/>
      <c r="L3641" s="41"/>
      <c r="M3641" s="42" t="s">
        <v>6378</v>
      </c>
      <c r="N3641" s="42"/>
      <c r="O3641" s="41"/>
      <c r="P3641" s="43">
        <v>2.2134749999999999</v>
      </c>
      <c r="Q3641" s="44"/>
      <c r="R3641" s="45"/>
      <c r="S3641" s="44"/>
      <c r="T3641" s="46"/>
    </row>
    <row r="3642" spans="6:20" outlineLevel="6"/>
    <row r="3643" spans="6:20" s="120" customFormat="1" ht="16.5" customHeight="1" outlineLevel="5">
      <c r="F3643" s="121"/>
      <c r="G3643" s="122"/>
      <c r="H3643" s="122"/>
      <c r="I3643" s="122"/>
      <c r="J3643" s="123"/>
      <c r="K3643" s="123"/>
      <c r="L3643" s="123"/>
      <c r="M3643" s="123" t="s">
        <v>7348</v>
      </c>
      <c r="N3643" s="126"/>
      <c r="O3643" s="122"/>
      <c r="P3643" s="124"/>
      <c r="Q3643" s="125"/>
      <c r="R3643" s="124"/>
      <c r="S3643" s="125"/>
      <c r="T3643" s="111">
        <f>SUBTOTAL(9,T3644:T3656)</f>
        <v>0</v>
      </c>
    </row>
    <row r="3644" spans="6:20" s="102" customFormat="1" ht="24" outlineLevel="6">
      <c r="F3644" s="21" t="s">
        <v>10242</v>
      </c>
      <c r="G3644" s="22" t="s">
        <v>19</v>
      </c>
      <c r="H3644" s="68">
        <v>6</v>
      </c>
      <c r="I3644" s="22"/>
      <c r="J3644" s="36" t="s">
        <v>4889</v>
      </c>
      <c r="K3644" s="36" t="s">
        <v>2377</v>
      </c>
      <c r="L3644" s="36"/>
      <c r="M3644" s="37" t="s">
        <v>8622</v>
      </c>
      <c r="N3644" s="37"/>
      <c r="O3644" s="22" t="s">
        <v>23</v>
      </c>
      <c r="P3644" s="38">
        <v>148.95775</v>
      </c>
      <c r="Q3644" s="25">
        <v>0</v>
      </c>
      <c r="R3644" s="38">
        <f>P3644*(1+Q3644/100)</f>
        <v>148.95775</v>
      </c>
      <c r="S3644" s="25"/>
      <c r="T3644" s="26">
        <f>IF(I3644="T",0,R3644*S3644)</f>
        <v>0</v>
      </c>
    </row>
    <row r="3645" spans="6:20" s="39" customFormat="1" ht="11.25" outlineLevel="7">
      <c r="F3645" s="40"/>
      <c r="G3645" s="41"/>
      <c r="H3645" s="41"/>
      <c r="I3645" s="41"/>
      <c r="J3645" s="41"/>
      <c r="K3645" s="41"/>
      <c r="L3645" s="41"/>
      <c r="M3645" s="42" t="s">
        <v>60</v>
      </c>
      <c r="N3645" s="42"/>
      <c r="O3645" s="41"/>
      <c r="P3645" s="43">
        <v>0</v>
      </c>
      <c r="Q3645" s="44"/>
      <c r="R3645" s="45"/>
      <c r="S3645" s="44"/>
      <c r="T3645" s="46"/>
    </row>
    <row r="3646" spans="6:20" s="39" customFormat="1" ht="11.25" outlineLevel="7">
      <c r="F3646" s="40"/>
      <c r="G3646" s="41"/>
      <c r="H3646" s="41"/>
      <c r="I3646" s="41"/>
      <c r="J3646" s="41"/>
      <c r="K3646" s="41"/>
      <c r="L3646" s="41"/>
      <c r="M3646" s="42" t="s">
        <v>6114</v>
      </c>
      <c r="N3646" s="42"/>
      <c r="O3646" s="41"/>
      <c r="P3646" s="43">
        <v>37.235250000000001</v>
      </c>
      <c r="Q3646" s="44"/>
      <c r="R3646" s="45"/>
      <c r="S3646" s="44"/>
      <c r="T3646" s="46"/>
    </row>
    <row r="3647" spans="6:20" s="39" customFormat="1" ht="11.25" outlineLevel="7">
      <c r="F3647" s="40"/>
      <c r="G3647" s="41"/>
      <c r="H3647" s="41"/>
      <c r="I3647" s="41"/>
      <c r="J3647" s="41"/>
      <c r="K3647" s="41"/>
      <c r="L3647" s="41"/>
      <c r="M3647" s="42" t="s">
        <v>6116</v>
      </c>
      <c r="N3647" s="42"/>
      <c r="O3647" s="41"/>
      <c r="P3647" s="43">
        <v>37.235250000000001</v>
      </c>
      <c r="Q3647" s="44"/>
      <c r="R3647" s="45"/>
      <c r="S3647" s="44"/>
      <c r="T3647" s="46"/>
    </row>
    <row r="3648" spans="6:20" s="39" customFormat="1" ht="11.25" outlineLevel="7">
      <c r="F3648" s="40"/>
      <c r="G3648" s="41"/>
      <c r="H3648" s="41"/>
      <c r="I3648" s="41"/>
      <c r="J3648" s="41"/>
      <c r="K3648" s="41"/>
      <c r="L3648" s="41"/>
      <c r="M3648" s="42" t="s">
        <v>5635</v>
      </c>
      <c r="N3648" s="42"/>
      <c r="O3648" s="41"/>
      <c r="P3648" s="43">
        <v>18.006250000000001</v>
      </c>
      <c r="Q3648" s="44"/>
      <c r="R3648" s="45"/>
      <c r="S3648" s="44"/>
      <c r="T3648" s="46"/>
    </row>
    <row r="3649" spans="6:20" s="39" customFormat="1" ht="11.25" outlineLevel="7">
      <c r="F3649" s="40"/>
      <c r="G3649" s="41"/>
      <c r="H3649" s="41"/>
      <c r="I3649" s="41"/>
      <c r="J3649" s="41"/>
      <c r="K3649" s="41"/>
      <c r="L3649" s="41"/>
      <c r="M3649" s="42" t="s">
        <v>5101</v>
      </c>
      <c r="N3649" s="42"/>
      <c r="O3649" s="41"/>
      <c r="P3649" s="43">
        <v>19.245750000000001</v>
      </c>
      <c r="Q3649" s="44"/>
      <c r="R3649" s="45"/>
      <c r="S3649" s="44"/>
      <c r="T3649" s="46"/>
    </row>
    <row r="3650" spans="6:20" s="39" customFormat="1" ht="11.25" outlineLevel="7">
      <c r="F3650" s="40"/>
      <c r="G3650" s="41"/>
      <c r="H3650" s="41"/>
      <c r="I3650" s="41"/>
      <c r="J3650" s="41"/>
      <c r="K3650" s="41"/>
      <c r="L3650" s="41"/>
      <c r="M3650" s="42" t="s">
        <v>4957</v>
      </c>
      <c r="N3650" s="42"/>
      <c r="O3650" s="41"/>
      <c r="P3650" s="43">
        <v>19.229000000000003</v>
      </c>
      <c r="Q3650" s="44"/>
      <c r="R3650" s="45"/>
      <c r="S3650" s="44"/>
      <c r="T3650" s="46"/>
    </row>
    <row r="3651" spans="6:20" s="39" customFormat="1" ht="11.25" outlineLevel="7">
      <c r="F3651" s="40"/>
      <c r="G3651" s="41"/>
      <c r="H3651" s="41"/>
      <c r="I3651" s="41"/>
      <c r="J3651" s="41"/>
      <c r="K3651" s="41"/>
      <c r="L3651" s="41"/>
      <c r="M3651" s="42" t="s">
        <v>5640</v>
      </c>
      <c r="N3651" s="42"/>
      <c r="O3651" s="41"/>
      <c r="P3651" s="43">
        <v>18.006250000000001</v>
      </c>
      <c r="Q3651" s="44"/>
      <c r="R3651" s="45"/>
      <c r="S3651" s="44"/>
      <c r="T3651" s="46"/>
    </row>
    <row r="3652" spans="6:20" s="102" customFormat="1" ht="60" outlineLevel="6">
      <c r="F3652" s="21" t="s">
        <v>10243</v>
      </c>
      <c r="G3652" s="22" t="s">
        <v>19</v>
      </c>
      <c r="H3652" s="68">
        <v>6</v>
      </c>
      <c r="I3652" s="22"/>
      <c r="J3652" s="36" t="s">
        <v>4855</v>
      </c>
      <c r="K3652" s="36" t="s">
        <v>2317</v>
      </c>
      <c r="L3652" s="36"/>
      <c r="M3652" s="37" t="s">
        <v>9746</v>
      </c>
      <c r="N3652" s="37"/>
      <c r="O3652" s="22" t="s">
        <v>23</v>
      </c>
      <c r="P3652" s="38">
        <v>104.2213</v>
      </c>
      <c r="Q3652" s="25">
        <v>0</v>
      </c>
      <c r="R3652" s="38">
        <f>P3652*(1+Q3652/100)</f>
        <v>104.2213</v>
      </c>
      <c r="S3652" s="25"/>
      <c r="T3652" s="26">
        <f>IF(I3652="T",0,R3652*S3652)</f>
        <v>0</v>
      </c>
    </row>
    <row r="3653" spans="6:20" s="39" customFormat="1" ht="11.25" outlineLevel="7">
      <c r="F3653" s="40"/>
      <c r="G3653" s="41"/>
      <c r="H3653" s="41"/>
      <c r="I3653" s="41"/>
      <c r="J3653" s="41"/>
      <c r="K3653" s="41"/>
      <c r="L3653" s="41"/>
      <c r="M3653" s="42" t="s">
        <v>60</v>
      </c>
      <c r="N3653" s="42"/>
      <c r="O3653" s="41"/>
      <c r="P3653" s="43">
        <v>0</v>
      </c>
      <c r="Q3653" s="44"/>
      <c r="R3653" s="45"/>
      <c r="S3653" s="44"/>
      <c r="T3653" s="46"/>
    </row>
    <row r="3654" spans="6:20" s="39" customFormat="1" ht="11.25" outlineLevel="7">
      <c r="F3654" s="40"/>
      <c r="G3654" s="41"/>
      <c r="H3654" s="41"/>
      <c r="I3654" s="41"/>
      <c r="J3654" s="41"/>
      <c r="K3654" s="41"/>
      <c r="L3654" s="41"/>
      <c r="M3654" s="42" t="s">
        <v>6115</v>
      </c>
      <c r="N3654" s="42"/>
      <c r="O3654" s="41"/>
      <c r="P3654" s="43">
        <v>52.11065</v>
      </c>
      <c r="Q3654" s="44"/>
      <c r="R3654" s="45"/>
      <c r="S3654" s="44"/>
      <c r="T3654" s="46"/>
    </row>
    <row r="3655" spans="6:20" s="39" customFormat="1" ht="11.25" outlineLevel="7">
      <c r="F3655" s="40"/>
      <c r="G3655" s="41"/>
      <c r="H3655" s="41"/>
      <c r="I3655" s="41"/>
      <c r="J3655" s="41"/>
      <c r="K3655" s="41"/>
      <c r="L3655" s="41"/>
      <c r="M3655" s="42" t="s">
        <v>6117</v>
      </c>
      <c r="N3655" s="42"/>
      <c r="O3655" s="41"/>
      <c r="P3655" s="43">
        <v>52.11065</v>
      </c>
      <c r="Q3655" s="44"/>
      <c r="R3655" s="45"/>
      <c r="S3655" s="44"/>
      <c r="T3655" s="46"/>
    </row>
    <row r="3656" spans="6:20" outlineLevel="6"/>
    <row r="3657" spans="6:20" s="120" customFormat="1" ht="16.5" customHeight="1" outlineLevel="5">
      <c r="F3657" s="121"/>
      <c r="G3657" s="122"/>
      <c r="H3657" s="122"/>
      <c r="I3657" s="122"/>
      <c r="J3657" s="123"/>
      <c r="K3657" s="123"/>
      <c r="L3657" s="123"/>
      <c r="M3657" s="123" t="s">
        <v>6992</v>
      </c>
      <c r="N3657" s="126"/>
      <c r="O3657" s="122"/>
      <c r="P3657" s="124"/>
      <c r="Q3657" s="125"/>
      <c r="R3657" s="124"/>
      <c r="S3657" s="125"/>
      <c r="T3657" s="111">
        <f>SUBTOTAL(9,T3658:T3660)</f>
        <v>0</v>
      </c>
    </row>
    <row r="3658" spans="6:20" s="102" customFormat="1" ht="24" outlineLevel="6" collapsed="1">
      <c r="F3658" s="21" t="s">
        <v>10244</v>
      </c>
      <c r="G3658" s="22" t="s">
        <v>19</v>
      </c>
      <c r="H3658" s="68">
        <v>6</v>
      </c>
      <c r="I3658" s="22"/>
      <c r="J3658" s="36" t="s">
        <v>4338</v>
      </c>
      <c r="K3658" s="36" t="s">
        <v>2398</v>
      </c>
      <c r="L3658" s="36"/>
      <c r="M3658" s="37" t="s">
        <v>8226</v>
      </c>
      <c r="N3658" s="37"/>
      <c r="O3658" s="22" t="s">
        <v>23</v>
      </c>
      <c r="P3658" s="38">
        <v>143.0556</v>
      </c>
      <c r="Q3658" s="25">
        <v>0</v>
      </c>
      <c r="R3658" s="38">
        <f>P3658*(1+Q3658/100)</f>
        <v>143.0556</v>
      </c>
      <c r="S3658" s="25"/>
      <c r="T3658" s="26">
        <f>IF(I3658="T",0,R3658*S3658)</f>
        <v>0</v>
      </c>
    </row>
    <row r="3659" spans="6:20" s="39" customFormat="1" ht="11.25" outlineLevel="7">
      <c r="F3659" s="40"/>
      <c r="G3659" s="41"/>
      <c r="H3659" s="41"/>
      <c r="I3659" s="41"/>
      <c r="J3659" s="41"/>
      <c r="K3659" s="41"/>
      <c r="L3659" s="41"/>
      <c r="M3659" s="42" t="s">
        <v>6437</v>
      </c>
      <c r="N3659" s="42"/>
      <c r="O3659" s="41"/>
      <c r="P3659" s="43">
        <v>143.0556</v>
      </c>
      <c r="Q3659" s="44"/>
      <c r="R3659" s="45"/>
      <c r="S3659" s="44"/>
      <c r="T3659" s="46"/>
    </row>
    <row r="3660" spans="6:20" outlineLevel="6"/>
    <row r="3661" spans="6:20" s="120" customFormat="1" ht="16.5" customHeight="1" outlineLevel="5">
      <c r="F3661" s="121"/>
      <c r="G3661" s="122"/>
      <c r="H3661" s="122"/>
      <c r="I3661" s="122"/>
      <c r="J3661" s="123"/>
      <c r="K3661" s="123"/>
      <c r="L3661" s="123"/>
      <c r="M3661" s="123" t="s">
        <v>6548</v>
      </c>
      <c r="N3661" s="126"/>
      <c r="O3661" s="122"/>
      <c r="P3661" s="124"/>
      <c r="Q3661" s="125"/>
      <c r="R3661" s="124"/>
      <c r="S3661" s="125"/>
      <c r="T3661" s="111">
        <f>SUBTOTAL(9,T3662:T3664)</f>
        <v>0</v>
      </c>
    </row>
    <row r="3662" spans="6:20" s="102" customFormat="1" ht="24" outlineLevel="6" collapsed="1">
      <c r="F3662" s="21" t="s">
        <v>10245</v>
      </c>
      <c r="G3662" s="22" t="s">
        <v>19</v>
      </c>
      <c r="H3662" s="68">
        <v>6</v>
      </c>
      <c r="I3662" s="22"/>
      <c r="J3662" s="36" t="s">
        <v>4337</v>
      </c>
      <c r="K3662" s="36" t="s">
        <v>2399</v>
      </c>
      <c r="L3662" s="36"/>
      <c r="M3662" s="37" t="s">
        <v>8698</v>
      </c>
      <c r="N3662" s="37"/>
      <c r="O3662" s="22" t="s">
        <v>23</v>
      </c>
      <c r="P3662" s="38">
        <v>208.83125000000001</v>
      </c>
      <c r="Q3662" s="25">
        <v>0</v>
      </c>
      <c r="R3662" s="38">
        <f>P3662*(1+Q3662/100)</f>
        <v>208.83125000000001</v>
      </c>
      <c r="S3662" s="25"/>
      <c r="T3662" s="26">
        <f>IF(I3662="T",0,R3662*S3662)</f>
        <v>0</v>
      </c>
    </row>
    <row r="3663" spans="6:20" s="39" customFormat="1" ht="11.25" outlineLevel="7">
      <c r="F3663" s="40"/>
      <c r="G3663" s="41"/>
      <c r="H3663" s="41"/>
      <c r="I3663" s="41"/>
      <c r="J3663" s="41"/>
      <c r="K3663" s="41"/>
      <c r="L3663" s="41"/>
      <c r="M3663" s="42" t="s">
        <v>5274</v>
      </c>
      <c r="N3663" s="42"/>
      <c r="O3663" s="41"/>
      <c r="P3663" s="43">
        <v>208.83125000000001</v>
      </c>
      <c r="Q3663" s="44"/>
      <c r="R3663" s="45"/>
      <c r="S3663" s="44"/>
      <c r="T3663" s="46"/>
    </row>
    <row r="3664" spans="6:20" outlineLevel="6"/>
    <row r="3665" spans="6:20" s="120" customFormat="1" ht="16.5" customHeight="1" outlineLevel="5">
      <c r="F3665" s="121"/>
      <c r="G3665" s="122"/>
      <c r="H3665" s="122"/>
      <c r="I3665" s="122"/>
      <c r="J3665" s="123"/>
      <c r="K3665" s="123"/>
      <c r="L3665" s="123"/>
      <c r="M3665" s="123" t="s">
        <v>7458</v>
      </c>
      <c r="N3665" s="126"/>
      <c r="O3665" s="122"/>
      <c r="P3665" s="124"/>
      <c r="Q3665" s="125"/>
      <c r="R3665" s="124"/>
      <c r="S3665" s="125"/>
      <c r="T3665" s="111">
        <f>SUBTOTAL(9,T3666:T3684)</f>
        <v>0</v>
      </c>
    </row>
    <row r="3666" spans="6:20" s="102" customFormat="1" ht="24" outlineLevel="6" collapsed="1">
      <c r="F3666" s="21" t="s">
        <v>10246</v>
      </c>
      <c r="G3666" s="22" t="s">
        <v>19</v>
      </c>
      <c r="H3666" s="68">
        <v>6</v>
      </c>
      <c r="I3666" s="22"/>
      <c r="J3666" s="36" t="s">
        <v>4703</v>
      </c>
      <c r="K3666" s="36" t="s">
        <v>2374</v>
      </c>
      <c r="L3666" s="36"/>
      <c r="M3666" s="37" t="s">
        <v>8333</v>
      </c>
      <c r="N3666" s="37"/>
      <c r="O3666" s="22" t="s">
        <v>23</v>
      </c>
      <c r="P3666" s="38">
        <v>146.30850000000004</v>
      </c>
      <c r="Q3666" s="25">
        <v>0</v>
      </c>
      <c r="R3666" s="38">
        <f>P3666*(1+Q3666/100)</f>
        <v>146.30850000000004</v>
      </c>
      <c r="S3666" s="25"/>
      <c r="T3666" s="26">
        <f>IF(I3666="T",0,R3666*S3666)</f>
        <v>0</v>
      </c>
    </row>
    <row r="3667" spans="6:20" s="39" customFormat="1" ht="11.25" outlineLevel="7">
      <c r="F3667" s="40"/>
      <c r="G3667" s="41"/>
      <c r="H3667" s="41"/>
      <c r="I3667" s="41"/>
      <c r="J3667" s="41"/>
      <c r="K3667" s="41"/>
      <c r="L3667" s="41"/>
      <c r="M3667" s="42" t="s">
        <v>3445</v>
      </c>
      <c r="N3667" s="42"/>
      <c r="O3667" s="41"/>
      <c r="P3667" s="43">
        <v>0</v>
      </c>
      <c r="Q3667" s="44"/>
      <c r="R3667" s="45"/>
      <c r="S3667" s="44"/>
      <c r="T3667" s="46"/>
    </row>
    <row r="3668" spans="6:20" s="39" customFormat="1" ht="11.25" outlineLevel="7">
      <c r="F3668" s="40"/>
      <c r="G3668" s="41"/>
      <c r="H3668" s="41"/>
      <c r="I3668" s="41"/>
      <c r="J3668" s="41"/>
      <c r="K3668" s="41"/>
      <c r="L3668" s="41"/>
      <c r="M3668" s="42" t="s">
        <v>6529</v>
      </c>
      <c r="N3668" s="42"/>
      <c r="O3668" s="41"/>
      <c r="P3668" s="43">
        <v>61.451000000000008</v>
      </c>
      <c r="Q3668" s="44"/>
      <c r="R3668" s="45"/>
      <c r="S3668" s="44"/>
      <c r="T3668" s="46"/>
    </row>
    <row r="3669" spans="6:20" s="39" customFormat="1" ht="11.25" outlineLevel="7">
      <c r="F3669" s="40"/>
      <c r="G3669" s="41"/>
      <c r="H3669" s="41"/>
      <c r="I3669" s="41"/>
      <c r="J3669" s="41"/>
      <c r="K3669" s="41"/>
      <c r="L3669" s="41"/>
      <c r="M3669" s="42" t="s">
        <v>6240</v>
      </c>
      <c r="N3669" s="42"/>
      <c r="O3669" s="41"/>
      <c r="P3669" s="43">
        <v>84.857500000000016</v>
      </c>
      <c r="Q3669" s="44"/>
      <c r="R3669" s="45"/>
      <c r="S3669" s="44"/>
      <c r="T3669" s="46"/>
    </row>
    <row r="3670" spans="6:20" s="102" customFormat="1" ht="12" outlineLevel="6">
      <c r="F3670" s="21" t="s">
        <v>10247</v>
      </c>
      <c r="G3670" s="22" t="s">
        <v>19</v>
      </c>
      <c r="H3670" s="68">
        <v>6</v>
      </c>
      <c r="I3670" s="22"/>
      <c r="J3670" s="36" t="s">
        <v>4755</v>
      </c>
      <c r="K3670" s="36" t="s">
        <v>2389</v>
      </c>
      <c r="L3670" s="36"/>
      <c r="M3670" s="37" t="s">
        <v>7170</v>
      </c>
      <c r="N3670" s="37"/>
      <c r="O3670" s="22" t="s">
        <v>23</v>
      </c>
      <c r="P3670" s="38">
        <v>146.309</v>
      </c>
      <c r="Q3670" s="25">
        <v>0</v>
      </c>
      <c r="R3670" s="38">
        <f>P3670*(1+Q3670/100)</f>
        <v>146.309</v>
      </c>
      <c r="S3670" s="25"/>
      <c r="T3670" s="26">
        <f>IF(I3670="T",0,R3670*S3670)</f>
        <v>0</v>
      </c>
    </row>
    <row r="3671" spans="6:20" s="102" customFormat="1" ht="12" outlineLevel="6">
      <c r="F3671" s="21" t="s">
        <v>10248</v>
      </c>
      <c r="G3671" s="22" t="s">
        <v>19</v>
      </c>
      <c r="H3671" s="68">
        <v>6</v>
      </c>
      <c r="I3671" s="22"/>
      <c r="J3671" s="36" t="s">
        <v>4451</v>
      </c>
      <c r="K3671" s="36" t="s">
        <v>2300</v>
      </c>
      <c r="L3671" s="36"/>
      <c r="M3671" s="37" t="s">
        <v>7036</v>
      </c>
      <c r="N3671" s="37"/>
      <c r="O3671" s="22" t="s">
        <v>23</v>
      </c>
      <c r="P3671" s="38">
        <v>146.309</v>
      </c>
      <c r="Q3671" s="25">
        <v>0</v>
      </c>
      <c r="R3671" s="38">
        <f>P3671*(1+Q3671/100)</f>
        <v>146.309</v>
      </c>
      <c r="S3671" s="25"/>
      <c r="T3671" s="26">
        <f>IF(I3671="T",0,R3671*S3671)</f>
        <v>0</v>
      </c>
    </row>
    <row r="3672" spans="6:20" s="102" customFormat="1" ht="24" outlineLevel="6">
      <c r="F3672" s="21" t="s">
        <v>10249</v>
      </c>
      <c r="G3672" s="22" t="s">
        <v>19</v>
      </c>
      <c r="H3672" s="68">
        <v>6</v>
      </c>
      <c r="I3672" s="22"/>
      <c r="J3672" s="36" t="s">
        <v>4369</v>
      </c>
      <c r="K3672" s="36" t="s">
        <v>2311</v>
      </c>
      <c r="L3672" s="36"/>
      <c r="M3672" s="37" t="s">
        <v>8536</v>
      </c>
      <c r="N3672" s="37"/>
      <c r="O3672" s="22" t="s">
        <v>23</v>
      </c>
      <c r="P3672" s="38">
        <v>146.309</v>
      </c>
      <c r="Q3672" s="25">
        <v>0</v>
      </c>
      <c r="R3672" s="38">
        <f>P3672*(1+Q3672/100)</f>
        <v>146.309</v>
      </c>
      <c r="S3672" s="25"/>
      <c r="T3672" s="26">
        <f>IF(I3672="T",0,R3672*S3672)</f>
        <v>0</v>
      </c>
    </row>
    <row r="3673" spans="6:20" s="102" customFormat="1" ht="12" outlineLevel="6" collapsed="1">
      <c r="F3673" s="21" t="s">
        <v>10250</v>
      </c>
      <c r="G3673" s="22" t="s">
        <v>7</v>
      </c>
      <c r="H3673" s="68">
        <v>6</v>
      </c>
      <c r="I3673" s="22"/>
      <c r="J3673" s="36" t="s">
        <v>4180</v>
      </c>
      <c r="K3673" s="36" t="s">
        <v>2988</v>
      </c>
      <c r="L3673" s="36"/>
      <c r="M3673" s="37" t="s">
        <v>7733</v>
      </c>
      <c r="N3673" s="37"/>
      <c r="O3673" s="22" t="s">
        <v>23</v>
      </c>
      <c r="P3673" s="38">
        <v>292.61799999999999</v>
      </c>
      <c r="Q3673" s="25">
        <v>0</v>
      </c>
      <c r="R3673" s="38">
        <f>P3673*(1+Q3673/100)</f>
        <v>292.61799999999999</v>
      </c>
      <c r="S3673" s="25"/>
      <c r="T3673" s="26">
        <f>IF(I3673="T",0,R3673*S3673)</f>
        <v>0</v>
      </c>
    </row>
    <row r="3674" spans="6:20" s="39" customFormat="1" ht="11.25" outlineLevel="7">
      <c r="F3674" s="40"/>
      <c r="G3674" s="41"/>
      <c r="H3674" s="41"/>
      <c r="I3674" s="41"/>
      <c r="J3674" s="41"/>
      <c r="K3674" s="41"/>
      <c r="L3674" s="41"/>
      <c r="M3674" s="42" t="s">
        <v>217</v>
      </c>
      <c r="N3674" s="42"/>
      <c r="O3674" s="41"/>
      <c r="P3674" s="43">
        <v>0</v>
      </c>
      <c r="Q3674" s="44"/>
      <c r="R3674" s="45"/>
      <c r="S3674" s="44"/>
      <c r="T3674" s="46"/>
    </row>
    <row r="3675" spans="6:20" s="39" customFormat="1" ht="11.25" outlineLevel="7">
      <c r="F3675" s="40"/>
      <c r="G3675" s="41"/>
      <c r="H3675" s="41"/>
      <c r="I3675" s="41"/>
      <c r="J3675" s="41"/>
      <c r="K3675" s="41"/>
      <c r="L3675" s="41"/>
      <c r="M3675" s="42" t="s">
        <v>2145</v>
      </c>
      <c r="N3675" s="42"/>
      <c r="O3675" s="41"/>
      <c r="P3675" s="43">
        <v>292.61799999999999</v>
      </c>
      <c r="Q3675" s="44"/>
      <c r="R3675" s="45"/>
      <c r="S3675" s="44"/>
      <c r="T3675" s="46"/>
    </row>
    <row r="3676" spans="6:20" s="102" customFormat="1" ht="36" outlineLevel="6">
      <c r="F3676" s="21" t="s">
        <v>10251</v>
      </c>
      <c r="G3676" s="22" t="s">
        <v>19</v>
      </c>
      <c r="H3676" s="68">
        <v>6</v>
      </c>
      <c r="I3676" s="22"/>
      <c r="J3676" s="36" t="s">
        <v>4606</v>
      </c>
      <c r="K3676" s="36" t="s">
        <v>2305</v>
      </c>
      <c r="L3676" s="36"/>
      <c r="M3676" s="37" t="s">
        <v>8992</v>
      </c>
      <c r="N3676" s="37"/>
      <c r="O3676" s="22" t="s">
        <v>23</v>
      </c>
      <c r="P3676" s="38">
        <v>146.309</v>
      </c>
      <c r="Q3676" s="25">
        <v>0</v>
      </c>
      <c r="R3676" s="38">
        <f>P3676*(1+Q3676/100)</f>
        <v>146.309</v>
      </c>
      <c r="S3676" s="25"/>
      <c r="T3676" s="26">
        <f>IF(I3676="T",0,R3676*S3676)</f>
        <v>0</v>
      </c>
    </row>
    <row r="3677" spans="6:20" s="102" customFormat="1" ht="12" outlineLevel="6">
      <c r="F3677" s="21" t="s">
        <v>10252</v>
      </c>
      <c r="G3677" s="22" t="s">
        <v>7</v>
      </c>
      <c r="H3677" s="68">
        <v>6</v>
      </c>
      <c r="I3677" s="22"/>
      <c r="J3677" s="36" t="s">
        <v>4334</v>
      </c>
      <c r="K3677" s="36"/>
      <c r="L3677" s="36"/>
      <c r="M3677" s="37" t="s">
        <v>7647</v>
      </c>
      <c r="N3677" s="37"/>
      <c r="O3677" s="22" t="s">
        <v>23</v>
      </c>
      <c r="P3677" s="38">
        <v>146.309</v>
      </c>
      <c r="Q3677" s="25">
        <v>0</v>
      </c>
      <c r="R3677" s="38">
        <f>P3677*(1+Q3677/100)</f>
        <v>146.309</v>
      </c>
      <c r="S3677" s="25"/>
      <c r="T3677" s="26">
        <f>IF(I3677="T",0,R3677*S3677)</f>
        <v>0</v>
      </c>
    </row>
    <row r="3678" spans="6:20" s="102" customFormat="1" ht="24" outlineLevel="6" collapsed="1">
      <c r="F3678" s="21" t="s">
        <v>10253</v>
      </c>
      <c r="G3678" s="22" t="s">
        <v>19</v>
      </c>
      <c r="H3678" s="68">
        <v>6</v>
      </c>
      <c r="I3678" s="22"/>
      <c r="J3678" s="36" t="s">
        <v>4329</v>
      </c>
      <c r="K3678" s="36" t="s">
        <v>2314</v>
      </c>
      <c r="L3678" s="36"/>
      <c r="M3678" s="37" t="s">
        <v>8547</v>
      </c>
      <c r="N3678" s="37"/>
      <c r="O3678" s="22" t="s">
        <v>23</v>
      </c>
      <c r="P3678" s="38">
        <v>124.3998</v>
      </c>
      <c r="Q3678" s="25">
        <v>0</v>
      </c>
      <c r="R3678" s="38">
        <f>P3678*(1+Q3678/100)</f>
        <v>124.3998</v>
      </c>
      <c r="S3678" s="25"/>
      <c r="T3678" s="26">
        <f>IF(I3678="T",0,R3678*S3678)</f>
        <v>0</v>
      </c>
    </row>
    <row r="3679" spans="6:20" s="39" customFormat="1" ht="11.25" outlineLevel="7">
      <c r="F3679" s="40"/>
      <c r="G3679" s="41"/>
      <c r="H3679" s="41"/>
      <c r="I3679" s="41"/>
      <c r="J3679" s="41"/>
      <c r="K3679" s="41"/>
      <c r="L3679" s="41"/>
      <c r="M3679" s="42" t="s">
        <v>6710</v>
      </c>
      <c r="N3679" s="42"/>
      <c r="O3679" s="41"/>
      <c r="P3679" s="43">
        <v>59.1248</v>
      </c>
      <c r="Q3679" s="44"/>
      <c r="R3679" s="45"/>
      <c r="S3679" s="44"/>
      <c r="T3679" s="46"/>
    </row>
    <row r="3680" spans="6:20" s="39" customFormat="1" ht="11.25" outlineLevel="7">
      <c r="F3680" s="40"/>
      <c r="G3680" s="41"/>
      <c r="H3680" s="41"/>
      <c r="I3680" s="41"/>
      <c r="J3680" s="41"/>
      <c r="K3680" s="41"/>
      <c r="L3680" s="41"/>
      <c r="M3680" s="42" t="s">
        <v>6102</v>
      </c>
      <c r="N3680" s="42"/>
      <c r="O3680" s="41"/>
      <c r="P3680" s="43">
        <v>65.275000000000006</v>
      </c>
      <c r="Q3680" s="44"/>
      <c r="R3680" s="45"/>
      <c r="S3680" s="44"/>
      <c r="T3680" s="46"/>
    </row>
    <row r="3681" spans="6:20" s="102" customFormat="1" ht="12" outlineLevel="6">
      <c r="F3681" s="21" t="s">
        <v>10254</v>
      </c>
      <c r="G3681" s="22" t="s">
        <v>19</v>
      </c>
      <c r="H3681" s="68">
        <v>6</v>
      </c>
      <c r="I3681" s="22"/>
      <c r="J3681" s="36" t="s">
        <v>4551</v>
      </c>
      <c r="K3681" s="36" t="s">
        <v>2161</v>
      </c>
      <c r="L3681" s="36"/>
      <c r="M3681" s="37" t="s">
        <v>7328</v>
      </c>
      <c r="N3681" s="37"/>
      <c r="O3681" s="22" t="s">
        <v>24</v>
      </c>
      <c r="P3681" s="38">
        <v>78.371874000000005</v>
      </c>
      <c r="Q3681" s="25">
        <v>0</v>
      </c>
      <c r="R3681" s="38">
        <f>P3681*(1+Q3681/100)</f>
        <v>78.371874000000005</v>
      </c>
      <c r="S3681" s="25"/>
      <c r="T3681" s="26">
        <f>IF(I3681="T",0,R3681*S3681)</f>
        <v>0</v>
      </c>
    </row>
    <row r="3682" spans="6:20" s="39" customFormat="1" ht="11.25" outlineLevel="7">
      <c r="F3682" s="40"/>
      <c r="G3682" s="41"/>
      <c r="H3682" s="41"/>
      <c r="I3682" s="41"/>
      <c r="J3682" s="41"/>
      <c r="K3682" s="41"/>
      <c r="L3682" s="41"/>
      <c r="M3682" s="42" t="s">
        <v>6801</v>
      </c>
      <c r="N3682" s="42"/>
      <c r="O3682" s="41"/>
      <c r="P3682" s="43">
        <v>37.248624</v>
      </c>
      <c r="Q3682" s="44"/>
      <c r="R3682" s="45"/>
      <c r="S3682" s="44"/>
      <c r="T3682" s="46"/>
    </row>
    <row r="3683" spans="6:20" s="39" customFormat="1" ht="11.25" outlineLevel="7">
      <c r="F3683" s="40"/>
      <c r="G3683" s="41"/>
      <c r="H3683" s="41"/>
      <c r="I3683" s="41"/>
      <c r="J3683" s="41"/>
      <c r="K3683" s="41"/>
      <c r="L3683" s="41"/>
      <c r="M3683" s="42" t="s">
        <v>6354</v>
      </c>
      <c r="N3683" s="42"/>
      <c r="O3683" s="41"/>
      <c r="P3683" s="43">
        <v>41.123250000000006</v>
      </c>
      <c r="Q3683" s="44"/>
      <c r="R3683" s="45"/>
      <c r="S3683" s="44"/>
      <c r="T3683" s="46"/>
    </row>
    <row r="3684" spans="6:20" outlineLevel="6"/>
    <row r="3685" spans="6:20" outlineLevel="5"/>
    <row r="3686" spans="6:20" s="113" customFormat="1" ht="16.5" customHeight="1" outlineLevel="4">
      <c r="F3686" s="114"/>
      <c r="G3686" s="115"/>
      <c r="H3686" s="115"/>
      <c r="I3686" s="115"/>
      <c r="J3686" s="116"/>
      <c r="K3686" s="116"/>
      <c r="L3686" s="116"/>
      <c r="M3686" s="116" t="s">
        <v>6633</v>
      </c>
      <c r="N3686" s="119"/>
      <c r="O3686" s="115"/>
      <c r="P3686" s="117"/>
      <c r="Q3686" s="118"/>
      <c r="R3686" s="117"/>
      <c r="S3686" s="118"/>
      <c r="T3686" s="112">
        <f>SUBTOTAL(9,T3687:T4316)</f>
        <v>0</v>
      </c>
    </row>
    <row r="3687" spans="6:20" s="120" customFormat="1" ht="16.5" customHeight="1" outlineLevel="5">
      <c r="F3687" s="121"/>
      <c r="G3687" s="122"/>
      <c r="H3687" s="122"/>
      <c r="I3687" s="122"/>
      <c r="J3687" s="123"/>
      <c r="K3687" s="123"/>
      <c r="L3687" s="123"/>
      <c r="M3687" s="123" t="s">
        <v>6454</v>
      </c>
      <c r="N3687" s="126"/>
      <c r="O3687" s="122"/>
      <c r="P3687" s="124"/>
      <c r="Q3687" s="125"/>
      <c r="R3687" s="124"/>
      <c r="S3687" s="125"/>
      <c r="T3687" s="111">
        <f>SUBTOTAL(9,T3688:T3965)</f>
        <v>0</v>
      </c>
    </row>
    <row r="3688" spans="6:20" s="102" customFormat="1" ht="36" outlineLevel="6">
      <c r="F3688" s="21" t="s">
        <v>10255</v>
      </c>
      <c r="G3688" s="22" t="s">
        <v>19</v>
      </c>
      <c r="H3688" s="68">
        <v>6</v>
      </c>
      <c r="I3688" s="22"/>
      <c r="J3688" s="36" t="s">
        <v>4742</v>
      </c>
      <c r="K3688" s="36" t="s">
        <v>2371</v>
      </c>
      <c r="L3688" s="36"/>
      <c r="M3688" s="37" t="s">
        <v>8912</v>
      </c>
      <c r="N3688" s="37"/>
      <c r="O3688" s="22" t="s">
        <v>23</v>
      </c>
      <c r="P3688" s="38">
        <v>451.8096600000012</v>
      </c>
      <c r="Q3688" s="25">
        <v>0</v>
      </c>
      <c r="R3688" s="38">
        <f>P3688*(1+Q3688/100)</f>
        <v>451.8096600000012</v>
      </c>
      <c r="S3688" s="25"/>
      <c r="T3688" s="26">
        <f>IF(I3688="T",0,R3688*S3688)</f>
        <v>0</v>
      </c>
    </row>
    <row r="3689" spans="6:20" s="39" customFormat="1" ht="11.25" outlineLevel="7">
      <c r="F3689" s="40"/>
      <c r="G3689" s="41"/>
      <c r="H3689" s="41"/>
      <c r="I3689" s="41"/>
      <c r="J3689" s="41"/>
      <c r="K3689" s="41"/>
      <c r="L3689" s="41"/>
      <c r="M3689" s="42" t="s">
        <v>7158</v>
      </c>
      <c r="N3689" s="42"/>
      <c r="O3689" s="41"/>
      <c r="P3689" s="43">
        <v>0</v>
      </c>
      <c r="Q3689" s="44"/>
      <c r="R3689" s="45"/>
      <c r="S3689" s="44"/>
      <c r="T3689" s="46"/>
    </row>
    <row r="3690" spans="6:20" s="39" customFormat="1" ht="11.25" outlineLevel="7">
      <c r="F3690" s="40"/>
      <c r="G3690" s="41"/>
      <c r="H3690" s="41"/>
      <c r="I3690" s="41"/>
      <c r="J3690" s="41"/>
      <c r="K3690" s="41"/>
      <c r="L3690" s="41"/>
      <c r="M3690" s="42" t="s">
        <v>60</v>
      </c>
      <c r="N3690" s="42"/>
      <c r="O3690" s="41"/>
      <c r="P3690" s="43">
        <v>0</v>
      </c>
      <c r="Q3690" s="44"/>
      <c r="R3690" s="45"/>
      <c r="S3690" s="44"/>
      <c r="T3690" s="46"/>
    </row>
    <row r="3691" spans="6:20" s="39" customFormat="1" ht="11.25" outlineLevel="7">
      <c r="F3691" s="40"/>
      <c r="G3691" s="41"/>
      <c r="H3691" s="41"/>
      <c r="I3691" s="41"/>
      <c r="J3691" s="41"/>
      <c r="K3691" s="41"/>
      <c r="L3691" s="41"/>
      <c r="M3691" s="42" t="s">
        <v>6486</v>
      </c>
      <c r="N3691" s="42"/>
      <c r="O3691" s="41"/>
      <c r="P3691" s="43">
        <v>27.497499999999999</v>
      </c>
      <c r="Q3691" s="44"/>
      <c r="R3691" s="45"/>
      <c r="S3691" s="44"/>
      <c r="T3691" s="46"/>
    </row>
    <row r="3692" spans="6:20" s="39" customFormat="1" ht="11.25" outlineLevel="7">
      <c r="F3692" s="40"/>
      <c r="G3692" s="41"/>
      <c r="H3692" s="41"/>
      <c r="I3692" s="41"/>
      <c r="J3692" s="41"/>
      <c r="K3692" s="41"/>
      <c r="L3692" s="41"/>
      <c r="M3692" s="42" t="s">
        <v>6409</v>
      </c>
      <c r="N3692" s="42"/>
      <c r="O3692" s="41"/>
      <c r="P3692" s="43">
        <v>3.8826999999999998</v>
      </c>
      <c r="Q3692" s="44"/>
      <c r="R3692" s="45"/>
      <c r="S3692" s="44"/>
      <c r="T3692" s="46"/>
    </row>
    <row r="3693" spans="6:20" s="39" customFormat="1" ht="11.25" outlineLevel="7">
      <c r="F3693" s="40"/>
      <c r="G3693" s="41"/>
      <c r="H3693" s="41"/>
      <c r="I3693" s="41"/>
      <c r="J3693" s="41"/>
      <c r="K3693" s="41"/>
      <c r="L3693" s="41"/>
      <c r="M3693" s="42" t="s">
        <v>5920</v>
      </c>
      <c r="N3693" s="42"/>
      <c r="O3693" s="41"/>
      <c r="P3693" s="43">
        <v>1.38225</v>
      </c>
      <c r="Q3693" s="44"/>
      <c r="R3693" s="45"/>
      <c r="S3693" s="44"/>
      <c r="T3693" s="46"/>
    </row>
    <row r="3694" spans="6:20" s="39" customFormat="1" ht="11.25" outlineLevel="7">
      <c r="F3694" s="40"/>
      <c r="G3694" s="41"/>
      <c r="H3694" s="41"/>
      <c r="I3694" s="41"/>
      <c r="J3694" s="41"/>
      <c r="K3694" s="41"/>
      <c r="L3694" s="41"/>
      <c r="M3694" s="42" t="s">
        <v>5859</v>
      </c>
      <c r="N3694" s="42"/>
      <c r="O3694" s="41"/>
      <c r="P3694" s="43">
        <v>1.87625</v>
      </c>
      <c r="Q3694" s="44"/>
      <c r="R3694" s="45"/>
      <c r="S3694" s="44"/>
      <c r="T3694" s="46"/>
    </row>
    <row r="3695" spans="6:20" s="39" customFormat="1" ht="11.25" outlineLevel="7">
      <c r="F3695" s="40"/>
      <c r="G3695" s="41"/>
      <c r="H3695" s="41"/>
      <c r="I3695" s="41"/>
      <c r="J3695" s="41"/>
      <c r="K3695" s="41"/>
      <c r="L3695" s="41"/>
      <c r="M3695" s="42" t="s">
        <v>6485</v>
      </c>
      <c r="N3695" s="42"/>
      <c r="O3695" s="41"/>
      <c r="P3695" s="43">
        <v>3.7287999999999997</v>
      </c>
      <c r="Q3695" s="44"/>
      <c r="R3695" s="45"/>
      <c r="S3695" s="44"/>
      <c r="T3695" s="46"/>
    </row>
    <row r="3696" spans="6:20" s="39" customFormat="1" ht="11.25" outlineLevel="7">
      <c r="F3696" s="40"/>
      <c r="G3696" s="41"/>
      <c r="H3696" s="41"/>
      <c r="I3696" s="41"/>
      <c r="J3696" s="41"/>
      <c r="K3696" s="41"/>
      <c r="L3696" s="41"/>
      <c r="M3696" s="42" t="s">
        <v>5872</v>
      </c>
      <c r="N3696" s="42"/>
      <c r="O3696" s="41"/>
      <c r="P3696" s="43">
        <v>1.6422000000000001</v>
      </c>
      <c r="Q3696" s="44"/>
      <c r="R3696" s="45"/>
      <c r="S3696" s="44"/>
      <c r="T3696" s="46"/>
    </row>
    <row r="3697" spans="6:20" s="39" customFormat="1" ht="11.25" outlineLevel="7">
      <c r="F3697" s="40"/>
      <c r="G3697" s="41"/>
      <c r="H3697" s="41"/>
      <c r="I3697" s="41"/>
      <c r="J3697" s="41"/>
      <c r="K3697" s="41"/>
      <c r="L3697" s="41"/>
      <c r="M3697" s="42" t="s">
        <v>5870</v>
      </c>
      <c r="N3697" s="42"/>
      <c r="O3697" s="41"/>
      <c r="P3697" s="43">
        <v>1.63185</v>
      </c>
      <c r="Q3697" s="44"/>
      <c r="R3697" s="45"/>
      <c r="S3697" s="44"/>
      <c r="T3697" s="46"/>
    </row>
    <row r="3698" spans="6:20" s="39" customFormat="1" ht="11.25" outlineLevel="7">
      <c r="F3698" s="40"/>
      <c r="G3698" s="41"/>
      <c r="H3698" s="41"/>
      <c r="I3698" s="41"/>
      <c r="J3698" s="41"/>
      <c r="K3698" s="41"/>
      <c r="L3698" s="41"/>
      <c r="M3698" s="42" t="s">
        <v>5869</v>
      </c>
      <c r="N3698" s="42"/>
      <c r="O3698" s="41"/>
      <c r="P3698" s="43">
        <v>1.6422000000000001</v>
      </c>
      <c r="Q3698" s="44"/>
      <c r="R3698" s="45"/>
      <c r="S3698" s="44"/>
      <c r="T3698" s="46"/>
    </row>
    <row r="3699" spans="6:20" s="39" customFormat="1" ht="11.25" outlineLevel="7">
      <c r="F3699" s="40"/>
      <c r="G3699" s="41"/>
      <c r="H3699" s="41"/>
      <c r="I3699" s="41"/>
      <c r="J3699" s="41"/>
      <c r="K3699" s="41"/>
      <c r="L3699" s="41"/>
      <c r="M3699" s="42" t="s">
        <v>5868</v>
      </c>
      <c r="N3699" s="42"/>
      <c r="O3699" s="41"/>
      <c r="P3699" s="43">
        <v>1.63185</v>
      </c>
      <c r="Q3699" s="44"/>
      <c r="R3699" s="45"/>
      <c r="S3699" s="44"/>
      <c r="T3699" s="46"/>
    </row>
    <row r="3700" spans="6:20" s="39" customFormat="1" ht="11.25" outlineLevel="7">
      <c r="F3700" s="40"/>
      <c r="G3700" s="41"/>
      <c r="H3700" s="41"/>
      <c r="I3700" s="41"/>
      <c r="J3700" s="41"/>
      <c r="K3700" s="41"/>
      <c r="L3700" s="41"/>
      <c r="M3700" s="42" t="s">
        <v>5865</v>
      </c>
      <c r="N3700" s="42"/>
      <c r="O3700" s="41"/>
      <c r="P3700" s="43">
        <v>1.63185</v>
      </c>
      <c r="Q3700" s="44"/>
      <c r="R3700" s="45"/>
      <c r="S3700" s="44"/>
      <c r="T3700" s="46"/>
    </row>
    <row r="3701" spans="6:20" s="39" customFormat="1" ht="11.25" outlineLevel="7">
      <c r="F3701" s="40"/>
      <c r="G3701" s="41"/>
      <c r="H3701" s="41"/>
      <c r="I3701" s="41"/>
      <c r="J3701" s="41"/>
      <c r="K3701" s="41"/>
      <c r="L3701" s="41"/>
      <c r="M3701" s="42" t="s">
        <v>5974</v>
      </c>
      <c r="N3701" s="42"/>
      <c r="O3701" s="41"/>
      <c r="P3701" s="43">
        <v>1.8802000000000001</v>
      </c>
      <c r="Q3701" s="44"/>
      <c r="R3701" s="45"/>
      <c r="S3701" s="44"/>
      <c r="T3701" s="46"/>
    </row>
    <row r="3702" spans="6:20" s="39" customFormat="1" ht="11.25" outlineLevel="7">
      <c r="F3702" s="40"/>
      <c r="G3702" s="41"/>
      <c r="H3702" s="41"/>
      <c r="I3702" s="41"/>
      <c r="J3702" s="41"/>
      <c r="K3702" s="41"/>
      <c r="L3702" s="41"/>
      <c r="M3702" s="42" t="s">
        <v>5864</v>
      </c>
      <c r="N3702" s="42"/>
      <c r="O3702" s="41"/>
      <c r="P3702" s="43">
        <v>1.6422000000000001</v>
      </c>
      <c r="Q3702" s="44"/>
      <c r="R3702" s="45"/>
      <c r="S3702" s="44"/>
      <c r="T3702" s="46"/>
    </row>
    <row r="3703" spans="6:20" s="39" customFormat="1" ht="11.25" outlineLevel="7">
      <c r="F3703" s="40"/>
      <c r="G3703" s="41"/>
      <c r="H3703" s="41"/>
      <c r="I3703" s="41"/>
      <c r="J3703" s="41"/>
      <c r="K3703" s="41"/>
      <c r="L3703" s="41"/>
      <c r="M3703" s="42" t="s">
        <v>5863</v>
      </c>
      <c r="N3703" s="42"/>
      <c r="O3703" s="41"/>
      <c r="P3703" s="43">
        <v>1.63185</v>
      </c>
      <c r="Q3703" s="44"/>
      <c r="R3703" s="45"/>
      <c r="S3703" s="44"/>
      <c r="T3703" s="46"/>
    </row>
    <row r="3704" spans="6:20" s="39" customFormat="1" ht="11.25" outlineLevel="7">
      <c r="F3704" s="40"/>
      <c r="G3704" s="41"/>
      <c r="H3704" s="41"/>
      <c r="I3704" s="41"/>
      <c r="J3704" s="41"/>
      <c r="K3704" s="41"/>
      <c r="L3704" s="41"/>
      <c r="M3704" s="42" t="s">
        <v>5862</v>
      </c>
      <c r="N3704" s="42"/>
      <c r="O3704" s="41"/>
      <c r="P3704" s="43">
        <v>1.6422000000000001</v>
      </c>
      <c r="Q3704" s="44"/>
      <c r="R3704" s="45"/>
      <c r="S3704" s="44"/>
      <c r="T3704" s="46"/>
    </row>
    <row r="3705" spans="6:20" s="39" customFormat="1" ht="11.25" outlineLevel="7">
      <c r="F3705" s="40"/>
      <c r="G3705" s="41"/>
      <c r="H3705" s="41"/>
      <c r="I3705" s="41"/>
      <c r="J3705" s="41"/>
      <c r="K3705" s="41"/>
      <c r="L3705" s="41"/>
      <c r="M3705" s="42" t="s">
        <v>5860</v>
      </c>
      <c r="N3705" s="42"/>
      <c r="O3705" s="41"/>
      <c r="P3705" s="43">
        <v>1.63185</v>
      </c>
      <c r="Q3705" s="44"/>
      <c r="R3705" s="45"/>
      <c r="S3705" s="44"/>
      <c r="T3705" s="46"/>
    </row>
    <row r="3706" spans="6:20" s="39" customFormat="1" ht="11.25" outlineLevel="7">
      <c r="F3706" s="40"/>
      <c r="G3706" s="41"/>
      <c r="H3706" s="41"/>
      <c r="I3706" s="41"/>
      <c r="J3706" s="41"/>
      <c r="K3706" s="41"/>
      <c r="L3706" s="41"/>
      <c r="M3706" s="42" t="s">
        <v>5861</v>
      </c>
      <c r="N3706" s="42"/>
      <c r="O3706" s="41"/>
      <c r="P3706" s="43">
        <v>1.6422000000000001</v>
      </c>
      <c r="Q3706" s="44"/>
      <c r="R3706" s="45"/>
      <c r="S3706" s="44"/>
      <c r="T3706" s="46"/>
    </row>
    <row r="3707" spans="6:20" s="39" customFormat="1" ht="11.25" outlineLevel="7">
      <c r="F3707" s="40"/>
      <c r="G3707" s="41"/>
      <c r="H3707" s="41"/>
      <c r="I3707" s="41"/>
      <c r="J3707" s="41"/>
      <c r="K3707" s="41"/>
      <c r="L3707" s="41"/>
      <c r="M3707" s="42" t="s">
        <v>5867</v>
      </c>
      <c r="N3707" s="42"/>
      <c r="O3707" s="41"/>
      <c r="P3707" s="43">
        <v>1.63185</v>
      </c>
      <c r="Q3707" s="44"/>
      <c r="R3707" s="45"/>
      <c r="S3707" s="44"/>
      <c r="T3707" s="46"/>
    </row>
    <row r="3708" spans="6:20" s="39" customFormat="1" ht="11.25" outlineLevel="7">
      <c r="F3708" s="40"/>
      <c r="G3708" s="41"/>
      <c r="H3708" s="41"/>
      <c r="I3708" s="41"/>
      <c r="J3708" s="41"/>
      <c r="K3708" s="41"/>
      <c r="L3708" s="41"/>
      <c r="M3708" s="42" t="s">
        <v>5975</v>
      </c>
      <c r="N3708" s="42"/>
      <c r="O3708" s="41"/>
      <c r="P3708" s="43">
        <v>1.6422000000000001</v>
      </c>
      <c r="Q3708" s="44"/>
      <c r="R3708" s="45"/>
      <c r="S3708" s="44"/>
      <c r="T3708" s="46"/>
    </row>
    <row r="3709" spans="6:20" s="39" customFormat="1" ht="11.25" outlineLevel="7">
      <c r="F3709" s="40"/>
      <c r="G3709" s="41"/>
      <c r="H3709" s="41"/>
      <c r="I3709" s="41"/>
      <c r="J3709" s="41"/>
      <c r="K3709" s="41"/>
      <c r="L3709" s="41"/>
      <c r="M3709" s="42" t="s">
        <v>5871</v>
      </c>
      <c r="N3709" s="42"/>
      <c r="O3709" s="41"/>
      <c r="P3709" s="43">
        <v>1.63185</v>
      </c>
      <c r="Q3709" s="44"/>
      <c r="R3709" s="45"/>
      <c r="S3709" s="44"/>
      <c r="T3709" s="46"/>
    </row>
    <row r="3710" spans="6:20" s="39" customFormat="1" ht="11.25" outlineLevel="7">
      <c r="F3710" s="40"/>
      <c r="G3710" s="41"/>
      <c r="H3710" s="41"/>
      <c r="I3710" s="41"/>
      <c r="J3710" s="41"/>
      <c r="K3710" s="41"/>
      <c r="L3710" s="41"/>
      <c r="M3710" s="42" t="s">
        <v>5866</v>
      </c>
      <c r="N3710" s="42"/>
      <c r="O3710" s="41"/>
      <c r="P3710" s="43">
        <v>4.3366499999999997</v>
      </c>
      <c r="Q3710" s="44"/>
      <c r="R3710" s="45"/>
      <c r="S3710" s="44"/>
      <c r="T3710" s="46"/>
    </row>
    <row r="3711" spans="6:20" s="39" customFormat="1" ht="11.25" outlineLevel="7">
      <c r="F3711" s="40"/>
      <c r="G3711" s="41"/>
      <c r="H3711" s="41"/>
      <c r="I3711" s="41"/>
      <c r="J3711" s="41"/>
      <c r="K3711" s="41"/>
      <c r="L3711" s="41"/>
      <c r="M3711" s="42" t="s">
        <v>5857</v>
      </c>
      <c r="N3711" s="42"/>
      <c r="O3711" s="41"/>
      <c r="P3711" s="43">
        <v>9.930299999999999</v>
      </c>
      <c r="Q3711" s="44"/>
      <c r="R3711" s="45"/>
      <c r="S3711" s="44"/>
      <c r="T3711" s="46"/>
    </row>
    <row r="3712" spans="6:20" s="39" customFormat="1" ht="11.25" outlineLevel="7">
      <c r="F3712" s="40"/>
      <c r="G3712" s="41"/>
      <c r="H3712" s="41"/>
      <c r="I3712" s="41"/>
      <c r="J3712" s="41"/>
      <c r="K3712" s="41"/>
      <c r="L3712" s="41"/>
      <c r="M3712" s="42" t="s">
        <v>5856</v>
      </c>
      <c r="N3712" s="42"/>
      <c r="O3712" s="41"/>
      <c r="P3712" s="43">
        <v>9.930299999999999</v>
      </c>
      <c r="Q3712" s="44"/>
      <c r="R3712" s="45"/>
      <c r="S3712" s="44"/>
      <c r="T3712" s="46"/>
    </row>
    <row r="3713" spans="6:20" s="39" customFormat="1" ht="11.25" outlineLevel="7">
      <c r="F3713" s="40"/>
      <c r="G3713" s="41"/>
      <c r="H3713" s="41"/>
      <c r="I3713" s="41"/>
      <c r="J3713" s="41"/>
      <c r="K3713" s="41"/>
      <c r="L3713" s="41"/>
      <c r="M3713" s="42" t="s">
        <v>5855</v>
      </c>
      <c r="N3713" s="42"/>
      <c r="O3713" s="41"/>
      <c r="P3713" s="43">
        <v>9.930299999999999</v>
      </c>
      <c r="Q3713" s="44"/>
      <c r="R3713" s="45"/>
      <c r="S3713" s="44"/>
      <c r="T3713" s="46"/>
    </row>
    <row r="3714" spans="6:20" s="39" customFormat="1" ht="11.25" outlineLevel="7">
      <c r="F3714" s="40"/>
      <c r="G3714" s="41"/>
      <c r="H3714" s="41"/>
      <c r="I3714" s="41"/>
      <c r="J3714" s="41"/>
      <c r="K3714" s="41"/>
      <c r="L3714" s="41"/>
      <c r="M3714" s="42" t="s">
        <v>5745</v>
      </c>
      <c r="N3714" s="42"/>
      <c r="O3714" s="41"/>
      <c r="P3714" s="43">
        <v>14.329799999999999</v>
      </c>
      <c r="Q3714" s="44"/>
      <c r="R3714" s="45"/>
      <c r="S3714" s="44"/>
      <c r="T3714" s="46"/>
    </row>
    <row r="3715" spans="6:20" s="39" customFormat="1" ht="11.25" outlineLevel="7">
      <c r="F3715" s="40"/>
      <c r="G3715" s="41"/>
      <c r="H3715" s="41"/>
      <c r="I3715" s="41"/>
      <c r="J3715" s="41"/>
      <c r="K3715" s="41"/>
      <c r="L3715" s="41"/>
      <c r="M3715" s="42" t="s">
        <v>5744</v>
      </c>
      <c r="N3715" s="42"/>
      <c r="O3715" s="41"/>
      <c r="P3715" s="43">
        <v>9.3018000000000001</v>
      </c>
      <c r="Q3715" s="44"/>
      <c r="R3715" s="45"/>
      <c r="S3715" s="44"/>
      <c r="T3715" s="46"/>
    </row>
    <row r="3716" spans="6:20" s="39" customFormat="1" ht="11.25" outlineLevel="7">
      <c r="F3716" s="40"/>
      <c r="G3716" s="41"/>
      <c r="H3716" s="41"/>
      <c r="I3716" s="41"/>
      <c r="J3716" s="41"/>
      <c r="K3716" s="41"/>
      <c r="L3716" s="41"/>
      <c r="M3716" s="42" t="s">
        <v>6484</v>
      </c>
      <c r="N3716" s="42"/>
      <c r="O3716" s="41"/>
      <c r="P3716" s="43">
        <v>32.350650000000002</v>
      </c>
      <c r="Q3716" s="44"/>
      <c r="R3716" s="45"/>
      <c r="S3716" s="44"/>
      <c r="T3716" s="46"/>
    </row>
    <row r="3717" spans="6:20" s="39" customFormat="1" ht="11.25" outlineLevel="7">
      <c r="F3717" s="40"/>
      <c r="G3717" s="41"/>
      <c r="H3717" s="41"/>
      <c r="I3717" s="41"/>
      <c r="J3717" s="41"/>
      <c r="K3717" s="41"/>
      <c r="L3717" s="41"/>
      <c r="M3717" s="42" t="s">
        <v>6018</v>
      </c>
      <c r="N3717" s="42"/>
      <c r="O3717" s="41"/>
      <c r="P3717" s="43">
        <v>116.18450999999999</v>
      </c>
      <c r="Q3717" s="44"/>
      <c r="R3717" s="45"/>
      <c r="S3717" s="44"/>
      <c r="T3717" s="46"/>
    </row>
    <row r="3718" spans="6:20" s="39" customFormat="1" ht="11.25" outlineLevel="7">
      <c r="F3718" s="40"/>
      <c r="G3718" s="41"/>
      <c r="H3718" s="41"/>
      <c r="I3718" s="41"/>
      <c r="J3718" s="41"/>
      <c r="K3718" s="41"/>
      <c r="L3718" s="41"/>
      <c r="M3718" s="42" t="s">
        <v>59</v>
      </c>
      <c r="N3718" s="42"/>
      <c r="O3718" s="41"/>
      <c r="P3718" s="43">
        <v>0</v>
      </c>
      <c r="Q3718" s="44"/>
      <c r="R3718" s="45"/>
      <c r="S3718" s="44"/>
      <c r="T3718" s="46"/>
    </row>
    <row r="3719" spans="6:20" s="39" customFormat="1" ht="11.25" outlineLevel="7">
      <c r="F3719" s="40"/>
      <c r="G3719" s="41"/>
      <c r="H3719" s="41"/>
      <c r="I3719" s="41"/>
      <c r="J3719" s="41"/>
      <c r="K3719" s="41"/>
      <c r="L3719" s="41"/>
      <c r="M3719" s="42" t="s">
        <v>6412</v>
      </c>
      <c r="N3719" s="42"/>
      <c r="O3719" s="41"/>
      <c r="P3719" s="43">
        <v>11.417999999999999</v>
      </c>
      <c r="Q3719" s="44"/>
      <c r="R3719" s="45"/>
      <c r="S3719" s="44"/>
      <c r="T3719" s="46"/>
    </row>
    <row r="3720" spans="6:20" s="39" customFormat="1" ht="11.25" outlineLevel="7">
      <c r="F3720" s="40"/>
      <c r="G3720" s="41"/>
      <c r="H3720" s="41"/>
      <c r="I3720" s="41"/>
      <c r="J3720" s="41"/>
      <c r="K3720" s="41"/>
      <c r="L3720" s="41"/>
      <c r="M3720" s="42" t="s">
        <v>5758</v>
      </c>
      <c r="N3720" s="42"/>
      <c r="O3720" s="41"/>
      <c r="P3720" s="43">
        <v>1.5641999999999998</v>
      </c>
      <c r="Q3720" s="44"/>
      <c r="R3720" s="45"/>
      <c r="S3720" s="44"/>
      <c r="T3720" s="46"/>
    </row>
    <row r="3721" spans="6:20" s="39" customFormat="1" ht="11.25" outlineLevel="7">
      <c r="F3721" s="40"/>
      <c r="G3721" s="41"/>
      <c r="H3721" s="41"/>
      <c r="I3721" s="41"/>
      <c r="J3721" s="41"/>
      <c r="K3721" s="41"/>
      <c r="L3721" s="41"/>
      <c r="M3721" s="42" t="s">
        <v>5757</v>
      </c>
      <c r="N3721" s="42"/>
      <c r="O3721" s="41"/>
      <c r="P3721" s="43">
        <v>1.5641999999999998</v>
      </c>
      <c r="Q3721" s="44"/>
      <c r="R3721" s="45"/>
      <c r="S3721" s="44"/>
      <c r="T3721" s="46"/>
    </row>
    <row r="3722" spans="6:20" s="39" customFormat="1" ht="11.25" outlineLevel="7">
      <c r="F3722" s="40"/>
      <c r="G3722" s="41"/>
      <c r="H3722" s="41"/>
      <c r="I3722" s="41"/>
      <c r="J3722" s="41"/>
      <c r="K3722" s="41"/>
      <c r="L3722" s="41"/>
      <c r="M3722" s="42" t="s">
        <v>5756</v>
      </c>
      <c r="N3722" s="42"/>
      <c r="O3722" s="41"/>
      <c r="P3722" s="43">
        <v>1.5641999999999998</v>
      </c>
      <c r="Q3722" s="44"/>
      <c r="R3722" s="45"/>
      <c r="S3722" s="44"/>
      <c r="T3722" s="46"/>
    </row>
    <row r="3723" spans="6:20" s="39" customFormat="1" ht="11.25" outlineLevel="7">
      <c r="F3723" s="40"/>
      <c r="G3723" s="41"/>
      <c r="H3723" s="41"/>
      <c r="I3723" s="41"/>
      <c r="J3723" s="41"/>
      <c r="K3723" s="41"/>
      <c r="L3723" s="41"/>
      <c r="M3723" s="42" t="s">
        <v>5755</v>
      </c>
      <c r="N3723" s="42"/>
      <c r="O3723" s="41"/>
      <c r="P3723" s="43">
        <v>1.5641999999999998</v>
      </c>
      <c r="Q3723" s="44"/>
      <c r="R3723" s="45"/>
      <c r="S3723" s="44"/>
      <c r="T3723" s="46"/>
    </row>
    <row r="3724" spans="6:20" s="39" customFormat="1" ht="11.25" outlineLevel="7">
      <c r="F3724" s="40"/>
      <c r="G3724" s="41"/>
      <c r="H3724" s="41"/>
      <c r="I3724" s="41"/>
      <c r="J3724" s="41"/>
      <c r="K3724" s="41"/>
      <c r="L3724" s="41"/>
      <c r="M3724" s="42" t="s">
        <v>5754</v>
      </c>
      <c r="N3724" s="42"/>
      <c r="O3724" s="41"/>
      <c r="P3724" s="43">
        <v>1.5641999999999998</v>
      </c>
      <c r="Q3724" s="44"/>
      <c r="R3724" s="45"/>
      <c r="S3724" s="44"/>
      <c r="T3724" s="46"/>
    </row>
    <row r="3725" spans="6:20" s="39" customFormat="1" ht="11.25" outlineLevel="7">
      <c r="F3725" s="40"/>
      <c r="G3725" s="41"/>
      <c r="H3725" s="41"/>
      <c r="I3725" s="41"/>
      <c r="J3725" s="41"/>
      <c r="K3725" s="41"/>
      <c r="L3725" s="41"/>
      <c r="M3725" s="42" t="s">
        <v>5972</v>
      </c>
      <c r="N3725" s="42"/>
      <c r="O3725" s="41"/>
      <c r="P3725" s="43">
        <v>2.8478999999999997</v>
      </c>
      <c r="Q3725" s="44"/>
      <c r="R3725" s="45"/>
      <c r="S3725" s="44"/>
      <c r="T3725" s="46"/>
    </row>
    <row r="3726" spans="6:20" s="39" customFormat="1" ht="11.25" outlineLevel="7">
      <c r="F3726" s="40"/>
      <c r="G3726" s="41"/>
      <c r="H3726" s="41"/>
      <c r="I3726" s="41"/>
      <c r="J3726" s="41"/>
      <c r="K3726" s="41"/>
      <c r="L3726" s="41"/>
      <c r="M3726" s="42" t="s">
        <v>5878</v>
      </c>
      <c r="N3726" s="42"/>
      <c r="O3726" s="41"/>
      <c r="P3726" s="43">
        <v>4.1448</v>
      </c>
      <c r="Q3726" s="44"/>
      <c r="R3726" s="45"/>
      <c r="S3726" s="44"/>
      <c r="T3726" s="46"/>
    </row>
    <row r="3727" spans="6:20" s="39" customFormat="1" ht="11.25" outlineLevel="7">
      <c r="F3727" s="40"/>
      <c r="G3727" s="41"/>
      <c r="H3727" s="41"/>
      <c r="I3727" s="41"/>
      <c r="J3727" s="41"/>
      <c r="K3727" s="41"/>
      <c r="L3727" s="41"/>
      <c r="M3727" s="42" t="s">
        <v>5768</v>
      </c>
      <c r="N3727" s="42"/>
      <c r="O3727" s="41"/>
      <c r="P3727" s="43">
        <v>16.5792</v>
      </c>
      <c r="Q3727" s="44"/>
      <c r="R3727" s="45"/>
      <c r="S3727" s="44"/>
      <c r="T3727" s="46"/>
    </row>
    <row r="3728" spans="6:20" s="39" customFormat="1" ht="11.25" outlineLevel="7">
      <c r="F3728" s="40"/>
      <c r="G3728" s="41"/>
      <c r="H3728" s="41"/>
      <c r="I3728" s="41"/>
      <c r="J3728" s="41"/>
      <c r="K3728" s="41"/>
      <c r="L3728" s="41"/>
      <c r="M3728" s="42" t="s">
        <v>5767</v>
      </c>
      <c r="N3728" s="42"/>
      <c r="O3728" s="41"/>
      <c r="P3728" s="43">
        <v>12.4344</v>
      </c>
      <c r="Q3728" s="44"/>
      <c r="R3728" s="45"/>
      <c r="S3728" s="44"/>
      <c r="T3728" s="46"/>
    </row>
    <row r="3729" spans="6:20" s="39" customFormat="1" ht="11.25" outlineLevel="7">
      <c r="F3729" s="40"/>
      <c r="G3729" s="41"/>
      <c r="H3729" s="41"/>
      <c r="I3729" s="41"/>
      <c r="J3729" s="41"/>
      <c r="K3729" s="41"/>
      <c r="L3729" s="41"/>
      <c r="M3729" s="42" t="s">
        <v>5748</v>
      </c>
      <c r="N3729" s="42"/>
      <c r="O3729" s="41"/>
      <c r="P3729" s="43">
        <v>4.1448</v>
      </c>
      <c r="Q3729" s="44"/>
      <c r="R3729" s="45"/>
      <c r="S3729" s="44"/>
      <c r="T3729" s="46"/>
    </row>
    <row r="3730" spans="6:20" s="39" customFormat="1" ht="11.25" outlineLevel="7">
      <c r="F3730" s="40"/>
      <c r="G3730" s="41"/>
      <c r="H3730" s="41"/>
      <c r="I3730" s="41"/>
      <c r="J3730" s="41"/>
      <c r="K3730" s="41"/>
      <c r="L3730" s="41"/>
      <c r="M3730" s="42" t="s">
        <v>5750</v>
      </c>
      <c r="N3730" s="42"/>
      <c r="O3730" s="41"/>
      <c r="P3730" s="43">
        <v>1.5641999999999998</v>
      </c>
      <c r="Q3730" s="44"/>
      <c r="R3730" s="45"/>
      <c r="S3730" s="44"/>
      <c r="T3730" s="46"/>
    </row>
    <row r="3731" spans="6:20" s="39" customFormat="1" ht="11.25" outlineLevel="7">
      <c r="F3731" s="40"/>
      <c r="G3731" s="41"/>
      <c r="H3731" s="41"/>
      <c r="I3731" s="41"/>
      <c r="J3731" s="41"/>
      <c r="K3731" s="41"/>
      <c r="L3731" s="41"/>
      <c r="M3731" s="42" t="s">
        <v>5759</v>
      </c>
      <c r="N3731" s="42"/>
      <c r="O3731" s="41"/>
      <c r="P3731" s="43">
        <v>1.5641999999999998</v>
      </c>
      <c r="Q3731" s="44"/>
      <c r="R3731" s="45"/>
      <c r="S3731" s="44"/>
      <c r="T3731" s="46"/>
    </row>
    <row r="3732" spans="6:20" s="39" customFormat="1" ht="11.25" outlineLevel="7">
      <c r="F3732" s="40"/>
      <c r="G3732" s="41"/>
      <c r="H3732" s="41"/>
      <c r="I3732" s="41"/>
      <c r="J3732" s="41"/>
      <c r="K3732" s="41"/>
      <c r="L3732" s="41"/>
      <c r="M3732" s="42" t="s">
        <v>5760</v>
      </c>
      <c r="N3732" s="42"/>
      <c r="O3732" s="41"/>
      <c r="P3732" s="43">
        <v>1.5641999999999998</v>
      </c>
      <c r="Q3732" s="44"/>
      <c r="R3732" s="45"/>
      <c r="S3732" s="44"/>
      <c r="T3732" s="46"/>
    </row>
    <row r="3733" spans="6:20" s="39" customFormat="1" ht="11.25" outlineLevel="7">
      <c r="F3733" s="40"/>
      <c r="G3733" s="41"/>
      <c r="H3733" s="41"/>
      <c r="I3733" s="41"/>
      <c r="J3733" s="41"/>
      <c r="K3733" s="41"/>
      <c r="L3733" s="41"/>
      <c r="M3733" s="42" t="s">
        <v>5751</v>
      </c>
      <c r="N3733" s="42"/>
      <c r="O3733" s="41"/>
      <c r="P3733" s="43">
        <v>3.1283999999999996</v>
      </c>
      <c r="Q3733" s="44"/>
      <c r="R3733" s="45"/>
      <c r="S3733" s="44"/>
      <c r="T3733" s="46"/>
    </row>
    <row r="3734" spans="6:20" s="39" customFormat="1" ht="11.25" outlineLevel="7">
      <c r="F3734" s="40"/>
      <c r="G3734" s="41"/>
      <c r="H3734" s="41"/>
      <c r="I3734" s="41"/>
      <c r="J3734" s="41"/>
      <c r="K3734" s="41"/>
      <c r="L3734" s="41"/>
      <c r="M3734" s="42" t="s">
        <v>5761</v>
      </c>
      <c r="N3734" s="42"/>
      <c r="O3734" s="41"/>
      <c r="P3734" s="43">
        <v>1.5641999999999998</v>
      </c>
      <c r="Q3734" s="44"/>
      <c r="R3734" s="45"/>
      <c r="S3734" s="44"/>
      <c r="T3734" s="46"/>
    </row>
    <row r="3735" spans="6:20" s="39" customFormat="1" ht="11.25" outlineLevel="7">
      <c r="F3735" s="40"/>
      <c r="G3735" s="41"/>
      <c r="H3735" s="41"/>
      <c r="I3735" s="41"/>
      <c r="J3735" s="41"/>
      <c r="K3735" s="41"/>
      <c r="L3735" s="41"/>
      <c r="M3735" s="42" t="s">
        <v>5752</v>
      </c>
      <c r="N3735" s="42"/>
      <c r="O3735" s="41"/>
      <c r="P3735" s="43">
        <v>1.5641999999999998</v>
      </c>
      <c r="Q3735" s="44"/>
      <c r="R3735" s="45"/>
      <c r="S3735" s="44"/>
      <c r="T3735" s="46"/>
    </row>
    <row r="3736" spans="6:20" s="39" customFormat="1" ht="11.25" outlineLevel="7">
      <c r="F3736" s="40"/>
      <c r="G3736" s="41"/>
      <c r="H3736" s="41"/>
      <c r="I3736" s="41"/>
      <c r="J3736" s="41"/>
      <c r="K3736" s="41"/>
      <c r="L3736" s="41"/>
      <c r="M3736" s="42" t="s">
        <v>6413</v>
      </c>
      <c r="N3736" s="42"/>
      <c r="O3736" s="41"/>
      <c r="P3736" s="43">
        <v>11.477399999999998</v>
      </c>
      <c r="Q3736" s="44"/>
      <c r="R3736" s="45"/>
      <c r="S3736" s="44"/>
      <c r="T3736" s="46"/>
    </row>
    <row r="3737" spans="6:20" s="39" customFormat="1" ht="11.25" outlineLevel="7">
      <c r="F3737" s="40"/>
      <c r="G3737" s="41"/>
      <c r="H3737" s="41"/>
      <c r="I3737" s="41"/>
      <c r="J3737" s="41"/>
      <c r="K3737" s="41"/>
      <c r="L3737" s="41"/>
      <c r="M3737" s="42" t="s">
        <v>5762</v>
      </c>
      <c r="N3737" s="42"/>
      <c r="O3737" s="41"/>
      <c r="P3737" s="43">
        <v>1.5641999999999998</v>
      </c>
      <c r="Q3737" s="44"/>
      <c r="R3737" s="45"/>
      <c r="S3737" s="44"/>
      <c r="T3737" s="46"/>
    </row>
    <row r="3738" spans="6:20" s="39" customFormat="1" ht="11.25" outlineLevel="7">
      <c r="F3738" s="40"/>
      <c r="G3738" s="41"/>
      <c r="H3738" s="41"/>
      <c r="I3738" s="41"/>
      <c r="J3738" s="41"/>
      <c r="K3738" s="41"/>
      <c r="L3738" s="41"/>
      <c r="M3738" s="42" t="s">
        <v>5763</v>
      </c>
      <c r="N3738" s="42"/>
      <c r="O3738" s="41"/>
      <c r="P3738" s="43">
        <v>1.5641999999999998</v>
      </c>
      <c r="Q3738" s="44"/>
      <c r="R3738" s="45"/>
      <c r="S3738" s="44"/>
      <c r="T3738" s="46"/>
    </row>
    <row r="3739" spans="6:20" s="39" customFormat="1" ht="11.25" outlineLevel="7">
      <c r="F3739" s="40"/>
      <c r="G3739" s="41"/>
      <c r="H3739" s="41"/>
      <c r="I3739" s="41"/>
      <c r="J3739" s="41"/>
      <c r="K3739" s="41"/>
      <c r="L3739" s="41"/>
      <c r="M3739" s="42" t="s">
        <v>5764</v>
      </c>
      <c r="N3739" s="42"/>
      <c r="O3739" s="41"/>
      <c r="P3739" s="43">
        <v>1.5641999999999998</v>
      </c>
      <c r="Q3739" s="44"/>
      <c r="R3739" s="45"/>
      <c r="S3739" s="44"/>
      <c r="T3739" s="46"/>
    </row>
    <row r="3740" spans="6:20" s="39" customFormat="1" ht="11.25" outlineLevel="7">
      <c r="F3740" s="40"/>
      <c r="G3740" s="41"/>
      <c r="H3740" s="41"/>
      <c r="I3740" s="41"/>
      <c r="J3740" s="41"/>
      <c r="K3740" s="41"/>
      <c r="L3740" s="41"/>
      <c r="M3740" s="42" t="s">
        <v>5765</v>
      </c>
      <c r="N3740" s="42"/>
      <c r="O3740" s="41"/>
      <c r="P3740" s="43">
        <v>1.5641999999999998</v>
      </c>
      <c r="Q3740" s="44"/>
      <c r="R3740" s="45"/>
      <c r="S3740" s="44"/>
      <c r="T3740" s="46"/>
    </row>
    <row r="3741" spans="6:20" s="39" customFormat="1" ht="11.25" outlineLevel="7">
      <c r="F3741" s="40"/>
      <c r="G3741" s="41"/>
      <c r="H3741" s="41"/>
      <c r="I3741" s="41"/>
      <c r="J3741" s="41"/>
      <c r="K3741" s="41"/>
      <c r="L3741" s="41"/>
      <c r="M3741" s="42" t="s">
        <v>5766</v>
      </c>
      <c r="N3741" s="42"/>
      <c r="O3741" s="41"/>
      <c r="P3741" s="43">
        <v>1.5641999999999998</v>
      </c>
      <c r="Q3741" s="44"/>
      <c r="R3741" s="45"/>
      <c r="S3741" s="44"/>
      <c r="T3741" s="46"/>
    </row>
    <row r="3742" spans="6:20" s="39" customFormat="1" ht="11.25" outlineLevel="7">
      <c r="F3742" s="40"/>
      <c r="G3742" s="41"/>
      <c r="H3742" s="41"/>
      <c r="I3742" s="41"/>
      <c r="J3742" s="41"/>
      <c r="K3742" s="41"/>
      <c r="L3742" s="41"/>
      <c r="M3742" s="42" t="s">
        <v>5749</v>
      </c>
      <c r="N3742" s="42"/>
      <c r="O3742" s="41"/>
      <c r="P3742" s="43">
        <v>1.1253</v>
      </c>
      <c r="Q3742" s="44"/>
      <c r="R3742" s="45"/>
      <c r="S3742" s="44"/>
      <c r="T3742" s="46"/>
    </row>
    <row r="3743" spans="6:20" s="39" customFormat="1" ht="11.25" outlineLevel="7">
      <c r="F3743" s="40"/>
      <c r="G3743" s="41"/>
      <c r="H3743" s="41"/>
      <c r="I3743" s="41"/>
      <c r="J3743" s="41"/>
      <c r="K3743" s="41"/>
      <c r="L3743" s="41"/>
      <c r="M3743" s="42" t="s">
        <v>64</v>
      </c>
      <c r="N3743" s="42"/>
      <c r="O3743" s="41"/>
      <c r="P3743" s="43">
        <v>0</v>
      </c>
      <c r="Q3743" s="44"/>
      <c r="R3743" s="45"/>
      <c r="S3743" s="44"/>
      <c r="T3743" s="46"/>
    </row>
    <row r="3744" spans="6:20" s="39" customFormat="1" ht="11.25" outlineLevel="7">
      <c r="F3744" s="40"/>
      <c r="G3744" s="41"/>
      <c r="H3744" s="41"/>
      <c r="I3744" s="41"/>
      <c r="J3744" s="41"/>
      <c r="K3744" s="41"/>
      <c r="L3744" s="41"/>
      <c r="M3744" s="42" t="s">
        <v>6414</v>
      </c>
      <c r="N3744" s="42"/>
      <c r="O3744" s="41"/>
      <c r="P3744" s="43">
        <v>11.417999999999999</v>
      </c>
      <c r="Q3744" s="44"/>
      <c r="R3744" s="45"/>
      <c r="S3744" s="44"/>
      <c r="T3744" s="46"/>
    </row>
    <row r="3745" spans="6:20" s="39" customFormat="1" ht="11.25" outlineLevel="7">
      <c r="F3745" s="40"/>
      <c r="G3745" s="41"/>
      <c r="H3745" s="41"/>
      <c r="I3745" s="41"/>
      <c r="J3745" s="41"/>
      <c r="K3745" s="41"/>
      <c r="L3745" s="41"/>
      <c r="M3745" s="42" t="s">
        <v>5779</v>
      </c>
      <c r="N3745" s="42"/>
      <c r="O3745" s="41"/>
      <c r="P3745" s="43">
        <v>1.5641999999999998</v>
      </c>
      <c r="Q3745" s="44"/>
      <c r="R3745" s="45"/>
      <c r="S3745" s="44"/>
      <c r="T3745" s="46"/>
    </row>
    <row r="3746" spans="6:20" s="39" customFormat="1" ht="11.25" outlineLevel="7">
      <c r="F3746" s="40"/>
      <c r="G3746" s="41"/>
      <c r="H3746" s="41"/>
      <c r="I3746" s="41"/>
      <c r="J3746" s="41"/>
      <c r="K3746" s="41"/>
      <c r="L3746" s="41"/>
      <c r="M3746" s="42" t="s">
        <v>5778</v>
      </c>
      <c r="N3746" s="42"/>
      <c r="O3746" s="41"/>
      <c r="P3746" s="43">
        <v>1.5641999999999998</v>
      </c>
      <c r="Q3746" s="44"/>
      <c r="R3746" s="45"/>
      <c r="S3746" s="44"/>
      <c r="T3746" s="46"/>
    </row>
    <row r="3747" spans="6:20" s="39" customFormat="1" ht="11.25" outlineLevel="7">
      <c r="F3747" s="40"/>
      <c r="G3747" s="41"/>
      <c r="H3747" s="41"/>
      <c r="I3747" s="41"/>
      <c r="J3747" s="41"/>
      <c r="K3747" s="41"/>
      <c r="L3747" s="41"/>
      <c r="M3747" s="42" t="s">
        <v>5798</v>
      </c>
      <c r="N3747" s="42"/>
      <c r="O3747" s="41"/>
      <c r="P3747" s="43">
        <v>1.5641999999999998</v>
      </c>
      <c r="Q3747" s="44"/>
      <c r="R3747" s="45"/>
      <c r="S3747" s="44"/>
      <c r="T3747" s="46"/>
    </row>
    <row r="3748" spans="6:20" s="39" customFormat="1" ht="11.25" outlineLevel="7">
      <c r="F3748" s="40"/>
      <c r="G3748" s="41"/>
      <c r="H3748" s="41"/>
      <c r="I3748" s="41"/>
      <c r="J3748" s="41"/>
      <c r="K3748" s="41"/>
      <c r="L3748" s="41"/>
      <c r="M3748" s="42" t="s">
        <v>5797</v>
      </c>
      <c r="N3748" s="42"/>
      <c r="O3748" s="41"/>
      <c r="P3748" s="43">
        <v>1.5641999999999998</v>
      </c>
      <c r="Q3748" s="44"/>
      <c r="R3748" s="45"/>
      <c r="S3748" s="44"/>
      <c r="T3748" s="46"/>
    </row>
    <row r="3749" spans="6:20" s="39" customFormat="1" ht="11.25" outlineLevel="7">
      <c r="F3749" s="40"/>
      <c r="G3749" s="41"/>
      <c r="H3749" s="41"/>
      <c r="I3749" s="41"/>
      <c r="J3749" s="41"/>
      <c r="K3749" s="41"/>
      <c r="L3749" s="41"/>
      <c r="M3749" s="42" t="s">
        <v>5777</v>
      </c>
      <c r="N3749" s="42"/>
      <c r="O3749" s="41"/>
      <c r="P3749" s="43">
        <v>1.5641999999999998</v>
      </c>
      <c r="Q3749" s="44"/>
      <c r="R3749" s="45"/>
      <c r="S3749" s="44"/>
      <c r="T3749" s="46"/>
    </row>
    <row r="3750" spans="6:20" s="39" customFormat="1" ht="11.25" outlineLevel="7">
      <c r="F3750" s="40"/>
      <c r="G3750" s="41"/>
      <c r="H3750" s="41"/>
      <c r="I3750" s="41"/>
      <c r="J3750" s="41"/>
      <c r="K3750" s="41"/>
      <c r="L3750" s="41"/>
      <c r="M3750" s="42" t="s">
        <v>6416</v>
      </c>
      <c r="N3750" s="42"/>
      <c r="O3750" s="41"/>
      <c r="P3750" s="43">
        <v>11.417999999999999</v>
      </c>
      <c r="Q3750" s="44"/>
      <c r="R3750" s="45"/>
      <c r="S3750" s="44"/>
      <c r="T3750" s="46"/>
    </row>
    <row r="3751" spans="6:20" s="39" customFormat="1" ht="11.25" outlineLevel="7">
      <c r="F3751" s="40"/>
      <c r="G3751" s="41"/>
      <c r="H3751" s="41"/>
      <c r="I3751" s="41"/>
      <c r="J3751" s="41"/>
      <c r="K3751" s="41"/>
      <c r="L3751" s="41"/>
      <c r="M3751" s="42" t="s">
        <v>5771</v>
      </c>
      <c r="N3751" s="42"/>
      <c r="O3751" s="41"/>
      <c r="P3751" s="43">
        <v>1.5641999999999998</v>
      </c>
      <c r="Q3751" s="44"/>
      <c r="R3751" s="45"/>
      <c r="S3751" s="44"/>
      <c r="T3751" s="46"/>
    </row>
    <row r="3752" spans="6:20" s="39" customFormat="1" ht="11.25" outlineLevel="7">
      <c r="F3752" s="40"/>
      <c r="G3752" s="41"/>
      <c r="H3752" s="41"/>
      <c r="I3752" s="41"/>
      <c r="J3752" s="41"/>
      <c r="K3752" s="41"/>
      <c r="L3752" s="41"/>
      <c r="M3752" s="42" t="s">
        <v>5776</v>
      </c>
      <c r="N3752" s="42"/>
      <c r="O3752" s="41"/>
      <c r="P3752" s="43">
        <v>1.5641999999999998</v>
      </c>
      <c r="Q3752" s="44"/>
      <c r="R3752" s="45"/>
      <c r="S3752" s="44"/>
      <c r="T3752" s="46"/>
    </row>
    <row r="3753" spans="6:20" s="39" customFormat="1" ht="11.25" outlineLevel="7">
      <c r="F3753" s="40"/>
      <c r="G3753" s="41"/>
      <c r="H3753" s="41"/>
      <c r="I3753" s="41"/>
      <c r="J3753" s="41"/>
      <c r="K3753" s="41"/>
      <c r="L3753" s="41"/>
      <c r="M3753" s="42" t="s">
        <v>5796</v>
      </c>
      <c r="N3753" s="42"/>
      <c r="O3753" s="41"/>
      <c r="P3753" s="43">
        <v>1.5641999999999998</v>
      </c>
      <c r="Q3753" s="44"/>
      <c r="R3753" s="45"/>
      <c r="S3753" s="44"/>
      <c r="T3753" s="46"/>
    </row>
    <row r="3754" spans="6:20" s="39" customFormat="1" ht="11.25" outlineLevel="7">
      <c r="F3754" s="40"/>
      <c r="G3754" s="41"/>
      <c r="H3754" s="41"/>
      <c r="I3754" s="41"/>
      <c r="J3754" s="41"/>
      <c r="K3754" s="41"/>
      <c r="L3754" s="41"/>
      <c r="M3754" s="42" t="s">
        <v>5795</v>
      </c>
      <c r="N3754" s="42"/>
      <c r="O3754" s="41"/>
      <c r="P3754" s="43">
        <v>1.5641999999999998</v>
      </c>
      <c r="Q3754" s="44"/>
      <c r="R3754" s="45"/>
      <c r="S3754" s="44"/>
      <c r="T3754" s="46"/>
    </row>
    <row r="3755" spans="6:20" s="39" customFormat="1" ht="11.25" outlineLevel="7">
      <c r="F3755" s="40"/>
      <c r="G3755" s="41"/>
      <c r="H3755" s="41"/>
      <c r="I3755" s="41"/>
      <c r="J3755" s="41"/>
      <c r="K3755" s="41"/>
      <c r="L3755" s="41"/>
      <c r="M3755" s="42" t="s">
        <v>5794</v>
      </c>
      <c r="N3755" s="42"/>
      <c r="O3755" s="41"/>
      <c r="P3755" s="43">
        <v>1.5641999999999998</v>
      </c>
      <c r="Q3755" s="44"/>
      <c r="R3755" s="45"/>
      <c r="S3755" s="44"/>
      <c r="T3755" s="46"/>
    </row>
    <row r="3756" spans="6:20" s="39" customFormat="1" ht="11.25" outlineLevel="7">
      <c r="F3756" s="40"/>
      <c r="G3756" s="41"/>
      <c r="H3756" s="41"/>
      <c r="I3756" s="41"/>
      <c r="J3756" s="41"/>
      <c r="K3756" s="41"/>
      <c r="L3756" s="41"/>
      <c r="M3756" s="42" t="s">
        <v>5793</v>
      </c>
      <c r="N3756" s="42"/>
      <c r="O3756" s="41"/>
      <c r="P3756" s="43">
        <v>1.5641999999999998</v>
      </c>
      <c r="Q3756" s="44"/>
      <c r="R3756" s="45"/>
      <c r="S3756" s="44"/>
      <c r="T3756" s="46"/>
    </row>
    <row r="3757" spans="6:20" s="39" customFormat="1" ht="11.25" outlineLevel="7">
      <c r="F3757" s="40"/>
      <c r="G3757" s="41"/>
      <c r="H3757" s="41"/>
      <c r="I3757" s="41"/>
      <c r="J3757" s="41"/>
      <c r="K3757" s="41"/>
      <c r="L3757" s="41"/>
      <c r="M3757" s="42" t="s">
        <v>5792</v>
      </c>
      <c r="N3757" s="42"/>
      <c r="O3757" s="41"/>
      <c r="P3757" s="43">
        <v>1.5641999999999998</v>
      </c>
      <c r="Q3757" s="44"/>
      <c r="R3757" s="45"/>
      <c r="S3757" s="44"/>
      <c r="T3757" s="46"/>
    </row>
    <row r="3758" spans="6:20" s="39" customFormat="1" ht="11.25" outlineLevel="7">
      <c r="F3758" s="40"/>
      <c r="G3758" s="41"/>
      <c r="H3758" s="41"/>
      <c r="I3758" s="41"/>
      <c r="J3758" s="41"/>
      <c r="K3758" s="41"/>
      <c r="L3758" s="41"/>
      <c r="M3758" s="42" t="s">
        <v>5791</v>
      </c>
      <c r="N3758" s="42"/>
      <c r="O3758" s="41"/>
      <c r="P3758" s="43">
        <v>1.5641999999999998</v>
      </c>
      <c r="Q3758" s="44"/>
      <c r="R3758" s="45"/>
      <c r="S3758" s="44"/>
      <c r="T3758" s="46"/>
    </row>
    <row r="3759" spans="6:20" s="39" customFormat="1" ht="11.25" outlineLevel="7">
      <c r="F3759" s="40"/>
      <c r="G3759" s="41"/>
      <c r="H3759" s="41"/>
      <c r="I3759" s="41"/>
      <c r="J3759" s="41"/>
      <c r="K3759" s="41"/>
      <c r="L3759" s="41"/>
      <c r="M3759" s="42" t="s">
        <v>5773</v>
      </c>
      <c r="N3759" s="42"/>
      <c r="O3759" s="41"/>
      <c r="P3759" s="43">
        <v>1.5641999999999998</v>
      </c>
      <c r="Q3759" s="44"/>
      <c r="R3759" s="45"/>
      <c r="S3759" s="44"/>
      <c r="T3759" s="46"/>
    </row>
    <row r="3760" spans="6:20" s="39" customFormat="1" ht="11.25" outlineLevel="7">
      <c r="F3760" s="40"/>
      <c r="G3760" s="41"/>
      <c r="H3760" s="41"/>
      <c r="I3760" s="41"/>
      <c r="J3760" s="41"/>
      <c r="K3760" s="41"/>
      <c r="L3760" s="41"/>
      <c r="M3760" s="42" t="s">
        <v>6415</v>
      </c>
      <c r="N3760" s="42"/>
      <c r="O3760" s="41"/>
      <c r="P3760" s="43">
        <v>11.417999999999999</v>
      </c>
      <c r="Q3760" s="44"/>
      <c r="R3760" s="45"/>
      <c r="S3760" s="44"/>
      <c r="T3760" s="46"/>
    </row>
    <row r="3761" spans="6:20" s="39" customFormat="1" ht="11.25" outlineLevel="7">
      <c r="F3761" s="40"/>
      <c r="G3761" s="41"/>
      <c r="H3761" s="41"/>
      <c r="I3761" s="41"/>
      <c r="J3761" s="41"/>
      <c r="K3761" s="41"/>
      <c r="L3761" s="41"/>
      <c r="M3761" s="42" t="s">
        <v>5775</v>
      </c>
      <c r="N3761" s="42"/>
      <c r="O3761" s="41"/>
      <c r="P3761" s="43">
        <v>1.5641999999999998</v>
      </c>
      <c r="Q3761" s="44"/>
      <c r="R3761" s="45"/>
      <c r="S3761" s="44"/>
      <c r="T3761" s="46"/>
    </row>
    <row r="3762" spans="6:20" s="39" customFormat="1" ht="11.25" outlineLevel="7">
      <c r="F3762" s="40"/>
      <c r="G3762" s="41"/>
      <c r="H3762" s="41"/>
      <c r="I3762" s="41"/>
      <c r="J3762" s="41"/>
      <c r="K3762" s="41"/>
      <c r="L3762" s="41"/>
      <c r="M3762" s="42" t="s">
        <v>5775</v>
      </c>
      <c r="N3762" s="42"/>
      <c r="O3762" s="41"/>
      <c r="P3762" s="43">
        <v>1.5641999999999998</v>
      </c>
      <c r="Q3762" s="44"/>
      <c r="R3762" s="45"/>
      <c r="S3762" s="44"/>
      <c r="T3762" s="46"/>
    </row>
    <row r="3763" spans="6:20" s="39" customFormat="1" ht="11.25" outlineLevel="7">
      <c r="F3763" s="40"/>
      <c r="G3763" s="41"/>
      <c r="H3763" s="41"/>
      <c r="I3763" s="41"/>
      <c r="J3763" s="41"/>
      <c r="K3763" s="41"/>
      <c r="L3763" s="41"/>
      <c r="M3763" s="42" t="s">
        <v>5787</v>
      </c>
      <c r="N3763" s="42"/>
      <c r="O3763" s="41"/>
      <c r="P3763" s="43">
        <v>1.5641999999999998</v>
      </c>
      <c r="Q3763" s="44"/>
      <c r="R3763" s="45"/>
      <c r="S3763" s="44"/>
      <c r="T3763" s="46"/>
    </row>
    <row r="3764" spans="6:20" s="39" customFormat="1" ht="11.25" outlineLevel="7">
      <c r="F3764" s="40"/>
      <c r="G3764" s="41"/>
      <c r="H3764" s="41"/>
      <c r="I3764" s="41"/>
      <c r="J3764" s="41"/>
      <c r="K3764" s="41"/>
      <c r="L3764" s="41"/>
      <c r="M3764" s="42" t="s">
        <v>5789</v>
      </c>
      <c r="N3764" s="42"/>
      <c r="O3764" s="41"/>
      <c r="P3764" s="43">
        <v>1.5641999999999998</v>
      </c>
      <c r="Q3764" s="44"/>
      <c r="R3764" s="45"/>
      <c r="S3764" s="44"/>
      <c r="T3764" s="46"/>
    </row>
    <row r="3765" spans="6:20" s="39" customFormat="1" ht="11.25" outlineLevel="7">
      <c r="F3765" s="40"/>
      <c r="G3765" s="41"/>
      <c r="H3765" s="41"/>
      <c r="I3765" s="41"/>
      <c r="J3765" s="41"/>
      <c r="K3765" s="41"/>
      <c r="L3765" s="41"/>
      <c r="M3765" s="42" t="s">
        <v>5790</v>
      </c>
      <c r="N3765" s="42"/>
      <c r="O3765" s="41"/>
      <c r="P3765" s="43">
        <v>1.5641999999999998</v>
      </c>
      <c r="Q3765" s="44"/>
      <c r="R3765" s="45"/>
      <c r="S3765" s="44"/>
      <c r="T3765" s="46"/>
    </row>
    <row r="3766" spans="6:20" s="39" customFormat="1" ht="11.25" outlineLevel="7">
      <c r="F3766" s="40"/>
      <c r="G3766" s="41"/>
      <c r="H3766" s="41"/>
      <c r="I3766" s="41"/>
      <c r="J3766" s="41"/>
      <c r="K3766" s="41"/>
      <c r="L3766" s="41"/>
      <c r="M3766" s="42" t="s">
        <v>5786</v>
      </c>
      <c r="N3766" s="42"/>
      <c r="O3766" s="41"/>
      <c r="P3766" s="43">
        <v>1.5641999999999998</v>
      </c>
      <c r="Q3766" s="44"/>
      <c r="R3766" s="45"/>
      <c r="S3766" s="44"/>
      <c r="T3766" s="46"/>
    </row>
    <row r="3767" spans="6:20" s="39" customFormat="1" ht="11.25" outlineLevel="7">
      <c r="F3767" s="40"/>
      <c r="G3767" s="41"/>
      <c r="H3767" s="41"/>
      <c r="I3767" s="41"/>
      <c r="J3767" s="41"/>
      <c r="K3767" s="41"/>
      <c r="L3767" s="41"/>
      <c r="M3767" s="42" t="s">
        <v>5785</v>
      </c>
      <c r="N3767" s="42"/>
      <c r="O3767" s="41"/>
      <c r="P3767" s="43">
        <v>1.5641999999999998</v>
      </c>
      <c r="Q3767" s="44"/>
      <c r="R3767" s="45"/>
      <c r="S3767" s="44"/>
      <c r="T3767" s="46"/>
    </row>
    <row r="3768" spans="6:20" s="39" customFormat="1" ht="11.25" outlineLevel="7">
      <c r="F3768" s="40"/>
      <c r="G3768" s="41"/>
      <c r="H3768" s="41"/>
      <c r="I3768" s="41"/>
      <c r="J3768" s="41"/>
      <c r="K3768" s="41"/>
      <c r="L3768" s="41"/>
      <c r="M3768" s="42" t="s">
        <v>6487</v>
      </c>
      <c r="N3768" s="42"/>
      <c r="O3768" s="41"/>
      <c r="P3768" s="43">
        <v>11.417999999999999</v>
      </c>
      <c r="Q3768" s="44"/>
      <c r="R3768" s="45"/>
      <c r="S3768" s="44"/>
      <c r="T3768" s="46"/>
    </row>
    <row r="3769" spans="6:20" s="39" customFormat="1" ht="11.25" outlineLevel="7">
      <c r="F3769" s="40"/>
      <c r="G3769" s="41"/>
      <c r="H3769" s="41"/>
      <c r="I3769" s="41"/>
      <c r="J3769" s="41"/>
      <c r="K3769" s="41"/>
      <c r="L3769" s="41"/>
      <c r="M3769" s="42" t="s">
        <v>5774</v>
      </c>
      <c r="N3769" s="42"/>
      <c r="O3769" s="41"/>
      <c r="P3769" s="43">
        <v>1.5641999999999998</v>
      </c>
      <c r="Q3769" s="44"/>
      <c r="R3769" s="45"/>
      <c r="S3769" s="44"/>
      <c r="T3769" s="46"/>
    </row>
    <row r="3770" spans="6:20" s="39" customFormat="1" ht="11.25" outlineLevel="7">
      <c r="F3770" s="40"/>
      <c r="G3770" s="41"/>
      <c r="H3770" s="41"/>
      <c r="I3770" s="41"/>
      <c r="J3770" s="41"/>
      <c r="K3770" s="41"/>
      <c r="L3770" s="41"/>
      <c r="M3770" s="42" t="s">
        <v>5784</v>
      </c>
      <c r="N3770" s="42"/>
      <c r="O3770" s="41"/>
      <c r="P3770" s="43">
        <v>1.5641999999999998</v>
      </c>
      <c r="Q3770" s="44"/>
      <c r="R3770" s="45"/>
      <c r="S3770" s="44"/>
      <c r="T3770" s="46"/>
    </row>
    <row r="3771" spans="6:20" s="39" customFormat="1" ht="11.25" outlineLevel="7">
      <c r="F3771" s="40"/>
      <c r="G3771" s="41"/>
      <c r="H3771" s="41"/>
      <c r="I3771" s="41"/>
      <c r="J3771" s="41"/>
      <c r="K3771" s="41"/>
      <c r="L3771" s="41"/>
      <c r="M3771" s="42" t="s">
        <v>5783</v>
      </c>
      <c r="N3771" s="42"/>
      <c r="O3771" s="41"/>
      <c r="P3771" s="43">
        <v>1.5641999999999998</v>
      </c>
      <c r="Q3771" s="44"/>
      <c r="R3771" s="45"/>
      <c r="S3771" s="44"/>
      <c r="T3771" s="46"/>
    </row>
    <row r="3772" spans="6:20" s="39" customFormat="1" ht="11.25" outlineLevel="7">
      <c r="F3772" s="40"/>
      <c r="G3772" s="41"/>
      <c r="H3772" s="41"/>
      <c r="I3772" s="41"/>
      <c r="J3772" s="41"/>
      <c r="K3772" s="41"/>
      <c r="L3772" s="41"/>
      <c r="M3772" s="42" t="s">
        <v>5788</v>
      </c>
      <c r="N3772" s="42"/>
      <c r="O3772" s="41"/>
      <c r="P3772" s="43">
        <v>1.5641999999999998</v>
      </c>
      <c r="Q3772" s="44"/>
      <c r="R3772" s="45"/>
      <c r="S3772" s="44"/>
      <c r="T3772" s="46"/>
    </row>
    <row r="3773" spans="6:20" s="39" customFormat="1" ht="11.25" outlineLevel="7">
      <c r="F3773" s="40"/>
      <c r="G3773" s="41"/>
      <c r="H3773" s="41"/>
      <c r="I3773" s="41"/>
      <c r="J3773" s="41"/>
      <c r="K3773" s="41"/>
      <c r="L3773" s="41"/>
      <c r="M3773" s="42" t="s">
        <v>5799</v>
      </c>
      <c r="N3773" s="42"/>
      <c r="O3773" s="41"/>
      <c r="P3773" s="43">
        <v>1.5641999999999998</v>
      </c>
      <c r="Q3773" s="44"/>
      <c r="R3773" s="45"/>
      <c r="S3773" s="44"/>
      <c r="T3773" s="46"/>
    </row>
    <row r="3774" spans="6:20" s="39" customFormat="1" ht="11.25" outlineLevel="7">
      <c r="F3774" s="40"/>
      <c r="G3774" s="41"/>
      <c r="H3774" s="41"/>
      <c r="I3774" s="41"/>
      <c r="J3774" s="41"/>
      <c r="K3774" s="41"/>
      <c r="L3774" s="41"/>
      <c r="M3774" s="42" t="s">
        <v>5782</v>
      </c>
      <c r="N3774" s="42"/>
      <c r="O3774" s="41"/>
      <c r="P3774" s="43">
        <v>1.5641999999999998</v>
      </c>
      <c r="Q3774" s="44"/>
      <c r="R3774" s="45"/>
      <c r="S3774" s="44"/>
      <c r="T3774" s="46"/>
    </row>
    <row r="3775" spans="6:20" s="39" customFormat="1" ht="11.25" outlineLevel="7">
      <c r="F3775" s="40"/>
      <c r="G3775" s="41"/>
      <c r="H3775" s="41"/>
      <c r="I3775" s="41"/>
      <c r="J3775" s="41"/>
      <c r="K3775" s="41"/>
      <c r="L3775" s="41"/>
      <c r="M3775" s="42" t="s">
        <v>5780</v>
      </c>
      <c r="N3775" s="42"/>
      <c r="O3775" s="41"/>
      <c r="P3775" s="43">
        <v>1.5641999999999998</v>
      </c>
      <c r="Q3775" s="44"/>
      <c r="R3775" s="45"/>
      <c r="S3775" s="44"/>
      <c r="T3775" s="46"/>
    </row>
    <row r="3776" spans="6:20" s="39" customFormat="1" ht="11.25" outlineLevel="7">
      <c r="F3776" s="40"/>
      <c r="G3776" s="41"/>
      <c r="H3776" s="41"/>
      <c r="I3776" s="41"/>
      <c r="J3776" s="41"/>
      <c r="K3776" s="41"/>
      <c r="L3776" s="41"/>
      <c r="M3776" s="42" t="s">
        <v>5772</v>
      </c>
      <c r="N3776" s="42"/>
      <c r="O3776" s="41"/>
      <c r="P3776" s="43">
        <v>1.5641999999999998</v>
      </c>
      <c r="Q3776" s="44"/>
      <c r="R3776" s="45"/>
      <c r="S3776" s="44"/>
      <c r="T3776" s="46"/>
    </row>
    <row r="3777" spans="6:20" s="39" customFormat="1" ht="11.25" outlineLevel="7">
      <c r="F3777" s="40"/>
      <c r="G3777" s="41"/>
      <c r="H3777" s="41"/>
      <c r="I3777" s="41"/>
      <c r="J3777" s="41"/>
      <c r="K3777" s="41"/>
      <c r="L3777" s="41"/>
      <c r="M3777" s="42" t="s">
        <v>5769</v>
      </c>
      <c r="N3777" s="42"/>
      <c r="O3777" s="41"/>
      <c r="P3777" s="43">
        <v>1.0691999999999999</v>
      </c>
      <c r="Q3777" s="44"/>
      <c r="R3777" s="45"/>
      <c r="S3777" s="44"/>
      <c r="T3777" s="46"/>
    </row>
    <row r="3778" spans="6:20" s="39" customFormat="1" ht="11.25" outlineLevel="7">
      <c r="F3778" s="40"/>
      <c r="G3778" s="41"/>
      <c r="H3778" s="41"/>
      <c r="I3778" s="41"/>
      <c r="J3778" s="41"/>
      <c r="K3778" s="41"/>
      <c r="L3778" s="41"/>
      <c r="M3778" s="42" t="s">
        <v>5770</v>
      </c>
      <c r="N3778" s="42"/>
      <c r="O3778" s="41"/>
      <c r="P3778" s="43">
        <v>1.1253</v>
      </c>
      <c r="Q3778" s="44"/>
      <c r="R3778" s="45"/>
      <c r="S3778" s="44"/>
      <c r="T3778" s="46"/>
    </row>
    <row r="3779" spans="6:20" s="39" customFormat="1" ht="11.25" outlineLevel="7">
      <c r="F3779" s="40"/>
      <c r="G3779" s="41"/>
      <c r="H3779" s="41"/>
      <c r="I3779" s="41"/>
      <c r="J3779" s="41"/>
      <c r="K3779" s="41"/>
      <c r="L3779" s="41"/>
      <c r="M3779" s="42"/>
      <c r="N3779" s="42"/>
      <c r="O3779" s="41"/>
      <c r="P3779" s="43">
        <v>0</v>
      </c>
      <c r="Q3779" s="44"/>
      <c r="R3779" s="45"/>
      <c r="S3779" s="44"/>
      <c r="T3779" s="46"/>
    </row>
    <row r="3780" spans="6:20" s="102" customFormat="1" ht="24" outlineLevel="6">
      <c r="F3780" s="21" t="s">
        <v>10256</v>
      </c>
      <c r="G3780" s="22" t="s">
        <v>19</v>
      </c>
      <c r="H3780" s="68">
        <v>6</v>
      </c>
      <c r="I3780" s="22"/>
      <c r="J3780" s="36" t="s">
        <v>4414</v>
      </c>
      <c r="K3780" s="36" t="s">
        <v>2249</v>
      </c>
      <c r="L3780" s="36"/>
      <c r="M3780" s="37" t="s">
        <v>8720</v>
      </c>
      <c r="N3780" s="37"/>
      <c r="O3780" s="22" t="s">
        <v>23</v>
      </c>
      <c r="P3780" s="38">
        <v>508.30638999999917</v>
      </c>
      <c r="Q3780" s="25">
        <v>0</v>
      </c>
      <c r="R3780" s="38">
        <f>P3780*(1+Q3780/100)</f>
        <v>508.30638999999917</v>
      </c>
      <c r="S3780" s="25"/>
      <c r="T3780" s="26">
        <f>IF(I3780="T",0,R3780*S3780)</f>
        <v>0</v>
      </c>
    </row>
    <row r="3781" spans="6:20" s="39" customFormat="1" ht="11.25" outlineLevel="7">
      <c r="F3781" s="40"/>
      <c r="G3781" s="41"/>
      <c r="H3781" s="41"/>
      <c r="I3781" s="41"/>
      <c r="J3781" s="41"/>
      <c r="K3781" s="41"/>
      <c r="L3781" s="41"/>
      <c r="M3781" s="42"/>
      <c r="N3781" s="42"/>
      <c r="O3781" s="41"/>
      <c r="P3781" s="43">
        <v>0</v>
      </c>
      <c r="Q3781" s="44"/>
      <c r="R3781" s="45"/>
      <c r="S3781" s="44"/>
      <c r="T3781" s="46"/>
    </row>
    <row r="3782" spans="6:20" s="39" customFormat="1" ht="11.25" outlineLevel="7">
      <c r="F3782" s="40"/>
      <c r="G3782" s="41"/>
      <c r="H3782" s="41"/>
      <c r="I3782" s="41"/>
      <c r="J3782" s="41"/>
      <c r="K3782" s="41"/>
      <c r="L3782" s="41"/>
      <c r="M3782" s="42" t="s">
        <v>7158</v>
      </c>
      <c r="N3782" s="42"/>
      <c r="O3782" s="41"/>
      <c r="P3782" s="43">
        <v>0</v>
      </c>
      <c r="Q3782" s="44"/>
      <c r="R3782" s="45"/>
      <c r="S3782" s="44"/>
      <c r="T3782" s="46"/>
    </row>
    <row r="3783" spans="6:20" s="39" customFormat="1" ht="11.25" outlineLevel="7">
      <c r="F3783" s="40"/>
      <c r="G3783" s="41"/>
      <c r="H3783" s="41"/>
      <c r="I3783" s="41"/>
      <c r="J3783" s="41"/>
      <c r="K3783" s="41"/>
      <c r="L3783" s="41"/>
      <c r="M3783" s="42" t="s">
        <v>60</v>
      </c>
      <c r="N3783" s="42"/>
      <c r="O3783" s="41"/>
      <c r="P3783" s="43">
        <v>0</v>
      </c>
      <c r="Q3783" s="44"/>
      <c r="R3783" s="45"/>
      <c r="S3783" s="44"/>
      <c r="T3783" s="46"/>
    </row>
    <row r="3784" spans="6:20" s="39" customFormat="1" ht="11.25" outlineLevel="7">
      <c r="F3784" s="40"/>
      <c r="G3784" s="41"/>
      <c r="H3784" s="41"/>
      <c r="I3784" s="41"/>
      <c r="J3784" s="41"/>
      <c r="K3784" s="41"/>
      <c r="L3784" s="41"/>
      <c r="M3784" s="42" t="s">
        <v>6877</v>
      </c>
      <c r="N3784" s="42"/>
      <c r="O3784" s="41"/>
      <c r="P3784" s="43">
        <v>29.0503</v>
      </c>
      <c r="Q3784" s="44"/>
      <c r="R3784" s="45"/>
      <c r="S3784" s="44"/>
      <c r="T3784" s="46"/>
    </row>
    <row r="3785" spans="6:20" s="39" customFormat="1" ht="11.25" outlineLevel="7">
      <c r="F3785" s="40"/>
      <c r="G3785" s="41"/>
      <c r="H3785" s="41"/>
      <c r="I3785" s="41"/>
      <c r="J3785" s="41"/>
      <c r="K3785" s="41"/>
      <c r="L3785" s="41"/>
      <c r="M3785" s="42" t="s">
        <v>6811</v>
      </c>
      <c r="N3785" s="42"/>
      <c r="O3785" s="41"/>
      <c r="P3785" s="43">
        <v>4.1383899999999993</v>
      </c>
      <c r="Q3785" s="44"/>
      <c r="R3785" s="45"/>
      <c r="S3785" s="44"/>
      <c r="T3785" s="46"/>
    </row>
    <row r="3786" spans="6:20" s="39" customFormat="1" ht="11.25" outlineLevel="7">
      <c r="F3786" s="40"/>
      <c r="G3786" s="41"/>
      <c r="H3786" s="41"/>
      <c r="I3786" s="41"/>
      <c r="J3786" s="41"/>
      <c r="K3786" s="41"/>
      <c r="L3786" s="41"/>
      <c r="M3786" s="42" t="s">
        <v>5920</v>
      </c>
      <c r="N3786" s="42"/>
      <c r="O3786" s="41"/>
      <c r="P3786" s="43">
        <v>1.38225</v>
      </c>
      <c r="Q3786" s="44"/>
      <c r="R3786" s="45"/>
      <c r="S3786" s="44"/>
      <c r="T3786" s="46"/>
    </row>
    <row r="3787" spans="6:20" s="39" customFormat="1" ht="11.25" outlineLevel="7">
      <c r="F3787" s="40"/>
      <c r="G3787" s="41"/>
      <c r="H3787" s="41"/>
      <c r="I3787" s="41"/>
      <c r="J3787" s="41"/>
      <c r="K3787" s="41"/>
      <c r="L3787" s="41"/>
      <c r="M3787" s="42" t="s">
        <v>6283</v>
      </c>
      <c r="N3787" s="42"/>
      <c r="O3787" s="41"/>
      <c r="P3787" s="43">
        <v>2.1422499999999998</v>
      </c>
      <c r="Q3787" s="44"/>
      <c r="R3787" s="45"/>
      <c r="S3787" s="44"/>
      <c r="T3787" s="46"/>
    </row>
    <row r="3788" spans="6:20" s="39" customFormat="1" ht="11.25" outlineLevel="7">
      <c r="F3788" s="40"/>
      <c r="G3788" s="41"/>
      <c r="H3788" s="41"/>
      <c r="I3788" s="41"/>
      <c r="J3788" s="41"/>
      <c r="K3788" s="41"/>
      <c r="L3788" s="41"/>
      <c r="M3788" s="42" t="s">
        <v>6876</v>
      </c>
      <c r="N3788" s="42"/>
      <c r="O3788" s="41"/>
      <c r="P3788" s="43">
        <v>4.257439999999999</v>
      </c>
      <c r="Q3788" s="44"/>
      <c r="R3788" s="45"/>
      <c r="S3788" s="44"/>
      <c r="T3788" s="46"/>
    </row>
    <row r="3789" spans="6:20" s="39" customFormat="1" ht="11.25" outlineLevel="7">
      <c r="F3789" s="40"/>
      <c r="G3789" s="41"/>
      <c r="H3789" s="41"/>
      <c r="I3789" s="41"/>
      <c r="J3789" s="41"/>
      <c r="K3789" s="41"/>
      <c r="L3789" s="41"/>
      <c r="M3789" s="42" t="s">
        <v>6296</v>
      </c>
      <c r="N3789" s="42"/>
      <c r="O3789" s="41"/>
      <c r="P3789" s="43">
        <v>1.9658799999999998</v>
      </c>
      <c r="Q3789" s="44"/>
      <c r="R3789" s="45"/>
      <c r="S3789" s="44"/>
      <c r="T3789" s="46"/>
    </row>
    <row r="3790" spans="6:20" s="39" customFormat="1" ht="11.25" outlineLevel="7">
      <c r="F3790" s="40"/>
      <c r="G3790" s="41"/>
      <c r="H3790" s="41"/>
      <c r="I3790" s="41"/>
      <c r="J3790" s="41"/>
      <c r="K3790" s="41"/>
      <c r="L3790" s="41"/>
      <c r="M3790" s="42" t="s">
        <v>6294</v>
      </c>
      <c r="N3790" s="42"/>
      <c r="O3790" s="41"/>
      <c r="P3790" s="43">
        <v>1.9534899999999999</v>
      </c>
      <c r="Q3790" s="44"/>
      <c r="R3790" s="45"/>
      <c r="S3790" s="44"/>
      <c r="T3790" s="46"/>
    </row>
    <row r="3791" spans="6:20" s="39" customFormat="1" ht="11.25" outlineLevel="7">
      <c r="F3791" s="40"/>
      <c r="G3791" s="41"/>
      <c r="H3791" s="41"/>
      <c r="I3791" s="41"/>
      <c r="J3791" s="41"/>
      <c r="K3791" s="41"/>
      <c r="L3791" s="41"/>
      <c r="M3791" s="42" t="s">
        <v>6293</v>
      </c>
      <c r="N3791" s="42"/>
      <c r="O3791" s="41"/>
      <c r="P3791" s="43">
        <v>1.9658799999999998</v>
      </c>
      <c r="Q3791" s="44"/>
      <c r="R3791" s="45"/>
      <c r="S3791" s="44"/>
      <c r="T3791" s="46"/>
    </row>
    <row r="3792" spans="6:20" s="39" customFormat="1" ht="11.25" outlineLevel="7">
      <c r="F3792" s="40"/>
      <c r="G3792" s="41"/>
      <c r="H3792" s="41"/>
      <c r="I3792" s="41"/>
      <c r="J3792" s="41"/>
      <c r="K3792" s="41"/>
      <c r="L3792" s="41"/>
      <c r="M3792" s="42" t="s">
        <v>6292</v>
      </c>
      <c r="N3792" s="42"/>
      <c r="O3792" s="41"/>
      <c r="P3792" s="43">
        <v>1.9534899999999999</v>
      </c>
      <c r="Q3792" s="44"/>
      <c r="R3792" s="45"/>
      <c r="S3792" s="44"/>
      <c r="T3792" s="46"/>
    </row>
    <row r="3793" spans="6:20" s="39" customFormat="1" ht="11.25" outlineLevel="7">
      <c r="F3793" s="40"/>
      <c r="G3793" s="41"/>
      <c r="H3793" s="41"/>
      <c r="I3793" s="41"/>
      <c r="J3793" s="41"/>
      <c r="K3793" s="41"/>
      <c r="L3793" s="41"/>
      <c r="M3793" s="42" t="s">
        <v>6289</v>
      </c>
      <c r="N3793" s="42"/>
      <c r="O3793" s="41"/>
      <c r="P3793" s="43">
        <v>1.9534899999999999</v>
      </c>
      <c r="Q3793" s="44"/>
      <c r="R3793" s="45"/>
      <c r="S3793" s="44"/>
      <c r="T3793" s="46"/>
    </row>
    <row r="3794" spans="6:20" s="39" customFormat="1" ht="11.25" outlineLevel="7">
      <c r="F3794" s="40"/>
      <c r="G3794" s="41"/>
      <c r="H3794" s="41"/>
      <c r="I3794" s="41"/>
      <c r="J3794" s="41"/>
      <c r="K3794" s="41"/>
      <c r="L3794" s="41"/>
      <c r="M3794" s="42" t="s">
        <v>6352</v>
      </c>
      <c r="N3794" s="42"/>
      <c r="O3794" s="41"/>
      <c r="P3794" s="43">
        <v>2.14676</v>
      </c>
      <c r="Q3794" s="44"/>
      <c r="R3794" s="45"/>
      <c r="S3794" s="44"/>
      <c r="T3794" s="46"/>
    </row>
    <row r="3795" spans="6:20" s="39" customFormat="1" ht="11.25" outlineLevel="7">
      <c r="F3795" s="40"/>
      <c r="G3795" s="41"/>
      <c r="H3795" s="41"/>
      <c r="I3795" s="41"/>
      <c r="J3795" s="41"/>
      <c r="K3795" s="41"/>
      <c r="L3795" s="41"/>
      <c r="M3795" s="42" t="s">
        <v>6288</v>
      </c>
      <c r="N3795" s="42"/>
      <c r="O3795" s="41"/>
      <c r="P3795" s="43">
        <v>1.9658799999999998</v>
      </c>
      <c r="Q3795" s="44"/>
      <c r="R3795" s="45"/>
      <c r="S3795" s="44"/>
      <c r="T3795" s="46"/>
    </row>
    <row r="3796" spans="6:20" s="39" customFormat="1" ht="11.25" outlineLevel="7">
      <c r="F3796" s="40"/>
      <c r="G3796" s="41"/>
      <c r="H3796" s="41"/>
      <c r="I3796" s="41"/>
      <c r="J3796" s="41"/>
      <c r="K3796" s="41"/>
      <c r="L3796" s="41"/>
      <c r="M3796" s="42" t="s">
        <v>6287</v>
      </c>
      <c r="N3796" s="42"/>
      <c r="O3796" s="41"/>
      <c r="P3796" s="43">
        <v>1.9534899999999999</v>
      </c>
      <c r="Q3796" s="44"/>
      <c r="R3796" s="45"/>
      <c r="S3796" s="44"/>
      <c r="T3796" s="46"/>
    </row>
    <row r="3797" spans="6:20" s="39" customFormat="1" ht="11.25" outlineLevel="7">
      <c r="F3797" s="40"/>
      <c r="G3797" s="41"/>
      <c r="H3797" s="41"/>
      <c r="I3797" s="41"/>
      <c r="J3797" s="41"/>
      <c r="K3797" s="41"/>
      <c r="L3797" s="41"/>
      <c r="M3797" s="42" t="s">
        <v>6286</v>
      </c>
      <c r="N3797" s="42"/>
      <c r="O3797" s="41"/>
      <c r="P3797" s="43">
        <v>1.9658799999999998</v>
      </c>
      <c r="Q3797" s="44"/>
      <c r="R3797" s="45"/>
      <c r="S3797" s="44"/>
      <c r="T3797" s="46"/>
    </row>
    <row r="3798" spans="6:20" s="39" customFormat="1" ht="11.25" outlineLevel="7">
      <c r="F3798" s="40"/>
      <c r="G3798" s="41"/>
      <c r="H3798" s="41"/>
      <c r="I3798" s="41"/>
      <c r="J3798" s="41"/>
      <c r="K3798" s="41"/>
      <c r="L3798" s="41"/>
      <c r="M3798" s="42" t="s">
        <v>6284</v>
      </c>
      <c r="N3798" s="42"/>
      <c r="O3798" s="41"/>
      <c r="P3798" s="43">
        <v>1.9534899999999999</v>
      </c>
      <c r="Q3798" s="44"/>
      <c r="R3798" s="45"/>
      <c r="S3798" s="44"/>
      <c r="T3798" s="46"/>
    </row>
    <row r="3799" spans="6:20" s="39" customFormat="1" ht="11.25" outlineLevel="7">
      <c r="F3799" s="40"/>
      <c r="G3799" s="41"/>
      <c r="H3799" s="41"/>
      <c r="I3799" s="41"/>
      <c r="J3799" s="41"/>
      <c r="K3799" s="41"/>
      <c r="L3799" s="41"/>
      <c r="M3799" s="42" t="s">
        <v>6285</v>
      </c>
      <c r="N3799" s="42"/>
      <c r="O3799" s="41"/>
      <c r="P3799" s="43">
        <v>1.9658799999999998</v>
      </c>
      <c r="Q3799" s="44"/>
      <c r="R3799" s="45"/>
      <c r="S3799" s="44"/>
      <c r="T3799" s="46"/>
    </row>
    <row r="3800" spans="6:20" s="39" customFormat="1" ht="11.25" outlineLevel="7">
      <c r="F3800" s="40"/>
      <c r="G3800" s="41"/>
      <c r="H3800" s="41"/>
      <c r="I3800" s="41"/>
      <c r="J3800" s="41"/>
      <c r="K3800" s="41"/>
      <c r="L3800" s="41"/>
      <c r="M3800" s="42" t="s">
        <v>6291</v>
      </c>
      <c r="N3800" s="42"/>
      <c r="O3800" s="41"/>
      <c r="P3800" s="43">
        <v>1.9534899999999999</v>
      </c>
      <c r="Q3800" s="44"/>
      <c r="R3800" s="45"/>
      <c r="S3800" s="44"/>
      <c r="T3800" s="46"/>
    </row>
    <row r="3801" spans="6:20" s="39" customFormat="1" ht="11.25" outlineLevel="7">
      <c r="F3801" s="40"/>
      <c r="G3801" s="41"/>
      <c r="H3801" s="41"/>
      <c r="I3801" s="41"/>
      <c r="J3801" s="41"/>
      <c r="K3801" s="41"/>
      <c r="L3801" s="41"/>
      <c r="M3801" s="42" t="s">
        <v>6353</v>
      </c>
      <c r="N3801" s="42"/>
      <c r="O3801" s="41"/>
      <c r="P3801" s="43">
        <v>1.9658799999999998</v>
      </c>
      <c r="Q3801" s="44"/>
      <c r="R3801" s="45"/>
      <c r="S3801" s="44"/>
      <c r="T3801" s="46"/>
    </row>
    <row r="3802" spans="6:20" s="39" customFormat="1" ht="11.25" outlineLevel="7">
      <c r="F3802" s="40"/>
      <c r="G3802" s="41"/>
      <c r="H3802" s="41"/>
      <c r="I3802" s="41"/>
      <c r="J3802" s="41"/>
      <c r="K3802" s="41"/>
      <c r="L3802" s="41"/>
      <c r="M3802" s="42" t="s">
        <v>6295</v>
      </c>
      <c r="N3802" s="42"/>
      <c r="O3802" s="41"/>
      <c r="P3802" s="43">
        <v>1.9534899999999999</v>
      </c>
      <c r="Q3802" s="44"/>
      <c r="R3802" s="45"/>
      <c r="S3802" s="44"/>
      <c r="T3802" s="46"/>
    </row>
    <row r="3803" spans="6:20" s="39" customFormat="1" ht="11.25" outlineLevel="7">
      <c r="F3803" s="40"/>
      <c r="G3803" s="41"/>
      <c r="H3803" s="41"/>
      <c r="I3803" s="41"/>
      <c r="J3803" s="41"/>
      <c r="K3803" s="41"/>
      <c r="L3803" s="41"/>
      <c r="M3803" s="42" t="s">
        <v>6290</v>
      </c>
      <c r="N3803" s="42"/>
      <c r="O3803" s="41"/>
      <c r="P3803" s="43">
        <v>5.1914099999999994</v>
      </c>
      <c r="Q3803" s="44"/>
      <c r="R3803" s="45"/>
      <c r="S3803" s="44"/>
      <c r="T3803" s="46"/>
    </row>
    <row r="3804" spans="6:20" s="39" customFormat="1" ht="11.25" outlineLevel="7">
      <c r="F3804" s="40"/>
      <c r="G3804" s="41"/>
      <c r="H3804" s="41"/>
      <c r="I3804" s="41"/>
      <c r="J3804" s="41"/>
      <c r="K3804" s="41"/>
      <c r="L3804" s="41"/>
      <c r="M3804" s="42" t="s">
        <v>6281</v>
      </c>
      <c r="N3804" s="42"/>
      <c r="O3804" s="41"/>
      <c r="P3804" s="43">
        <v>11.338139999999999</v>
      </c>
      <c r="Q3804" s="44"/>
      <c r="R3804" s="45"/>
      <c r="S3804" s="44"/>
      <c r="T3804" s="46"/>
    </row>
    <row r="3805" spans="6:20" s="39" customFormat="1" ht="11.25" outlineLevel="7">
      <c r="F3805" s="40"/>
      <c r="G3805" s="41"/>
      <c r="H3805" s="41"/>
      <c r="I3805" s="41"/>
      <c r="J3805" s="41"/>
      <c r="K3805" s="41"/>
      <c r="L3805" s="41"/>
      <c r="M3805" s="42" t="s">
        <v>6280</v>
      </c>
      <c r="N3805" s="42"/>
      <c r="O3805" s="41"/>
      <c r="P3805" s="43">
        <v>11.338139999999999</v>
      </c>
      <c r="Q3805" s="44"/>
      <c r="R3805" s="45"/>
      <c r="S3805" s="44"/>
      <c r="T3805" s="46"/>
    </row>
    <row r="3806" spans="6:20" s="39" customFormat="1" ht="11.25" outlineLevel="7">
      <c r="F3806" s="40"/>
      <c r="G3806" s="41"/>
      <c r="H3806" s="41"/>
      <c r="I3806" s="41"/>
      <c r="J3806" s="41"/>
      <c r="K3806" s="41"/>
      <c r="L3806" s="41"/>
      <c r="M3806" s="42" t="s">
        <v>6279</v>
      </c>
      <c r="N3806" s="42"/>
      <c r="O3806" s="41"/>
      <c r="P3806" s="43">
        <v>11.338139999999999</v>
      </c>
      <c r="Q3806" s="44"/>
      <c r="R3806" s="45"/>
      <c r="S3806" s="44"/>
      <c r="T3806" s="46"/>
    </row>
    <row r="3807" spans="6:20" s="39" customFormat="1" ht="11.25" outlineLevel="7">
      <c r="F3807" s="40"/>
      <c r="G3807" s="41"/>
      <c r="H3807" s="41"/>
      <c r="I3807" s="41"/>
      <c r="J3807" s="41"/>
      <c r="K3807" s="41"/>
      <c r="L3807" s="41"/>
      <c r="M3807" s="42" t="s">
        <v>6187</v>
      </c>
      <c r="N3807" s="42"/>
      <c r="O3807" s="41"/>
      <c r="P3807" s="43">
        <v>16.441559999999996</v>
      </c>
      <c r="Q3807" s="44"/>
      <c r="R3807" s="45"/>
      <c r="S3807" s="44"/>
      <c r="T3807" s="46"/>
    </row>
    <row r="3808" spans="6:20" s="39" customFormat="1" ht="11.25" outlineLevel="7">
      <c r="F3808" s="40"/>
      <c r="G3808" s="41"/>
      <c r="H3808" s="41"/>
      <c r="I3808" s="41"/>
      <c r="J3808" s="41"/>
      <c r="K3808" s="41"/>
      <c r="L3808" s="41"/>
      <c r="M3808" s="42" t="s">
        <v>6186</v>
      </c>
      <c r="N3808" s="42"/>
      <c r="O3808" s="41"/>
      <c r="P3808" s="43">
        <v>11.338139999999999</v>
      </c>
      <c r="Q3808" s="44"/>
      <c r="R3808" s="45"/>
      <c r="S3808" s="44"/>
      <c r="T3808" s="46"/>
    </row>
    <row r="3809" spans="6:20" s="39" customFormat="1" ht="33.75" outlineLevel="7">
      <c r="F3809" s="40"/>
      <c r="G3809" s="41"/>
      <c r="H3809" s="41"/>
      <c r="I3809" s="41"/>
      <c r="J3809" s="41"/>
      <c r="K3809" s="41"/>
      <c r="L3809" s="41"/>
      <c r="M3809" s="42" t="s">
        <v>7189</v>
      </c>
      <c r="N3809" s="42"/>
      <c r="O3809" s="41"/>
      <c r="P3809" s="43">
        <v>41.334949999999992</v>
      </c>
      <c r="Q3809" s="44"/>
      <c r="R3809" s="45"/>
      <c r="S3809" s="44"/>
      <c r="T3809" s="46"/>
    </row>
    <row r="3810" spans="6:20" s="39" customFormat="1" ht="11.25" outlineLevel="7">
      <c r="F3810" s="40"/>
      <c r="G3810" s="41"/>
      <c r="H3810" s="41"/>
      <c r="I3810" s="41"/>
      <c r="J3810" s="41"/>
      <c r="K3810" s="41"/>
      <c r="L3810" s="41"/>
      <c r="M3810" s="42" t="s">
        <v>6018</v>
      </c>
      <c r="N3810" s="42"/>
      <c r="O3810" s="41"/>
      <c r="P3810" s="43">
        <v>116.18450999999999</v>
      </c>
      <c r="Q3810" s="44"/>
      <c r="R3810" s="45"/>
      <c r="S3810" s="44"/>
      <c r="T3810" s="46"/>
    </row>
    <row r="3811" spans="6:20" s="39" customFormat="1" ht="11.25" outlineLevel="7">
      <c r="F3811" s="40"/>
      <c r="G3811" s="41"/>
      <c r="H3811" s="41"/>
      <c r="I3811" s="41"/>
      <c r="J3811" s="41"/>
      <c r="K3811" s="41"/>
      <c r="L3811" s="41"/>
      <c r="M3811" s="42" t="s">
        <v>59</v>
      </c>
      <c r="N3811" s="42"/>
      <c r="O3811" s="41"/>
      <c r="P3811" s="43">
        <v>0</v>
      </c>
      <c r="Q3811" s="44"/>
      <c r="R3811" s="45"/>
      <c r="S3811" s="44"/>
      <c r="T3811" s="46"/>
    </row>
    <row r="3812" spans="6:20" s="39" customFormat="1" ht="11.25" outlineLevel="7">
      <c r="F3812" s="40"/>
      <c r="G3812" s="41"/>
      <c r="H3812" s="41"/>
      <c r="I3812" s="41"/>
      <c r="J3812" s="41"/>
      <c r="K3812" s="41"/>
      <c r="L3812" s="41"/>
      <c r="M3812" s="42" t="s">
        <v>6814</v>
      </c>
      <c r="N3812" s="42"/>
      <c r="O3812" s="41"/>
      <c r="P3812" s="43">
        <v>13.355599999999999</v>
      </c>
      <c r="Q3812" s="44"/>
      <c r="R3812" s="45"/>
      <c r="S3812" s="44"/>
      <c r="T3812" s="46"/>
    </row>
    <row r="3813" spans="6:20" s="39" customFormat="1" ht="11.25" outlineLevel="7">
      <c r="F3813" s="40"/>
      <c r="G3813" s="41"/>
      <c r="H3813" s="41"/>
      <c r="I3813" s="41"/>
      <c r="J3813" s="41"/>
      <c r="K3813" s="41"/>
      <c r="L3813" s="41"/>
      <c r="M3813" s="42" t="s">
        <v>6198</v>
      </c>
      <c r="N3813" s="42"/>
      <c r="O3813" s="41"/>
      <c r="P3813" s="43">
        <v>1.8296399999999999</v>
      </c>
      <c r="Q3813" s="44"/>
      <c r="R3813" s="45"/>
      <c r="S3813" s="44"/>
      <c r="T3813" s="46"/>
    </row>
    <row r="3814" spans="6:20" s="39" customFormat="1" ht="11.25" outlineLevel="7">
      <c r="F3814" s="40"/>
      <c r="G3814" s="41"/>
      <c r="H3814" s="41"/>
      <c r="I3814" s="41"/>
      <c r="J3814" s="41"/>
      <c r="K3814" s="41"/>
      <c r="L3814" s="41"/>
      <c r="M3814" s="42" t="s">
        <v>6197</v>
      </c>
      <c r="N3814" s="42"/>
      <c r="O3814" s="41"/>
      <c r="P3814" s="43">
        <v>1.8296399999999999</v>
      </c>
      <c r="Q3814" s="44"/>
      <c r="R3814" s="45"/>
      <c r="S3814" s="44"/>
      <c r="T3814" s="46"/>
    </row>
    <row r="3815" spans="6:20" s="39" customFormat="1" ht="11.25" outlineLevel="7">
      <c r="F3815" s="40"/>
      <c r="G3815" s="41"/>
      <c r="H3815" s="41"/>
      <c r="I3815" s="41"/>
      <c r="J3815" s="41"/>
      <c r="K3815" s="41"/>
      <c r="L3815" s="41"/>
      <c r="M3815" s="42" t="s">
        <v>6196</v>
      </c>
      <c r="N3815" s="42"/>
      <c r="O3815" s="41"/>
      <c r="P3815" s="43">
        <v>1.8296399999999999</v>
      </c>
      <c r="Q3815" s="44"/>
      <c r="R3815" s="45"/>
      <c r="S3815" s="44"/>
      <c r="T3815" s="46"/>
    </row>
    <row r="3816" spans="6:20" s="39" customFormat="1" ht="11.25" outlineLevel="7">
      <c r="F3816" s="40"/>
      <c r="G3816" s="41"/>
      <c r="H3816" s="41"/>
      <c r="I3816" s="41"/>
      <c r="J3816" s="41"/>
      <c r="K3816" s="41"/>
      <c r="L3816" s="41"/>
      <c r="M3816" s="42" t="s">
        <v>6195</v>
      </c>
      <c r="N3816" s="42"/>
      <c r="O3816" s="41"/>
      <c r="P3816" s="43">
        <v>1.8296399999999999</v>
      </c>
      <c r="Q3816" s="44"/>
      <c r="R3816" s="45"/>
      <c r="S3816" s="44"/>
      <c r="T3816" s="46"/>
    </row>
    <row r="3817" spans="6:20" s="39" customFormat="1" ht="11.25" outlineLevel="7">
      <c r="F3817" s="40"/>
      <c r="G3817" s="41"/>
      <c r="H3817" s="41"/>
      <c r="I3817" s="41"/>
      <c r="J3817" s="41"/>
      <c r="K3817" s="41"/>
      <c r="L3817" s="41"/>
      <c r="M3817" s="42" t="s">
        <v>6194</v>
      </c>
      <c r="N3817" s="42"/>
      <c r="O3817" s="41"/>
      <c r="P3817" s="43">
        <v>1.8296399999999999</v>
      </c>
      <c r="Q3817" s="44"/>
      <c r="R3817" s="45"/>
      <c r="S3817" s="44"/>
      <c r="T3817" s="46"/>
    </row>
    <row r="3818" spans="6:20" s="39" customFormat="1" ht="11.25" outlineLevel="7">
      <c r="F3818" s="40"/>
      <c r="G3818" s="41"/>
      <c r="H3818" s="41"/>
      <c r="I3818" s="41"/>
      <c r="J3818" s="41"/>
      <c r="K3818" s="41"/>
      <c r="L3818" s="41"/>
      <c r="M3818" s="42" t="s">
        <v>6351</v>
      </c>
      <c r="N3818" s="42"/>
      <c r="O3818" s="41"/>
      <c r="P3818" s="43">
        <v>3.3311799999999998</v>
      </c>
      <c r="Q3818" s="44"/>
      <c r="R3818" s="45"/>
      <c r="S3818" s="44"/>
      <c r="T3818" s="46"/>
    </row>
    <row r="3819" spans="6:20" s="39" customFormat="1" ht="11.25" outlineLevel="7">
      <c r="F3819" s="40"/>
      <c r="G3819" s="41"/>
      <c r="H3819" s="41"/>
      <c r="I3819" s="41"/>
      <c r="J3819" s="41"/>
      <c r="K3819" s="41"/>
      <c r="L3819" s="41"/>
      <c r="M3819" s="42" t="s">
        <v>6298</v>
      </c>
      <c r="N3819" s="42"/>
      <c r="O3819" s="41"/>
      <c r="P3819" s="43">
        <v>4.84816</v>
      </c>
      <c r="Q3819" s="44"/>
      <c r="R3819" s="45"/>
      <c r="S3819" s="44"/>
      <c r="T3819" s="46"/>
    </row>
    <row r="3820" spans="6:20" s="39" customFormat="1" ht="11.25" outlineLevel="7">
      <c r="F3820" s="40"/>
      <c r="G3820" s="41"/>
      <c r="H3820" s="41"/>
      <c r="I3820" s="41"/>
      <c r="J3820" s="41"/>
      <c r="K3820" s="41"/>
      <c r="L3820" s="41"/>
      <c r="M3820" s="42" t="s">
        <v>6208</v>
      </c>
      <c r="N3820" s="42"/>
      <c r="O3820" s="41"/>
      <c r="P3820" s="43">
        <v>19.39264</v>
      </c>
      <c r="Q3820" s="44"/>
      <c r="R3820" s="45"/>
      <c r="S3820" s="44"/>
      <c r="T3820" s="46"/>
    </row>
    <row r="3821" spans="6:20" s="39" customFormat="1" ht="11.25" outlineLevel="7">
      <c r="F3821" s="40"/>
      <c r="G3821" s="41"/>
      <c r="H3821" s="41"/>
      <c r="I3821" s="41"/>
      <c r="J3821" s="41"/>
      <c r="K3821" s="41"/>
      <c r="L3821" s="41"/>
      <c r="M3821" s="42" t="s">
        <v>6207</v>
      </c>
      <c r="N3821" s="42"/>
      <c r="O3821" s="41"/>
      <c r="P3821" s="43">
        <v>14.54448</v>
      </c>
      <c r="Q3821" s="44"/>
      <c r="R3821" s="45"/>
      <c r="S3821" s="44"/>
      <c r="T3821" s="46"/>
    </row>
    <row r="3822" spans="6:20" s="39" customFormat="1" ht="11.25" outlineLevel="7">
      <c r="F3822" s="40"/>
      <c r="G3822" s="41"/>
      <c r="H3822" s="41"/>
      <c r="I3822" s="41"/>
      <c r="J3822" s="41"/>
      <c r="K3822" s="41"/>
      <c r="L3822" s="41"/>
      <c r="M3822" s="42" t="s">
        <v>6188</v>
      </c>
      <c r="N3822" s="42"/>
      <c r="O3822" s="41"/>
      <c r="P3822" s="43">
        <v>4.84816</v>
      </c>
      <c r="Q3822" s="44"/>
      <c r="R3822" s="45"/>
      <c r="S3822" s="44"/>
      <c r="T3822" s="46"/>
    </row>
    <row r="3823" spans="6:20" s="39" customFormat="1" ht="11.25" outlineLevel="7">
      <c r="F3823" s="40"/>
      <c r="G3823" s="41"/>
      <c r="H3823" s="41"/>
      <c r="I3823" s="41"/>
      <c r="J3823" s="41"/>
      <c r="K3823" s="41"/>
      <c r="L3823" s="41"/>
      <c r="M3823" s="42" t="s">
        <v>6190</v>
      </c>
      <c r="N3823" s="42"/>
      <c r="O3823" s="41"/>
      <c r="P3823" s="43">
        <v>1.8296399999999999</v>
      </c>
      <c r="Q3823" s="44"/>
      <c r="R3823" s="45"/>
      <c r="S3823" s="44"/>
      <c r="T3823" s="46"/>
    </row>
    <row r="3824" spans="6:20" s="39" customFormat="1" ht="11.25" outlineLevel="7">
      <c r="F3824" s="40"/>
      <c r="G3824" s="41"/>
      <c r="H3824" s="41"/>
      <c r="I3824" s="41"/>
      <c r="J3824" s="41"/>
      <c r="K3824" s="41"/>
      <c r="L3824" s="41"/>
      <c r="M3824" s="42" t="s">
        <v>6199</v>
      </c>
      <c r="N3824" s="42"/>
      <c r="O3824" s="41"/>
      <c r="P3824" s="43">
        <v>1.8296399999999999</v>
      </c>
      <c r="Q3824" s="44"/>
      <c r="R3824" s="45"/>
      <c r="S3824" s="44"/>
      <c r="T3824" s="46"/>
    </row>
    <row r="3825" spans="6:20" s="39" customFormat="1" ht="11.25" outlineLevel="7">
      <c r="F3825" s="40"/>
      <c r="G3825" s="41"/>
      <c r="H3825" s="41"/>
      <c r="I3825" s="41"/>
      <c r="J3825" s="41"/>
      <c r="K3825" s="41"/>
      <c r="L3825" s="41"/>
      <c r="M3825" s="42" t="s">
        <v>6200</v>
      </c>
      <c r="N3825" s="42"/>
      <c r="O3825" s="41"/>
      <c r="P3825" s="43">
        <v>1.8296399999999999</v>
      </c>
      <c r="Q3825" s="44"/>
      <c r="R3825" s="45"/>
      <c r="S3825" s="44"/>
      <c r="T3825" s="46"/>
    </row>
    <row r="3826" spans="6:20" s="39" customFormat="1" ht="11.25" outlineLevel="7">
      <c r="F3826" s="40"/>
      <c r="G3826" s="41"/>
      <c r="H3826" s="41"/>
      <c r="I3826" s="41"/>
      <c r="J3826" s="41"/>
      <c r="K3826" s="41"/>
      <c r="L3826" s="41"/>
      <c r="M3826" s="42" t="s">
        <v>6191</v>
      </c>
      <c r="N3826" s="42"/>
      <c r="O3826" s="41"/>
      <c r="P3826" s="43">
        <v>3.6592799999999999</v>
      </c>
      <c r="Q3826" s="44"/>
      <c r="R3826" s="45"/>
      <c r="S3826" s="44"/>
      <c r="T3826" s="46"/>
    </row>
    <row r="3827" spans="6:20" s="39" customFormat="1" ht="11.25" outlineLevel="7">
      <c r="F3827" s="40"/>
      <c r="G3827" s="41"/>
      <c r="H3827" s="41"/>
      <c r="I3827" s="41"/>
      <c r="J3827" s="41"/>
      <c r="K3827" s="41"/>
      <c r="L3827" s="41"/>
      <c r="M3827" s="42" t="s">
        <v>6201</v>
      </c>
      <c r="N3827" s="42"/>
      <c r="O3827" s="41"/>
      <c r="P3827" s="43">
        <v>1.8296399999999999</v>
      </c>
      <c r="Q3827" s="44"/>
      <c r="R3827" s="45"/>
      <c r="S3827" s="44"/>
      <c r="T3827" s="46"/>
    </row>
    <row r="3828" spans="6:20" s="39" customFormat="1" ht="11.25" outlineLevel="7">
      <c r="F3828" s="40"/>
      <c r="G3828" s="41"/>
      <c r="H3828" s="41"/>
      <c r="I3828" s="41"/>
      <c r="J3828" s="41"/>
      <c r="K3828" s="41"/>
      <c r="L3828" s="41"/>
      <c r="M3828" s="42" t="s">
        <v>6192</v>
      </c>
      <c r="N3828" s="42"/>
      <c r="O3828" s="41"/>
      <c r="P3828" s="43">
        <v>1.8296399999999999</v>
      </c>
      <c r="Q3828" s="44"/>
      <c r="R3828" s="45"/>
      <c r="S3828" s="44"/>
      <c r="T3828" s="46"/>
    </row>
    <row r="3829" spans="6:20" s="39" customFormat="1" ht="11.25" outlineLevel="7">
      <c r="F3829" s="40"/>
      <c r="G3829" s="41"/>
      <c r="H3829" s="41"/>
      <c r="I3829" s="41"/>
      <c r="J3829" s="41"/>
      <c r="K3829" s="41"/>
      <c r="L3829" s="41"/>
      <c r="M3829" s="42" t="s">
        <v>6815</v>
      </c>
      <c r="N3829" s="42"/>
      <c r="O3829" s="41"/>
      <c r="P3829" s="43">
        <v>13.425079999999998</v>
      </c>
      <c r="Q3829" s="44"/>
      <c r="R3829" s="45"/>
      <c r="S3829" s="44"/>
      <c r="T3829" s="46"/>
    </row>
    <row r="3830" spans="6:20" s="39" customFormat="1" ht="11.25" outlineLevel="7">
      <c r="F3830" s="40"/>
      <c r="G3830" s="41"/>
      <c r="H3830" s="41"/>
      <c r="I3830" s="41"/>
      <c r="J3830" s="41"/>
      <c r="K3830" s="41"/>
      <c r="L3830" s="41"/>
      <c r="M3830" s="42" t="s">
        <v>6202</v>
      </c>
      <c r="N3830" s="42"/>
      <c r="O3830" s="41"/>
      <c r="P3830" s="43">
        <v>1.8296399999999999</v>
      </c>
      <c r="Q3830" s="44"/>
      <c r="R3830" s="45"/>
      <c r="S3830" s="44"/>
      <c r="T3830" s="46"/>
    </row>
    <row r="3831" spans="6:20" s="39" customFormat="1" ht="11.25" outlineLevel="7">
      <c r="F3831" s="40"/>
      <c r="G3831" s="41"/>
      <c r="H3831" s="41"/>
      <c r="I3831" s="41"/>
      <c r="J3831" s="41"/>
      <c r="K3831" s="41"/>
      <c r="L3831" s="41"/>
      <c r="M3831" s="42" t="s">
        <v>6203</v>
      </c>
      <c r="N3831" s="42"/>
      <c r="O3831" s="41"/>
      <c r="P3831" s="43">
        <v>1.8296399999999999</v>
      </c>
      <c r="Q3831" s="44"/>
      <c r="R3831" s="45"/>
      <c r="S3831" s="44"/>
      <c r="T3831" s="46"/>
    </row>
    <row r="3832" spans="6:20" s="39" customFormat="1" ht="11.25" outlineLevel="7">
      <c r="F3832" s="40"/>
      <c r="G3832" s="41"/>
      <c r="H3832" s="41"/>
      <c r="I3832" s="41"/>
      <c r="J3832" s="41"/>
      <c r="K3832" s="41"/>
      <c r="L3832" s="41"/>
      <c r="M3832" s="42" t="s">
        <v>6204</v>
      </c>
      <c r="N3832" s="42"/>
      <c r="O3832" s="41"/>
      <c r="P3832" s="43">
        <v>1.8296399999999999</v>
      </c>
      <c r="Q3832" s="44"/>
      <c r="R3832" s="45"/>
      <c r="S3832" s="44"/>
      <c r="T3832" s="46"/>
    </row>
    <row r="3833" spans="6:20" s="39" customFormat="1" ht="11.25" outlineLevel="7">
      <c r="F3833" s="40"/>
      <c r="G3833" s="41"/>
      <c r="H3833" s="41"/>
      <c r="I3833" s="41"/>
      <c r="J3833" s="41"/>
      <c r="K3833" s="41"/>
      <c r="L3833" s="41"/>
      <c r="M3833" s="42" t="s">
        <v>6205</v>
      </c>
      <c r="N3833" s="42"/>
      <c r="O3833" s="41"/>
      <c r="P3833" s="43">
        <v>1.8296399999999999</v>
      </c>
      <c r="Q3833" s="44"/>
      <c r="R3833" s="45"/>
      <c r="S3833" s="44"/>
      <c r="T3833" s="46"/>
    </row>
    <row r="3834" spans="6:20" s="39" customFormat="1" ht="11.25" outlineLevel="7">
      <c r="F3834" s="40"/>
      <c r="G3834" s="41"/>
      <c r="H3834" s="41"/>
      <c r="I3834" s="41"/>
      <c r="J3834" s="41"/>
      <c r="K3834" s="41"/>
      <c r="L3834" s="41"/>
      <c r="M3834" s="42" t="s">
        <v>6206</v>
      </c>
      <c r="N3834" s="42"/>
      <c r="O3834" s="41"/>
      <c r="P3834" s="43">
        <v>1.8296399999999999</v>
      </c>
      <c r="Q3834" s="44"/>
      <c r="R3834" s="45"/>
      <c r="S3834" s="44"/>
      <c r="T3834" s="46"/>
    </row>
    <row r="3835" spans="6:20" s="39" customFormat="1" ht="11.25" outlineLevel="7">
      <c r="F3835" s="40"/>
      <c r="G3835" s="41"/>
      <c r="H3835" s="41"/>
      <c r="I3835" s="41"/>
      <c r="J3835" s="41"/>
      <c r="K3835" s="41"/>
      <c r="L3835" s="41"/>
      <c r="M3835" s="42" t="s">
        <v>6189</v>
      </c>
      <c r="N3835" s="42"/>
      <c r="O3835" s="41"/>
      <c r="P3835" s="43">
        <v>1.31626</v>
      </c>
      <c r="Q3835" s="44"/>
      <c r="R3835" s="45"/>
      <c r="S3835" s="44"/>
      <c r="T3835" s="46"/>
    </row>
    <row r="3836" spans="6:20" s="39" customFormat="1" ht="11.25" outlineLevel="7">
      <c r="F3836" s="40"/>
      <c r="G3836" s="41"/>
      <c r="H3836" s="41"/>
      <c r="I3836" s="41"/>
      <c r="J3836" s="41"/>
      <c r="K3836" s="41"/>
      <c r="L3836" s="41"/>
      <c r="M3836" s="42" t="s">
        <v>64</v>
      </c>
      <c r="N3836" s="42"/>
      <c r="O3836" s="41"/>
      <c r="P3836" s="43">
        <v>0</v>
      </c>
      <c r="Q3836" s="44"/>
      <c r="R3836" s="45"/>
      <c r="S3836" s="44"/>
      <c r="T3836" s="46"/>
    </row>
    <row r="3837" spans="6:20" s="39" customFormat="1" ht="11.25" outlineLevel="7">
      <c r="F3837" s="40"/>
      <c r="G3837" s="41"/>
      <c r="H3837" s="41"/>
      <c r="I3837" s="41"/>
      <c r="J3837" s="41"/>
      <c r="K3837" s="41"/>
      <c r="L3837" s="41"/>
      <c r="M3837" s="42" t="s">
        <v>6816</v>
      </c>
      <c r="N3837" s="42"/>
      <c r="O3837" s="41"/>
      <c r="P3837" s="43">
        <v>13.355599999999999</v>
      </c>
      <c r="Q3837" s="44"/>
      <c r="R3837" s="45"/>
      <c r="S3837" s="44"/>
      <c r="T3837" s="46"/>
    </row>
    <row r="3838" spans="6:20" s="39" customFormat="1" ht="11.25" outlineLevel="7">
      <c r="F3838" s="40"/>
      <c r="G3838" s="41"/>
      <c r="H3838" s="41"/>
      <c r="I3838" s="41"/>
      <c r="J3838" s="41"/>
      <c r="K3838" s="41"/>
      <c r="L3838" s="41"/>
      <c r="M3838" s="42" t="s">
        <v>6219</v>
      </c>
      <c r="N3838" s="42"/>
      <c r="O3838" s="41"/>
      <c r="P3838" s="43">
        <v>1.8296399999999999</v>
      </c>
      <c r="Q3838" s="44"/>
      <c r="R3838" s="45"/>
      <c r="S3838" s="44"/>
      <c r="T3838" s="46"/>
    </row>
    <row r="3839" spans="6:20" s="39" customFormat="1" ht="11.25" outlineLevel="7">
      <c r="F3839" s="40"/>
      <c r="G3839" s="41"/>
      <c r="H3839" s="41"/>
      <c r="I3839" s="41"/>
      <c r="J3839" s="41"/>
      <c r="K3839" s="41"/>
      <c r="L3839" s="41"/>
      <c r="M3839" s="42" t="s">
        <v>6218</v>
      </c>
      <c r="N3839" s="42"/>
      <c r="O3839" s="41"/>
      <c r="P3839" s="43">
        <v>1.8296399999999999</v>
      </c>
      <c r="Q3839" s="44"/>
      <c r="R3839" s="45"/>
      <c r="S3839" s="44"/>
      <c r="T3839" s="46"/>
    </row>
    <row r="3840" spans="6:20" s="39" customFormat="1" ht="11.25" outlineLevel="7">
      <c r="F3840" s="40"/>
      <c r="G3840" s="41"/>
      <c r="H3840" s="41"/>
      <c r="I3840" s="41"/>
      <c r="J3840" s="41"/>
      <c r="K3840" s="41"/>
      <c r="L3840" s="41"/>
      <c r="M3840" s="42" t="s">
        <v>6238</v>
      </c>
      <c r="N3840" s="42"/>
      <c r="O3840" s="41"/>
      <c r="P3840" s="43">
        <v>1.8296399999999999</v>
      </c>
      <c r="Q3840" s="44"/>
      <c r="R3840" s="45"/>
      <c r="S3840" s="44"/>
      <c r="T3840" s="46"/>
    </row>
    <row r="3841" spans="6:20" s="39" customFormat="1" ht="11.25" outlineLevel="7">
      <c r="F3841" s="40"/>
      <c r="G3841" s="41"/>
      <c r="H3841" s="41"/>
      <c r="I3841" s="41"/>
      <c r="J3841" s="41"/>
      <c r="K3841" s="41"/>
      <c r="L3841" s="41"/>
      <c r="M3841" s="42" t="s">
        <v>6237</v>
      </c>
      <c r="N3841" s="42"/>
      <c r="O3841" s="41"/>
      <c r="P3841" s="43">
        <v>1.8296399999999999</v>
      </c>
      <c r="Q3841" s="44"/>
      <c r="R3841" s="45"/>
      <c r="S3841" s="44"/>
      <c r="T3841" s="46"/>
    </row>
    <row r="3842" spans="6:20" s="39" customFormat="1" ht="11.25" outlineLevel="7">
      <c r="F3842" s="40"/>
      <c r="G3842" s="41"/>
      <c r="H3842" s="41"/>
      <c r="I3842" s="41"/>
      <c r="J3842" s="41"/>
      <c r="K3842" s="41"/>
      <c r="L3842" s="41"/>
      <c r="M3842" s="42" t="s">
        <v>6217</v>
      </c>
      <c r="N3842" s="42"/>
      <c r="O3842" s="41"/>
      <c r="P3842" s="43">
        <v>1.8296399999999999</v>
      </c>
      <c r="Q3842" s="44"/>
      <c r="R3842" s="45"/>
      <c r="S3842" s="44"/>
      <c r="T3842" s="46"/>
    </row>
    <row r="3843" spans="6:20" s="39" customFormat="1" ht="11.25" outlineLevel="7">
      <c r="F3843" s="40"/>
      <c r="G3843" s="41"/>
      <c r="H3843" s="41"/>
      <c r="I3843" s="41"/>
      <c r="J3843" s="41"/>
      <c r="K3843" s="41"/>
      <c r="L3843" s="41"/>
      <c r="M3843" s="42" t="s">
        <v>6818</v>
      </c>
      <c r="N3843" s="42"/>
      <c r="O3843" s="41"/>
      <c r="P3843" s="43">
        <v>13.355599999999999</v>
      </c>
      <c r="Q3843" s="44"/>
      <c r="R3843" s="45"/>
      <c r="S3843" s="44"/>
      <c r="T3843" s="46"/>
    </row>
    <row r="3844" spans="6:20" s="39" customFormat="1" ht="11.25" outlineLevel="7">
      <c r="F3844" s="40"/>
      <c r="G3844" s="41"/>
      <c r="H3844" s="41"/>
      <c r="I3844" s="41"/>
      <c r="J3844" s="41"/>
      <c r="K3844" s="41"/>
      <c r="L3844" s="41"/>
      <c r="M3844" s="42" t="s">
        <v>6211</v>
      </c>
      <c r="N3844" s="42"/>
      <c r="O3844" s="41"/>
      <c r="P3844" s="43">
        <v>1.8296399999999999</v>
      </c>
      <c r="Q3844" s="44"/>
      <c r="R3844" s="45"/>
      <c r="S3844" s="44"/>
      <c r="T3844" s="46"/>
    </row>
    <row r="3845" spans="6:20" s="39" customFormat="1" ht="11.25" outlineLevel="7">
      <c r="F3845" s="40"/>
      <c r="G3845" s="41"/>
      <c r="H3845" s="41"/>
      <c r="I3845" s="41"/>
      <c r="J3845" s="41"/>
      <c r="K3845" s="41"/>
      <c r="L3845" s="41"/>
      <c r="M3845" s="42" t="s">
        <v>6216</v>
      </c>
      <c r="N3845" s="42"/>
      <c r="O3845" s="41"/>
      <c r="P3845" s="43">
        <v>1.8296399999999999</v>
      </c>
      <c r="Q3845" s="44"/>
      <c r="R3845" s="45"/>
      <c r="S3845" s="44"/>
      <c r="T3845" s="46"/>
    </row>
    <row r="3846" spans="6:20" s="39" customFormat="1" ht="11.25" outlineLevel="7">
      <c r="F3846" s="40"/>
      <c r="G3846" s="41"/>
      <c r="H3846" s="41"/>
      <c r="I3846" s="41"/>
      <c r="J3846" s="41"/>
      <c r="K3846" s="41"/>
      <c r="L3846" s="41"/>
      <c r="M3846" s="42" t="s">
        <v>6236</v>
      </c>
      <c r="N3846" s="42"/>
      <c r="O3846" s="41"/>
      <c r="P3846" s="43">
        <v>1.8296399999999999</v>
      </c>
      <c r="Q3846" s="44"/>
      <c r="R3846" s="45"/>
      <c r="S3846" s="44"/>
      <c r="T3846" s="46"/>
    </row>
    <row r="3847" spans="6:20" s="39" customFormat="1" ht="11.25" outlineLevel="7">
      <c r="F3847" s="40"/>
      <c r="G3847" s="41"/>
      <c r="H3847" s="41"/>
      <c r="I3847" s="41"/>
      <c r="J3847" s="41"/>
      <c r="K3847" s="41"/>
      <c r="L3847" s="41"/>
      <c r="M3847" s="42" t="s">
        <v>6235</v>
      </c>
      <c r="N3847" s="42"/>
      <c r="O3847" s="41"/>
      <c r="P3847" s="43">
        <v>1.8296399999999999</v>
      </c>
      <c r="Q3847" s="44"/>
      <c r="R3847" s="45"/>
      <c r="S3847" s="44"/>
      <c r="T3847" s="46"/>
    </row>
    <row r="3848" spans="6:20" s="39" customFormat="1" ht="11.25" outlineLevel="7">
      <c r="F3848" s="40"/>
      <c r="G3848" s="41"/>
      <c r="H3848" s="41"/>
      <c r="I3848" s="41"/>
      <c r="J3848" s="41"/>
      <c r="K3848" s="41"/>
      <c r="L3848" s="41"/>
      <c r="M3848" s="42" t="s">
        <v>6234</v>
      </c>
      <c r="N3848" s="42"/>
      <c r="O3848" s="41"/>
      <c r="P3848" s="43">
        <v>1.8296399999999999</v>
      </c>
      <c r="Q3848" s="44"/>
      <c r="R3848" s="45"/>
      <c r="S3848" s="44"/>
      <c r="T3848" s="46"/>
    </row>
    <row r="3849" spans="6:20" s="39" customFormat="1" ht="11.25" outlineLevel="7">
      <c r="F3849" s="40"/>
      <c r="G3849" s="41"/>
      <c r="H3849" s="41"/>
      <c r="I3849" s="41"/>
      <c r="J3849" s="41"/>
      <c r="K3849" s="41"/>
      <c r="L3849" s="41"/>
      <c r="M3849" s="42" t="s">
        <v>6233</v>
      </c>
      <c r="N3849" s="42"/>
      <c r="O3849" s="41"/>
      <c r="P3849" s="43">
        <v>1.8296399999999999</v>
      </c>
      <c r="Q3849" s="44"/>
      <c r="R3849" s="45"/>
      <c r="S3849" s="44"/>
      <c r="T3849" s="46"/>
    </row>
    <row r="3850" spans="6:20" s="39" customFormat="1" ht="11.25" outlineLevel="7">
      <c r="F3850" s="40"/>
      <c r="G3850" s="41"/>
      <c r="H3850" s="41"/>
      <c r="I3850" s="41"/>
      <c r="J3850" s="41"/>
      <c r="K3850" s="41"/>
      <c r="L3850" s="41"/>
      <c r="M3850" s="42" t="s">
        <v>6232</v>
      </c>
      <c r="N3850" s="42"/>
      <c r="O3850" s="41"/>
      <c r="P3850" s="43">
        <v>1.8296399999999999</v>
      </c>
      <c r="Q3850" s="44"/>
      <c r="R3850" s="45"/>
      <c r="S3850" s="44"/>
      <c r="T3850" s="46"/>
    </row>
    <row r="3851" spans="6:20" s="39" customFormat="1" ht="11.25" outlineLevel="7">
      <c r="F3851" s="40"/>
      <c r="G3851" s="41"/>
      <c r="H3851" s="41"/>
      <c r="I3851" s="41"/>
      <c r="J3851" s="41"/>
      <c r="K3851" s="41"/>
      <c r="L3851" s="41"/>
      <c r="M3851" s="42" t="s">
        <v>6231</v>
      </c>
      <c r="N3851" s="42"/>
      <c r="O3851" s="41"/>
      <c r="P3851" s="43">
        <v>1.8296399999999999</v>
      </c>
      <c r="Q3851" s="44"/>
      <c r="R3851" s="45"/>
      <c r="S3851" s="44"/>
      <c r="T3851" s="46"/>
    </row>
    <row r="3852" spans="6:20" s="39" customFormat="1" ht="11.25" outlineLevel="7">
      <c r="F3852" s="40"/>
      <c r="G3852" s="41"/>
      <c r="H3852" s="41"/>
      <c r="I3852" s="41"/>
      <c r="J3852" s="41"/>
      <c r="K3852" s="41"/>
      <c r="L3852" s="41"/>
      <c r="M3852" s="42" t="s">
        <v>6213</v>
      </c>
      <c r="N3852" s="42"/>
      <c r="O3852" s="41"/>
      <c r="P3852" s="43">
        <v>1.8296399999999999</v>
      </c>
      <c r="Q3852" s="44"/>
      <c r="R3852" s="45"/>
      <c r="S3852" s="44"/>
      <c r="T3852" s="46"/>
    </row>
    <row r="3853" spans="6:20" s="39" customFormat="1" ht="11.25" outlineLevel="7">
      <c r="F3853" s="40"/>
      <c r="G3853" s="41"/>
      <c r="H3853" s="41"/>
      <c r="I3853" s="41"/>
      <c r="J3853" s="41"/>
      <c r="K3853" s="41"/>
      <c r="L3853" s="41"/>
      <c r="M3853" s="42" t="s">
        <v>6817</v>
      </c>
      <c r="N3853" s="42"/>
      <c r="O3853" s="41"/>
      <c r="P3853" s="43">
        <v>13.355599999999999</v>
      </c>
      <c r="Q3853" s="44"/>
      <c r="R3853" s="45"/>
      <c r="S3853" s="44"/>
      <c r="T3853" s="46"/>
    </row>
    <row r="3854" spans="6:20" s="39" customFormat="1" ht="11.25" outlineLevel="7">
      <c r="F3854" s="40"/>
      <c r="G3854" s="41"/>
      <c r="H3854" s="41"/>
      <c r="I3854" s="41"/>
      <c r="J3854" s="41"/>
      <c r="K3854" s="41"/>
      <c r="L3854" s="41"/>
      <c r="M3854" s="42" t="s">
        <v>6215</v>
      </c>
      <c r="N3854" s="42"/>
      <c r="O3854" s="41"/>
      <c r="P3854" s="43">
        <v>1.8296399999999999</v>
      </c>
      <c r="Q3854" s="44"/>
      <c r="R3854" s="45"/>
      <c r="S3854" s="44"/>
      <c r="T3854" s="46"/>
    </row>
    <row r="3855" spans="6:20" s="39" customFormat="1" ht="11.25" outlineLevel="7">
      <c r="F3855" s="40"/>
      <c r="G3855" s="41"/>
      <c r="H3855" s="41"/>
      <c r="I3855" s="41"/>
      <c r="J3855" s="41"/>
      <c r="K3855" s="41"/>
      <c r="L3855" s="41"/>
      <c r="M3855" s="42" t="s">
        <v>6215</v>
      </c>
      <c r="N3855" s="42"/>
      <c r="O3855" s="41"/>
      <c r="P3855" s="43">
        <v>1.8296399999999999</v>
      </c>
      <c r="Q3855" s="44"/>
      <c r="R3855" s="45"/>
      <c r="S3855" s="44"/>
      <c r="T3855" s="46"/>
    </row>
    <row r="3856" spans="6:20" s="39" customFormat="1" ht="11.25" outlineLevel="7">
      <c r="F3856" s="40"/>
      <c r="G3856" s="41"/>
      <c r="H3856" s="41"/>
      <c r="I3856" s="41"/>
      <c r="J3856" s="41"/>
      <c r="K3856" s="41"/>
      <c r="L3856" s="41"/>
      <c r="M3856" s="42" t="s">
        <v>6227</v>
      </c>
      <c r="N3856" s="42"/>
      <c r="O3856" s="41"/>
      <c r="P3856" s="43">
        <v>1.8296399999999999</v>
      </c>
      <c r="Q3856" s="44"/>
      <c r="R3856" s="45"/>
      <c r="S3856" s="44"/>
      <c r="T3856" s="46"/>
    </row>
    <row r="3857" spans="6:20" s="39" customFormat="1" ht="11.25" outlineLevel="7">
      <c r="F3857" s="40"/>
      <c r="G3857" s="41"/>
      <c r="H3857" s="41"/>
      <c r="I3857" s="41"/>
      <c r="J3857" s="41"/>
      <c r="K3857" s="41"/>
      <c r="L3857" s="41"/>
      <c r="M3857" s="42" t="s">
        <v>6229</v>
      </c>
      <c r="N3857" s="42"/>
      <c r="O3857" s="41"/>
      <c r="P3857" s="43">
        <v>1.8296399999999999</v>
      </c>
      <c r="Q3857" s="44"/>
      <c r="R3857" s="45"/>
      <c r="S3857" s="44"/>
      <c r="T3857" s="46"/>
    </row>
    <row r="3858" spans="6:20" s="39" customFormat="1" ht="11.25" outlineLevel="7">
      <c r="F3858" s="40"/>
      <c r="G3858" s="41"/>
      <c r="H3858" s="41"/>
      <c r="I3858" s="41"/>
      <c r="J3858" s="41"/>
      <c r="K3858" s="41"/>
      <c r="L3858" s="41"/>
      <c r="M3858" s="42" t="s">
        <v>6230</v>
      </c>
      <c r="N3858" s="42"/>
      <c r="O3858" s="41"/>
      <c r="P3858" s="43">
        <v>1.8296399999999999</v>
      </c>
      <c r="Q3858" s="44"/>
      <c r="R3858" s="45"/>
      <c r="S3858" s="44"/>
      <c r="T3858" s="46"/>
    </row>
    <row r="3859" spans="6:20" s="39" customFormat="1" ht="11.25" outlineLevel="7">
      <c r="F3859" s="40"/>
      <c r="G3859" s="41"/>
      <c r="H3859" s="41"/>
      <c r="I3859" s="41"/>
      <c r="J3859" s="41"/>
      <c r="K3859" s="41"/>
      <c r="L3859" s="41"/>
      <c r="M3859" s="42" t="s">
        <v>6226</v>
      </c>
      <c r="N3859" s="42"/>
      <c r="O3859" s="41"/>
      <c r="P3859" s="43">
        <v>1.8296399999999999</v>
      </c>
      <c r="Q3859" s="44"/>
      <c r="R3859" s="45"/>
      <c r="S3859" s="44"/>
      <c r="T3859" s="46"/>
    </row>
    <row r="3860" spans="6:20" s="39" customFormat="1" ht="11.25" outlineLevel="7">
      <c r="F3860" s="40"/>
      <c r="G3860" s="41"/>
      <c r="H3860" s="41"/>
      <c r="I3860" s="41"/>
      <c r="J3860" s="41"/>
      <c r="K3860" s="41"/>
      <c r="L3860" s="41"/>
      <c r="M3860" s="42" t="s">
        <v>6225</v>
      </c>
      <c r="N3860" s="42"/>
      <c r="O3860" s="41"/>
      <c r="P3860" s="43">
        <v>1.8296399999999999</v>
      </c>
      <c r="Q3860" s="44"/>
      <c r="R3860" s="45"/>
      <c r="S3860" s="44"/>
      <c r="T3860" s="46"/>
    </row>
    <row r="3861" spans="6:20" s="39" customFormat="1" ht="11.25" outlineLevel="7">
      <c r="F3861" s="40"/>
      <c r="G3861" s="41"/>
      <c r="H3861" s="41"/>
      <c r="I3861" s="41"/>
      <c r="J3861" s="41"/>
      <c r="K3861" s="41"/>
      <c r="L3861" s="41"/>
      <c r="M3861" s="42" t="s">
        <v>6878</v>
      </c>
      <c r="N3861" s="42"/>
      <c r="O3861" s="41"/>
      <c r="P3861" s="43">
        <v>13.355599999999999</v>
      </c>
      <c r="Q3861" s="44"/>
      <c r="R3861" s="45"/>
      <c r="S3861" s="44"/>
      <c r="T3861" s="46"/>
    </row>
    <row r="3862" spans="6:20" s="39" customFormat="1" ht="11.25" outlineLevel="7">
      <c r="F3862" s="40"/>
      <c r="G3862" s="41"/>
      <c r="H3862" s="41"/>
      <c r="I3862" s="41"/>
      <c r="J3862" s="41"/>
      <c r="K3862" s="41"/>
      <c r="L3862" s="41"/>
      <c r="M3862" s="42" t="s">
        <v>6214</v>
      </c>
      <c r="N3862" s="42"/>
      <c r="O3862" s="41"/>
      <c r="P3862" s="43">
        <v>1.8296399999999999</v>
      </c>
      <c r="Q3862" s="44"/>
      <c r="R3862" s="45"/>
      <c r="S3862" s="44"/>
      <c r="T3862" s="46"/>
    </row>
    <row r="3863" spans="6:20" s="39" customFormat="1" ht="11.25" outlineLevel="7">
      <c r="F3863" s="40"/>
      <c r="G3863" s="41"/>
      <c r="H3863" s="41"/>
      <c r="I3863" s="41"/>
      <c r="J3863" s="41"/>
      <c r="K3863" s="41"/>
      <c r="L3863" s="41"/>
      <c r="M3863" s="42" t="s">
        <v>6224</v>
      </c>
      <c r="N3863" s="42"/>
      <c r="O3863" s="41"/>
      <c r="P3863" s="43">
        <v>1.8296399999999999</v>
      </c>
      <c r="Q3863" s="44"/>
      <c r="R3863" s="45"/>
      <c r="S3863" s="44"/>
      <c r="T3863" s="46"/>
    </row>
    <row r="3864" spans="6:20" s="39" customFormat="1" ht="11.25" outlineLevel="7">
      <c r="F3864" s="40"/>
      <c r="G3864" s="41"/>
      <c r="H3864" s="41"/>
      <c r="I3864" s="41"/>
      <c r="J3864" s="41"/>
      <c r="K3864" s="41"/>
      <c r="L3864" s="41"/>
      <c r="M3864" s="42" t="s">
        <v>6223</v>
      </c>
      <c r="N3864" s="42"/>
      <c r="O3864" s="41"/>
      <c r="P3864" s="43">
        <v>1.8296399999999999</v>
      </c>
      <c r="Q3864" s="44"/>
      <c r="R3864" s="45"/>
      <c r="S3864" s="44"/>
      <c r="T3864" s="46"/>
    </row>
    <row r="3865" spans="6:20" s="39" customFormat="1" ht="11.25" outlineLevel="7">
      <c r="F3865" s="40"/>
      <c r="G3865" s="41"/>
      <c r="H3865" s="41"/>
      <c r="I3865" s="41"/>
      <c r="J3865" s="41"/>
      <c r="K3865" s="41"/>
      <c r="L3865" s="41"/>
      <c r="M3865" s="42" t="s">
        <v>6228</v>
      </c>
      <c r="N3865" s="42"/>
      <c r="O3865" s="41"/>
      <c r="P3865" s="43">
        <v>1.8296399999999999</v>
      </c>
      <c r="Q3865" s="44"/>
      <c r="R3865" s="45"/>
      <c r="S3865" s="44"/>
      <c r="T3865" s="46"/>
    </row>
    <row r="3866" spans="6:20" s="39" customFormat="1" ht="11.25" outlineLevel="7">
      <c r="F3866" s="40"/>
      <c r="G3866" s="41"/>
      <c r="H3866" s="41"/>
      <c r="I3866" s="41"/>
      <c r="J3866" s="41"/>
      <c r="K3866" s="41"/>
      <c r="L3866" s="41"/>
      <c r="M3866" s="42" t="s">
        <v>6239</v>
      </c>
      <c r="N3866" s="42"/>
      <c r="O3866" s="41"/>
      <c r="P3866" s="43">
        <v>1.8296399999999999</v>
      </c>
      <c r="Q3866" s="44"/>
      <c r="R3866" s="45"/>
      <c r="S3866" s="44"/>
      <c r="T3866" s="46"/>
    </row>
    <row r="3867" spans="6:20" s="39" customFormat="1" ht="11.25" outlineLevel="7">
      <c r="F3867" s="40"/>
      <c r="G3867" s="41"/>
      <c r="H3867" s="41"/>
      <c r="I3867" s="41"/>
      <c r="J3867" s="41"/>
      <c r="K3867" s="41"/>
      <c r="L3867" s="41"/>
      <c r="M3867" s="42" t="s">
        <v>6222</v>
      </c>
      <c r="N3867" s="42"/>
      <c r="O3867" s="41"/>
      <c r="P3867" s="43">
        <v>1.8296399999999999</v>
      </c>
      <c r="Q3867" s="44"/>
      <c r="R3867" s="45"/>
      <c r="S3867" s="44"/>
      <c r="T3867" s="46"/>
    </row>
    <row r="3868" spans="6:20" s="39" customFormat="1" ht="11.25" outlineLevel="7">
      <c r="F3868" s="40"/>
      <c r="G3868" s="41"/>
      <c r="H3868" s="41"/>
      <c r="I3868" s="41"/>
      <c r="J3868" s="41"/>
      <c r="K3868" s="41"/>
      <c r="L3868" s="41"/>
      <c r="M3868" s="42" t="s">
        <v>6220</v>
      </c>
      <c r="N3868" s="42"/>
      <c r="O3868" s="41"/>
      <c r="P3868" s="43">
        <v>1.8296399999999999</v>
      </c>
      <c r="Q3868" s="44"/>
      <c r="R3868" s="45"/>
      <c r="S3868" s="44"/>
      <c r="T3868" s="46"/>
    </row>
    <row r="3869" spans="6:20" s="39" customFormat="1" ht="11.25" outlineLevel="7">
      <c r="F3869" s="40"/>
      <c r="G3869" s="41"/>
      <c r="H3869" s="41"/>
      <c r="I3869" s="41"/>
      <c r="J3869" s="41"/>
      <c r="K3869" s="41"/>
      <c r="L3869" s="41"/>
      <c r="M3869" s="42" t="s">
        <v>6212</v>
      </c>
      <c r="N3869" s="42"/>
      <c r="O3869" s="41"/>
      <c r="P3869" s="43">
        <v>1.8296399999999999</v>
      </c>
      <c r="Q3869" s="44"/>
      <c r="R3869" s="45"/>
      <c r="S3869" s="44"/>
      <c r="T3869" s="46"/>
    </row>
    <row r="3870" spans="6:20" s="39" customFormat="1" ht="11.25" outlineLevel="7">
      <c r="F3870" s="40"/>
      <c r="G3870" s="41"/>
      <c r="H3870" s="41"/>
      <c r="I3870" s="41"/>
      <c r="J3870" s="41"/>
      <c r="K3870" s="41"/>
      <c r="L3870" s="41"/>
      <c r="M3870" s="42" t="s">
        <v>6209</v>
      </c>
      <c r="N3870" s="42"/>
      <c r="O3870" s="41"/>
      <c r="P3870" s="43">
        <v>1.25064</v>
      </c>
      <c r="Q3870" s="44"/>
      <c r="R3870" s="45"/>
      <c r="S3870" s="44"/>
      <c r="T3870" s="46"/>
    </row>
    <row r="3871" spans="6:20" s="39" customFormat="1" ht="11.25" outlineLevel="7">
      <c r="F3871" s="40"/>
      <c r="G3871" s="41"/>
      <c r="H3871" s="41"/>
      <c r="I3871" s="41"/>
      <c r="J3871" s="41"/>
      <c r="K3871" s="41"/>
      <c r="L3871" s="41"/>
      <c r="M3871" s="42" t="s">
        <v>6210</v>
      </c>
      <c r="N3871" s="42"/>
      <c r="O3871" s="41"/>
      <c r="P3871" s="43">
        <v>1.31626</v>
      </c>
      <c r="Q3871" s="44"/>
      <c r="R3871" s="45"/>
      <c r="S3871" s="44"/>
      <c r="T3871" s="46"/>
    </row>
    <row r="3872" spans="6:20" s="39" customFormat="1" ht="11.25" outlineLevel="7">
      <c r="F3872" s="40"/>
      <c r="G3872" s="41"/>
      <c r="H3872" s="41"/>
      <c r="I3872" s="41"/>
      <c r="J3872" s="41"/>
      <c r="K3872" s="41"/>
      <c r="L3872" s="41"/>
      <c r="M3872" s="42"/>
      <c r="N3872" s="42"/>
      <c r="O3872" s="41"/>
      <c r="P3872" s="43">
        <v>0</v>
      </c>
      <c r="Q3872" s="44"/>
      <c r="R3872" s="45"/>
      <c r="S3872" s="44"/>
      <c r="T3872" s="46"/>
    </row>
    <row r="3873" spans="6:20" s="102" customFormat="1" ht="36" outlineLevel="6">
      <c r="F3873" s="21" t="s">
        <v>10257</v>
      </c>
      <c r="G3873" s="22" t="s">
        <v>19</v>
      </c>
      <c r="H3873" s="68">
        <v>6</v>
      </c>
      <c r="I3873" s="22"/>
      <c r="J3873" s="36" t="s">
        <v>4453</v>
      </c>
      <c r="K3873" s="36" t="s">
        <v>2372</v>
      </c>
      <c r="L3873" s="36"/>
      <c r="M3873" s="37" t="s">
        <v>8904</v>
      </c>
      <c r="N3873" s="37"/>
      <c r="O3873" s="22" t="s">
        <v>23</v>
      </c>
      <c r="P3873" s="38">
        <v>508.30638999999917</v>
      </c>
      <c r="Q3873" s="25">
        <v>0</v>
      </c>
      <c r="R3873" s="38">
        <f>P3873*(1+Q3873/100)</f>
        <v>508.30638999999917</v>
      </c>
      <c r="S3873" s="25"/>
      <c r="T3873" s="26">
        <f>IF(I3873="T",0,R3873*S3873)</f>
        <v>0</v>
      </c>
    </row>
    <row r="3874" spans="6:20" s="39" customFormat="1" ht="11.25" outlineLevel="7">
      <c r="F3874" s="40"/>
      <c r="G3874" s="41"/>
      <c r="H3874" s="41"/>
      <c r="I3874" s="41"/>
      <c r="J3874" s="41"/>
      <c r="K3874" s="41"/>
      <c r="L3874" s="41"/>
      <c r="M3874" s="42" t="s">
        <v>7158</v>
      </c>
      <c r="N3874" s="42"/>
      <c r="O3874" s="41"/>
      <c r="P3874" s="43">
        <v>0</v>
      </c>
      <c r="Q3874" s="44"/>
      <c r="R3874" s="45"/>
      <c r="S3874" s="44"/>
      <c r="T3874" s="46"/>
    </row>
    <row r="3875" spans="6:20" s="39" customFormat="1" ht="11.25" outlineLevel="7">
      <c r="F3875" s="40"/>
      <c r="G3875" s="41"/>
      <c r="H3875" s="41"/>
      <c r="I3875" s="41"/>
      <c r="J3875" s="41"/>
      <c r="K3875" s="41"/>
      <c r="L3875" s="41"/>
      <c r="M3875" s="42" t="s">
        <v>60</v>
      </c>
      <c r="N3875" s="42"/>
      <c r="O3875" s="41"/>
      <c r="P3875" s="43">
        <v>0</v>
      </c>
      <c r="Q3875" s="44"/>
      <c r="R3875" s="45"/>
      <c r="S3875" s="44"/>
      <c r="T3875" s="46"/>
    </row>
    <row r="3876" spans="6:20" s="39" customFormat="1" ht="11.25" outlineLevel="7">
      <c r="F3876" s="40"/>
      <c r="G3876" s="41"/>
      <c r="H3876" s="41"/>
      <c r="I3876" s="41"/>
      <c r="J3876" s="41"/>
      <c r="K3876" s="41"/>
      <c r="L3876" s="41"/>
      <c r="M3876" s="42" t="s">
        <v>6877</v>
      </c>
      <c r="N3876" s="42"/>
      <c r="O3876" s="41"/>
      <c r="P3876" s="43">
        <v>29.0503</v>
      </c>
      <c r="Q3876" s="44"/>
      <c r="R3876" s="45"/>
      <c r="S3876" s="44"/>
      <c r="T3876" s="46"/>
    </row>
    <row r="3877" spans="6:20" s="39" customFormat="1" ht="11.25" outlineLevel="7">
      <c r="F3877" s="40"/>
      <c r="G3877" s="41"/>
      <c r="H3877" s="41"/>
      <c r="I3877" s="41"/>
      <c r="J3877" s="41"/>
      <c r="K3877" s="41"/>
      <c r="L3877" s="41"/>
      <c r="M3877" s="42" t="s">
        <v>6811</v>
      </c>
      <c r="N3877" s="42"/>
      <c r="O3877" s="41"/>
      <c r="P3877" s="43">
        <v>4.1383899999999993</v>
      </c>
      <c r="Q3877" s="44"/>
      <c r="R3877" s="45"/>
      <c r="S3877" s="44"/>
      <c r="T3877" s="46"/>
    </row>
    <row r="3878" spans="6:20" s="39" customFormat="1" ht="11.25" outlineLevel="7">
      <c r="F3878" s="40"/>
      <c r="G3878" s="41"/>
      <c r="H3878" s="41"/>
      <c r="I3878" s="41"/>
      <c r="J3878" s="41"/>
      <c r="K3878" s="41"/>
      <c r="L3878" s="41"/>
      <c r="M3878" s="42" t="s">
        <v>5920</v>
      </c>
      <c r="N3878" s="42"/>
      <c r="O3878" s="41"/>
      <c r="P3878" s="43">
        <v>1.38225</v>
      </c>
      <c r="Q3878" s="44"/>
      <c r="R3878" s="45"/>
      <c r="S3878" s="44"/>
      <c r="T3878" s="46"/>
    </row>
    <row r="3879" spans="6:20" s="39" customFormat="1" ht="11.25" outlineLevel="7">
      <c r="F3879" s="40"/>
      <c r="G3879" s="41"/>
      <c r="H3879" s="41"/>
      <c r="I3879" s="41"/>
      <c r="J3879" s="41"/>
      <c r="K3879" s="41"/>
      <c r="L3879" s="41"/>
      <c r="M3879" s="42" t="s">
        <v>6283</v>
      </c>
      <c r="N3879" s="42"/>
      <c r="O3879" s="41"/>
      <c r="P3879" s="43">
        <v>2.1422499999999998</v>
      </c>
      <c r="Q3879" s="44"/>
      <c r="R3879" s="45"/>
      <c r="S3879" s="44"/>
      <c r="T3879" s="46"/>
    </row>
    <row r="3880" spans="6:20" s="39" customFormat="1" ht="11.25" outlineLevel="7">
      <c r="F3880" s="40"/>
      <c r="G3880" s="41"/>
      <c r="H3880" s="41"/>
      <c r="I3880" s="41"/>
      <c r="J3880" s="41"/>
      <c r="K3880" s="41"/>
      <c r="L3880" s="41"/>
      <c r="M3880" s="42" t="s">
        <v>6876</v>
      </c>
      <c r="N3880" s="42"/>
      <c r="O3880" s="41"/>
      <c r="P3880" s="43">
        <v>4.257439999999999</v>
      </c>
      <c r="Q3880" s="44"/>
      <c r="R3880" s="45"/>
      <c r="S3880" s="44"/>
      <c r="T3880" s="46"/>
    </row>
    <row r="3881" spans="6:20" s="39" customFormat="1" ht="11.25" outlineLevel="7">
      <c r="F3881" s="40"/>
      <c r="G3881" s="41"/>
      <c r="H3881" s="41"/>
      <c r="I3881" s="41"/>
      <c r="J3881" s="41"/>
      <c r="K3881" s="41"/>
      <c r="L3881" s="41"/>
      <c r="M3881" s="42" t="s">
        <v>6296</v>
      </c>
      <c r="N3881" s="42"/>
      <c r="O3881" s="41"/>
      <c r="P3881" s="43">
        <v>1.9658799999999998</v>
      </c>
      <c r="Q3881" s="44"/>
      <c r="R3881" s="45"/>
      <c r="S3881" s="44"/>
      <c r="T3881" s="46"/>
    </row>
    <row r="3882" spans="6:20" s="39" customFormat="1" ht="11.25" outlineLevel="7">
      <c r="F3882" s="40"/>
      <c r="G3882" s="41"/>
      <c r="H3882" s="41"/>
      <c r="I3882" s="41"/>
      <c r="J3882" s="41"/>
      <c r="K3882" s="41"/>
      <c r="L3882" s="41"/>
      <c r="M3882" s="42" t="s">
        <v>6294</v>
      </c>
      <c r="N3882" s="42"/>
      <c r="O3882" s="41"/>
      <c r="P3882" s="43">
        <v>1.9534899999999999</v>
      </c>
      <c r="Q3882" s="44"/>
      <c r="R3882" s="45"/>
      <c r="S3882" s="44"/>
      <c r="T3882" s="46"/>
    </row>
    <row r="3883" spans="6:20" s="39" customFormat="1" ht="11.25" outlineLevel="7">
      <c r="F3883" s="40"/>
      <c r="G3883" s="41"/>
      <c r="H3883" s="41"/>
      <c r="I3883" s="41"/>
      <c r="J3883" s="41"/>
      <c r="K3883" s="41"/>
      <c r="L3883" s="41"/>
      <c r="M3883" s="42" t="s">
        <v>6293</v>
      </c>
      <c r="N3883" s="42"/>
      <c r="O3883" s="41"/>
      <c r="P3883" s="43">
        <v>1.9658799999999998</v>
      </c>
      <c r="Q3883" s="44"/>
      <c r="R3883" s="45"/>
      <c r="S3883" s="44"/>
      <c r="T3883" s="46"/>
    </row>
    <row r="3884" spans="6:20" s="39" customFormat="1" ht="11.25" outlineLevel="7">
      <c r="F3884" s="40"/>
      <c r="G3884" s="41"/>
      <c r="H3884" s="41"/>
      <c r="I3884" s="41"/>
      <c r="J3884" s="41"/>
      <c r="K3884" s="41"/>
      <c r="L3884" s="41"/>
      <c r="M3884" s="42" t="s">
        <v>6292</v>
      </c>
      <c r="N3884" s="42"/>
      <c r="O3884" s="41"/>
      <c r="P3884" s="43">
        <v>1.9534899999999999</v>
      </c>
      <c r="Q3884" s="44"/>
      <c r="R3884" s="45"/>
      <c r="S3884" s="44"/>
      <c r="T3884" s="46"/>
    </row>
    <row r="3885" spans="6:20" s="39" customFormat="1" ht="11.25" outlineLevel="7">
      <c r="F3885" s="40"/>
      <c r="G3885" s="41"/>
      <c r="H3885" s="41"/>
      <c r="I3885" s="41"/>
      <c r="J3885" s="41"/>
      <c r="K3885" s="41"/>
      <c r="L3885" s="41"/>
      <c r="M3885" s="42" t="s">
        <v>6289</v>
      </c>
      <c r="N3885" s="42"/>
      <c r="O3885" s="41"/>
      <c r="P3885" s="43">
        <v>1.9534899999999999</v>
      </c>
      <c r="Q3885" s="44"/>
      <c r="R3885" s="45"/>
      <c r="S3885" s="44"/>
      <c r="T3885" s="46"/>
    </row>
    <row r="3886" spans="6:20" s="39" customFormat="1" ht="11.25" outlineLevel="7">
      <c r="F3886" s="40"/>
      <c r="G3886" s="41"/>
      <c r="H3886" s="41"/>
      <c r="I3886" s="41"/>
      <c r="J3886" s="41"/>
      <c r="K3886" s="41"/>
      <c r="L3886" s="41"/>
      <c r="M3886" s="42" t="s">
        <v>6352</v>
      </c>
      <c r="N3886" s="42"/>
      <c r="O3886" s="41"/>
      <c r="P3886" s="43">
        <v>2.14676</v>
      </c>
      <c r="Q3886" s="44"/>
      <c r="R3886" s="45"/>
      <c r="S3886" s="44"/>
      <c r="T3886" s="46"/>
    </row>
    <row r="3887" spans="6:20" s="39" customFormat="1" ht="11.25" outlineLevel="7">
      <c r="F3887" s="40"/>
      <c r="G3887" s="41"/>
      <c r="H3887" s="41"/>
      <c r="I3887" s="41"/>
      <c r="J3887" s="41"/>
      <c r="K3887" s="41"/>
      <c r="L3887" s="41"/>
      <c r="M3887" s="42" t="s">
        <v>6288</v>
      </c>
      <c r="N3887" s="42"/>
      <c r="O3887" s="41"/>
      <c r="P3887" s="43">
        <v>1.9658799999999998</v>
      </c>
      <c r="Q3887" s="44"/>
      <c r="R3887" s="45"/>
      <c r="S3887" s="44"/>
      <c r="T3887" s="46"/>
    </row>
    <row r="3888" spans="6:20" s="39" customFormat="1" ht="11.25" outlineLevel="7">
      <c r="F3888" s="40"/>
      <c r="G3888" s="41"/>
      <c r="H3888" s="41"/>
      <c r="I3888" s="41"/>
      <c r="J3888" s="41"/>
      <c r="K3888" s="41"/>
      <c r="L3888" s="41"/>
      <c r="M3888" s="42" t="s">
        <v>6287</v>
      </c>
      <c r="N3888" s="42"/>
      <c r="O3888" s="41"/>
      <c r="P3888" s="43">
        <v>1.9534899999999999</v>
      </c>
      <c r="Q3888" s="44"/>
      <c r="R3888" s="45"/>
      <c r="S3888" s="44"/>
      <c r="T3888" s="46"/>
    </row>
    <row r="3889" spans="6:20" s="39" customFormat="1" ht="11.25" outlineLevel="7">
      <c r="F3889" s="40"/>
      <c r="G3889" s="41"/>
      <c r="H3889" s="41"/>
      <c r="I3889" s="41"/>
      <c r="J3889" s="41"/>
      <c r="K3889" s="41"/>
      <c r="L3889" s="41"/>
      <c r="M3889" s="42" t="s">
        <v>6286</v>
      </c>
      <c r="N3889" s="42"/>
      <c r="O3889" s="41"/>
      <c r="P3889" s="43">
        <v>1.9658799999999998</v>
      </c>
      <c r="Q3889" s="44"/>
      <c r="R3889" s="45"/>
      <c r="S3889" s="44"/>
      <c r="T3889" s="46"/>
    </row>
    <row r="3890" spans="6:20" s="39" customFormat="1" ht="11.25" outlineLevel="7">
      <c r="F3890" s="40"/>
      <c r="G3890" s="41"/>
      <c r="H3890" s="41"/>
      <c r="I3890" s="41"/>
      <c r="J3890" s="41"/>
      <c r="K3890" s="41"/>
      <c r="L3890" s="41"/>
      <c r="M3890" s="42" t="s">
        <v>6284</v>
      </c>
      <c r="N3890" s="42"/>
      <c r="O3890" s="41"/>
      <c r="P3890" s="43">
        <v>1.9534899999999999</v>
      </c>
      <c r="Q3890" s="44"/>
      <c r="R3890" s="45"/>
      <c r="S3890" s="44"/>
      <c r="T3890" s="46"/>
    </row>
    <row r="3891" spans="6:20" s="39" customFormat="1" ht="11.25" outlineLevel="7">
      <c r="F3891" s="40"/>
      <c r="G3891" s="41"/>
      <c r="H3891" s="41"/>
      <c r="I3891" s="41"/>
      <c r="J3891" s="41"/>
      <c r="K3891" s="41"/>
      <c r="L3891" s="41"/>
      <c r="M3891" s="42" t="s">
        <v>6285</v>
      </c>
      <c r="N3891" s="42"/>
      <c r="O3891" s="41"/>
      <c r="P3891" s="43">
        <v>1.9658799999999998</v>
      </c>
      <c r="Q3891" s="44"/>
      <c r="R3891" s="45"/>
      <c r="S3891" s="44"/>
      <c r="T3891" s="46"/>
    </row>
    <row r="3892" spans="6:20" s="39" customFormat="1" ht="11.25" outlineLevel="7">
      <c r="F3892" s="40"/>
      <c r="G3892" s="41"/>
      <c r="H3892" s="41"/>
      <c r="I3892" s="41"/>
      <c r="J3892" s="41"/>
      <c r="K3892" s="41"/>
      <c r="L3892" s="41"/>
      <c r="M3892" s="42" t="s">
        <v>6291</v>
      </c>
      <c r="N3892" s="42"/>
      <c r="O3892" s="41"/>
      <c r="P3892" s="43">
        <v>1.9534899999999999</v>
      </c>
      <c r="Q3892" s="44"/>
      <c r="R3892" s="45"/>
      <c r="S3892" s="44"/>
      <c r="T3892" s="46"/>
    </row>
    <row r="3893" spans="6:20" s="39" customFormat="1" ht="11.25" outlineLevel="7">
      <c r="F3893" s="40"/>
      <c r="G3893" s="41"/>
      <c r="H3893" s="41"/>
      <c r="I3893" s="41"/>
      <c r="J3893" s="41"/>
      <c r="K3893" s="41"/>
      <c r="L3893" s="41"/>
      <c r="M3893" s="42" t="s">
        <v>6353</v>
      </c>
      <c r="N3893" s="42"/>
      <c r="O3893" s="41"/>
      <c r="P3893" s="43">
        <v>1.9658799999999998</v>
      </c>
      <c r="Q3893" s="44"/>
      <c r="R3893" s="45"/>
      <c r="S3893" s="44"/>
      <c r="T3893" s="46"/>
    </row>
    <row r="3894" spans="6:20" s="39" customFormat="1" ht="11.25" outlineLevel="7">
      <c r="F3894" s="40"/>
      <c r="G3894" s="41"/>
      <c r="H3894" s="41"/>
      <c r="I3894" s="41"/>
      <c r="J3894" s="41"/>
      <c r="K3894" s="41"/>
      <c r="L3894" s="41"/>
      <c r="M3894" s="42" t="s">
        <v>6295</v>
      </c>
      <c r="N3894" s="42"/>
      <c r="O3894" s="41"/>
      <c r="P3894" s="43">
        <v>1.9534899999999999</v>
      </c>
      <c r="Q3894" s="44"/>
      <c r="R3894" s="45"/>
      <c r="S3894" s="44"/>
      <c r="T3894" s="46"/>
    </row>
    <row r="3895" spans="6:20" s="39" customFormat="1" ht="11.25" outlineLevel="7">
      <c r="F3895" s="40"/>
      <c r="G3895" s="41"/>
      <c r="H3895" s="41"/>
      <c r="I3895" s="41"/>
      <c r="J3895" s="41"/>
      <c r="K3895" s="41"/>
      <c r="L3895" s="41"/>
      <c r="M3895" s="42" t="s">
        <v>6290</v>
      </c>
      <c r="N3895" s="42"/>
      <c r="O3895" s="41"/>
      <c r="P3895" s="43">
        <v>5.1914099999999994</v>
      </c>
      <c r="Q3895" s="44"/>
      <c r="R3895" s="45"/>
      <c r="S3895" s="44"/>
      <c r="T3895" s="46"/>
    </row>
    <row r="3896" spans="6:20" s="39" customFormat="1" ht="11.25" outlineLevel="7">
      <c r="F3896" s="40"/>
      <c r="G3896" s="41"/>
      <c r="H3896" s="41"/>
      <c r="I3896" s="41"/>
      <c r="J3896" s="41"/>
      <c r="K3896" s="41"/>
      <c r="L3896" s="41"/>
      <c r="M3896" s="42" t="s">
        <v>6281</v>
      </c>
      <c r="N3896" s="42"/>
      <c r="O3896" s="41"/>
      <c r="P3896" s="43">
        <v>11.338139999999999</v>
      </c>
      <c r="Q3896" s="44"/>
      <c r="R3896" s="45"/>
      <c r="S3896" s="44"/>
      <c r="T3896" s="46"/>
    </row>
    <row r="3897" spans="6:20" s="39" customFormat="1" ht="11.25" outlineLevel="7">
      <c r="F3897" s="40"/>
      <c r="G3897" s="41"/>
      <c r="H3897" s="41"/>
      <c r="I3897" s="41"/>
      <c r="J3897" s="41"/>
      <c r="K3897" s="41"/>
      <c r="L3897" s="41"/>
      <c r="M3897" s="42" t="s">
        <v>6280</v>
      </c>
      <c r="N3897" s="42"/>
      <c r="O3897" s="41"/>
      <c r="P3897" s="43">
        <v>11.338139999999999</v>
      </c>
      <c r="Q3897" s="44"/>
      <c r="R3897" s="45"/>
      <c r="S3897" s="44"/>
      <c r="T3897" s="46"/>
    </row>
    <row r="3898" spans="6:20" s="39" customFormat="1" ht="11.25" outlineLevel="7">
      <c r="F3898" s="40"/>
      <c r="G3898" s="41"/>
      <c r="H3898" s="41"/>
      <c r="I3898" s="41"/>
      <c r="J3898" s="41"/>
      <c r="K3898" s="41"/>
      <c r="L3898" s="41"/>
      <c r="M3898" s="42" t="s">
        <v>6279</v>
      </c>
      <c r="N3898" s="42"/>
      <c r="O3898" s="41"/>
      <c r="P3898" s="43">
        <v>11.338139999999999</v>
      </c>
      <c r="Q3898" s="44"/>
      <c r="R3898" s="45"/>
      <c r="S3898" s="44"/>
      <c r="T3898" s="46"/>
    </row>
    <row r="3899" spans="6:20" s="39" customFormat="1" ht="11.25" outlineLevel="7">
      <c r="F3899" s="40"/>
      <c r="G3899" s="41"/>
      <c r="H3899" s="41"/>
      <c r="I3899" s="41"/>
      <c r="J3899" s="41"/>
      <c r="K3899" s="41"/>
      <c r="L3899" s="41"/>
      <c r="M3899" s="42" t="s">
        <v>6187</v>
      </c>
      <c r="N3899" s="42"/>
      <c r="O3899" s="41"/>
      <c r="P3899" s="43">
        <v>16.441559999999996</v>
      </c>
      <c r="Q3899" s="44"/>
      <c r="R3899" s="45"/>
      <c r="S3899" s="44"/>
      <c r="T3899" s="46"/>
    </row>
    <row r="3900" spans="6:20" s="39" customFormat="1" ht="11.25" outlineLevel="7">
      <c r="F3900" s="40"/>
      <c r="G3900" s="41"/>
      <c r="H3900" s="41"/>
      <c r="I3900" s="41"/>
      <c r="J3900" s="41"/>
      <c r="K3900" s="41"/>
      <c r="L3900" s="41"/>
      <c r="M3900" s="42" t="s">
        <v>6186</v>
      </c>
      <c r="N3900" s="42"/>
      <c r="O3900" s="41"/>
      <c r="P3900" s="43">
        <v>11.338139999999999</v>
      </c>
      <c r="Q3900" s="44"/>
      <c r="R3900" s="45"/>
      <c r="S3900" s="44"/>
      <c r="T3900" s="46"/>
    </row>
    <row r="3901" spans="6:20" s="39" customFormat="1" ht="33.75" outlineLevel="7">
      <c r="F3901" s="40"/>
      <c r="G3901" s="41"/>
      <c r="H3901" s="41"/>
      <c r="I3901" s="41"/>
      <c r="J3901" s="41"/>
      <c r="K3901" s="41"/>
      <c r="L3901" s="41"/>
      <c r="M3901" s="42" t="s">
        <v>7189</v>
      </c>
      <c r="N3901" s="42"/>
      <c r="O3901" s="41"/>
      <c r="P3901" s="43">
        <v>41.334949999999992</v>
      </c>
      <c r="Q3901" s="44"/>
      <c r="R3901" s="45"/>
      <c r="S3901" s="44"/>
      <c r="T3901" s="46"/>
    </row>
    <row r="3902" spans="6:20" s="39" customFormat="1" ht="11.25" outlineLevel="7">
      <c r="F3902" s="40"/>
      <c r="G3902" s="41"/>
      <c r="H3902" s="41"/>
      <c r="I3902" s="41"/>
      <c r="J3902" s="41"/>
      <c r="K3902" s="41"/>
      <c r="L3902" s="41"/>
      <c r="M3902" s="42" t="s">
        <v>6018</v>
      </c>
      <c r="N3902" s="42"/>
      <c r="O3902" s="41"/>
      <c r="P3902" s="43">
        <v>116.18450999999999</v>
      </c>
      <c r="Q3902" s="44"/>
      <c r="R3902" s="45"/>
      <c r="S3902" s="44"/>
      <c r="T3902" s="46"/>
    </row>
    <row r="3903" spans="6:20" s="39" customFormat="1" ht="11.25" outlineLevel="7">
      <c r="F3903" s="40"/>
      <c r="G3903" s="41"/>
      <c r="H3903" s="41"/>
      <c r="I3903" s="41"/>
      <c r="J3903" s="41"/>
      <c r="K3903" s="41"/>
      <c r="L3903" s="41"/>
      <c r="M3903" s="42" t="s">
        <v>59</v>
      </c>
      <c r="N3903" s="42"/>
      <c r="O3903" s="41"/>
      <c r="P3903" s="43">
        <v>0</v>
      </c>
      <c r="Q3903" s="44"/>
      <c r="R3903" s="45"/>
      <c r="S3903" s="44"/>
      <c r="T3903" s="46"/>
    </row>
    <row r="3904" spans="6:20" s="39" customFormat="1" ht="11.25" outlineLevel="7">
      <c r="F3904" s="40"/>
      <c r="G3904" s="41"/>
      <c r="H3904" s="41"/>
      <c r="I3904" s="41"/>
      <c r="J3904" s="41"/>
      <c r="K3904" s="41"/>
      <c r="L3904" s="41"/>
      <c r="M3904" s="42" t="s">
        <v>6814</v>
      </c>
      <c r="N3904" s="42"/>
      <c r="O3904" s="41"/>
      <c r="P3904" s="43">
        <v>13.355599999999999</v>
      </c>
      <c r="Q3904" s="44"/>
      <c r="R3904" s="45"/>
      <c r="S3904" s="44"/>
      <c r="T3904" s="46"/>
    </row>
    <row r="3905" spans="6:20" s="39" customFormat="1" ht="11.25" outlineLevel="7">
      <c r="F3905" s="40"/>
      <c r="G3905" s="41"/>
      <c r="H3905" s="41"/>
      <c r="I3905" s="41"/>
      <c r="J3905" s="41"/>
      <c r="K3905" s="41"/>
      <c r="L3905" s="41"/>
      <c r="M3905" s="42" t="s">
        <v>6198</v>
      </c>
      <c r="N3905" s="42"/>
      <c r="O3905" s="41"/>
      <c r="P3905" s="43">
        <v>1.8296399999999999</v>
      </c>
      <c r="Q3905" s="44"/>
      <c r="R3905" s="45"/>
      <c r="S3905" s="44"/>
      <c r="T3905" s="46"/>
    </row>
    <row r="3906" spans="6:20" s="39" customFormat="1" ht="11.25" outlineLevel="7">
      <c r="F3906" s="40"/>
      <c r="G3906" s="41"/>
      <c r="H3906" s="41"/>
      <c r="I3906" s="41"/>
      <c r="J3906" s="41"/>
      <c r="K3906" s="41"/>
      <c r="L3906" s="41"/>
      <c r="M3906" s="42" t="s">
        <v>6197</v>
      </c>
      <c r="N3906" s="42"/>
      <c r="O3906" s="41"/>
      <c r="P3906" s="43">
        <v>1.8296399999999999</v>
      </c>
      <c r="Q3906" s="44"/>
      <c r="R3906" s="45"/>
      <c r="S3906" s="44"/>
      <c r="T3906" s="46"/>
    </row>
    <row r="3907" spans="6:20" s="39" customFormat="1" ht="11.25" outlineLevel="7">
      <c r="F3907" s="40"/>
      <c r="G3907" s="41"/>
      <c r="H3907" s="41"/>
      <c r="I3907" s="41"/>
      <c r="J3907" s="41"/>
      <c r="K3907" s="41"/>
      <c r="L3907" s="41"/>
      <c r="M3907" s="42" t="s">
        <v>6196</v>
      </c>
      <c r="N3907" s="42"/>
      <c r="O3907" s="41"/>
      <c r="P3907" s="43">
        <v>1.8296399999999999</v>
      </c>
      <c r="Q3907" s="44"/>
      <c r="R3907" s="45"/>
      <c r="S3907" s="44"/>
      <c r="T3907" s="46"/>
    </row>
    <row r="3908" spans="6:20" s="39" customFormat="1" ht="11.25" outlineLevel="7">
      <c r="F3908" s="40"/>
      <c r="G3908" s="41"/>
      <c r="H3908" s="41"/>
      <c r="I3908" s="41"/>
      <c r="J3908" s="41"/>
      <c r="K3908" s="41"/>
      <c r="L3908" s="41"/>
      <c r="M3908" s="42" t="s">
        <v>6195</v>
      </c>
      <c r="N3908" s="42"/>
      <c r="O3908" s="41"/>
      <c r="P3908" s="43">
        <v>1.8296399999999999</v>
      </c>
      <c r="Q3908" s="44"/>
      <c r="R3908" s="45"/>
      <c r="S3908" s="44"/>
      <c r="T3908" s="46"/>
    </row>
    <row r="3909" spans="6:20" s="39" customFormat="1" ht="11.25" outlineLevel="7">
      <c r="F3909" s="40"/>
      <c r="G3909" s="41"/>
      <c r="H3909" s="41"/>
      <c r="I3909" s="41"/>
      <c r="J3909" s="41"/>
      <c r="K3909" s="41"/>
      <c r="L3909" s="41"/>
      <c r="M3909" s="42" t="s">
        <v>6194</v>
      </c>
      <c r="N3909" s="42"/>
      <c r="O3909" s="41"/>
      <c r="P3909" s="43">
        <v>1.8296399999999999</v>
      </c>
      <c r="Q3909" s="44"/>
      <c r="R3909" s="45"/>
      <c r="S3909" s="44"/>
      <c r="T3909" s="46"/>
    </row>
    <row r="3910" spans="6:20" s="39" customFormat="1" ht="11.25" outlineLevel="7">
      <c r="F3910" s="40"/>
      <c r="G3910" s="41"/>
      <c r="H3910" s="41"/>
      <c r="I3910" s="41"/>
      <c r="J3910" s="41"/>
      <c r="K3910" s="41"/>
      <c r="L3910" s="41"/>
      <c r="M3910" s="42" t="s">
        <v>6351</v>
      </c>
      <c r="N3910" s="42"/>
      <c r="O3910" s="41"/>
      <c r="P3910" s="43">
        <v>3.3311799999999998</v>
      </c>
      <c r="Q3910" s="44"/>
      <c r="R3910" s="45"/>
      <c r="S3910" s="44"/>
      <c r="T3910" s="46"/>
    </row>
    <row r="3911" spans="6:20" s="39" customFormat="1" ht="11.25" outlineLevel="7">
      <c r="F3911" s="40"/>
      <c r="G3911" s="41"/>
      <c r="H3911" s="41"/>
      <c r="I3911" s="41"/>
      <c r="J3911" s="41"/>
      <c r="K3911" s="41"/>
      <c r="L3911" s="41"/>
      <c r="M3911" s="42" t="s">
        <v>6298</v>
      </c>
      <c r="N3911" s="42"/>
      <c r="O3911" s="41"/>
      <c r="P3911" s="43">
        <v>4.84816</v>
      </c>
      <c r="Q3911" s="44"/>
      <c r="R3911" s="45"/>
      <c r="S3911" s="44"/>
      <c r="T3911" s="46"/>
    </row>
    <row r="3912" spans="6:20" s="39" customFormat="1" ht="11.25" outlineLevel="7">
      <c r="F3912" s="40"/>
      <c r="G3912" s="41"/>
      <c r="H3912" s="41"/>
      <c r="I3912" s="41"/>
      <c r="J3912" s="41"/>
      <c r="K3912" s="41"/>
      <c r="L3912" s="41"/>
      <c r="M3912" s="42" t="s">
        <v>6208</v>
      </c>
      <c r="N3912" s="42"/>
      <c r="O3912" s="41"/>
      <c r="P3912" s="43">
        <v>19.39264</v>
      </c>
      <c r="Q3912" s="44"/>
      <c r="R3912" s="45"/>
      <c r="S3912" s="44"/>
      <c r="T3912" s="46"/>
    </row>
    <row r="3913" spans="6:20" s="39" customFormat="1" ht="11.25" outlineLevel="7">
      <c r="F3913" s="40"/>
      <c r="G3913" s="41"/>
      <c r="H3913" s="41"/>
      <c r="I3913" s="41"/>
      <c r="J3913" s="41"/>
      <c r="K3913" s="41"/>
      <c r="L3913" s="41"/>
      <c r="M3913" s="42" t="s">
        <v>6207</v>
      </c>
      <c r="N3913" s="42"/>
      <c r="O3913" s="41"/>
      <c r="P3913" s="43">
        <v>14.54448</v>
      </c>
      <c r="Q3913" s="44"/>
      <c r="R3913" s="45"/>
      <c r="S3913" s="44"/>
      <c r="T3913" s="46"/>
    </row>
    <row r="3914" spans="6:20" s="39" customFormat="1" ht="11.25" outlineLevel="7">
      <c r="F3914" s="40"/>
      <c r="G3914" s="41"/>
      <c r="H3914" s="41"/>
      <c r="I3914" s="41"/>
      <c r="J3914" s="41"/>
      <c r="K3914" s="41"/>
      <c r="L3914" s="41"/>
      <c r="M3914" s="42" t="s">
        <v>6188</v>
      </c>
      <c r="N3914" s="42"/>
      <c r="O3914" s="41"/>
      <c r="P3914" s="43">
        <v>4.84816</v>
      </c>
      <c r="Q3914" s="44"/>
      <c r="R3914" s="45"/>
      <c r="S3914" s="44"/>
      <c r="T3914" s="46"/>
    </row>
    <row r="3915" spans="6:20" s="39" customFormat="1" ht="11.25" outlineLevel="7">
      <c r="F3915" s="40"/>
      <c r="G3915" s="41"/>
      <c r="H3915" s="41"/>
      <c r="I3915" s="41"/>
      <c r="J3915" s="41"/>
      <c r="K3915" s="41"/>
      <c r="L3915" s="41"/>
      <c r="M3915" s="42" t="s">
        <v>6190</v>
      </c>
      <c r="N3915" s="42"/>
      <c r="O3915" s="41"/>
      <c r="P3915" s="43">
        <v>1.8296399999999999</v>
      </c>
      <c r="Q3915" s="44"/>
      <c r="R3915" s="45"/>
      <c r="S3915" s="44"/>
      <c r="T3915" s="46"/>
    </row>
    <row r="3916" spans="6:20" s="39" customFormat="1" ht="11.25" outlineLevel="7">
      <c r="F3916" s="40"/>
      <c r="G3916" s="41"/>
      <c r="H3916" s="41"/>
      <c r="I3916" s="41"/>
      <c r="J3916" s="41"/>
      <c r="K3916" s="41"/>
      <c r="L3916" s="41"/>
      <c r="M3916" s="42" t="s">
        <v>6199</v>
      </c>
      <c r="N3916" s="42"/>
      <c r="O3916" s="41"/>
      <c r="P3916" s="43">
        <v>1.8296399999999999</v>
      </c>
      <c r="Q3916" s="44"/>
      <c r="R3916" s="45"/>
      <c r="S3916" s="44"/>
      <c r="T3916" s="46"/>
    </row>
    <row r="3917" spans="6:20" s="39" customFormat="1" ht="11.25" outlineLevel="7">
      <c r="F3917" s="40"/>
      <c r="G3917" s="41"/>
      <c r="H3917" s="41"/>
      <c r="I3917" s="41"/>
      <c r="J3917" s="41"/>
      <c r="K3917" s="41"/>
      <c r="L3917" s="41"/>
      <c r="M3917" s="42" t="s">
        <v>6200</v>
      </c>
      <c r="N3917" s="42"/>
      <c r="O3917" s="41"/>
      <c r="P3917" s="43">
        <v>1.8296399999999999</v>
      </c>
      <c r="Q3917" s="44"/>
      <c r="R3917" s="45"/>
      <c r="S3917" s="44"/>
      <c r="T3917" s="46"/>
    </row>
    <row r="3918" spans="6:20" s="39" customFormat="1" ht="11.25" outlineLevel="7">
      <c r="F3918" s="40"/>
      <c r="G3918" s="41"/>
      <c r="H3918" s="41"/>
      <c r="I3918" s="41"/>
      <c r="J3918" s="41"/>
      <c r="K3918" s="41"/>
      <c r="L3918" s="41"/>
      <c r="M3918" s="42" t="s">
        <v>6191</v>
      </c>
      <c r="N3918" s="42"/>
      <c r="O3918" s="41"/>
      <c r="P3918" s="43">
        <v>3.6592799999999999</v>
      </c>
      <c r="Q3918" s="44"/>
      <c r="R3918" s="45"/>
      <c r="S3918" s="44"/>
      <c r="T3918" s="46"/>
    </row>
    <row r="3919" spans="6:20" s="39" customFormat="1" ht="11.25" outlineLevel="7">
      <c r="F3919" s="40"/>
      <c r="G3919" s="41"/>
      <c r="H3919" s="41"/>
      <c r="I3919" s="41"/>
      <c r="J3919" s="41"/>
      <c r="K3919" s="41"/>
      <c r="L3919" s="41"/>
      <c r="M3919" s="42" t="s">
        <v>6201</v>
      </c>
      <c r="N3919" s="42"/>
      <c r="O3919" s="41"/>
      <c r="P3919" s="43">
        <v>1.8296399999999999</v>
      </c>
      <c r="Q3919" s="44"/>
      <c r="R3919" s="45"/>
      <c r="S3919" s="44"/>
      <c r="T3919" s="46"/>
    </row>
    <row r="3920" spans="6:20" s="39" customFormat="1" ht="11.25" outlineLevel="7">
      <c r="F3920" s="40"/>
      <c r="G3920" s="41"/>
      <c r="H3920" s="41"/>
      <c r="I3920" s="41"/>
      <c r="J3920" s="41"/>
      <c r="K3920" s="41"/>
      <c r="L3920" s="41"/>
      <c r="M3920" s="42" t="s">
        <v>6192</v>
      </c>
      <c r="N3920" s="42"/>
      <c r="O3920" s="41"/>
      <c r="P3920" s="43">
        <v>1.8296399999999999</v>
      </c>
      <c r="Q3920" s="44"/>
      <c r="R3920" s="45"/>
      <c r="S3920" s="44"/>
      <c r="T3920" s="46"/>
    </row>
    <row r="3921" spans="6:20" s="39" customFormat="1" ht="11.25" outlineLevel="7">
      <c r="F3921" s="40"/>
      <c r="G3921" s="41"/>
      <c r="H3921" s="41"/>
      <c r="I3921" s="41"/>
      <c r="J3921" s="41"/>
      <c r="K3921" s="41"/>
      <c r="L3921" s="41"/>
      <c r="M3921" s="42" t="s">
        <v>6815</v>
      </c>
      <c r="N3921" s="42"/>
      <c r="O3921" s="41"/>
      <c r="P3921" s="43">
        <v>13.425079999999998</v>
      </c>
      <c r="Q3921" s="44"/>
      <c r="R3921" s="45"/>
      <c r="S3921" s="44"/>
      <c r="T3921" s="46"/>
    </row>
    <row r="3922" spans="6:20" s="39" customFormat="1" ht="11.25" outlineLevel="7">
      <c r="F3922" s="40"/>
      <c r="G3922" s="41"/>
      <c r="H3922" s="41"/>
      <c r="I3922" s="41"/>
      <c r="J3922" s="41"/>
      <c r="K3922" s="41"/>
      <c r="L3922" s="41"/>
      <c r="M3922" s="42" t="s">
        <v>6202</v>
      </c>
      <c r="N3922" s="42"/>
      <c r="O3922" s="41"/>
      <c r="P3922" s="43">
        <v>1.8296399999999999</v>
      </c>
      <c r="Q3922" s="44"/>
      <c r="R3922" s="45"/>
      <c r="S3922" s="44"/>
      <c r="T3922" s="46"/>
    </row>
    <row r="3923" spans="6:20" s="39" customFormat="1" ht="11.25" outlineLevel="7">
      <c r="F3923" s="40"/>
      <c r="G3923" s="41"/>
      <c r="H3923" s="41"/>
      <c r="I3923" s="41"/>
      <c r="J3923" s="41"/>
      <c r="K3923" s="41"/>
      <c r="L3923" s="41"/>
      <c r="M3923" s="42" t="s">
        <v>6203</v>
      </c>
      <c r="N3923" s="42"/>
      <c r="O3923" s="41"/>
      <c r="P3923" s="43">
        <v>1.8296399999999999</v>
      </c>
      <c r="Q3923" s="44"/>
      <c r="R3923" s="45"/>
      <c r="S3923" s="44"/>
      <c r="T3923" s="46"/>
    </row>
    <row r="3924" spans="6:20" s="39" customFormat="1" ht="11.25" outlineLevel="7">
      <c r="F3924" s="40"/>
      <c r="G3924" s="41"/>
      <c r="H3924" s="41"/>
      <c r="I3924" s="41"/>
      <c r="J3924" s="41"/>
      <c r="K3924" s="41"/>
      <c r="L3924" s="41"/>
      <c r="M3924" s="42" t="s">
        <v>6204</v>
      </c>
      <c r="N3924" s="42"/>
      <c r="O3924" s="41"/>
      <c r="P3924" s="43">
        <v>1.8296399999999999</v>
      </c>
      <c r="Q3924" s="44"/>
      <c r="R3924" s="45"/>
      <c r="S3924" s="44"/>
      <c r="T3924" s="46"/>
    </row>
    <row r="3925" spans="6:20" s="39" customFormat="1" ht="11.25" outlineLevel="7">
      <c r="F3925" s="40"/>
      <c r="G3925" s="41"/>
      <c r="H3925" s="41"/>
      <c r="I3925" s="41"/>
      <c r="J3925" s="41"/>
      <c r="K3925" s="41"/>
      <c r="L3925" s="41"/>
      <c r="M3925" s="42" t="s">
        <v>6205</v>
      </c>
      <c r="N3925" s="42"/>
      <c r="O3925" s="41"/>
      <c r="P3925" s="43">
        <v>1.8296399999999999</v>
      </c>
      <c r="Q3925" s="44"/>
      <c r="R3925" s="45"/>
      <c r="S3925" s="44"/>
      <c r="T3925" s="46"/>
    </row>
    <row r="3926" spans="6:20" s="39" customFormat="1" ht="11.25" outlineLevel="7">
      <c r="F3926" s="40"/>
      <c r="G3926" s="41"/>
      <c r="H3926" s="41"/>
      <c r="I3926" s="41"/>
      <c r="J3926" s="41"/>
      <c r="K3926" s="41"/>
      <c r="L3926" s="41"/>
      <c r="M3926" s="42" t="s">
        <v>6206</v>
      </c>
      <c r="N3926" s="42"/>
      <c r="O3926" s="41"/>
      <c r="P3926" s="43">
        <v>1.8296399999999999</v>
      </c>
      <c r="Q3926" s="44"/>
      <c r="R3926" s="45"/>
      <c r="S3926" s="44"/>
      <c r="T3926" s="46"/>
    </row>
    <row r="3927" spans="6:20" s="39" customFormat="1" ht="11.25" outlineLevel="7">
      <c r="F3927" s="40"/>
      <c r="G3927" s="41"/>
      <c r="H3927" s="41"/>
      <c r="I3927" s="41"/>
      <c r="J3927" s="41"/>
      <c r="K3927" s="41"/>
      <c r="L3927" s="41"/>
      <c r="M3927" s="42" t="s">
        <v>6189</v>
      </c>
      <c r="N3927" s="42"/>
      <c r="O3927" s="41"/>
      <c r="P3927" s="43">
        <v>1.31626</v>
      </c>
      <c r="Q3927" s="44"/>
      <c r="R3927" s="45"/>
      <c r="S3927" s="44"/>
      <c r="T3927" s="46"/>
    </row>
    <row r="3928" spans="6:20" s="39" customFormat="1" ht="11.25" outlineLevel="7">
      <c r="F3928" s="40"/>
      <c r="G3928" s="41"/>
      <c r="H3928" s="41"/>
      <c r="I3928" s="41"/>
      <c r="J3928" s="41"/>
      <c r="K3928" s="41"/>
      <c r="L3928" s="41"/>
      <c r="M3928" s="42" t="s">
        <v>64</v>
      </c>
      <c r="N3928" s="42"/>
      <c r="O3928" s="41"/>
      <c r="P3928" s="43">
        <v>0</v>
      </c>
      <c r="Q3928" s="44"/>
      <c r="R3928" s="45"/>
      <c r="S3928" s="44"/>
      <c r="T3928" s="46"/>
    </row>
    <row r="3929" spans="6:20" s="39" customFormat="1" ht="11.25" outlineLevel="7">
      <c r="F3929" s="40"/>
      <c r="G3929" s="41"/>
      <c r="H3929" s="41"/>
      <c r="I3929" s="41"/>
      <c r="J3929" s="41"/>
      <c r="K3929" s="41"/>
      <c r="L3929" s="41"/>
      <c r="M3929" s="42" t="s">
        <v>6816</v>
      </c>
      <c r="N3929" s="42"/>
      <c r="O3929" s="41"/>
      <c r="P3929" s="43">
        <v>13.355599999999999</v>
      </c>
      <c r="Q3929" s="44"/>
      <c r="R3929" s="45"/>
      <c r="S3929" s="44"/>
      <c r="T3929" s="46"/>
    </row>
    <row r="3930" spans="6:20" s="39" customFormat="1" ht="11.25" outlineLevel="7">
      <c r="F3930" s="40"/>
      <c r="G3930" s="41"/>
      <c r="H3930" s="41"/>
      <c r="I3930" s="41"/>
      <c r="J3930" s="41"/>
      <c r="K3930" s="41"/>
      <c r="L3930" s="41"/>
      <c r="M3930" s="42" t="s">
        <v>6219</v>
      </c>
      <c r="N3930" s="42"/>
      <c r="O3930" s="41"/>
      <c r="P3930" s="43">
        <v>1.8296399999999999</v>
      </c>
      <c r="Q3930" s="44"/>
      <c r="R3930" s="45"/>
      <c r="S3930" s="44"/>
      <c r="T3930" s="46"/>
    </row>
    <row r="3931" spans="6:20" s="39" customFormat="1" ht="11.25" outlineLevel="7">
      <c r="F3931" s="40"/>
      <c r="G3931" s="41"/>
      <c r="H3931" s="41"/>
      <c r="I3931" s="41"/>
      <c r="J3931" s="41"/>
      <c r="K3931" s="41"/>
      <c r="L3931" s="41"/>
      <c r="M3931" s="42" t="s">
        <v>6218</v>
      </c>
      <c r="N3931" s="42"/>
      <c r="O3931" s="41"/>
      <c r="P3931" s="43">
        <v>1.8296399999999999</v>
      </c>
      <c r="Q3931" s="44"/>
      <c r="R3931" s="45"/>
      <c r="S3931" s="44"/>
      <c r="T3931" s="46"/>
    </row>
    <row r="3932" spans="6:20" s="39" customFormat="1" ht="11.25" outlineLevel="7">
      <c r="F3932" s="40"/>
      <c r="G3932" s="41"/>
      <c r="H3932" s="41"/>
      <c r="I3932" s="41"/>
      <c r="J3932" s="41"/>
      <c r="K3932" s="41"/>
      <c r="L3932" s="41"/>
      <c r="M3932" s="42" t="s">
        <v>6238</v>
      </c>
      <c r="N3932" s="42"/>
      <c r="O3932" s="41"/>
      <c r="P3932" s="43">
        <v>1.8296399999999999</v>
      </c>
      <c r="Q3932" s="44"/>
      <c r="R3932" s="45"/>
      <c r="S3932" s="44"/>
      <c r="T3932" s="46"/>
    </row>
    <row r="3933" spans="6:20" s="39" customFormat="1" ht="11.25" outlineLevel="7">
      <c r="F3933" s="40"/>
      <c r="G3933" s="41"/>
      <c r="H3933" s="41"/>
      <c r="I3933" s="41"/>
      <c r="J3933" s="41"/>
      <c r="K3933" s="41"/>
      <c r="L3933" s="41"/>
      <c r="M3933" s="42" t="s">
        <v>6237</v>
      </c>
      <c r="N3933" s="42"/>
      <c r="O3933" s="41"/>
      <c r="P3933" s="43">
        <v>1.8296399999999999</v>
      </c>
      <c r="Q3933" s="44"/>
      <c r="R3933" s="45"/>
      <c r="S3933" s="44"/>
      <c r="T3933" s="46"/>
    </row>
    <row r="3934" spans="6:20" s="39" customFormat="1" ht="11.25" outlineLevel="7">
      <c r="F3934" s="40"/>
      <c r="G3934" s="41"/>
      <c r="H3934" s="41"/>
      <c r="I3934" s="41"/>
      <c r="J3934" s="41"/>
      <c r="K3934" s="41"/>
      <c r="L3934" s="41"/>
      <c r="M3934" s="42" t="s">
        <v>6217</v>
      </c>
      <c r="N3934" s="42"/>
      <c r="O3934" s="41"/>
      <c r="P3934" s="43">
        <v>1.8296399999999999</v>
      </c>
      <c r="Q3934" s="44"/>
      <c r="R3934" s="45"/>
      <c r="S3934" s="44"/>
      <c r="T3934" s="46"/>
    </row>
    <row r="3935" spans="6:20" s="39" customFormat="1" ht="11.25" outlineLevel="7">
      <c r="F3935" s="40"/>
      <c r="G3935" s="41"/>
      <c r="H3935" s="41"/>
      <c r="I3935" s="41"/>
      <c r="J3935" s="41"/>
      <c r="K3935" s="41"/>
      <c r="L3935" s="41"/>
      <c r="M3935" s="42" t="s">
        <v>6818</v>
      </c>
      <c r="N3935" s="42"/>
      <c r="O3935" s="41"/>
      <c r="P3935" s="43">
        <v>13.355599999999999</v>
      </c>
      <c r="Q3935" s="44"/>
      <c r="R3935" s="45"/>
      <c r="S3935" s="44"/>
      <c r="T3935" s="46"/>
    </row>
    <row r="3936" spans="6:20" s="39" customFormat="1" ht="11.25" outlineLevel="7">
      <c r="F3936" s="40"/>
      <c r="G3936" s="41"/>
      <c r="H3936" s="41"/>
      <c r="I3936" s="41"/>
      <c r="J3936" s="41"/>
      <c r="K3936" s="41"/>
      <c r="L3936" s="41"/>
      <c r="M3936" s="42" t="s">
        <v>6211</v>
      </c>
      <c r="N3936" s="42"/>
      <c r="O3936" s="41"/>
      <c r="P3936" s="43">
        <v>1.8296399999999999</v>
      </c>
      <c r="Q3936" s="44"/>
      <c r="R3936" s="45"/>
      <c r="S3936" s="44"/>
      <c r="T3936" s="46"/>
    </row>
    <row r="3937" spans="6:20" s="39" customFormat="1" ht="11.25" outlineLevel="7">
      <c r="F3937" s="40"/>
      <c r="G3937" s="41"/>
      <c r="H3937" s="41"/>
      <c r="I3937" s="41"/>
      <c r="J3937" s="41"/>
      <c r="K3937" s="41"/>
      <c r="L3937" s="41"/>
      <c r="M3937" s="42" t="s">
        <v>6216</v>
      </c>
      <c r="N3937" s="42"/>
      <c r="O3937" s="41"/>
      <c r="P3937" s="43">
        <v>1.8296399999999999</v>
      </c>
      <c r="Q3937" s="44"/>
      <c r="R3937" s="45"/>
      <c r="S3937" s="44"/>
      <c r="T3937" s="46"/>
    </row>
    <row r="3938" spans="6:20" s="39" customFormat="1" ht="11.25" outlineLevel="7">
      <c r="F3938" s="40"/>
      <c r="G3938" s="41"/>
      <c r="H3938" s="41"/>
      <c r="I3938" s="41"/>
      <c r="J3938" s="41"/>
      <c r="K3938" s="41"/>
      <c r="L3938" s="41"/>
      <c r="M3938" s="42" t="s">
        <v>6236</v>
      </c>
      <c r="N3938" s="42"/>
      <c r="O3938" s="41"/>
      <c r="P3938" s="43">
        <v>1.8296399999999999</v>
      </c>
      <c r="Q3938" s="44"/>
      <c r="R3938" s="45"/>
      <c r="S3938" s="44"/>
      <c r="T3938" s="46"/>
    </row>
    <row r="3939" spans="6:20" s="39" customFormat="1" ht="11.25" outlineLevel="7">
      <c r="F3939" s="40"/>
      <c r="G3939" s="41"/>
      <c r="H3939" s="41"/>
      <c r="I3939" s="41"/>
      <c r="J3939" s="41"/>
      <c r="K3939" s="41"/>
      <c r="L3939" s="41"/>
      <c r="M3939" s="42" t="s">
        <v>6235</v>
      </c>
      <c r="N3939" s="42"/>
      <c r="O3939" s="41"/>
      <c r="P3939" s="43">
        <v>1.8296399999999999</v>
      </c>
      <c r="Q3939" s="44"/>
      <c r="R3939" s="45"/>
      <c r="S3939" s="44"/>
      <c r="T3939" s="46"/>
    </row>
    <row r="3940" spans="6:20" s="39" customFormat="1" ht="11.25" outlineLevel="7">
      <c r="F3940" s="40"/>
      <c r="G3940" s="41"/>
      <c r="H3940" s="41"/>
      <c r="I3940" s="41"/>
      <c r="J3940" s="41"/>
      <c r="K3940" s="41"/>
      <c r="L3940" s="41"/>
      <c r="M3940" s="42" t="s">
        <v>6234</v>
      </c>
      <c r="N3940" s="42"/>
      <c r="O3940" s="41"/>
      <c r="P3940" s="43">
        <v>1.8296399999999999</v>
      </c>
      <c r="Q3940" s="44"/>
      <c r="R3940" s="45"/>
      <c r="S3940" s="44"/>
      <c r="T3940" s="46"/>
    </row>
    <row r="3941" spans="6:20" s="39" customFormat="1" ht="11.25" outlineLevel="7">
      <c r="F3941" s="40"/>
      <c r="G3941" s="41"/>
      <c r="H3941" s="41"/>
      <c r="I3941" s="41"/>
      <c r="J3941" s="41"/>
      <c r="K3941" s="41"/>
      <c r="L3941" s="41"/>
      <c r="M3941" s="42" t="s">
        <v>6233</v>
      </c>
      <c r="N3941" s="42"/>
      <c r="O3941" s="41"/>
      <c r="P3941" s="43">
        <v>1.8296399999999999</v>
      </c>
      <c r="Q3941" s="44"/>
      <c r="R3941" s="45"/>
      <c r="S3941" s="44"/>
      <c r="T3941" s="46"/>
    </row>
    <row r="3942" spans="6:20" s="39" customFormat="1" ht="11.25" outlineLevel="7">
      <c r="F3942" s="40"/>
      <c r="G3942" s="41"/>
      <c r="H3942" s="41"/>
      <c r="I3942" s="41"/>
      <c r="J3942" s="41"/>
      <c r="K3942" s="41"/>
      <c r="L3942" s="41"/>
      <c r="M3942" s="42" t="s">
        <v>6232</v>
      </c>
      <c r="N3942" s="42"/>
      <c r="O3942" s="41"/>
      <c r="P3942" s="43">
        <v>1.8296399999999999</v>
      </c>
      <c r="Q3942" s="44"/>
      <c r="R3942" s="45"/>
      <c r="S3942" s="44"/>
      <c r="T3942" s="46"/>
    </row>
    <row r="3943" spans="6:20" s="39" customFormat="1" ht="11.25" outlineLevel="7">
      <c r="F3943" s="40"/>
      <c r="G3943" s="41"/>
      <c r="H3943" s="41"/>
      <c r="I3943" s="41"/>
      <c r="J3943" s="41"/>
      <c r="K3943" s="41"/>
      <c r="L3943" s="41"/>
      <c r="M3943" s="42" t="s">
        <v>6231</v>
      </c>
      <c r="N3943" s="42"/>
      <c r="O3943" s="41"/>
      <c r="P3943" s="43">
        <v>1.8296399999999999</v>
      </c>
      <c r="Q3943" s="44"/>
      <c r="R3943" s="45"/>
      <c r="S3943" s="44"/>
      <c r="T3943" s="46"/>
    </row>
    <row r="3944" spans="6:20" s="39" customFormat="1" ht="11.25" outlineLevel="7">
      <c r="F3944" s="40"/>
      <c r="G3944" s="41"/>
      <c r="H3944" s="41"/>
      <c r="I3944" s="41"/>
      <c r="J3944" s="41"/>
      <c r="K3944" s="41"/>
      <c r="L3944" s="41"/>
      <c r="M3944" s="42" t="s">
        <v>6213</v>
      </c>
      <c r="N3944" s="42"/>
      <c r="O3944" s="41"/>
      <c r="P3944" s="43">
        <v>1.8296399999999999</v>
      </c>
      <c r="Q3944" s="44"/>
      <c r="R3944" s="45"/>
      <c r="S3944" s="44"/>
      <c r="T3944" s="46"/>
    </row>
    <row r="3945" spans="6:20" s="39" customFormat="1" ht="11.25" outlineLevel="7">
      <c r="F3945" s="40"/>
      <c r="G3945" s="41"/>
      <c r="H3945" s="41"/>
      <c r="I3945" s="41"/>
      <c r="J3945" s="41"/>
      <c r="K3945" s="41"/>
      <c r="L3945" s="41"/>
      <c r="M3945" s="42" t="s">
        <v>6817</v>
      </c>
      <c r="N3945" s="42"/>
      <c r="O3945" s="41"/>
      <c r="P3945" s="43">
        <v>13.355599999999999</v>
      </c>
      <c r="Q3945" s="44"/>
      <c r="R3945" s="45"/>
      <c r="S3945" s="44"/>
      <c r="T3945" s="46"/>
    </row>
    <row r="3946" spans="6:20" s="39" customFormat="1" ht="11.25" outlineLevel="7">
      <c r="F3946" s="40"/>
      <c r="G3946" s="41"/>
      <c r="H3946" s="41"/>
      <c r="I3946" s="41"/>
      <c r="J3946" s="41"/>
      <c r="K3946" s="41"/>
      <c r="L3946" s="41"/>
      <c r="M3946" s="42" t="s">
        <v>6215</v>
      </c>
      <c r="N3946" s="42"/>
      <c r="O3946" s="41"/>
      <c r="P3946" s="43">
        <v>1.8296399999999999</v>
      </c>
      <c r="Q3946" s="44"/>
      <c r="R3946" s="45"/>
      <c r="S3946" s="44"/>
      <c r="T3946" s="46"/>
    </row>
    <row r="3947" spans="6:20" s="39" customFormat="1" ht="11.25" outlineLevel="7">
      <c r="F3947" s="40"/>
      <c r="G3947" s="41"/>
      <c r="H3947" s="41"/>
      <c r="I3947" s="41"/>
      <c r="J3947" s="41"/>
      <c r="K3947" s="41"/>
      <c r="L3947" s="41"/>
      <c r="M3947" s="42" t="s">
        <v>6215</v>
      </c>
      <c r="N3947" s="42"/>
      <c r="O3947" s="41"/>
      <c r="P3947" s="43">
        <v>1.8296399999999999</v>
      </c>
      <c r="Q3947" s="44"/>
      <c r="R3947" s="45"/>
      <c r="S3947" s="44"/>
      <c r="T3947" s="46"/>
    </row>
    <row r="3948" spans="6:20" s="39" customFormat="1" ht="11.25" outlineLevel="7">
      <c r="F3948" s="40"/>
      <c r="G3948" s="41"/>
      <c r="H3948" s="41"/>
      <c r="I3948" s="41"/>
      <c r="J3948" s="41"/>
      <c r="K3948" s="41"/>
      <c r="L3948" s="41"/>
      <c r="M3948" s="42" t="s">
        <v>6227</v>
      </c>
      <c r="N3948" s="42"/>
      <c r="O3948" s="41"/>
      <c r="P3948" s="43">
        <v>1.8296399999999999</v>
      </c>
      <c r="Q3948" s="44"/>
      <c r="R3948" s="45"/>
      <c r="S3948" s="44"/>
      <c r="T3948" s="46"/>
    </row>
    <row r="3949" spans="6:20" s="39" customFormat="1" ht="11.25" outlineLevel="7">
      <c r="F3949" s="40"/>
      <c r="G3949" s="41"/>
      <c r="H3949" s="41"/>
      <c r="I3949" s="41"/>
      <c r="J3949" s="41"/>
      <c r="K3949" s="41"/>
      <c r="L3949" s="41"/>
      <c r="M3949" s="42" t="s">
        <v>6229</v>
      </c>
      <c r="N3949" s="42"/>
      <c r="O3949" s="41"/>
      <c r="P3949" s="43">
        <v>1.8296399999999999</v>
      </c>
      <c r="Q3949" s="44"/>
      <c r="R3949" s="45"/>
      <c r="S3949" s="44"/>
      <c r="T3949" s="46"/>
    </row>
    <row r="3950" spans="6:20" s="39" customFormat="1" ht="11.25" outlineLevel="7">
      <c r="F3950" s="40"/>
      <c r="G3950" s="41"/>
      <c r="H3950" s="41"/>
      <c r="I3950" s="41"/>
      <c r="J3950" s="41"/>
      <c r="K3950" s="41"/>
      <c r="L3950" s="41"/>
      <c r="M3950" s="42" t="s">
        <v>6230</v>
      </c>
      <c r="N3950" s="42"/>
      <c r="O3950" s="41"/>
      <c r="P3950" s="43">
        <v>1.8296399999999999</v>
      </c>
      <c r="Q3950" s="44"/>
      <c r="R3950" s="45"/>
      <c r="S3950" s="44"/>
      <c r="T3950" s="46"/>
    </row>
    <row r="3951" spans="6:20" s="39" customFormat="1" ht="11.25" outlineLevel="7">
      <c r="F3951" s="40"/>
      <c r="G3951" s="41"/>
      <c r="H3951" s="41"/>
      <c r="I3951" s="41"/>
      <c r="J3951" s="41"/>
      <c r="K3951" s="41"/>
      <c r="L3951" s="41"/>
      <c r="M3951" s="42" t="s">
        <v>6226</v>
      </c>
      <c r="N3951" s="42"/>
      <c r="O3951" s="41"/>
      <c r="P3951" s="43">
        <v>1.8296399999999999</v>
      </c>
      <c r="Q3951" s="44"/>
      <c r="R3951" s="45"/>
      <c r="S3951" s="44"/>
      <c r="T3951" s="46"/>
    </row>
    <row r="3952" spans="6:20" s="39" customFormat="1" ht="11.25" outlineLevel="7">
      <c r="F3952" s="40"/>
      <c r="G3952" s="41"/>
      <c r="H3952" s="41"/>
      <c r="I3952" s="41"/>
      <c r="J3952" s="41"/>
      <c r="K3952" s="41"/>
      <c r="L3952" s="41"/>
      <c r="M3952" s="42" t="s">
        <v>6225</v>
      </c>
      <c r="N3952" s="42"/>
      <c r="O3952" s="41"/>
      <c r="P3952" s="43">
        <v>1.8296399999999999</v>
      </c>
      <c r="Q3952" s="44"/>
      <c r="R3952" s="45"/>
      <c r="S3952" s="44"/>
      <c r="T3952" s="46"/>
    </row>
    <row r="3953" spans="6:20" s="39" customFormat="1" ht="11.25" outlineLevel="7">
      <c r="F3953" s="40"/>
      <c r="G3953" s="41"/>
      <c r="H3953" s="41"/>
      <c r="I3953" s="41"/>
      <c r="J3953" s="41"/>
      <c r="K3953" s="41"/>
      <c r="L3953" s="41"/>
      <c r="M3953" s="42" t="s">
        <v>6878</v>
      </c>
      <c r="N3953" s="42"/>
      <c r="O3953" s="41"/>
      <c r="P3953" s="43">
        <v>13.355599999999999</v>
      </c>
      <c r="Q3953" s="44"/>
      <c r="R3953" s="45"/>
      <c r="S3953" s="44"/>
      <c r="T3953" s="46"/>
    </row>
    <row r="3954" spans="6:20" s="39" customFormat="1" ht="11.25" outlineLevel="7">
      <c r="F3954" s="40"/>
      <c r="G3954" s="41"/>
      <c r="H3954" s="41"/>
      <c r="I3954" s="41"/>
      <c r="J3954" s="41"/>
      <c r="K3954" s="41"/>
      <c r="L3954" s="41"/>
      <c r="M3954" s="42" t="s">
        <v>6214</v>
      </c>
      <c r="N3954" s="42"/>
      <c r="O3954" s="41"/>
      <c r="P3954" s="43">
        <v>1.8296399999999999</v>
      </c>
      <c r="Q3954" s="44"/>
      <c r="R3954" s="45"/>
      <c r="S3954" s="44"/>
      <c r="T3954" s="46"/>
    </row>
    <row r="3955" spans="6:20" s="39" customFormat="1" ht="11.25" outlineLevel="7">
      <c r="F3955" s="40"/>
      <c r="G3955" s="41"/>
      <c r="H3955" s="41"/>
      <c r="I3955" s="41"/>
      <c r="J3955" s="41"/>
      <c r="K3955" s="41"/>
      <c r="L3955" s="41"/>
      <c r="M3955" s="42" t="s">
        <v>6224</v>
      </c>
      <c r="N3955" s="42"/>
      <c r="O3955" s="41"/>
      <c r="P3955" s="43">
        <v>1.8296399999999999</v>
      </c>
      <c r="Q3955" s="44"/>
      <c r="R3955" s="45"/>
      <c r="S3955" s="44"/>
      <c r="T3955" s="46"/>
    </row>
    <row r="3956" spans="6:20" s="39" customFormat="1" ht="11.25" outlineLevel="7">
      <c r="F3956" s="40"/>
      <c r="G3956" s="41"/>
      <c r="H3956" s="41"/>
      <c r="I3956" s="41"/>
      <c r="J3956" s="41"/>
      <c r="K3956" s="41"/>
      <c r="L3956" s="41"/>
      <c r="M3956" s="42" t="s">
        <v>6223</v>
      </c>
      <c r="N3956" s="42"/>
      <c r="O3956" s="41"/>
      <c r="P3956" s="43">
        <v>1.8296399999999999</v>
      </c>
      <c r="Q3956" s="44"/>
      <c r="R3956" s="45"/>
      <c r="S3956" s="44"/>
      <c r="T3956" s="46"/>
    </row>
    <row r="3957" spans="6:20" s="39" customFormat="1" ht="11.25" outlineLevel="7">
      <c r="F3957" s="40"/>
      <c r="G3957" s="41"/>
      <c r="H3957" s="41"/>
      <c r="I3957" s="41"/>
      <c r="J3957" s="41"/>
      <c r="K3957" s="41"/>
      <c r="L3957" s="41"/>
      <c r="M3957" s="42" t="s">
        <v>6228</v>
      </c>
      <c r="N3957" s="42"/>
      <c r="O3957" s="41"/>
      <c r="P3957" s="43">
        <v>1.8296399999999999</v>
      </c>
      <c r="Q3957" s="44"/>
      <c r="R3957" s="45"/>
      <c r="S3957" s="44"/>
      <c r="T3957" s="46"/>
    </row>
    <row r="3958" spans="6:20" s="39" customFormat="1" ht="11.25" outlineLevel="7">
      <c r="F3958" s="40"/>
      <c r="G3958" s="41"/>
      <c r="H3958" s="41"/>
      <c r="I3958" s="41"/>
      <c r="J3958" s="41"/>
      <c r="K3958" s="41"/>
      <c r="L3958" s="41"/>
      <c r="M3958" s="42" t="s">
        <v>6239</v>
      </c>
      <c r="N3958" s="42"/>
      <c r="O3958" s="41"/>
      <c r="P3958" s="43">
        <v>1.8296399999999999</v>
      </c>
      <c r="Q3958" s="44"/>
      <c r="R3958" s="45"/>
      <c r="S3958" s="44"/>
      <c r="T3958" s="46"/>
    </row>
    <row r="3959" spans="6:20" s="39" customFormat="1" ht="11.25" outlineLevel="7">
      <c r="F3959" s="40"/>
      <c r="G3959" s="41"/>
      <c r="H3959" s="41"/>
      <c r="I3959" s="41"/>
      <c r="J3959" s="41"/>
      <c r="K3959" s="41"/>
      <c r="L3959" s="41"/>
      <c r="M3959" s="42" t="s">
        <v>6222</v>
      </c>
      <c r="N3959" s="42"/>
      <c r="O3959" s="41"/>
      <c r="P3959" s="43">
        <v>1.8296399999999999</v>
      </c>
      <c r="Q3959" s="44"/>
      <c r="R3959" s="45"/>
      <c r="S3959" s="44"/>
      <c r="T3959" s="46"/>
    </row>
    <row r="3960" spans="6:20" s="39" customFormat="1" ht="11.25" outlineLevel="7">
      <c r="F3960" s="40"/>
      <c r="G3960" s="41"/>
      <c r="H3960" s="41"/>
      <c r="I3960" s="41"/>
      <c r="J3960" s="41"/>
      <c r="K3960" s="41"/>
      <c r="L3960" s="41"/>
      <c r="M3960" s="42" t="s">
        <v>6220</v>
      </c>
      <c r="N3960" s="42"/>
      <c r="O3960" s="41"/>
      <c r="P3960" s="43">
        <v>1.8296399999999999</v>
      </c>
      <c r="Q3960" s="44"/>
      <c r="R3960" s="45"/>
      <c r="S3960" s="44"/>
      <c r="T3960" s="46"/>
    </row>
    <row r="3961" spans="6:20" s="39" customFormat="1" ht="11.25" outlineLevel="7">
      <c r="F3961" s="40"/>
      <c r="G3961" s="41"/>
      <c r="H3961" s="41"/>
      <c r="I3961" s="41"/>
      <c r="J3961" s="41"/>
      <c r="K3961" s="41"/>
      <c r="L3961" s="41"/>
      <c r="M3961" s="42" t="s">
        <v>6212</v>
      </c>
      <c r="N3961" s="42"/>
      <c r="O3961" s="41"/>
      <c r="P3961" s="43">
        <v>1.8296399999999999</v>
      </c>
      <c r="Q3961" s="44"/>
      <c r="R3961" s="45"/>
      <c r="S3961" s="44"/>
      <c r="T3961" s="46"/>
    </row>
    <row r="3962" spans="6:20" s="39" customFormat="1" ht="11.25" outlineLevel="7">
      <c r="F3962" s="40"/>
      <c r="G3962" s="41"/>
      <c r="H3962" s="41"/>
      <c r="I3962" s="41"/>
      <c r="J3962" s="41"/>
      <c r="K3962" s="41"/>
      <c r="L3962" s="41"/>
      <c r="M3962" s="42" t="s">
        <v>6209</v>
      </c>
      <c r="N3962" s="42"/>
      <c r="O3962" s="41"/>
      <c r="P3962" s="43">
        <v>1.25064</v>
      </c>
      <c r="Q3962" s="44"/>
      <c r="R3962" s="45"/>
      <c r="S3962" s="44"/>
      <c r="T3962" s="46"/>
    </row>
    <row r="3963" spans="6:20" s="39" customFormat="1" ht="11.25" outlineLevel="7">
      <c r="F3963" s="40"/>
      <c r="G3963" s="41"/>
      <c r="H3963" s="41"/>
      <c r="I3963" s="41"/>
      <c r="J3963" s="41"/>
      <c r="K3963" s="41"/>
      <c r="L3963" s="41"/>
      <c r="M3963" s="42" t="s">
        <v>6210</v>
      </c>
      <c r="N3963" s="42"/>
      <c r="O3963" s="41"/>
      <c r="P3963" s="43">
        <v>1.31626</v>
      </c>
      <c r="Q3963" s="44"/>
      <c r="R3963" s="45"/>
      <c r="S3963" s="44"/>
      <c r="T3963" s="46"/>
    </row>
    <row r="3964" spans="6:20" s="102" customFormat="1" ht="12" outlineLevel="6">
      <c r="F3964" s="21" t="s">
        <v>10258</v>
      </c>
      <c r="G3964" s="22" t="s">
        <v>19</v>
      </c>
      <c r="H3964" s="68">
        <v>6</v>
      </c>
      <c r="I3964" s="22"/>
      <c r="J3964" s="36" t="s">
        <v>4351</v>
      </c>
      <c r="K3964" s="36" t="s">
        <v>2192</v>
      </c>
      <c r="L3964" s="36"/>
      <c r="M3964" s="37" t="s">
        <v>5514</v>
      </c>
      <c r="N3964" s="37"/>
      <c r="O3964" s="22" t="s">
        <v>48</v>
      </c>
      <c r="P3964" s="38">
        <v>0</v>
      </c>
      <c r="Q3964" s="25">
        <v>0</v>
      </c>
      <c r="R3964" s="38">
        <f>P3964*(1+Q3964/100)</f>
        <v>0</v>
      </c>
      <c r="S3964" s="25"/>
      <c r="T3964" s="26">
        <f>IF(I3964="T",0,R3964*S3964)</f>
        <v>0</v>
      </c>
    </row>
    <row r="3965" spans="6:20" outlineLevel="6"/>
    <row r="3966" spans="6:20" s="120" customFormat="1" ht="16.5" customHeight="1" outlineLevel="5">
      <c r="F3966" s="121"/>
      <c r="G3966" s="122"/>
      <c r="H3966" s="122"/>
      <c r="I3966" s="122"/>
      <c r="J3966" s="123"/>
      <c r="K3966" s="123"/>
      <c r="L3966" s="123"/>
      <c r="M3966" s="123" t="s">
        <v>7575</v>
      </c>
      <c r="N3966" s="126"/>
      <c r="O3966" s="122"/>
      <c r="P3966" s="124"/>
      <c r="Q3966" s="125"/>
      <c r="R3966" s="124"/>
      <c r="S3966" s="125"/>
      <c r="T3966" s="111">
        <f>SUBTOTAL(9,T3967:T3992)</f>
        <v>0</v>
      </c>
    </row>
    <row r="3967" spans="6:20" s="102" customFormat="1" ht="48" outlineLevel="6" collapsed="1">
      <c r="F3967" s="21" t="s">
        <v>10259</v>
      </c>
      <c r="G3967" s="22" t="s">
        <v>19</v>
      </c>
      <c r="H3967" s="68">
        <v>6</v>
      </c>
      <c r="I3967" s="22"/>
      <c r="J3967" s="36" t="s">
        <v>4893</v>
      </c>
      <c r="K3967" s="36" t="s">
        <v>2377</v>
      </c>
      <c r="L3967" s="36"/>
      <c r="M3967" s="37" t="s">
        <v>9310</v>
      </c>
      <c r="N3967" s="37"/>
      <c r="O3967" s="22" t="s">
        <v>23</v>
      </c>
      <c r="P3967" s="38">
        <v>14.915040000000001</v>
      </c>
      <c r="Q3967" s="25">
        <v>0</v>
      </c>
      <c r="R3967" s="38">
        <f>P3967*(1+Q3967/100)</f>
        <v>14.915040000000001</v>
      </c>
      <c r="S3967" s="25"/>
      <c r="T3967" s="26">
        <f>IF(I3967="T",0,R3967*S3967)</f>
        <v>0</v>
      </c>
    </row>
    <row r="3968" spans="6:20" s="39" customFormat="1" ht="11.25" outlineLevel="7">
      <c r="F3968" s="40"/>
      <c r="G3968" s="41"/>
      <c r="H3968" s="41"/>
      <c r="I3968" s="41"/>
      <c r="J3968" s="41"/>
      <c r="K3968" s="41"/>
      <c r="L3968" s="41"/>
      <c r="M3968" s="42" t="s">
        <v>7158</v>
      </c>
      <c r="N3968" s="42"/>
      <c r="O3968" s="41"/>
      <c r="P3968" s="43">
        <v>0</v>
      </c>
      <c r="Q3968" s="44"/>
      <c r="R3968" s="45"/>
      <c r="S3968" s="44"/>
      <c r="T3968" s="46"/>
    </row>
    <row r="3969" spans="6:20" s="39" customFormat="1" ht="11.25" outlineLevel="7">
      <c r="F3969" s="40"/>
      <c r="G3969" s="41"/>
      <c r="H3969" s="41"/>
      <c r="I3969" s="41"/>
      <c r="J3969" s="41"/>
      <c r="K3969" s="41"/>
      <c r="L3969" s="41"/>
      <c r="M3969" s="42" t="s">
        <v>65</v>
      </c>
      <c r="N3969" s="42"/>
      <c r="O3969" s="41"/>
      <c r="P3969" s="43">
        <v>0</v>
      </c>
      <c r="Q3969" s="44"/>
      <c r="R3969" s="45"/>
      <c r="S3969" s="44"/>
      <c r="T3969" s="46"/>
    </row>
    <row r="3970" spans="6:20" s="39" customFormat="1" ht="11.25" outlineLevel="7">
      <c r="F3970" s="40"/>
      <c r="G3970" s="41"/>
      <c r="H3970" s="41"/>
      <c r="I3970" s="41"/>
      <c r="J3970" s="41"/>
      <c r="K3970" s="41"/>
      <c r="L3970" s="41"/>
      <c r="M3970" s="42" t="s">
        <v>5881</v>
      </c>
      <c r="N3970" s="42"/>
      <c r="O3970" s="41"/>
      <c r="P3970" s="43">
        <v>7.6428000000000003</v>
      </c>
      <c r="Q3970" s="44"/>
      <c r="R3970" s="45"/>
      <c r="S3970" s="44"/>
      <c r="T3970" s="46"/>
    </row>
    <row r="3971" spans="6:20" s="39" customFormat="1" ht="11.25" outlineLevel="7">
      <c r="F3971" s="40"/>
      <c r="G3971" s="41"/>
      <c r="H3971" s="41"/>
      <c r="I3971" s="41"/>
      <c r="J3971" s="41"/>
      <c r="K3971" s="41"/>
      <c r="L3971" s="41"/>
      <c r="M3971" s="42" t="s">
        <v>5924</v>
      </c>
      <c r="N3971" s="42"/>
      <c r="O3971" s="41"/>
      <c r="P3971" s="43">
        <v>7.27224</v>
      </c>
      <c r="Q3971" s="44"/>
      <c r="R3971" s="45"/>
      <c r="S3971" s="44"/>
      <c r="T3971" s="46"/>
    </row>
    <row r="3972" spans="6:20" s="102" customFormat="1" ht="36" outlineLevel="6" collapsed="1">
      <c r="F3972" s="21" t="s">
        <v>10260</v>
      </c>
      <c r="G3972" s="22" t="s">
        <v>19</v>
      </c>
      <c r="H3972" s="68">
        <v>6</v>
      </c>
      <c r="I3972" s="22"/>
      <c r="J3972" s="36" t="s">
        <v>4358</v>
      </c>
      <c r="K3972" s="36" t="s">
        <v>2337</v>
      </c>
      <c r="L3972" s="36"/>
      <c r="M3972" s="37" t="s">
        <v>8996</v>
      </c>
      <c r="N3972" s="37"/>
      <c r="O3972" s="22" t="s">
        <v>23</v>
      </c>
      <c r="P3972" s="38">
        <v>14.915040000000001</v>
      </c>
      <c r="Q3972" s="25">
        <v>0</v>
      </c>
      <c r="R3972" s="38">
        <f>P3972*(1+Q3972/100)</f>
        <v>14.915040000000001</v>
      </c>
      <c r="S3972" s="25"/>
      <c r="T3972" s="26">
        <f>IF(I3972="T",0,R3972*S3972)</f>
        <v>0</v>
      </c>
    </row>
    <row r="3973" spans="6:20" s="39" customFormat="1" ht="11.25" outlineLevel="7">
      <c r="F3973" s="40"/>
      <c r="G3973" s="41"/>
      <c r="H3973" s="41"/>
      <c r="I3973" s="41"/>
      <c r="J3973" s="41"/>
      <c r="K3973" s="41"/>
      <c r="L3973" s="41"/>
      <c r="M3973" s="42" t="s">
        <v>7158</v>
      </c>
      <c r="N3973" s="42"/>
      <c r="O3973" s="41"/>
      <c r="P3973" s="43">
        <v>0</v>
      </c>
      <c r="Q3973" s="44"/>
      <c r="R3973" s="45"/>
      <c r="S3973" s="44"/>
      <c r="T3973" s="46"/>
    </row>
    <row r="3974" spans="6:20" s="39" customFormat="1" ht="11.25" outlineLevel="7">
      <c r="F3974" s="40"/>
      <c r="G3974" s="41"/>
      <c r="H3974" s="41"/>
      <c r="I3974" s="41"/>
      <c r="J3974" s="41"/>
      <c r="K3974" s="41"/>
      <c r="L3974" s="41"/>
      <c r="M3974" s="42" t="s">
        <v>65</v>
      </c>
      <c r="N3974" s="42"/>
      <c r="O3974" s="41"/>
      <c r="P3974" s="43">
        <v>0</v>
      </c>
      <c r="Q3974" s="44"/>
      <c r="R3974" s="45"/>
      <c r="S3974" s="44"/>
      <c r="T3974" s="46"/>
    </row>
    <row r="3975" spans="6:20" s="39" customFormat="1" ht="11.25" outlineLevel="7">
      <c r="F3975" s="40"/>
      <c r="G3975" s="41"/>
      <c r="H3975" s="41"/>
      <c r="I3975" s="41"/>
      <c r="J3975" s="41"/>
      <c r="K3975" s="41"/>
      <c r="L3975" s="41"/>
      <c r="M3975" s="42" t="s">
        <v>5881</v>
      </c>
      <c r="N3975" s="42"/>
      <c r="O3975" s="41"/>
      <c r="P3975" s="43">
        <v>7.6428000000000003</v>
      </c>
      <c r="Q3975" s="44"/>
      <c r="R3975" s="45"/>
      <c r="S3975" s="44"/>
      <c r="T3975" s="46"/>
    </row>
    <row r="3976" spans="6:20" s="39" customFormat="1" ht="11.25" outlineLevel="7">
      <c r="F3976" s="40"/>
      <c r="G3976" s="41"/>
      <c r="H3976" s="41"/>
      <c r="I3976" s="41"/>
      <c r="J3976" s="41"/>
      <c r="K3976" s="41"/>
      <c r="L3976" s="41"/>
      <c r="M3976" s="42" t="s">
        <v>5924</v>
      </c>
      <c r="N3976" s="42"/>
      <c r="O3976" s="41"/>
      <c r="P3976" s="43">
        <v>7.27224</v>
      </c>
      <c r="Q3976" s="44"/>
      <c r="R3976" s="45"/>
      <c r="S3976" s="44"/>
      <c r="T3976" s="46"/>
    </row>
    <row r="3977" spans="6:20" s="102" customFormat="1" ht="24" outlineLevel="6" collapsed="1">
      <c r="F3977" s="21" t="s">
        <v>10261</v>
      </c>
      <c r="G3977" s="22" t="s">
        <v>19</v>
      </c>
      <c r="H3977" s="68">
        <v>6</v>
      </c>
      <c r="I3977" s="22"/>
      <c r="J3977" s="36" t="s">
        <v>4604</v>
      </c>
      <c r="K3977" s="36" t="s">
        <v>2305</v>
      </c>
      <c r="L3977" s="36"/>
      <c r="M3977" s="37" t="s">
        <v>7972</v>
      </c>
      <c r="N3977" s="37"/>
      <c r="O3977" s="22" t="s">
        <v>23</v>
      </c>
      <c r="P3977" s="38">
        <v>14.915040000000001</v>
      </c>
      <c r="Q3977" s="25">
        <v>0</v>
      </c>
      <c r="R3977" s="38">
        <f>P3977*(1+Q3977/100)</f>
        <v>14.915040000000001</v>
      </c>
      <c r="S3977" s="25"/>
      <c r="T3977" s="26">
        <f>IF(I3977="T",0,R3977*S3977)</f>
        <v>0</v>
      </c>
    </row>
    <row r="3978" spans="6:20" s="39" customFormat="1" ht="11.25" outlineLevel="7">
      <c r="F3978" s="40"/>
      <c r="G3978" s="41"/>
      <c r="H3978" s="41"/>
      <c r="I3978" s="41"/>
      <c r="J3978" s="41"/>
      <c r="K3978" s="41"/>
      <c r="L3978" s="41"/>
      <c r="M3978" s="42" t="s">
        <v>7158</v>
      </c>
      <c r="N3978" s="42"/>
      <c r="O3978" s="41"/>
      <c r="P3978" s="43">
        <v>0</v>
      </c>
      <c r="Q3978" s="44"/>
      <c r="R3978" s="45"/>
      <c r="S3978" s="44"/>
      <c r="T3978" s="46"/>
    </row>
    <row r="3979" spans="6:20" s="39" customFormat="1" ht="11.25" outlineLevel="7">
      <c r="F3979" s="40"/>
      <c r="G3979" s="41"/>
      <c r="H3979" s="41"/>
      <c r="I3979" s="41"/>
      <c r="J3979" s="41"/>
      <c r="K3979" s="41"/>
      <c r="L3979" s="41"/>
      <c r="M3979" s="42" t="s">
        <v>65</v>
      </c>
      <c r="N3979" s="42"/>
      <c r="O3979" s="41"/>
      <c r="P3979" s="43">
        <v>0</v>
      </c>
      <c r="Q3979" s="44"/>
      <c r="R3979" s="45"/>
      <c r="S3979" s="44"/>
      <c r="T3979" s="46"/>
    </row>
    <row r="3980" spans="6:20" s="39" customFormat="1" ht="11.25" outlineLevel="7">
      <c r="F3980" s="40"/>
      <c r="G3980" s="41"/>
      <c r="H3980" s="41"/>
      <c r="I3980" s="41"/>
      <c r="J3980" s="41"/>
      <c r="K3980" s="41"/>
      <c r="L3980" s="41"/>
      <c r="M3980" s="42" t="s">
        <v>5881</v>
      </c>
      <c r="N3980" s="42"/>
      <c r="O3980" s="41"/>
      <c r="P3980" s="43">
        <v>7.6428000000000003</v>
      </c>
      <c r="Q3980" s="44"/>
      <c r="R3980" s="45"/>
      <c r="S3980" s="44"/>
      <c r="T3980" s="46"/>
    </row>
    <row r="3981" spans="6:20" s="39" customFormat="1" ht="11.25" outlineLevel="7">
      <c r="F3981" s="40"/>
      <c r="G3981" s="41"/>
      <c r="H3981" s="41"/>
      <c r="I3981" s="41"/>
      <c r="J3981" s="41"/>
      <c r="K3981" s="41"/>
      <c r="L3981" s="41"/>
      <c r="M3981" s="42" t="s">
        <v>5924</v>
      </c>
      <c r="N3981" s="42"/>
      <c r="O3981" s="41"/>
      <c r="P3981" s="43">
        <v>7.27224</v>
      </c>
      <c r="Q3981" s="44"/>
      <c r="R3981" s="45"/>
      <c r="S3981" s="44"/>
      <c r="T3981" s="46"/>
    </row>
    <row r="3982" spans="6:20" s="102" customFormat="1" ht="36" outlineLevel="6" collapsed="1">
      <c r="F3982" s="21" t="s">
        <v>10262</v>
      </c>
      <c r="G3982" s="22" t="s">
        <v>7</v>
      </c>
      <c r="H3982" s="68">
        <v>6</v>
      </c>
      <c r="I3982" s="22"/>
      <c r="J3982" s="36" t="s">
        <v>4418</v>
      </c>
      <c r="K3982" s="36"/>
      <c r="L3982" s="36"/>
      <c r="M3982" s="37" t="s">
        <v>9103</v>
      </c>
      <c r="N3982" s="37"/>
      <c r="O3982" s="22" t="s">
        <v>23</v>
      </c>
      <c r="P3982" s="38">
        <v>14.915040000000001</v>
      </c>
      <c r="Q3982" s="25">
        <v>0</v>
      </c>
      <c r="R3982" s="38">
        <f>P3982*(1+Q3982/100)</f>
        <v>14.915040000000001</v>
      </c>
      <c r="S3982" s="25"/>
      <c r="T3982" s="26">
        <f>IF(I3982="T",0,R3982*S3982)</f>
        <v>0</v>
      </c>
    </row>
    <row r="3983" spans="6:20" s="39" customFormat="1" ht="11.25" outlineLevel="7">
      <c r="F3983" s="40"/>
      <c r="G3983" s="41"/>
      <c r="H3983" s="41"/>
      <c r="I3983" s="41"/>
      <c r="J3983" s="41"/>
      <c r="K3983" s="41"/>
      <c r="L3983" s="41"/>
      <c r="M3983" s="42" t="s">
        <v>7158</v>
      </c>
      <c r="N3983" s="42"/>
      <c r="O3983" s="41"/>
      <c r="P3983" s="43">
        <v>0</v>
      </c>
      <c r="Q3983" s="44"/>
      <c r="R3983" s="45"/>
      <c r="S3983" s="44"/>
      <c r="T3983" s="46"/>
    </row>
    <row r="3984" spans="6:20" s="39" customFormat="1" ht="11.25" outlineLevel="7">
      <c r="F3984" s="40"/>
      <c r="G3984" s="41"/>
      <c r="H3984" s="41"/>
      <c r="I3984" s="41"/>
      <c r="J3984" s="41"/>
      <c r="K3984" s="41"/>
      <c r="L3984" s="41"/>
      <c r="M3984" s="42" t="s">
        <v>65</v>
      </c>
      <c r="N3984" s="42"/>
      <c r="O3984" s="41"/>
      <c r="P3984" s="43">
        <v>0</v>
      </c>
      <c r="Q3984" s="44"/>
      <c r="R3984" s="45"/>
      <c r="S3984" s="44"/>
      <c r="T3984" s="46"/>
    </row>
    <row r="3985" spans="6:20" s="39" customFormat="1" ht="11.25" outlineLevel="7">
      <c r="F3985" s="40"/>
      <c r="G3985" s="41"/>
      <c r="H3985" s="41"/>
      <c r="I3985" s="41"/>
      <c r="J3985" s="41"/>
      <c r="K3985" s="41"/>
      <c r="L3985" s="41"/>
      <c r="M3985" s="42" t="s">
        <v>5881</v>
      </c>
      <c r="N3985" s="42"/>
      <c r="O3985" s="41"/>
      <c r="P3985" s="43">
        <v>7.6428000000000003</v>
      </c>
      <c r="Q3985" s="44"/>
      <c r="R3985" s="45"/>
      <c r="S3985" s="44"/>
      <c r="T3985" s="46"/>
    </row>
    <row r="3986" spans="6:20" s="39" customFormat="1" ht="11.25" outlineLevel="7">
      <c r="F3986" s="40"/>
      <c r="G3986" s="41"/>
      <c r="H3986" s="41"/>
      <c r="I3986" s="41"/>
      <c r="J3986" s="41"/>
      <c r="K3986" s="41"/>
      <c r="L3986" s="41"/>
      <c r="M3986" s="42" t="s">
        <v>5924</v>
      </c>
      <c r="N3986" s="42"/>
      <c r="O3986" s="41"/>
      <c r="P3986" s="43">
        <v>7.27224</v>
      </c>
      <c r="Q3986" s="44"/>
      <c r="R3986" s="45"/>
      <c r="S3986" s="44"/>
      <c r="T3986" s="46"/>
    </row>
    <row r="3987" spans="6:20" s="102" customFormat="1" ht="24" outlineLevel="6" collapsed="1">
      <c r="F3987" s="21" t="s">
        <v>10263</v>
      </c>
      <c r="G3987" s="22" t="s">
        <v>19</v>
      </c>
      <c r="H3987" s="68">
        <v>6</v>
      </c>
      <c r="I3987" s="22"/>
      <c r="J3987" s="36" t="s">
        <v>4630</v>
      </c>
      <c r="K3987" s="36" t="s">
        <v>2192</v>
      </c>
      <c r="L3987" s="36"/>
      <c r="M3987" s="37" t="s">
        <v>8152</v>
      </c>
      <c r="N3987" s="37"/>
      <c r="O3987" s="22" t="s">
        <v>48</v>
      </c>
      <c r="P3987" s="38">
        <v>2</v>
      </c>
      <c r="Q3987" s="25">
        <v>0</v>
      </c>
      <c r="R3987" s="38">
        <f>P3987*(1+Q3987/100)</f>
        <v>2</v>
      </c>
      <c r="S3987" s="25"/>
      <c r="T3987" s="26">
        <f>IF(I3987="T",0,R3987*S3987)</f>
        <v>0</v>
      </c>
    </row>
    <row r="3988" spans="6:20" s="39" customFormat="1" ht="11.25" outlineLevel="7">
      <c r="F3988" s="40"/>
      <c r="G3988" s="41"/>
      <c r="H3988" s="41"/>
      <c r="I3988" s="41"/>
      <c r="J3988" s="41"/>
      <c r="K3988" s="41"/>
      <c r="L3988" s="41"/>
      <c r="M3988" s="42" t="s">
        <v>3002</v>
      </c>
      <c r="N3988" s="42"/>
      <c r="O3988" s="41"/>
      <c r="P3988" s="43">
        <v>0</v>
      </c>
      <c r="Q3988" s="44"/>
      <c r="R3988" s="45"/>
      <c r="S3988" s="44"/>
      <c r="T3988" s="46"/>
    </row>
    <row r="3989" spans="6:20" s="39" customFormat="1" ht="11.25" outlineLevel="7">
      <c r="F3989" s="40"/>
      <c r="G3989" s="41"/>
      <c r="H3989" s="41"/>
      <c r="I3989" s="41"/>
      <c r="J3989" s="41"/>
      <c r="K3989" s="41"/>
      <c r="L3989" s="41"/>
      <c r="M3989" s="42"/>
      <c r="N3989" s="42"/>
      <c r="O3989" s="41"/>
      <c r="P3989" s="43">
        <v>0</v>
      </c>
      <c r="Q3989" s="44"/>
      <c r="R3989" s="45"/>
      <c r="S3989" s="44"/>
      <c r="T3989" s="46"/>
    </row>
    <row r="3990" spans="6:20" s="39" customFormat="1" ht="11.25" outlineLevel="7">
      <c r="F3990" s="40"/>
      <c r="G3990" s="41"/>
      <c r="H3990" s="41"/>
      <c r="I3990" s="41"/>
      <c r="J3990" s="41"/>
      <c r="K3990" s="41"/>
      <c r="L3990" s="41"/>
      <c r="M3990" s="42" t="s">
        <v>3</v>
      </c>
      <c r="N3990" s="42"/>
      <c r="O3990" s="41"/>
      <c r="P3990" s="43">
        <v>2</v>
      </c>
      <c r="Q3990" s="44"/>
      <c r="R3990" s="45"/>
      <c r="S3990" s="44"/>
      <c r="T3990" s="46"/>
    </row>
    <row r="3991" spans="6:20" s="39" customFormat="1" ht="11.25" outlineLevel="7">
      <c r="F3991" s="40"/>
      <c r="G3991" s="41"/>
      <c r="H3991" s="41"/>
      <c r="I3991" s="41"/>
      <c r="J3991" s="41"/>
      <c r="K3991" s="41"/>
      <c r="L3991" s="41"/>
      <c r="M3991" s="42"/>
      <c r="N3991" s="42"/>
      <c r="O3991" s="41"/>
      <c r="P3991" s="43">
        <v>0</v>
      </c>
      <c r="Q3991" s="44"/>
      <c r="R3991" s="45"/>
      <c r="S3991" s="44"/>
      <c r="T3991" s="46"/>
    </row>
    <row r="3992" spans="6:20" outlineLevel="6"/>
    <row r="3993" spans="6:20" s="120" customFormat="1" ht="16.5" customHeight="1" outlineLevel="5">
      <c r="F3993" s="121"/>
      <c r="G3993" s="122"/>
      <c r="H3993" s="122"/>
      <c r="I3993" s="122"/>
      <c r="J3993" s="123"/>
      <c r="K3993" s="123"/>
      <c r="L3993" s="123"/>
      <c r="M3993" s="123" t="s">
        <v>6159</v>
      </c>
      <c r="N3993" s="126"/>
      <c r="O3993" s="122"/>
      <c r="P3993" s="124"/>
      <c r="Q3993" s="125"/>
      <c r="R3993" s="124"/>
      <c r="S3993" s="125"/>
      <c r="T3993" s="111">
        <f>SUBTOTAL(9,T3994:T4047)</f>
        <v>0</v>
      </c>
    </row>
    <row r="3994" spans="6:20" s="102" customFormat="1" ht="12" outlineLevel="6" collapsed="1">
      <c r="F3994" s="21" t="s">
        <v>10264</v>
      </c>
      <c r="G3994" s="22" t="s">
        <v>19</v>
      </c>
      <c r="H3994" s="68">
        <v>6</v>
      </c>
      <c r="I3994" s="22"/>
      <c r="J3994" s="36" t="s">
        <v>4891</v>
      </c>
      <c r="K3994" s="36" t="s">
        <v>2377</v>
      </c>
      <c r="L3994" s="36"/>
      <c r="M3994" s="37" t="s">
        <v>7635</v>
      </c>
      <c r="N3994" s="37"/>
      <c r="O3994" s="22" t="s">
        <v>23</v>
      </c>
      <c r="P3994" s="38">
        <v>224.40188000000006</v>
      </c>
      <c r="Q3994" s="25">
        <v>0</v>
      </c>
      <c r="R3994" s="38">
        <f>P3994*(1+Q3994/100)</f>
        <v>224.40188000000006</v>
      </c>
      <c r="S3994" s="25"/>
      <c r="T3994" s="26">
        <f>IF(I3994="T",0,R3994*S3994)</f>
        <v>0</v>
      </c>
    </row>
    <row r="3995" spans="6:20" s="39" customFormat="1" ht="11.25" outlineLevel="7">
      <c r="F3995" s="40"/>
      <c r="G3995" s="41"/>
      <c r="H3995" s="41"/>
      <c r="I3995" s="41"/>
      <c r="J3995" s="41"/>
      <c r="K3995" s="41"/>
      <c r="L3995" s="41"/>
      <c r="M3995" s="42" t="s">
        <v>7158</v>
      </c>
      <c r="N3995" s="42"/>
      <c r="O3995" s="41"/>
      <c r="P3995" s="43">
        <v>0</v>
      </c>
      <c r="Q3995" s="44"/>
      <c r="R3995" s="45"/>
      <c r="S3995" s="44"/>
      <c r="T3995" s="46"/>
    </row>
    <row r="3996" spans="6:20" s="39" customFormat="1" ht="11.25" outlineLevel="7">
      <c r="F3996" s="40"/>
      <c r="G3996" s="41"/>
      <c r="H3996" s="41"/>
      <c r="I3996" s="41"/>
      <c r="J3996" s="41"/>
      <c r="K3996" s="41"/>
      <c r="L3996" s="41"/>
      <c r="M3996" s="42" t="s">
        <v>65</v>
      </c>
      <c r="N3996" s="42"/>
      <c r="O3996" s="41"/>
      <c r="P3996" s="43">
        <v>0</v>
      </c>
      <c r="Q3996" s="44"/>
      <c r="R3996" s="45"/>
      <c r="S3996" s="44"/>
      <c r="T3996" s="46"/>
    </row>
    <row r="3997" spans="6:20" s="39" customFormat="1" ht="11.25" outlineLevel="7">
      <c r="F3997" s="40"/>
      <c r="G3997" s="41"/>
      <c r="H3997" s="41"/>
      <c r="I3997" s="41"/>
      <c r="J3997" s="41"/>
      <c r="K3997" s="41"/>
      <c r="L3997" s="41"/>
      <c r="M3997" s="42" t="s">
        <v>5976</v>
      </c>
      <c r="N3997" s="42"/>
      <c r="O3997" s="41"/>
      <c r="P3997" s="43">
        <v>178.16988000000001</v>
      </c>
      <c r="Q3997" s="44"/>
      <c r="R3997" s="45"/>
      <c r="S3997" s="44"/>
      <c r="T3997" s="46"/>
    </row>
    <row r="3998" spans="6:20" s="39" customFormat="1" ht="11.25" outlineLevel="7">
      <c r="F3998" s="40"/>
      <c r="G3998" s="41"/>
      <c r="H3998" s="41"/>
      <c r="I3998" s="41"/>
      <c r="J3998" s="41"/>
      <c r="K3998" s="41"/>
      <c r="L3998" s="41"/>
      <c r="M3998" s="42" t="s">
        <v>5925</v>
      </c>
      <c r="N3998" s="42"/>
      <c r="O3998" s="41"/>
      <c r="P3998" s="43">
        <v>7.27224</v>
      </c>
      <c r="Q3998" s="44"/>
      <c r="R3998" s="45"/>
      <c r="S3998" s="44"/>
      <c r="T3998" s="46"/>
    </row>
    <row r="3999" spans="6:20" s="39" customFormat="1" ht="11.25" outlineLevel="7">
      <c r="F3999" s="40"/>
      <c r="G3999" s="41"/>
      <c r="H3999" s="41"/>
      <c r="I3999" s="41"/>
      <c r="J3999" s="41"/>
      <c r="K3999" s="41"/>
      <c r="L3999" s="41"/>
      <c r="M3999" s="42" t="s">
        <v>5922</v>
      </c>
      <c r="N3999" s="42"/>
      <c r="O3999" s="41"/>
      <c r="P3999" s="43">
        <v>7.27224</v>
      </c>
      <c r="Q3999" s="44"/>
      <c r="R3999" s="45"/>
      <c r="S3999" s="44"/>
      <c r="T3999" s="46"/>
    </row>
    <row r="4000" spans="6:20" s="39" customFormat="1" ht="11.25" outlineLevel="7">
      <c r="F4000" s="40"/>
      <c r="G4000" s="41"/>
      <c r="H4000" s="41"/>
      <c r="I4000" s="41"/>
      <c r="J4000" s="41"/>
      <c r="K4000" s="41"/>
      <c r="L4000" s="41"/>
      <c r="M4000" s="42" t="s">
        <v>5880</v>
      </c>
      <c r="N4000" s="42"/>
      <c r="O4000" s="41"/>
      <c r="P4000" s="43">
        <v>7.27224</v>
      </c>
      <c r="Q4000" s="44"/>
      <c r="R4000" s="45"/>
      <c r="S4000" s="44"/>
      <c r="T4000" s="46"/>
    </row>
    <row r="4001" spans="6:20" s="39" customFormat="1" ht="11.25" outlineLevel="7">
      <c r="F4001" s="40"/>
      <c r="G4001" s="41"/>
      <c r="H4001" s="41"/>
      <c r="I4001" s="41"/>
      <c r="J4001" s="41"/>
      <c r="K4001" s="41"/>
      <c r="L4001" s="41"/>
      <c r="M4001" s="42" t="s">
        <v>5927</v>
      </c>
      <c r="N4001" s="42"/>
      <c r="O4001" s="41"/>
      <c r="P4001" s="43">
        <v>7.27224</v>
      </c>
      <c r="Q4001" s="44"/>
      <c r="R4001" s="45"/>
      <c r="S4001" s="44"/>
      <c r="T4001" s="46"/>
    </row>
    <row r="4002" spans="6:20" s="39" customFormat="1" ht="11.25" outlineLevel="7">
      <c r="F4002" s="40"/>
      <c r="G4002" s="41"/>
      <c r="H4002" s="41"/>
      <c r="I4002" s="41"/>
      <c r="J4002" s="41"/>
      <c r="K4002" s="41"/>
      <c r="L4002" s="41"/>
      <c r="M4002" s="42" t="s">
        <v>5928</v>
      </c>
      <c r="N4002" s="42"/>
      <c r="O4002" s="41"/>
      <c r="P4002" s="43">
        <v>1.81806</v>
      </c>
      <c r="Q4002" s="44"/>
      <c r="R4002" s="45"/>
      <c r="S4002" s="44"/>
      <c r="T4002" s="46"/>
    </row>
    <row r="4003" spans="6:20" s="39" customFormat="1" ht="11.25" outlineLevel="7">
      <c r="F4003" s="40"/>
      <c r="G4003" s="41"/>
      <c r="H4003" s="41"/>
      <c r="I4003" s="41"/>
      <c r="J4003" s="41"/>
      <c r="K4003" s="41"/>
      <c r="L4003" s="41"/>
      <c r="M4003" s="42" t="s">
        <v>60</v>
      </c>
      <c r="N4003" s="42"/>
      <c r="O4003" s="41"/>
      <c r="P4003" s="43">
        <v>0</v>
      </c>
      <c r="Q4003" s="44"/>
      <c r="R4003" s="45"/>
      <c r="S4003" s="44"/>
      <c r="T4003" s="46"/>
    </row>
    <row r="4004" spans="6:20" s="39" customFormat="1" ht="11.25" outlineLevel="7">
      <c r="F4004" s="40"/>
      <c r="G4004" s="41"/>
      <c r="H4004" s="41"/>
      <c r="I4004" s="41"/>
      <c r="J4004" s="41"/>
      <c r="K4004" s="41"/>
      <c r="L4004" s="41"/>
      <c r="M4004" s="42" t="s">
        <v>5876</v>
      </c>
      <c r="N4004" s="42"/>
      <c r="O4004" s="41"/>
      <c r="P4004" s="43">
        <v>11.081069999999999</v>
      </c>
      <c r="Q4004" s="44"/>
      <c r="R4004" s="45"/>
      <c r="S4004" s="44"/>
      <c r="T4004" s="46"/>
    </row>
    <row r="4005" spans="6:20" s="39" customFormat="1" ht="11.25" outlineLevel="7">
      <c r="F4005" s="40"/>
      <c r="G4005" s="41"/>
      <c r="H4005" s="41"/>
      <c r="I4005" s="41"/>
      <c r="J4005" s="41"/>
      <c r="K4005" s="41"/>
      <c r="L4005" s="41"/>
      <c r="M4005" s="42" t="s">
        <v>5875</v>
      </c>
      <c r="N4005" s="42"/>
      <c r="O4005" s="41"/>
      <c r="P4005" s="43">
        <v>4.2439099999999996</v>
      </c>
      <c r="Q4005" s="44"/>
      <c r="R4005" s="45"/>
      <c r="S4005" s="44"/>
      <c r="T4005" s="46"/>
    </row>
    <row r="4006" spans="6:20" s="39" customFormat="1" ht="11.25" outlineLevel="7">
      <c r="F4006" s="40"/>
      <c r="G4006" s="41"/>
      <c r="H4006" s="41"/>
      <c r="I4006" s="41"/>
      <c r="J4006" s="41"/>
      <c r="K4006" s="41"/>
      <c r="L4006" s="41"/>
      <c r="M4006" s="42"/>
      <c r="N4006" s="42"/>
      <c r="O4006" s="41"/>
      <c r="P4006" s="43">
        <v>0</v>
      </c>
      <c r="Q4006" s="44"/>
      <c r="R4006" s="45"/>
      <c r="S4006" s="44"/>
      <c r="T4006" s="46"/>
    </row>
    <row r="4007" spans="6:20" s="102" customFormat="1" ht="36" outlineLevel="6">
      <c r="F4007" s="21" t="s">
        <v>10265</v>
      </c>
      <c r="G4007" s="22" t="s">
        <v>19</v>
      </c>
      <c r="H4007" s="68">
        <v>6</v>
      </c>
      <c r="I4007" s="22"/>
      <c r="J4007" s="36" t="s">
        <v>4708</v>
      </c>
      <c r="K4007" s="36" t="s">
        <v>2248</v>
      </c>
      <c r="L4007" s="36"/>
      <c r="M4007" s="37" t="s">
        <v>8731</v>
      </c>
      <c r="N4007" s="37"/>
      <c r="O4007" s="22" t="s">
        <v>23</v>
      </c>
      <c r="P4007" s="38">
        <v>224.40188000000006</v>
      </c>
      <c r="Q4007" s="25">
        <v>0</v>
      </c>
      <c r="R4007" s="38">
        <f>P4007*(1+Q4007/100)</f>
        <v>224.40188000000006</v>
      </c>
      <c r="S4007" s="25"/>
      <c r="T4007" s="26">
        <f>IF(I4007="T",0,R4007*S4007)</f>
        <v>0</v>
      </c>
    </row>
    <row r="4008" spans="6:20" s="39" customFormat="1" ht="11.25" outlineLevel="7">
      <c r="F4008" s="40"/>
      <c r="G4008" s="41"/>
      <c r="H4008" s="41"/>
      <c r="I4008" s="41"/>
      <c r="J4008" s="41"/>
      <c r="K4008" s="41"/>
      <c r="L4008" s="41"/>
      <c r="M4008" s="42" t="s">
        <v>7158</v>
      </c>
      <c r="N4008" s="42"/>
      <c r="O4008" s="41"/>
      <c r="P4008" s="43">
        <v>0</v>
      </c>
      <c r="Q4008" s="44"/>
      <c r="R4008" s="45"/>
      <c r="S4008" s="44"/>
      <c r="T4008" s="46"/>
    </row>
    <row r="4009" spans="6:20" s="39" customFormat="1" ht="11.25" outlineLevel="7">
      <c r="F4009" s="40"/>
      <c r="G4009" s="41"/>
      <c r="H4009" s="41"/>
      <c r="I4009" s="41"/>
      <c r="J4009" s="41"/>
      <c r="K4009" s="41"/>
      <c r="L4009" s="41"/>
      <c r="M4009" s="42" t="s">
        <v>65</v>
      </c>
      <c r="N4009" s="42"/>
      <c r="O4009" s="41"/>
      <c r="P4009" s="43">
        <v>0</v>
      </c>
      <c r="Q4009" s="44"/>
      <c r="R4009" s="45"/>
      <c r="S4009" s="44"/>
      <c r="T4009" s="46"/>
    </row>
    <row r="4010" spans="6:20" s="39" customFormat="1" ht="11.25" outlineLevel="7">
      <c r="F4010" s="40"/>
      <c r="G4010" s="41"/>
      <c r="H4010" s="41"/>
      <c r="I4010" s="41"/>
      <c r="J4010" s="41"/>
      <c r="K4010" s="41"/>
      <c r="L4010" s="41"/>
      <c r="M4010" s="42" t="s">
        <v>5976</v>
      </c>
      <c r="N4010" s="42"/>
      <c r="O4010" s="41"/>
      <c r="P4010" s="43">
        <v>178.16988000000001</v>
      </c>
      <c r="Q4010" s="44"/>
      <c r="R4010" s="45"/>
      <c r="S4010" s="44"/>
      <c r="T4010" s="46"/>
    </row>
    <row r="4011" spans="6:20" s="39" customFormat="1" ht="11.25" outlineLevel="7">
      <c r="F4011" s="40"/>
      <c r="G4011" s="41"/>
      <c r="H4011" s="41"/>
      <c r="I4011" s="41"/>
      <c r="J4011" s="41"/>
      <c r="K4011" s="41"/>
      <c r="L4011" s="41"/>
      <c r="M4011" s="42" t="s">
        <v>5925</v>
      </c>
      <c r="N4011" s="42"/>
      <c r="O4011" s="41"/>
      <c r="P4011" s="43">
        <v>7.27224</v>
      </c>
      <c r="Q4011" s="44"/>
      <c r="R4011" s="45"/>
      <c r="S4011" s="44"/>
      <c r="T4011" s="46"/>
    </row>
    <row r="4012" spans="6:20" s="39" customFormat="1" ht="11.25" outlineLevel="7">
      <c r="F4012" s="40"/>
      <c r="G4012" s="41"/>
      <c r="H4012" s="41"/>
      <c r="I4012" s="41"/>
      <c r="J4012" s="41"/>
      <c r="K4012" s="41"/>
      <c r="L4012" s="41"/>
      <c r="M4012" s="42" t="s">
        <v>5922</v>
      </c>
      <c r="N4012" s="42"/>
      <c r="O4012" s="41"/>
      <c r="P4012" s="43">
        <v>7.27224</v>
      </c>
      <c r="Q4012" s="44"/>
      <c r="R4012" s="45"/>
      <c r="S4012" s="44"/>
      <c r="T4012" s="46"/>
    </row>
    <row r="4013" spans="6:20" s="39" customFormat="1" ht="11.25" outlineLevel="7">
      <c r="F4013" s="40"/>
      <c r="G4013" s="41"/>
      <c r="H4013" s="41"/>
      <c r="I4013" s="41"/>
      <c r="J4013" s="41"/>
      <c r="K4013" s="41"/>
      <c r="L4013" s="41"/>
      <c r="M4013" s="42" t="s">
        <v>5923</v>
      </c>
      <c r="N4013" s="42"/>
      <c r="O4013" s="41"/>
      <c r="P4013" s="43">
        <v>7.27224</v>
      </c>
      <c r="Q4013" s="44"/>
      <c r="R4013" s="45"/>
      <c r="S4013" s="44"/>
      <c r="T4013" s="46"/>
    </row>
    <row r="4014" spans="6:20" s="39" customFormat="1" ht="11.25" outlineLevel="7">
      <c r="F4014" s="40"/>
      <c r="G4014" s="41"/>
      <c r="H4014" s="41"/>
      <c r="I4014" s="41"/>
      <c r="J4014" s="41"/>
      <c r="K4014" s="41"/>
      <c r="L4014" s="41"/>
      <c r="M4014" s="42" t="s">
        <v>5927</v>
      </c>
      <c r="N4014" s="42"/>
      <c r="O4014" s="41"/>
      <c r="P4014" s="43">
        <v>7.27224</v>
      </c>
      <c r="Q4014" s="44"/>
      <c r="R4014" s="45"/>
      <c r="S4014" s="44"/>
      <c r="T4014" s="46"/>
    </row>
    <row r="4015" spans="6:20" s="39" customFormat="1" ht="11.25" outlineLevel="7">
      <c r="F4015" s="40"/>
      <c r="G4015" s="41"/>
      <c r="H4015" s="41"/>
      <c r="I4015" s="41"/>
      <c r="J4015" s="41"/>
      <c r="K4015" s="41"/>
      <c r="L4015" s="41"/>
      <c r="M4015" s="42" t="s">
        <v>5928</v>
      </c>
      <c r="N4015" s="42"/>
      <c r="O4015" s="41"/>
      <c r="P4015" s="43">
        <v>1.81806</v>
      </c>
      <c r="Q4015" s="44"/>
      <c r="R4015" s="45"/>
      <c r="S4015" s="44"/>
      <c r="T4015" s="46"/>
    </row>
    <row r="4016" spans="6:20" s="39" customFormat="1" ht="11.25" outlineLevel="7">
      <c r="F4016" s="40"/>
      <c r="G4016" s="41"/>
      <c r="H4016" s="41"/>
      <c r="I4016" s="41"/>
      <c r="J4016" s="41"/>
      <c r="K4016" s="41"/>
      <c r="L4016" s="41"/>
      <c r="M4016" s="42" t="s">
        <v>60</v>
      </c>
      <c r="N4016" s="42"/>
      <c r="O4016" s="41"/>
      <c r="P4016" s="43">
        <v>0</v>
      </c>
      <c r="Q4016" s="44"/>
      <c r="R4016" s="45"/>
      <c r="S4016" s="44"/>
      <c r="T4016" s="46"/>
    </row>
    <row r="4017" spans="6:20" s="39" customFormat="1" ht="11.25" outlineLevel="7">
      <c r="F4017" s="40"/>
      <c r="G4017" s="41"/>
      <c r="H4017" s="41"/>
      <c r="I4017" s="41"/>
      <c r="J4017" s="41"/>
      <c r="K4017" s="41"/>
      <c r="L4017" s="41"/>
      <c r="M4017" s="42" t="s">
        <v>5876</v>
      </c>
      <c r="N4017" s="42"/>
      <c r="O4017" s="41"/>
      <c r="P4017" s="43">
        <v>11.081069999999999</v>
      </c>
      <c r="Q4017" s="44"/>
      <c r="R4017" s="45"/>
      <c r="S4017" s="44"/>
      <c r="T4017" s="46"/>
    </row>
    <row r="4018" spans="6:20" s="39" customFormat="1" ht="11.25" outlineLevel="7">
      <c r="F4018" s="40"/>
      <c r="G4018" s="41"/>
      <c r="H4018" s="41"/>
      <c r="I4018" s="41"/>
      <c r="J4018" s="41"/>
      <c r="K4018" s="41"/>
      <c r="L4018" s="41"/>
      <c r="M4018" s="42" t="s">
        <v>5875</v>
      </c>
      <c r="N4018" s="42"/>
      <c r="O4018" s="41"/>
      <c r="P4018" s="43">
        <v>4.2439099999999996</v>
      </c>
      <c r="Q4018" s="44"/>
      <c r="R4018" s="45"/>
      <c r="S4018" s="44"/>
      <c r="T4018" s="46"/>
    </row>
    <row r="4019" spans="6:20" s="39" customFormat="1" ht="11.25" outlineLevel="7">
      <c r="F4019" s="40"/>
      <c r="G4019" s="41"/>
      <c r="H4019" s="41"/>
      <c r="I4019" s="41"/>
      <c r="J4019" s="41"/>
      <c r="K4019" s="41"/>
      <c r="L4019" s="41"/>
      <c r="M4019" s="42"/>
      <c r="N4019" s="42"/>
      <c r="O4019" s="41"/>
      <c r="P4019" s="43">
        <v>0</v>
      </c>
      <c r="Q4019" s="44"/>
      <c r="R4019" s="45"/>
      <c r="S4019" s="44"/>
      <c r="T4019" s="46"/>
    </row>
    <row r="4020" spans="6:20" s="102" customFormat="1" ht="24" outlineLevel="6">
      <c r="F4020" s="21" t="s">
        <v>10266</v>
      </c>
      <c r="G4020" s="22" t="s">
        <v>19</v>
      </c>
      <c r="H4020" s="68">
        <v>6</v>
      </c>
      <c r="I4020" s="22"/>
      <c r="J4020" s="36" t="s">
        <v>4706</v>
      </c>
      <c r="K4020" s="36" t="s">
        <v>2249</v>
      </c>
      <c r="L4020" s="36"/>
      <c r="M4020" s="37" t="s">
        <v>8730</v>
      </c>
      <c r="N4020" s="37"/>
      <c r="O4020" s="22" t="s">
        <v>23</v>
      </c>
      <c r="P4020" s="38">
        <v>224.40188000000006</v>
      </c>
      <c r="Q4020" s="25">
        <v>0</v>
      </c>
      <c r="R4020" s="38">
        <f>P4020*(1+Q4020/100)</f>
        <v>224.40188000000006</v>
      </c>
      <c r="S4020" s="25"/>
      <c r="T4020" s="26">
        <f>IF(I4020="T",0,R4020*S4020)</f>
        <v>0</v>
      </c>
    </row>
    <row r="4021" spans="6:20" s="39" customFormat="1" ht="11.25" outlineLevel="7">
      <c r="F4021" s="40"/>
      <c r="G4021" s="41"/>
      <c r="H4021" s="41"/>
      <c r="I4021" s="41"/>
      <c r="J4021" s="41"/>
      <c r="K4021" s="41"/>
      <c r="L4021" s="41"/>
      <c r="M4021" s="42" t="s">
        <v>7158</v>
      </c>
      <c r="N4021" s="42"/>
      <c r="O4021" s="41"/>
      <c r="P4021" s="43">
        <v>0</v>
      </c>
      <c r="Q4021" s="44"/>
      <c r="R4021" s="45"/>
      <c r="S4021" s="44"/>
      <c r="T4021" s="46"/>
    </row>
    <row r="4022" spans="6:20" s="39" customFormat="1" ht="11.25" outlineLevel="7">
      <c r="F4022" s="40"/>
      <c r="G4022" s="41"/>
      <c r="H4022" s="41"/>
      <c r="I4022" s="41"/>
      <c r="J4022" s="41"/>
      <c r="K4022" s="41"/>
      <c r="L4022" s="41"/>
      <c r="M4022" s="42" t="s">
        <v>65</v>
      </c>
      <c r="N4022" s="42"/>
      <c r="O4022" s="41"/>
      <c r="P4022" s="43">
        <v>0</v>
      </c>
      <c r="Q4022" s="44"/>
      <c r="R4022" s="45"/>
      <c r="S4022" s="44"/>
      <c r="T4022" s="46"/>
    </row>
    <row r="4023" spans="6:20" s="39" customFormat="1" ht="11.25" outlineLevel="7">
      <c r="F4023" s="40"/>
      <c r="G4023" s="41"/>
      <c r="H4023" s="41"/>
      <c r="I4023" s="41"/>
      <c r="J4023" s="41"/>
      <c r="K4023" s="41"/>
      <c r="L4023" s="41"/>
      <c r="M4023" s="42" t="s">
        <v>5976</v>
      </c>
      <c r="N4023" s="42"/>
      <c r="O4023" s="41"/>
      <c r="P4023" s="43">
        <v>178.16988000000001</v>
      </c>
      <c r="Q4023" s="44"/>
      <c r="R4023" s="45"/>
      <c r="S4023" s="44"/>
      <c r="T4023" s="46"/>
    </row>
    <row r="4024" spans="6:20" s="39" customFormat="1" ht="11.25" outlineLevel="7">
      <c r="F4024" s="40"/>
      <c r="G4024" s="41"/>
      <c r="H4024" s="41"/>
      <c r="I4024" s="41"/>
      <c r="J4024" s="41"/>
      <c r="K4024" s="41"/>
      <c r="L4024" s="41"/>
      <c r="M4024" s="42" t="s">
        <v>5925</v>
      </c>
      <c r="N4024" s="42"/>
      <c r="O4024" s="41"/>
      <c r="P4024" s="43">
        <v>7.27224</v>
      </c>
      <c r="Q4024" s="44"/>
      <c r="R4024" s="45"/>
      <c r="S4024" s="44"/>
      <c r="T4024" s="46"/>
    </row>
    <row r="4025" spans="6:20" s="39" customFormat="1" ht="11.25" outlineLevel="7">
      <c r="F4025" s="40"/>
      <c r="G4025" s="41"/>
      <c r="H4025" s="41"/>
      <c r="I4025" s="41"/>
      <c r="J4025" s="41"/>
      <c r="K4025" s="41"/>
      <c r="L4025" s="41"/>
      <c r="M4025" s="42" t="s">
        <v>5922</v>
      </c>
      <c r="N4025" s="42"/>
      <c r="O4025" s="41"/>
      <c r="P4025" s="43">
        <v>7.27224</v>
      </c>
      <c r="Q4025" s="44"/>
      <c r="R4025" s="45"/>
      <c r="S4025" s="44"/>
      <c r="T4025" s="46"/>
    </row>
    <row r="4026" spans="6:20" s="39" customFormat="1" ht="11.25" outlineLevel="7">
      <c r="F4026" s="40"/>
      <c r="G4026" s="41"/>
      <c r="H4026" s="41"/>
      <c r="I4026" s="41"/>
      <c r="J4026" s="41"/>
      <c r="K4026" s="41"/>
      <c r="L4026" s="41"/>
      <c r="M4026" s="42" t="s">
        <v>5923</v>
      </c>
      <c r="N4026" s="42"/>
      <c r="O4026" s="41"/>
      <c r="P4026" s="43">
        <v>7.27224</v>
      </c>
      <c r="Q4026" s="44"/>
      <c r="R4026" s="45"/>
      <c r="S4026" s="44"/>
      <c r="T4026" s="46"/>
    </row>
    <row r="4027" spans="6:20" s="39" customFormat="1" ht="11.25" outlineLevel="7">
      <c r="F4027" s="40"/>
      <c r="G4027" s="41"/>
      <c r="H4027" s="41"/>
      <c r="I4027" s="41"/>
      <c r="J4027" s="41"/>
      <c r="K4027" s="41"/>
      <c r="L4027" s="41"/>
      <c r="M4027" s="42" t="s">
        <v>5927</v>
      </c>
      <c r="N4027" s="42"/>
      <c r="O4027" s="41"/>
      <c r="P4027" s="43">
        <v>7.27224</v>
      </c>
      <c r="Q4027" s="44"/>
      <c r="R4027" s="45"/>
      <c r="S4027" s="44"/>
      <c r="T4027" s="46"/>
    </row>
    <row r="4028" spans="6:20" s="39" customFormat="1" ht="11.25" outlineLevel="7">
      <c r="F4028" s="40"/>
      <c r="G4028" s="41"/>
      <c r="H4028" s="41"/>
      <c r="I4028" s="41"/>
      <c r="J4028" s="41"/>
      <c r="K4028" s="41"/>
      <c r="L4028" s="41"/>
      <c r="M4028" s="42" t="s">
        <v>5928</v>
      </c>
      <c r="N4028" s="42"/>
      <c r="O4028" s="41"/>
      <c r="P4028" s="43">
        <v>1.81806</v>
      </c>
      <c r="Q4028" s="44"/>
      <c r="R4028" s="45"/>
      <c r="S4028" s="44"/>
      <c r="T4028" s="46"/>
    </row>
    <row r="4029" spans="6:20" s="39" customFormat="1" ht="11.25" outlineLevel="7">
      <c r="F4029" s="40"/>
      <c r="G4029" s="41"/>
      <c r="H4029" s="41"/>
      <c r="I4029" s="41"/>
      <c r="J4029" s="41"/>
      <c r="K4029" s="41"/>
      <c r="L4029" s="41"/>
      <c r="M4029" s="42" t="s">
        <v>60</v>
      </c>
      <c r="N4029" s="42"/>
      <c r="O4029" s="41"/>
      <c r="P4029" s="43">
        <v>0</v>
      </c>
      <c r="Q4029" s="44"/>
      <c r="R4029" s="45"/>
      <c r="S4029" s="44"/>
      <c r="T4029" s="46"/>
    </row>
    <row r="4030" spans="6:20" s="39" customFormat="1" ht="11.25" outlineLevel="7">
      <c r="F4030" s="40"/>
      <c r="G4030" s="41"/>
      <c r="H4030" s="41"/>
      <c r="I4030" s="41"/>
      <c r="J4030" s="41"/>
      <c r="K4030" s="41"/>
      <c r="L4030" s="41"/>
      <c r="M4030" s="42" t="s">
        <v>5876</v>
      </c>
      <c r="N4030" s="42"/>
      <c r="O4030" s="41"/>
      <c r="P4030" s="43">
        <v>11.081069999999999</v>
      </c>
      <c r="Q4030" s="44"/>
      <c r="R4030" s="45"/>
      <c r="S4030" s="44"/>
      <c r="T4030" s="46"/>
    </row>
    <row r="4031" spans="6:20" s="39" customFormat="1" ht="11.25" outlineLevel="7">
      <c r="F4031" s="40"/>
      <c r="G4031" s="41"/>
      <c r="H4031" s="41"/>
      <c r="I4031" s="41"/>
      <c r="J4031" s="41"/>
      <c r="K4031" s="41"/>
      <c r="L4031" s="41"/>
      <c r="M4031" s="42" t="s">
        <v>5875</v>
      </c>
      <c r="N4031" s="42"/>
      <c r="O4031" s="41"/>
      <c r="P4031" s="43">
        <v>4.2439099999999996</v>
      </c>
      <c r="Q4031" s="44"/>
      <c r="R4031" s="45"/>
      <c r="S4031" s="44"/>
      <c r="T4031" s="46"/>
    </row>
    <row r="4032" spans="6:20" s="39" customFormat="1" ht="11.25" outlineLevel="7">
      <c r="F4032" s="40"/>
      <c r="G4032" s="41"/>
      <c r="H4032" s="41"/>
      <c r="I4032" s="41"/>
      <c r="J4032" s="41"/>
      <c r="K4032" s="41"/>
      <c r="L4032" s="41"/>
      <c r="M4032" s="42"/>
      <c r="N4032" s="42"/>
      <c r="O4032" s="41"/>
      <c r="P4032" s="43">
        <v>0</v>
      </c>
      <c r="Q4032" s="44"/>
      <c r="R4032" s="45"/>
      <c r="S4032" s="44"/>
      <c r="T4032" s="46"/>
    </row>
    <row r="4033" spans="6:20" s="102" customFormat="1" ht="36" outlineLevel="6">
      <c r="F4033" s="21" t="s">
        <v>10267</v>
      </c>
      <c r="G4033" s="22" t="s">
        <v>19</v>
      </c>
      <c r="H4033" s="68">
        <v>6</v>
      </c>
      <c r="I4033" s="22"/>
      <c r="J4033" s="36" t="s">
        <v>4453</v>
      </c>
      <c r="K4033" s="36" t="s">
        <v>2372</v>
      </c>
      <c r="L4033" s="36"/>
      <c r="M4033" s="37" t="s">
        <v>8904</v>
      </c>
      <c r="N4033" s="37"/>
      <c r="O4033" s="22" t="s">
        <v>23</v>
      </c>
      <c r="P4033" s="38">
        <v>224.40188000000006</v>
      </c>
      <c r="Q4033" s="25">
        <v>0</v>
      </c>
      <c r="R4033" s="38">
        <f>P4033*(1+Q4033/100)</f>
        <v>224.40188000000006</v>
      </c>
      <c r="S4033" s="25"/>
      <c r="T4033" s="26">
        <f>IF(I4033="T",0,R4033*S4033)</f>
        <v>0</v>
      </c>
    </row>
    <row r="4034" spans="6:20" s="39" customFormat="1" ht="11.25" outlineLevel="7">
      <c r="F4034" s="40"/>
      <c r="G4034" s="41"/>
      <c r="H4034" s="41"/>
      <c r="I4034" s="41"/>
      <c r="J4034" s="41"/>
      <c r="K4034" s="41"/>
      <c r="L4034" s="41"/>
      <c r="M4034" s="42" t="s">
        <v>7158</v>
      </c>
      <c r="N4034" s="42"/>
      <c r="O4034" s="41"/>
      <c r="P4034" s="43">
        <v>0</v>
      </c>
      <c r="Q4034" s="44"/>
      <c r="R4034" s="45"/>
      <c r="S4034" s="44"/>
      <c r="T4034" s="46"/>
    </row>
    <row r="4035" spans="6:20" s="39" customFormat="1" ht="11.25" outlineLevel="7">
      <c r="F4035" s="40"/>
      <c r="G4035" s="41"/>
      <c r="H4035" s="41"/>
      <c r="I4035" s="41"/>
      <c r="J4035" s="41"/>
      <c r="K4035" s="41"/>
      <c r="L4035" s="41"/>
      <c r="M4035" s="42" t="s">
        <v>65</v>
      </c>
      <c r="N4035" s="42"/>
      <c r="O4035" s="41"/>
      <c r="P4035" s="43">
        <v>0</v>
      </c>
      <c r="Q4035" s="44"/>
      <c r="R4035" s="45"/>
      <c r="S4035" s="44"/>
      <c r="T4035" s="46"/>
    </row>
    <row r="4036" spans="6:20" s="39" customFormat="1" ht="11.25" outlineLevel="7">
      <c r="F4036" s="40"/>
      <c r="G4036" s="41"/>
      <c r="H4036" s="41"/>
      <c r="I4036" s="41"/>
      <c r="J4036" s="41"/>
      <c r="K4036" s="41"/>
      <c r="L4036" s="41"/>
      <c r="M4036" s="42" t="s">
        <v>5976</v>
      </c>
      <c r="N4036" s="42"/>
      <c r="O4036" s="41"/>
      <c r="P4036" s="43">
        <v>178.16988000000001</v>
      </c>
      <c r="Q4036" s="44"/>
      <c r="R4036" s="45"/>
      <c r="S4036" s="44"/>
      <c r="T4036" s="46"/>
    </row>
    <row r="4037" spans="6:20" s="39" customFormat="1" ht="11.25" outlineLevel="7">
      <c r="F4037" s="40"/>
      <c r="G4037" s="41"/>
      <c r="H4037" s="41"/>
      <c r="I4037" s="41"/>
      <c r="J4037" s="41"/>
      <c r="K4037" s="41"/>
      <c r="L4037" s="41"/>
      <c r="M4037" s="42" t="s">
        <v>5925</v>
      </c>
      <c r="N4037" s="42"/>
      <c r="O4037" s="41"/>
      <c r="P4037" s="43">
        <v>7.27224</v>
      </c>
      <c r="Q4037" s="44"/>
      <c r="R4037" s="45"/>
      <c r="S4037" s="44"/>
      <c r="T4037" s="46"/>
    </row>
    <row r="4038" spans="6:20" s="39" customFormat="1" ht="11.25" outlineLevel="7">
      <c r="F4038" s="40"/>
      <c r="G4038" s="41"/>
      <c r="H4038" s="41"/>
      <c r="I4038" s="41"/>
      <c r="J4038" s="41"/>
      <c r="K4038" s="41"/>
      <c r="L4038" s="41"/>
      <c r="M4038" s="42" t="s">
        <v>5922</v>
      </c>
      <c r="N4038" s="42"/>
      <c r="O4038" s="41"/>
      <c r="P4038" s="43">
        <v>7.27224</v>
      </c>
      <c r="Q4038" s="44"/>
      <c r="R4038" s="45"/>
      <c r="S4038" s="44"/>
      <c r="T4038" s="46"/>
    </row>
    <row r="4039" spans="6:20" s="39" customFormat="1" ht="11.25" outlineLevel="7">
      <c r="F4039" s="40"/>
      <c r="G4039" s="41"/>
      <c r="H4039" s="41"/>
      <c r="I4039" s="41"/>
      <c r="J4039" s="41"/>
      <c r="K4039" s="41"/>
      <c r="L4039" s="41"/>
      <c r="M4039" s="42" t="s">
        <v>5923</v>
      </c>
      <c r="N4039" s="42"/>
      <c r="O4039" s="41"/>
      <c r="P4039" s="43">
        <v>7.27224</v>
      </c>
      <c r="Q4039" s="44"/>
      <c r="R4039" s="45"/>
      <c r="S4039" s="44"/>
      <c r="T4039" s="46"/>
    </row>
    <row r="4040" spans="6:20" s="39" customFormat="1" ht="11.25" outlineLevel="7">
      <c r="F4040" s="40"/>
      <c r="G4040" s="41"/>
      <c r="H4040" s="41"/>
      <c r="I4040" s="41"/>
      <c r="J4040" s="41"/>
      <c r="K4040" s="41"/>
      <c r="L4040" s="41"/>
      <c r="M4040" s="42" t="s">
        <v>5927</v>
      </c>
      <c r="N4040" s="42"/>
      <c r="O4040" s="41"/>
      <c r="P4040" s="43">
        <v>7.27224</v>
      </c>
      <c r="Q4040" s="44"/>
      <c r="R4040" s="45"/>
      <c r="S4040" s="44"/>
      <c r="T4040" s="46"/>
    </row>
    <row r="4041" spans="6:20" s="39" customFormat="1" ht="11.25" outlineLevel="7">
      <c r="F4041" s="40"/>
      <c r="G4041" s="41"/>
      <c r="H4041" s="41"/>
      <c r="I4041" s="41"/>
      <c r="J4041" s="41"/>
      <c r="K4041" s="41"/>
      <c r="L4041" s="41"/>
      <c r="M4041" s="42" t="s">
        <v>5928</v>
      </c>
      <c r="N4041" s="42"/>
      <c r="O4041" s="41"/>
      <c r="P4041" s="43">
        <v>1.81806</v>
      </c>
      <c r="Q4041" s="44"/>
      <c r="R4041" s="45"/>
      <c r="S4041" s="44"/>
      <c r="T4041" s="46"/>
    </row>
    <row r="4042" spans="6:20" s="39" customFormat="1" ht="11.25" outlineLevel="7">
      <c r="F4042" s="40"/>
      <c r="G4042" s="41"/>
      <c r="H4042" s="41"/>
      <c r="I4042" s="41"/>
      <c r="J4042" s="41"/>
      <c r="K4042" s="41"/>
      <c r="L4042" s="41"/>
      <c r="M4042" s="42" t="s">
        <v>60</v>
      </c>
      <c r="N4042" s="42"/>
      <c r="O4042" s="41"/>
      <c r="P4042" s="43">
        <v>0</v>
      </c>
      <c r="Q4042" s="44"/>
      <c r="R4042" s="45"/>
      <c r="S4042" s="44"/>
      <c r="T4042" s="46"/>
    </row>
    <row r="4043" spans="6:20" s="39" customFormat="1" ht="11.25" outlineLevel="7">
      <c r="F4043" s="40"/>
      <c r="G4043" s="41"/>
      <c r="H4043" s="41"/>
      <c r="I4043" s="41"/>
      <c r="J4043" s="41"/>
      <c r="K4043" s="41"/>
      <c r="L4043" s="41"/>
      <c r="M4043" s="42" t="s">
        <v>5876</v>
      </c>
      <c r="N4043" s="42"/>
      <c r="O4043" s="41"/>
      <c r="P4043" s="43">
        <v>11.081069999999999</v>
      </c>
      <c r="Q4043" s="44"/>
      <c r="R4043" s="45"/>
      <c r="S4043" s="44"/>
      <c r="T4043" s="46"/>
    </row>
    <row r="4044" spans="6:20" s="39" customFormat="1" ht="11.25" outlineLevel="7">
      <c r="F4044" s="40"/>
      <c r="G4044" s="41"/>
      <c r="H4044" s="41"/>
      <c r="I4044" s="41"/>
      <c r="J4044" s="41"/>
      <c r="K4044" s="41"/>
      <c r="L4044" s="41"/>
      <c r="M4044" s="42" t="s">
        <v>5875</v>
      </c>
      <c r="N4044" s="42"/>
      <c r="O4044" s="41"/>
      <c r="P4044" s="43">
        <v>4.2439099999999996</v>
      </c>
      <c r="Q4044" s="44"/>
      <c r="R4044" s="45"/>
      <c r="S4044" s="44"/>
      <c r="T4044" s="46"/>
    </row>
    <row r="4045" spans="6:20" s="39" customFormat="1" ht="11.25" outlineLevel="7">
      <c r="F4045" s="40"/>
      <c r="G4045" s="41"/>
      <c r="H4045" s="41"/>
      <c r="I4045" s="41"/>
      <c r="J4045" s="41"/>
      <c r="K4045" s="41"/>
      <c r="L4045" s="41"/>
      <c r="M4045" s="42"/>
      <c r="N4045" s="42"/>
      <c r="O4045" s="41"/>
      <c r="P4045" s="43">
        <v>0</v>
      </c>
      <c r="Q4045" s="44"/>
      <c r="R4045" s="45"/>
      <c r="S4045" s="44"/>
      <c r="T4045" s="46"/>
    </row>
    <row r="4046" spans="6:20" s="102" customFormat="1" ht="12" outlineLevel="6">
      <c r="F4046" s="21" t="s">
        <v>10268</v>
      </c>
      <c r="G4046" s="22" t="s">
        <v>19</v>
      </c>
      <c r="H4046" s="68">
        <v>6</v>
      </c>
      <c r="I4046" s="22"/>
      <c r="J4046" s="36" t="s">
        <v>4351</v>
      </c>
      <c r="K4046" s="36" t="s">
        <v>2192</v>
      </c>
      <c r="L4046" s="36"/>
      <c r="M4046" s="37" t="s">
        <v>5514</v>
      </c>
      <c r="N4046" s="37"/>
      <c r="O4046" s="22" t="s">
        <v>48</v>
      </c>
      <c r="P4046" s="38"/>
      <c r="Q4046" s="25">
        <v>0</v>
      </c>
      <c r="R4046" s="38">
        <f>P4046*(1+Q4046/100)</f>
        <v>0</v>
      </c>
      <c r="S4046" s="25"/>
      <c r="T4046" s="26">
        <f>IF(I4046="T",0,R4046*S4046)</f>
        <v>0</v>
      </c>
    </row>
    <row r="4047" spans="6:20" outlineLevel="6"/>
    <row r="4048" spans="6:20" s="120" customFormat="1" ht="16.5" customHeight="1" outlineLevel="5">
      <c r="F4048" s="121"/>
      <c r="G4048" s="122"/>
      <c r="H4048" s="122"/>
      <c r="I4048" s="122"/>
      <c r="J4048" s="123"/>
      <c r="K4048" s="123"/>
      <c r="L4048" s="123"/>
      <c r="M4048" s="123" t="s">
        <v>7209</v>
      </c>
      <c r="N4048" s="126"/>
      <c r="O4048" s="122"/>
      <c r="P4048" s="124"/>
      <c r="Q4048" s="125"/>
      <c r="R4048" s="124"/>
      <c r="S4048" s="125"/>
      <c r="T4048" s="111">
        <f>SUBTOTAL(9,T4049:T4077)</f>
        <v>0</v>
      </c>
    </row>
    <row r="4049" spans="6:20" s="102" customFormat="1" ht="12" outlineLevel="6">
      <c r="F4049" s="21" t="s">
        <v>10269</v>
      </c>
      <c r="G4049" s="22" t="s">
        <v>19</v>
      </c>
      <c r="H4049" s="68">
        <v>6</v>
      </c>
      <c r="I4049" s="22"/>
      <c r="J4049" s="36" t="s">
        <v>4891</v>
      </c>
      <c r="K4049" s="36" t="s">
        <v>2377</v>
      </c>
      <c r="L4049" s="36"/>
      <c r="M4049" s="37" t="s">
        <v>7635</v>
      </c>
      <c r="N4049" s="37"/>
      <c r="O4049" s="22" t="s">
        <v>23</v>
      </c>
      <c r="P4049" s="38">
        <v>29.640059999999998</v>
      </c>
      <c r="Q4049" s="25">
        <v>0</v>
      </c>
      <c r="R4049" s="38">
        <f>P4049*(1+Q4049/100)</f>
        <v>29.640059999999998</v>
      </c>
      <c r="S4049" s="25"/>
      <c r="T4049" s="26">
        <f>IF(I4049="T",0,R4049*S4049)</f>
        <v>0</v>
      </c>
    </row>
    <row r="4050" spans="6:20" s="39" customFormat="1" ht="11.25" outlineLevel="7">
      <c r="F4050" s="40"/>
      <c r="G4050" s="41"/>
      <c r="H4050" s="41"/>
      <c r="I4050" s="41"/>
      <c r="J4050" s="41"/>
      <c r="K4050" s="41"/>
      <c r="L4050" s="41"/>
      <c r="M4050" s="42" t="s">
        <v>7158</v>
      </c>
      <c r="N4050" s="42"/>
      <c r="O4050" s="41"/>
      <c r="P4050" s="43">
        <v>0</v>
      </c>
      <c r="Q4050" s="44"/>
      <c r="R4050" s="45"/>
      <c r="S4050" s="44"/>
      <c r="T4050" s="46"/>
    </row>
    <row r="4051" spans="6:20" s="39" customFormat="1" ht="11.25" outlineLevel="7">
      <c r="F4051" s="40"/>
      <c r="G4051" s="41"/>
      <c r="H4051" s="41"/>
      <c r="I4051" s="41"/>
      <c r="J4051" s="41"/>
      <c r="K4051" s="41"/>
      <c r="L4051" s="41"/>
      <c r="M4051" s="42" t="s">
        <v>60</v>
      </c>
      <c r="N4051" s="42"/>
      <c r="O4051" s="41"/>
      <c r="P4051" s="43">
        <v>0</v>
      </c>
      <c r="Q4051" s="44"/>
      <c r="R4051" s="45"/>
      <c r="S4051" s="44"/>
      <c r="T4051" s="46"/>
    </row>
    <row r="4052" spans="6:20" s="39" customFormat="1" ht="11.25" outlineLevel="7">
      <c r="F4052" s="40"/>
      <c r="G4052" s="41"/>
      <c r="H4052" s="41"/>
      <c r="I4052" s="41"/>
      <c r="J4052" s="41"/>
      <c r="K4052" s="41"/>
      <c r="L4052" s="41"/>
      <c r="M4052" s="42" t="s">
        <v>5874</v>
      </c>
      <c r="N4052" s="42"/>
      <c r="O4052" s="41"/>
      <c r="P4052" s="43">
        <v>19.76004</v>
      </c>
      <c r="Q4052" s="44"/>
      <c r="R4052" s="45"/>
      <c r="S4052" s="44"/>
      <c r="T4052" s="46"/>
    </row>
    <row r="4053" spans="6:20" s="39" customFormat="1" ht="11.25" outlineLevel="7">
      <c r="F4053" s="40"/>
      <c r="G4053" s="41"/>
      <c r="H4053" s="41"/>
      <c r="I4053" s="41"/>
      <c r="J4053" s="41"/>
      <c r="K4053" s="41"/>
      <c r="L4053" s="41"/>
      <c r="M4053" s="42" t="s">
        <v>5921</v>
      </c>
      <c r="N4053" s="42"/>
      <c r="O4053" s="41"/>
      <c r="P4053" s="43">
        <v>9.88002</v>
      </c>
      <c r="Q4053" s="44"/>
      <c r="R4053" s="45"/>
      <c r="S4053" s="44"/>
      <c r="T4053" s="46"/>
    </row>
    <row r="4054" spans="6:20" s="39" customFormat="1" ht="11.25" outlineLevel="7">
      <c r="F4054" s="40"/>
      <c r="G4054" s="41"/>
      <c r="H4054" s="41"/>
      <c r="I4054" s="41"/>
      <c r="J4054" s="41"/>
      <c r="K4054" s="41"/>
      <c r="L4054" s="41"/>
      <c r="M4054" s="42"/>
      <c r="N4054" s="42"/>
      <c r="O4054" s="41"/>
      <c r="P4054" s="43">
        <v>0</v>
      </c>
      <c r="Q4054" s="44"/>
      <c r="R4054" s="45"/>
      <c r="S4054" s="44"/>
      <c r="T4054" s="46"/>
    </row>
    <row r="4055" spans="6:20" s="102" customFormat="1" ht="36" outlineLevel="6">
      <c r="F4055" s="21" t="s">
        <v>10270</v>
      </c>
      <c r="G4055" s="22" t="s">
        <v>19</v>
      </c>
      <c r="H4055" s="68">
        <v>6</v>
      </c>
      <c r="I4055" s="22"/>
      <c r="J4055" s="36" t="s">
        <v>4708</v>
      </c>
      <c r="K4055" s="36" t="s">
        <v>2248</v>
      </c>
      <c r="L4055" s="36"/>
      <c r="M4055" s="37" t="s">
        <v>8731</v>
      </c>
      <c r="N4055" s="37"/>
      <c r="O4055" s="22" t="s">
        <v>23</v>
      </c>
      <c r="P4055" s="38">
        <v>31.676400000000001</v>
      </c>
      <c r="Q4055" s="25">
        <v>0</v>
      </c>
      <c r="R4055" s="38">
        <f>P4055*(1+Q4055/100)</f>
        <v>31.676400000000001</v>
      </c>
      <c r="S4055" s="25"/>
      <c r="T4055" s="26">
        <f>IF(I4055="T",0,R4055*S4055)</f>
        <v>0</v>
      </c>
    </row>
    <row r="4056" spans="6:20" s="39" customFormat="1" ht="11.25" outlineLevel="7">
      <c r="F4056" s="40"/>
      <c r="G4056" s="41"/>
      <c r="H4056" s="41"/>
      <c r="I4056" s="41"/>
      <c r="J4056" s="41"/>
      <c r="K4056" s="41"/>
      <c r="L4056" s="41"/>
      <c r="M4056" s="42" t="s">
        <v>7158</v>
      </c>
      <c r="N4056" s="42"/>
      <c r="O4056" s="41"/>
      <c r="P4056" s="43">
        <v>0</v>
      </c>
      <c r="Q4056" s="44"/>
      <c r="R4056" s="45"/>
      <c r="S4056" s="44"/>
      <c r="T4056" s="46"/>
    </row>
    <row r="4057" spans="6:20" s="39" customFormat="1" ht="11.25" outlineLevel="7">
      <c r="F4057" s="40"/>
      <c r="G4057" s="41"/>
      <c r="H4057" s="41"/>
      <c r="I4057" s="41"/>
      <c r="J4057" s="41"/>
      <c r="K4057" s="41"/>
      <c r="L4057" s="41"/>
      <c r="M4057" s="42" t="s">
        <v>60</v>
      </c>
      <c r="N4057" s="42"/>
      <c r="O4057" s="41"/>
      <c r="P4057" s="43">
        <v>0</v>
      </c>
      <c r="Q4057" s="44"/>
      <c r="R4057" s="45"/>
      <c r="S4057" s="44"/>
      <c r="T4057" s="46"/>
    </row>
    <row r="4058" spans="6:20" s="39" customFormat="1" ht="11.25" outlineLevel="7">
      <c r="F4058" s="40"/>
      <c r="G4058" s="41"/>
      <c r="H4058" s="41"/>
      <c r="I4058" s="41"/>
      <c r="J4058" s="41"/>
      <c r="K4058" s="41"/>
      <c r="L4058" s="41"/>
      <c r="M4058" s="42" t="s">
        <v>5747</v>
      </c>
      <c r="N4058" s="42"/>
      <c r="O4058" s="41"/>
      <c r="P4058" s="43">
        <v>21.117599999999999</v>
      </c>
      <c r="Q4058" s="44"/>
      <c r="R4058" s="45"/>
      <c r="S4058" s="44"/>
      <c r="T4058" s="46"/>
    </row>
    <row r="4059" spans="6:20" s="39" customFormat="1" ht="11.25" outlineLevel="7">
      <c r="F4059" s="40"/>
      <c r="G4059" s="41"/>
      <c r="H4059" s="41"/>
      <c r="I4059" s="41"/>
      <c r="J4059" s="41"/>
      <c r="K4059" s="41"/>
      <c r="L4059" s="41"/>
      <c r="M4059" s="42" t="s">
        <v>5873</v>
      </c>
      <c r="N4059" s="42"/>
      <c r="O4059" s="41"/>
      <c r="P4059" s="43">
        <v>10.5588</v>
      </c>
      <c r="Q4059" s="44"/>
      <c r="R4059" s="45"/>
      <c r="S4059" s="44"/>
      <c r="T4059" s="46"/>
    </row>
    <row r="4060" spans="6:20" s="102" customFormat="1" ht="36" outlineLevel="6">
      <c r="F4060" s="21" t="s">
        <v>10271</v>
      </c>
      <c r="G4060" s="22" t="s">
        <v>19</v>
      </c>
      <c r="H4060" s="68">
        <v>6</v>
      </c>
      <c r="I4060" s="22"/>
      <c r="J4060" s="36" t="s">
        <v>4690</v>
      </c>
      <c r="K4060" s="36" t="s">
        <v>2272</v>
      </c>
      <c r="L4060" s="36"/>
      <c r="M4060" s="37" t="s">
        <v>8864</v>
      </c>
      <c r="N4060" s="37"/>
      <c r="O4060" s="22" t="s">
        <v>23</v>
      </c>
      <c r="P4060" s="38">
        <v>31.676400000000001</v>
      </c>
      <c r="Q4060" s="25">
        <v>0</v>
      </c>
      <c r="R4060" s="38">
        <f>P4060*(1+Q4060/100)</f>
        <v>31.676400000000001</v>
      </c>
      <c r="S4060" s="25"/>
      <c r="T4060" s="26">
        <f>IF(I4060="T",0,R4060*S4060)</f>
        <v>0</v>
      </c>
    </row>
    <row r="4061" spans="6:20" s="39" customFormat="1" ht="11.25" outlineLevel="7">
      <c r="F4061" s="40"/>
      <c r="G4061" s="41"/>
      <c r="H4061" s="41"/>
      <c r="I4061" s="41"/>
      <c r="J4061" s="41"/>
      <c r="K4061" s="41"/>
      <c r="L4061" s="41"/>
      <c r="M4061" s="42" t="s">
        <v>7158</v>
      </c>
      <c r="N4061" s="42"/>
      <c r="O4061" s="41"/>
      <c r="P4061" s="43">
        <v>0</v>
      </c>
      <c r="Q4061" s="44"/>
      <c r="R4061" s="45"/>
      <c r="S4061" s="44"/>
      <c r="T4061" s="46"/>
    </row>
    <row r="4062" spans="6:20" s="39" customFormat="1" ht="11.25" outlineLevel="7">
      <c r="F4062" s="40"/>
      <c r="G4062" s="41"/>
      <c r="H4062" s="41"/>
      <c r="I4062" s="41"/>
      <c r="J4062" s="41"/>
      <c r="K4062" s="41"/>
      <c r="L4062" s="41"/>
      <c r="M4062" s="42" t="s">
        <v>60</v>
      </c>
      <c r="N4062" s="42"/>
      <c r="O4062" s="41"/>
      <c r="P4062" s="43">
        <v>0</v>
      </c>
      <c r="Q4062" s="44"/>
      <c r="R4062" s="45"/>
      <c r="S4062" s="44"/>
      <c r="T4062" s="46"/>
    </row>
    <row r="4063" spans="6:20" s="39" customFormat="1" ht="11.25" outlineLevel="7">
      <c r="F4063" s="40"/>
      <c r="G4063" s="41"/>
      <c r="H4063" s="41"/>
      <c r="I4063" s="41"/>
      <c r="J4063" s="41"/>
      <c r="K4063" s="41"/>
      <c r="L4063" s="41"/>
      <c r="M4063" s="42" t="s">
        <v>5747</v>
      </c>
      <c r="N4063" s="42"/>
      <c r="O4063" s="41"/>
      <c r="P4063" s="43">
        <v>21.117599999999999</v>
      </c>
      <c r="Q4063" s="44"/>
      <c r="R4063" s="45"/>
      <c r="S4063" s="44"/>
      <c r="T4063" s="46"/>
    </row>
    <row r="4064" spans="6:20" s="39" customFormat="1" ht="11.25" outlineLevel="7">
      <c r="F4064" s="40"/>
      <c r="G4064" s="41"/>
      <c r="H4064" s="41"/>
      <c r="I4064" s="41"/>
      <c r="J4064" s="41"/>
      <c r="K4064" s="41"/>
      <c r="L4064" s="41"/>
      <c r="M4064" s="42" t="s">
        <v>5873</v>
      </c>
      <c r="N4064" s="42"/>
      <c r="O4064" s="41"/>
      <c r="P4064" s="43">
        <v>10.5588</v>
      </c>
      <c r="Q4064" s="44"/>
      <c r="R4064" s="45"/>
      <c r="S4064" s="44"/>
      <c r="T4064" s="46"/>
    </row>
    <row r="4065" spans="6:20" s="102" customFormat="1" ht="12" outlineLevel="6" collapsed="1">
      <c r="F4065" s="21" t="s">
        <v>10272</v>
      </c>
      <c r="G4065" s="22" t="s">
        <v>19</v>
      </c>
      <c r="H4065" s="68">
        <v>6</v>
      </c>
      <c r="I4065" s="22"/>
      <c r="J4065" s="36" t="s">
        <v>4857</v>
      </c>
      <c r="K4065" s="36" t="s">
        <v>2305</v>
      </c>
      <c r="L4065" s="36"/>
      <c r="M4065" s="37" t="s">
        <v>7742</v>
      </c>
      <c r="N4065" s="37"/>
      <c r="O4065" s="22" t="s">
        <v>23</v>
      </c>
      <c r="P4065" s="38">
        <v>31.676400000000001</v>
      </c>
      <c r="Q4065" s="25">
        <v>0</v>
      </c>
      <c r="R4065" s="38">
        <f>P4065*(1+Q4065/100)</f>
        <v>31.676400000000001</v>
      </c>
      <c r="S4065" s="25"/>
      <c r="T4065" s="26">
        <f>IF(I4065="T",0,R4065*S4065)</f>
        <v>0</v>
      </c>
    </row>
    <row r="4066" spans="6:20" s="39" customFormat="1" ht="11.25" outlineLevel="7">
      <c r="F4066" s="40"/>
      <c r="G4066" s="41"/>
      <c r="H4066" s="41"/>
      <c r="I4066" s="41"/>
      <c r="J4066" s="41"/>
      <c r="K4066" s="41"/>
      <c r="L4066" s="41"/>
      <c r="M4066" s="42" t="s">
        <v>7158</v>
      </c>
      <c r="N4066" s="42"/>
      <c r="O4066" s="41"/>
      <c r="P4066" s="43">
        <v>0</v>
      </c>
      <c r="Q4066" s="44"/>
      <c r="R4066" s="45"/>
      <c r="S4066" s="44"/>
      <c r="T4066" s="46"/>
    </row>
    <row r="4067" spans="6:20" s="39" customFormat="1" ht="11.25" outlineLevel="7">
      <c r="F4067" s="40"/>
      <c r="G4067" s="41"/>
      <c r="H4067" s="41"/>
      <c r="I4067" s="41"/>
      <c r="J4067" s="41"/>
      <c r="K4067" s="41"/>
      <c r="L4067" s="41"/>
      <c r="M4067" s="42" t="s">
        <v>60</v>
      </c>
      <c r="N4067" s="42"/>
      <c r="O4067" s="41"/>
      <c r="P4067" s="43">
        <v>0</v>
      </c>
      <c r="Q4067" s="44"/>
      <c r="R4067" s="45"/>
      <c r="S4067" s="44"/>
      <c r="T4067" s="46"/>
    </row>
    <row r="4068" spans="6:20" s="39" customFormat="1" ht="11.25" outlineLevel="7">
      <c r="F4068" s="40"/>
      <c r="G4068" s="41"/>
      <c r="H4068" s="41"/>
      <c r="I4068" s="41"/>
      <c r="J4068" s="41"/>
      <c r="K4068" s="41"/>
      <c r="L4068" s="41"/>
      <c r="M4068" s="42" t="s">
        <v>5747</v>
      </c>
      <c r="N4068" s="42"/>
      <c r="O4068" s="41"/>
      <c r="P4068" s="43">
        <v>21.117599999999999</v>
      </c>
      <c r="Q4068" s="44"/>
      <c r="R4068" s="45"/>
      <c r="S4068" s="44"/>
      <c r="T4068" s="46"/>
    </row>
    <row r="4069" spans="6:20" s="39" customFormat="1" ht="11.25" outlineLevel="7">
      <c r="F4069" s="40"/>
      <c r="G4069" s="41"/>
      <c r="H4069" s="41"/>
      <c r="I4069" s="41"/>
      <c r="J4069" s="41"/>
      <c r="K4069" s="41"/>
      <c r="L4069" s="41"/>
      <c r="M4069" s="42" t="s">
        <v>5873</v>
      </c>
      <c r="N4069" s="42"/>
      <c r="O4069" s="41"/>
      <c r="P4069" s="43">
        <v>10.5588</v>
      </c>
      <c r="Q4069" s="44"/>
      <c r="R4069" s="45"/>
      <c r="S4069" s="44"/>
      <c r="T4069" s="46"/>
    </row>
    <row r="4070" spans="6:20" s="102" customFormat="1" ht="12" outlineLevel="6">
      <c r="F4070" s="21" t="s">
        <v>10273</v>
      </c>
      <c r="G4070" s="22" t="s">
        <v>19</v>
      </c>
      <c r="H4070" s="68">
        <v>6</v>
      </c>
      <c r="I4070" s="22"/>
      <c r="J4070" s="36" t="s">
        <v>4449</v>
      </c>
      <c r="K4070" s="36" t="s">
        <v>2342</v>
      </c>
      <c r="L4070" s="36"/>
      <c r="M4070" s="37" t="s">
        <v>7938</v>
      </c>
      <c r="N4070" s="37"/>
      <c r="O4070" s="22" t="s">
        <v>48</v>
      </c>
      <c r="P4070" s="38">
        <v>0</v>
      </c>
      <c r="Q4070" s="25">
        <v>0</v>
      </c>
      <c r="R4070" s="38">
        <f>P4070*(1+Q4070/100)</f>
        <v>0</v>
      </c>
      <c r="S4070" s="25"/>
      <c r="T4070" s="26">
        <f>IF(I4070="T",0,R4070*S4070)</f>
        <v>0</v>
      </c>
    </row>
    <row r="4071" spans="6:20" s="102" customFormat="1" ht="36" outlineLevel="6">
      <c r="F4071" s="21" t="s">
        <v>10274</v>
      </c>
      <c r="G4071" s="22" t="s">
        <v>19</v>
      </c>
      <c r="H4071" s="68">
        <v>6</v>
      </c>
      <c r="I4071" s="22"/>
      <c r="J4071" s="36" t="s">
        <v>4453</v>
      </c>
      <c r="K4071" s="36" t="s">
        <v>2372</v>
      </c>
      <c r="L4071" s="36"/>
      <c r="M4071" s="37" t="s">
        <v>8904</v>
      </c>
      <c r="N4071" s="37"/>
      <c r="O4071" s="22" t="s">
        <v>23</v>
      </c>
      <c r="P4071" s="38">
        <v>31.676400000000001</v>
      </c>
      <c r="Q4071" s="25">
        <v>0</v>
      </c>
      <c r="R4071" s="38">
        <f>P4071*(1+Q4071/100)</f>
        <v>31.676400000000001</v>
      </c>
      <c r="S4071" s="25"/>
      <c r="T4071" s="26">
        <f>IF(I4071="T",0,R4071*S4071)</f>
        <v>0</v>
      </c>
    </row>
    <row r="4072" spans="6:20" s="39" customFormat="1" ht="11.25" outlineLevel="7">
      <c r="F4072" s="40"/>
      <c r="G4072" s="41"/>
      <c r="H4072" s="41"/>
      <c r="I4072" s="41"/>
      <c r="J4072" s="41"/>
      <c r="K4072" s="41"/>
      <c r="L4072" s="41"/>
      <c r="M4072" s="42" t="s">
        <v>7158</v>
      </c>
      <c r="N4072" s="42"/>
      <c r="O4072" s="41"/>
      <c r="P4072" s="43">
        <v>0</v>
      </c>
      <c r="Q4072" s="44"/>
      <c r="R4072" s="45"/>
      <c r="S4072" s="44"/>
      <c r="T4072" s="46"/>
    </row>
    <row r="4073" spans="6:20" s="39" customFormat="1" ht="11.25" outlineLevel="7">
      <c r="F4073" s="40"/>
      <c r="G4073" s="41"/>
      <c r="H4073" s="41"/>
      <c r="I4073" s="41"/>
      <c r="J4073" s="41"/>
      <c r="K4073" s="41"/>
      <c r="L4073" s="41"/>
      <c r="M4073" s="42" t="s">
        <v>60</v>
      </c>
      <c r="N4073" s="42"/>
      <c r="O4073" s="41"/>
      <c r="P4073" s="43">
        <v>0</v>
      </c>
      <c r="Q4073" s="44"/>
      <c r="R4073" s="45"/>
      <c r="S4073" s="44"/>
      <c r="T4073" s="46"/>
    </row>
    <row r="4074" spans="6:20" s="39" customFormat="1" ht="11.25" outlineLevel="7">
      <c r="F4074" s="40"/>
      <c r="G4074" s="41"/>
      <c r="H4074" s="41"/>
      <c r="I4074" s="41"/>
      <c r="J4074" s="41"/>
      <c r="K4074" s="41"/>
      <c r="L4074" s="41"/>
      <c r="M4074" s="42" t="s">
        <v>5747</v>
      </c>
      <c r="N4074" s="42"/>
      <c r="O4074" s="41"/>
      <c r="P4074" s="43">
        <v>21.117599999999999</v>
      </c>
      <c r="Q4074" s="44"/>
      <c r="R4074" s="45"/>
      <c r="S4074" s="44"/>
      <c r="T4074" s="46"/>
    </row>
    <row r="4075" spans="6:20" s="39" customFormat="1" ht="11.25" outlineLevel="7">
      <c r="F4075" s="40"/>
      <c r="G4075" s="41"/>
      <c r="H4075" s="41"/>
      <c r="I4075" s="41"/>
      <c r="J4075" s="41"/>
      <c r="K4075" s="41"/>
      <c r="L4075" s="41"/>
      <c r="M4075" s="42" t="s">
        <v>5873</v>
      </c>
      <c r="N4075" s="42"/>
      <c r="O4075" s="41"/>
      <c r="P4075" s="43">
        <v>10.5588</v>
      </c>
      <c r="Q4075" s="44"/>
      <c r="R4075" s="45"/>
      <c r="S4075" s="44"/>
      <c r="T4075" s="46"/>
    </row>
    <row r="4076" spans="6:20" s="102" customFormat="1" ht="12" outlineLevel="6">
      <c r="F4076" s="21" t="s">
        <v>10275</v>
      </c>
      <c r="G4076" s="22" t="s">
        <v>19</v>
      </c>
      <c r="H4076" s="68">
        <v>6</v>
      </c>
      <c r="I4076" s="22"/>
      <c r="J4076" s="36" t="s">
        <v>4351</v>
      </c>
      <c r="K4076" s="36" t="s">
        <v>2192</v>
      </c>
      <c r="L4076" s="36"/>
      <c r="M4076" s="37" t="s">
        <v>5514</v>
      </c>
      <c r="N4076" s="37"/>
      <c r="O4076" s="22" t="s">
        <v>48</v>
      </c>
      <c r="P4076" s="38"/>
      <c r="Q4076" s="25">
        <v>0</v>
      </c>
      <c r="R4076" s="38">
        <f>P4076*(1+Q4076/100)</f>
        <v>0</v>
      </c>
      <c r="S4076" s="25"/>
      <c r="T4076" s="26">
        <f>IF(I4076="T",0,R4076*S4076)</f>
        <v>0</v>
      </c>
    </row>
    <row r="4077" spans="6:20" outlineLevel="6"/>
    <row r="4078" spans="6:20" s="120" customFormat="1" ht="16.5" customHeight="1" outlineLevel="5">
      <c r="F4078" s="121"/>
      <c r="G4078" s="122"/>
      <c r="H4078" s="122"/>
      <c r="I4078" s="122"/>
      <c r="J4078" s="123"/>
      <c r="K4078" s="123"/>
      <c r="L4078" s="123"/>
      <c r="M4078" s="123" t="s">
        <v>6043</v>
      </c>
      <c r="N4078" s="126"/>
      <c r="O4078" s="122"/>
      <c r="P4078" s="124"/>
      <c r="Q4078" s="125"/>
      <c r="R4078" s="124"/>
      <c r="S4078" s="125"/>
      <c r="T4078" s="111">
        <f>SUBTOTAL(9,T4079:T4098)</f>
        <v>0</v>
      </c>
    </row>
    <row r="4079" spans="6:20" s="102" customFormat="1" ht="12" outlineLevel="6">
      <c r="F4079" s="21" t="s">
        <v>10276</v>
      </c>
      <c r="G4079" s="22" t="s">
        <v>19</v>
      </c>
      <c r="H4079" s="68">
        <v>6</v>
      </c>
      <c r="I4079" s="22"/>
      <c r="J4079" s="36" t="s">
        <v>4891</v>
      </c>
      <c r="K4079" s="36" t="s">
        <v>2377</v>
      </c>
      <c r="L4079" s="36"/>
      <c r="M4079" s="37" t="s">
        <v>7635</v>
      </c>
      <c r="N4079" s="37"/>
      <c r="O4079" s="22" t="s">
        <v>23</v>
      </c>
      <c r="P4079" s="38">
        <v>16.535834999999999</v>
      </c>
      <c r="Q4079" s="25">
        <v>0</v>
      </c>
      <c r="R4079" s="38">
        <f>P4079*(1+Q4079/100)</f>
        <v>16.535834999999999</v>
      </c>
      <c r="S4079" s="25"/>
      <c r="T4079" s="26">
        <f>IF(I4079="T",0,R4079*S4079)</f>
        <v>0</v>
      </c>
    </row>
    <row r="4080" spans="6:20" s="39" customFormat="1" ht="11.25" outlineLevel="7">
      <c r="F4080" s="40"/>
      <c r="G4080" s="41"/>
      <c r="H4080" s="41"/>
      <c r="I4080" s="41"/>
      <c r="J4080" s="41"/>
      <c r="K4080" s="41"/>
      <c r="L4080" s="41"/>
      <c r="M4080" s="42" t="s">
        <v>7158</v>
      </c>
      <c r="N4080" s="42"/>
      <c r="O4080" s="41"/>
      <c r="P4080" s="43">
        <v>0</v>
      </c>
      <c r="Q4080" s="44"/>
      <c r="R4080" s="45"/>
      <c r="S4080" s="44"/>
      <c r="T4080" s="46"/>
    </row>
    <row r="4081" spans="6:20" s="39" customFormat="1" ht="11.25" outlineLevel="7">
      <c r="F4081" s="40"/>
      <c r="G4081" s="41"/>
      <c r="H4081" s="41"/>
      <c r="I4081" s="41"/>
      <c r="J4081" s="41"/>
      <c r="K4081" s="41"/>
      <c r="L4081" s="41"/>
      <c r="M4081" s="42" t="s">
        <v>60</v>
      </c>
      <c r="N4081" s="42"/>
      <c r="O4081" s="41"/>
      <c r="P4081" s="43">
        <v>0</v>
      </c>
      <c r="Q4081" s="44"/>
      <c r="R4081" s="45"/>
      <c r="S4081" s="44"/>
      <c r="T4081" s="46"/>
    </row>
    <row r="4082" spans="6:20" s="39" customFormat="1" ht="11.25" outlineLevel="7">
      <c r="F4082" s="40"/>
      <c r="G4082" s="41"/>
      <c r="H4082" s="41"/>
      <c r="I4082" s="41"/>
      <c r="J4082" s="41"/>
      <c r="K4082" s="41"/>
      <c r="L4082" s="41"/>
      <c r="M4082" s="42" t="s">
        <v>7535</v>
      </c>
      <c r="N4082" s="42"/>
      <c r="O4082" s="41"/>
      <c r="P4082" s="43">
        <v>6.6055349999999979</v>
      </c>
      <c r="Q4082" s="44"/>
      <c r="R4082" s="45"/>
      <c r="S4082" s="44"/>
      <c r="T4082" s="46"/>
    </row>
    <row r="4083" spans="6:20" s="39" customFormat="1" ht="11.25" outlineLevel="7">
      <c r="F4083" s="40"/>
      <c r="G4083" s="41"/>
      <c r="H4083" s="41"/>
      <c r="I4083" s="41"/>
      <c r="J4083" s="41"/>
      <c r="K4083" s="41"/>
      <c r="L4083" s="41"/>
      <c r="M4083" s="42" t="s">
        <v>7417</v>
      </c>
      <c r="N4083" s="42"/>
      <c r="O4083" s="41"/>
      <c r="P4083" s="43">
        <v>9.930299999999999</v>
      </c>
      <c r="Q4083" s="44"/>
      <c r="R4083" s="45"/>
      <c r="S4083" s="44"/>
      <c r="T4083" s="46"/>
    </row>
    <row r="4084" spans="6:20" s="39" customFormat="1" ht="11.25" outlineLevel="7">
      <c r="F4084" s="40"/>
      <c r="G4084" s="41"/>
      <c r="H4084" s="41"/>
      <c r="I4084" s="41"/>
      <c r="J4084" s="41"/>
      <c r="K4084" s="41"/>
      <c r="L4084" s="41"/>
      <c r="M4084" s="42"/>
      <c r="N4084" s="42"/>
      <c r="O4084" s="41"/>
      <c r="P4084" s="43">
        <v>0</v>
      </c>
      <c r="Q4084" s="44"/>
      <c r="R4084" s="45"/>
      <c r="S4084" s="44"/>
      <c r="T4084" s="46"/>
    </row>
    <row r="4085" spans="6:20" s="102" customFormat="1" ht="24" outlineLevel="6">
      <c r="F4085" s="21" t="s">
        <v>10277</v>
      </c>
      <c r="G4085" s="22" t="s">
        <v>19</v>
      </c>
      <c r="H4085" s="68">
        <v>6</v>
      </c>
      <c r="I4085" s="22"/>
      <c r="J4085" s="36" t="s">
        <v>4706</v>
      </c>
      <c r="K4085" s="36" t="s">
        <v>2249</v>
      </c>
      <c r="L4085" s="36"/>
      <c r="M4085" s="37" t="s">
        <v>8730</v>
      </c>
      <c r="N4085" s="37"/>
      <c r="O4085" s="22" t="s">
        <v>23</v>
      </c>
      <c r="P4085" s="38">
        <v>17.943674999999999</v>
      </c>
      <c r="Q4085" s="25">
        <v>0</v>
      </c>
      <c r="R4085" s="38">
        <f>P4085*(1+Q4085/100)</f>
        <v>17.943674999999999</v>
      </c>
      <c r="S4085" s="25"/>
      <c r="T4085" s="26">
        <f>IF(I4085="T",0,R4085*S4085)</f>
        <v>0</v>
      </c>
    </row>
    <row r="4086" spans="6:20" s="39" customFormat="1" ht="11.25" outlineLevel="7">
      <c r="F4086" s="40"/>
      <c r="G4086" s="41"/>
      <c r="H4086" s="41"/>
      <c r="I4086" s="41"/>
      <c r="J4086" s="41"/>
      <c r="K4086" s="41"/>
      <c r="L4086" s="41"/>
      <c r="M4086" s="42" t="s">
        <v>7158</v>
      </c>
      <c r="N4086" s="42"/>
      <c r="O4086" s="41"/>
      <c r="P4086" s="43">
        <v>0</v>
      </c>
      <c r="Q4086" s="44"/>
      <c r="R4086" s="45"/>
      <c r="S4086" s="44"/>
      <c r="T4086" s="46"/>
    </row>
    <row r="4087" spans="6:20" s="39" customFormat="1" ht="11.25" outlineLevel="7">
      <c r="F4087" s="40"/>
      <c r="G4087" s="41"/>
      <c r="H4087" s="41"/>
      <c r="I4087" s="41"/>
      <c r="J4087" s="41"/>
      <c r="K4087" s="41"/>
      <c r="L4087" s="41"/>
      <c r="M4087" s="42" t="s">
        <v>60</v>
      </c>
      <c r="N4087" s="42"/>
      <c r="O4087" s="41"/>
      <c r="P4087" s="43">
        <v>0</v>
      </c>
      <c r="Q4087" s="44"/>
      <c r="R4087" s="45"/>
      <c r="S4087" s="44"/>
      <c r="T4087" s="46"/>
    </row>
    <row r="4088" spans="6:20" s="39" customFormat="1" ht="11.25" outlineLevel="7">
      <c r="F4088" s="40"/>
      <c r="G4088" s="41"/>
      <c r="H4088" s="41"/>
      <c r="I4088" s="41"/>
      <c r="J4088" s="41"/>
      <c r="K4088" s="41"/>
      <c r="L4088" s="41"/>
      <c r="M4088" s="42" t="s">
        <v>7535</v>
      </c>
      <c r="N4088" s="42"/>
      <c r="O4088" s="41"/>
      <c r="P4088" s="43">
        <v>6.6055349999999979</v>
      </c>
      <c r="Q4088" s="44"/>
      <c r="R4088" s="45"/>
      <c r="S4088" s="44"/>
      <c r="T4088" s="46"/>
    </row>
    <row r="4089" spans="6:20" s="39" customFormat="1" ht="11.25" outlineLevel="7">
      <c r="F4089" s="40"/>
      <c r="G4089" s="41"/>
      <c r="H4089" s="41"/>
      <c r="I4089" s="41"/>
      <c r="J4089" s="41"/>
      <c r="K4089" s="41"/>
      <c r="L4089" s="41"/>
      <c r="M4089" s="42" t="s">
        <v>7579</v>
      </c>
      <c r="N4089" s="42"/>
      <c r="O4089" s="41"/>
      <c r="P4089" s="43">
        <v>11.338139999999999</v>
      </c>
      <c r="Q4089" s="44"/>
      <c r="R4089" s="45"/>
      <c r="S4089" s="44"/>
      <c r="T4089" s="46"/>
    </row>
    <row r="4090" spans="6:20" s="39" customFormat="1" ht="11.25" outlineLevel="7">
      <c r="F4090" s="40"/>
      <c r="G4090" s="41"/>
      <c r="H4090" s="41"/>
      <c r="I4090" s="41"/>
      <c r="J4090" s="41"/>
      <c r="K4090" s="41"/>
      <c r="L4090" s="41"/>
      <c r="M4090" s="42"/>
      <c r="N4090" s="42"/>
      <c r="O4090" s="41"/>
      <c r="P4090" s="43">
        <v>0</v>
      </c>
      <c r="Q4090" s="44"/>
      <c r="R4090" s="45"/>
      <c r="S4090" s="44"/>
      <c r="T4090" s="46"/>
    </row>
    <row r="4091" spans="6:20" s="102" customFormat="1" ht="36" outlineLevel="6">
      <c r="F4091" s="21" t="s">
        <v>10278</v>
      </c>
      <c r="G4091" s="22" t="s">
        <v>19</v>
      </c>
      <c r="H4091" s="68">
        <v>6</v>
      </c>
      <c r="I4091" s="22"/>
      <c r="J4091" s="36" t="s">
        <v>4453</v>
      </c>
      <c r="K4091" s="36" t="s">
        <v>2372</v>
      </c>
      <c r="L4091" s="36"/>
      <c r="M4091" s="37" t="s">
        <v>8904</v>
      </c>
      <c r="N4091" s="37"/>
      <c r="O4091" s="22" t="s">
        <v>23</v>
      </c>
      <c r="P4091" s="38">
        <v>17.943674999999999</v>
      </c>
      <c r="Q4091" s="25">
        <v>0</v>
      </c>
      <c r="R4091" s="38">
        <f>P4091*(1+Q4091/100)</f>
        <v>17.943674999999999</v>
      </c>
      <c r="S4091" s="25"/>
      <c r="T4091" s="26">
        <f>IF(I4091="T",0,R4091*S4091)</f>
        <v>0</v>
      </c>
    </row>
    <row r="4092" spans="6:20" s="39" customFormat="1" ht="11.25" outlineLevel="7">
      <c r="F4092" s="40"/>
      <c r="G4092" s="41"/>
      <c r="H4092" s="41"/>
      <c r="I4092" s="41"/>
      <c r="J4092" s="41"/>
      <c r="K4092" s="41"/>
      <c r="L4092" s="41"/>
      <c r="M4092" s="42" t="s">
        <v>7158</v>
      </c>
      <c r="N4092" s="42"/>
      <c r="O4092" s="41"/>
      <c r="P4092" s="43">
        <v>0</v>
      </c>
      <c r="Q4092" s="44"/>
      <c r="R4092" s="45"/>
      <c r="S4092" s="44"/>
      <c r="T4092" s="46"/>
    </row>
    <row r="4093" spans="6:20" s="39" customFormat="1" ht="11.25" outlineLevel="7">
      <c r="F4093" s="40"/>
      <c r="G4093" s="41"/>
      <c r="H4093" s="41"/>
      <c r="I4093" s="41"/>
      <c r="J4093" s="41"/>
      <c r="K4093" s="41"/>
      <c r="L4093" s="41"/>
      <c r="M4093" s="42" t="s">
        <v>60</v>
      </c>
      <c r="N4093" s="42"/>
      <c r="O4093" s="41"/>
      <c r="P4093" s="43">
        <v>0</v>
      </c>
      <c r="Q4093" s="44"/>
      <c r="R4093" s="45"/>
      <c r="S4093" s="44"/>
      <c r="T4093" s="46"/>
    </row>
    <row r="4094" spans="6:20" s="39" customFormat="1" ht="11.25" outlineLevel="7">
      <c r="F4094" s="40"/>
      <c r="G4094" s="41"/>
      <c r="H4094" s="41"/>
      <c r="I4094" s="41"/>
      <c r="J4094" s="41"/>
      <c r="K4094" s="41"/>
      <c r="L4094" s="41"/>
      <c r="M4094" s="42" t="s">
        <v>7535</v>
      </c>
      <c r="N4094" s="42"/>
      <c r="O4094" s="41"/>
      <c r="P4094" s="43">
        <v>6.6055349999999979</v>
      </c>
      <c r="Q4094" s="44"/>
      <c r="R4094" s="45"/>
      <c r="S4094" s="44"/>
      <c r="T4094" s="46"/>
    </row>
    <row r="4095" spans="6:20" s="39" customFormat="1" ht="11.25" outlineLevel="7">
      <c r="F4095" s="40"/>
      <c r="G4095" s="41"/>
      <c r="H4095" s="41"/>
      <c r="I4095" s="41"/>
      <c r="J4095" s="41"/>
      <c r="K4095" s="41"/>
      <c r="L4095" s="41"/>
      <c r="M4095" s="42" t="s">
        <v>7579</v>
      </c>
      <c r="N4095" s="42"/>
      <c r="O4095" s="41"/>
      <c r="P4095" s="43">
        <v>11.338139999999999</v>
      </c>
      <c r="Q4095" s="44"/>
      <c r="R4095" s="45"/>
      <c r="S4095" s="44"/>
      <c r="T4095" s="46"/>
    </row>
    <row r="4096" spans="6:20" s="39" customFormat="1" ht="11.25" outlineLevel="7">
      <c r="F4096" s="40"/>
      <c r="G4096" s="41"/>
      <c r="H4096" s="41"/>
      <c r="I4096" s="41"/>
      <c r="J4096" s="41"/>
      <c r="K4096" s="41"/>
      <c r="L4096" s="41"/>
      <c r="M4096" s="42"/>
      <c r="N4096" s="42"/>
      <c r="O4096" s="41"/>
      <c r="P4096" s="43">
        <v>0</v>
      </c>
      <c r="Q4096" s="44"/>
      <c r="R4096" s="45"/>
      <c r="S4096" s="44"/>
      <c r="T4096" s="46"/>
    </row>
    <row r="4097" spans="6:20" s="102" customFormat="1" ht="12" outlineLevel="6">
      <c r="F4097" s="21" t="s">
        <v>10279</v>
      </c>
      <c r="G4097" s="22" t="s">
        <v>19</v>
      </c>
      <c r="H4097" s="68">
        <v>6</v>
      </c>
      <c r="I4097" s="22"/>
      <c r="J4097" s="36" t="s">
        <v>4351</v>
      </c>
      <c r="K4097" s="36" t="s">
        <v>2192</v>
      </c>
      <c r="L4097" s="36"/>
      <c r="M4097" s="37" t="s">
        <v>5514</v>
      </c>
      <c r="N4097" s="37"/>
      <c r="O4097" s="22" t="s">
        <v>48</v>
      </c>
      <c r="P4097" s="38"/>
      <c r="Q4097" s="25">
        <v>0</v>
      </c>
      <c r="R4097" s="38">
        <f>P4097*(1+Q4097/100)</f>
        <v>0</v>
      </c>
      <c r="S4097" s="25"/>
      <c r="T4097" s="26">
        <f>IF(I4097="T",0,R4097*S4097)</f>
        <v>0</v>
      </c>
    </row>
    <row r="4098" spans="6:20" outlineLevel="6"/>
    <row r="4099" spans="6:20" s="120" customFormat="1" ht="16.5" customHeight="1" outlineLevel="5">
      <c r="F4099" s="121"/>
      <c r="G4099" s="122"/>
      <c r="H4099" s="122"/>
      <c r="I4099" s="122"/>
      <c r="J4099" s="123"/>
      <c r="K4099" s="123"/>
      <c r="L4099" s="123"/>
      <c r="M4099" s="123" t="s">
        <v>7347</v>
      </c>
      <c r="N4099" s="126"/>
      <c r="O4099" s="122"/>
      <c r="P4099" s="124"/>
      <c r="Q4099" s="125"/>
      <c r="R4099" s="124"/>
      <c r="S4099" s="125"/>
      <c r="T4099" s="111">
        <f>SUBTOTAL(9,T4100:T4114)</f>
        <v>0</v>
      </c>
    </row>
    <row r="4100" spans="6:20" s="102" customFormat="1" ht="24" outlineLevel="6">
      <c r="F4100" s="21" t="s">
        <v>10280</v>
      </c>
      <c r="G4100" s="22" t="s">
        <v>19</v>
      </c>
      <c r="H4100" s="68">
        <v>6</v>
      </c>
      <c r="I4100" s="22"/>
      <c r="J4100" s="36" t="s">
        <v>4411</v>
      </c>
      <c r="K4100" s="36" t="s">
        <v>2373</v>
      </c>
      <c r="L4100" s="36"/>
      <c r="M4100" s="37" t="s">
        <v>8588</v>
      </c>
      <c r="N4100" s="37"/>
      <c r="O4100" s="22" t="s">
        <v>23</v>
      </c>
      <c r="P4100" s="38">
        <v>4.9967699999999997</v>
      </c>
      <c r="Q4100" s="25">
        <v>0</v>
      </c>
      <c r="R4100" s="38">
        <f>P4100*(1+Q4100/100)</f>
        <v>4.9967699999999997</v>
      </c>
      <c r="S4100" s="25"/>
      <c r="T4100" s="26">
        <f>IF(I4100="T",0,R4100*S4100)</f>
        <v>0</v>
      </c>
    </row>
    <row r="4101" spans="6:20" s="39" customFormat="1" ht="11.25" outlineLevel="7">
      <c r="F4101" s="40"/>
      <c r="G4101" s="41"/>
      <c r="H4101" s="41"/>
      <c r="I4101" s="41"/>
      <c r="J4101" s="41"/>
      <c r="K4101" s="41"/>
      <c r="L4101" s="41"/>
      <c r="M4101" s="42" t="s">
        <v>6944</v>
      </c>
      <c r="N4101" s="42"/>
      <c r="O4101" s="41"/>
      <c r="P4101" s="43">
        <v>0</v>
      </c>
      <c r="Q4101" s="44"/>
      <c r="R4101" s="45"/>
      <c r="S4101" s="44"/>
      <c r="T4101" s="46"/>
    </row>
    <row r="4102" spans="6:20" s="39" customFormat="1" ht="11.25" outlineLevel="7">
      <c r="F4102" s="40"/>
      <c r="G4102" s="41"/>
      <c r="H4102" s="41"/>
      <c r="I4102" s="41"/>
      <c r="J4102" s="41"/>
      <c r="K4102" s="41"/>
      <c r="L4102" s="41"/>
      <c r="M4102" s="42" t="s">
        <v>65</v>
      </c>
      <c r="N4102" s="42"/>
      <c r="O4102" s="41"/>
      <c r="P4102" s="43">
        <v>0</v>
      </c>
      <c r="Q4102" s="44"/>
      <c r="R4102" s="45"/>
      <c r="S4102" s="44"/>
      <c r="T4102" s="46"/>
    </row>
    <row r="4103" spans="6:20" s="39" customFormat="1" ht="11.25" outlineLevel="7">
      <c r="F4103" s="40"/>
      <c r="G4103" s="41"/>
      <c r="H4103" s="41"/>
      <c r="I4103" s="41"/>
      <c r="J4103" s="41"/>
      <c r="K4103" s="41"/>
      <c r="L4103" s="41"/>
      <c r="M4103" s="42" t="s">
        <v>5926</v>
      </c>
      <c r="N4103" s="42"/>
      <c r="O4103" s="41"/>
      <c r="P4103" s="43">
        <v>4.9967699999999997</v>
      </c>
      <c r="Q4103" s="44"/>
      <c r="R4103" s="45"/>
      <c r="S4103" s="44"/>
      <c r="T4103" s="46"/>
    </row>
    <row r="4104" spans="6:20" s="39" customFormat="1" ht="11.25" outlineLevel="7">
      <c r="F4104" s="40"/>
      <c r="G4104" s="41"/>
      <c r="H4104" s="41"/>
      <c r="I4104" s="41"/>
      <c r="J4104" s="41"/>
      <c r="K4104" s="41"/>
      <c r="L4104" s="41"/>
      <c r="M4104" s="42"/>
      <c r="N4104" s="42"/>
      <c r="O4104" s="41"/>
      <c r="P4104" s="43">
        <v>0</v>
      </c>
      <c r="Q4104" s="44"/>
      <c r="R4104" s="45"/>
      <c r="S4104" s="44"/>
      <c r="T4104" s="46"/>
    </row>
    <row r="4105" spans="6:20" s="102" customFormat="1" ht="24" outlineLevel="6">
      <c r="F4105" s="21" t="s">
        <v>10281</v>
      </c>
      <c r="G4105" s="22" t="s">
        <v>19</v>
      </c>
      <c r="H4105" s="68">
        <v>6</v>
      </c>
      <c r="I4105" s="22"/>
      <c r="J4105" s="36" t="s">
        <v>4707</v>
      </c>
      <c r="K4105" s="36" t="s">
        <v>2249</v>
      </c>
      <c r="L4105" s="36"/>
      <c r="M4105" s="37" t="s">
        <v>8004</v>
      </c>
      <c r="N4105" s="37"/>
      <c r="O4105" s="22" t="s">
        <v>23</v>
      </c>
      <c r="P4105" s="38">
        <v>4.9967699999999997</v>
      </c>
      <c r="Q4105" s="25">
        <v>0</v>
      </c>
      <c r="R4105" s="38">
        <f>P4105*(1+Q4105/100)</f>
        <v>4.9967699999999997</v>
      </c>
      <c r="S4105" s="25"/>
      <c r="T4105" s="26">
        <f>IF(I4105="T",0,R4105*S4105)</f>
        <v>0</v>
      </c>
    </row>
    <row r="4106" spans="6:20" s="39" customFormat="1" ht="11.25" outlineLevel="7">
      <c r="F4106" s="40"/>
      <c r="G4106" s="41"/>
      <c r="H4106" s="41"/>
      <c r="I4106" s="41"/>
      <c r="J4106" s="41"/>
      <c r="K4106" s="41"/>
      <c r="L4106" s="41"/>
      <c r="M4106" s="42" t="s">
        <v>6944</v>
      </c>
      <c r="N4106" s="42"/>
      <c r="O4106" s="41"/>
      <c r="P4106" s="43">
        <v>0</v>
      </c>
      <c r="Q4106" s="44"/>
      <c r="R4106" s="45"/>
      <c r="S4106" s="44"/>
      <c r="T4106" s="46"/>
    </row>
    <row r="4107" spans="6:20" s="39" customFormat="1" ht="11.25" outlineLevel="7">
      <c r="F4107" s="40"/>
      <c r="G4107" s="41"/>
      <c r="H4107" s="41"/>
      <c r="I4107" s="41"/>
      <c r="J4107" s="41"/>
      <c r="K4107" s="41"/>
      <c r="L4107" s="41"/>
      <c r="M4107" s="42" t="s">
        <v>65</v>
      </c>
      <c r="N4107" s="42"/>
      <c r="O4107" s="41"/>
      <c r="P4107" s="43">
        <v>0</v>
      </c>
      <c r="Q4107" s="44"/>
      <c r="R4107" s="45"/>
      <c r="S4107" s="44"/>
      <c r="T4107" s="46"/>
    </row>
    <row r="4108" spans="6:20" s="39" customFormat="1" ht="11.25" outlineLevel="7">
      <c r="F4108" s="40"/>
      <c r="G4108" s="41"/>
      <c r="H4108" s="41"/>
      <c r="I4108" s="41"/>
      <c r="J4108" s="41"/>
      <c r="K4108" s="41"/>
      <c r="L4108" s="41"/>
      <c r="M4108" s="42" t="s">
        <v>5926</v>
      </c>
      <c r="N4108" s="42"/>
      <c r="O4108" s="41"/>
      <c r="P4108" s="43">
        <v>4.9967699999999997</v>
      </c>
      <c r="Q4108" s="44"/>
      <c r="R4108" s="45"/>
      <c r="S4108" s="44"/>
      <c r="T4108" s="46"/>
    </row>
    <row r="4109" spans="6:20" s="102" customFormat="1" ht="36" outlineLevel="6">
      <c r="F4109" s="21" t="s">
        <v>10282</v>
      </c>
      <c r="G4109" s="22" t="s">
        <v>19</v>
      </c>
      <c r="H4109" s="68">
        <v>6</v>
      </c>
      <c r="I4109" s="22"/>
      <c r="J4109" s="36" t="s">
        <v>4453</v>
      </c>
      <c r="K4109" s="36" t="s">
        <v>2372</v>
      </c>
      <c r="L4109" s="36"/>
      <c r="M4109" s="37" t="s">
        <v>8904</v>
      </c>
      <c r="N4109" s="37"/>
      <c r="O4109" s="22" t="s">
        <v>23</v>
      </c>
      <c r="P4109" s="38">
        <v>4.9967699999999997</v>
      </c>
      <c r="Q4109" s="25">
        <v>0</v>
      </c>
      <c r="R4109" s="38">
        <f>P4109*(1+Q4109/100)</f>
        <v>4.9967699999999997</v>
      </c>
      <c r="S4109" s="25"/>
      <c r="T4109" s="26">
        <f>IF(I4109="T",0,R4109*S4109)</f>
        <v>0</v>
      </c>
    </row>
    <row r="4110" spans="6:20" s="39" customFormat="1" ht="11.25" outlineLevel="7">
      <c r="F4110" s="40"/>
      <c r="G4110" s="41"/>
      <c r="H4110" s="41"/>
      <c r="I4110" s="41"/>
      <c r="J4110" s="41"/>
      <c r="K4110" s="41"/>
      <c r="L4110" s="41"/>
      <c r="M4110" s="42" t="s">
        <v>6944</v>
      </c>
      <c r="N4110" s="42"/>
      <c r="O4110" s="41"/>
      <c r="P4110" s="43">
        <v>0</v>
      </c>
      <c r="Q4110" s="44"/>
      <c r="R4110" s="45"/>
      <c r="S4110" s="44"/>
      <c r="T4110" s="46"/>
    </row>
    <row r="4111" spans="6:20" s="39" customFormat="1" ht="11.25" outlineLevel="7">
      <c r="F4111" s="40"/>
      <c r="G4111" s="41"/>
      <c r="H4111" s="41"/>
      <c r="I4111" s="41"/>
      <c r="J4111" s="41"/>
      <c r="K4111" s="41"/>
      <c r="L4111" s="41"/>
      <c r="M4111" s="42" t="s">
        <v>65</v>
      </c>
      <c r="N4111" s="42"/>
      <c r="O4111" s="41"/>
      <c r="P4111" s="43">
        <v>0</v>
      </c>
      <c r="Q4111" s="44"/>
      <c r="R4111" s="45"/>
      <c r="S4111" s="44"/>
      <c r="T4111" s="46"/>
    </row>
    <row r="4112" spans="6:20" s="39" customFormat="1" ht="11.25" outlineLevel="7">
      <c r="F4112" s="40"/>
      <c r="G4112" s="41"/>
      <c r="H4112" s="41"/>
      <c r="I4112" s="41"/>
      <c r="J4112" s="41"/>
      <c r="K4112" s="41"/>
      <c r="L4112" s="41"/>
      <c r="M4112" s="42" t="s">
        <v>5926</v>
      </c>
      <c r="N4112" s="42"/>
      <c r="O4112" s="41"/>
      <c r="P4112" s="43">
        <v>4.9967699999999997</v>
      </c>
      <c r="Q4112" s="44"/>
      <c r="R4112" s="45"/>
      <c r="S4112" s="44"/>
      <c r="T4112" s="46"/>
    </row>
    <row r="4113" spans="6:20" s="102" customFormat="1" ht="12" outlineLevel="6">
      <c r="F4113" s="21" t="s">
        <v>10283</v>
      </c>
      <c r="G4113" s="22" t="s">
        <v>19</v>
      </c>
      <c r="H4113" s="68">
        <v>6</v>
      </c>
      <c r="I4113" s="22"/>
      <c r="J4113" s="36" t="s">
        <v>4351</v>
      </c>
      <c r="K4113" s="36" t="s">
        <v>2192</v>
      </c>
      <c r="L4113" s="36"/>
      <c r="M4113" s="37" t="s">
        <v>5514</v>
      </c>
      <c r="N4113" s="37"/>
      <c r="O4113" s="22" t="s">
        <v>48</v>
      </c>
      <c r="P4113" s="38"/>
      <c r="Q4113" s="25">
        <v>0</v>
      </c>
      <c r="R4113" s="38">
        <f>P4113*(1+Q4113/100)</f>
        <v>0</v>
      </c>
      <c r="S4113" s="25"/>
      <c r="T4113" s="26">
        <f>IF(I4113="T",0,R4113*S4113)</f>
        <v>0</v>
      </c>
    </row>
    <row r="4114" spans="6:20" outlineLevel="6"/>
    <row r="4115" spans="6:20" s="120" customFormat="1" ht="16.5" customHeight="1" outlineLevel="5">
      <c r="F4115" s="121"/>
      <c r="G4115" s="122"/>
      <c r="H4115" s="122"/>
      <c r="I4115" s="122"/>
      <c r="J4115" s="123"/>
      <c r="K4115" s="123"/>
      <c r="L4115" s="123"/>
      <c r="M4115" s="123" t="s">
        <v>7176</v>
      </c>
      <c r="N4115" s="126"/>
      <c r="O4115" s="122"/>
      <c r="P4115" s="124"/>
      <c r="Q4115" s="125"/>
      <c r="R4115" s="124"/>
      <c r="S4115" s="125"/>
      <c r="T4115" s="111">
        <f>SUBTOTAL(9,T4116:T4295)</f>
        <v>0</v>
      </c>
    </row>
    <row r="4116" spans="6:20" s="102" customFormat="1" ht="36" outlineLevel="6">
      <c r="F4116" s="21" t="s">
        <v>10284</v>
      </c>
      <c r="G4116" s="22" t="s">
        <v>19</v>
      </c>
      <c r="H4116" s="68">
        <v>6</v>
      </c>
      <c r="I4116" s="22"/>
      <c r="J4116" s="36" t="s">
        <v>4889</v>
      </c>
      <c r="K4116" s="36" t="s">
        <v>2377</v>
      </c>
      <c r="L4116" s="36"/>
      <c r="M4116" s="37" t="s">
        <v>8838</v>
      </c>
      <c r="N4116" s="37"/>
      <c r="O4116" s="22" t="s">
        <v>23</v>
      </c>
      <c r="P4116" s="38">
        <v>89.799679999999867</v>
      </c>
      <c r="Q4116" s="25">
        <v>0</v>
      </c>
      <c r="R4116" s="38">
        <f>P4116*(1+Q4116/100)</f>
        <v>89.799679999999867</v>
      </c>
      <c r="S4116" s="25"/>
      <c r="T4116" s="26">
        <f>IF(I4116="T",0,R4116*S4116)</f>
        <v>0</v>
      </c>
    </row>
    <row r="4117" spans="6:20" s="39" customFormat="1" ht="11.25" outlineLevel="7">
      <c r="F4117" s="40"/>
      <c r="G4117" s="41"/>
      <c r="H4117" s="41"/>
      <c r="I4117" s="41"/>
      <c r="J4117" s="41"/>
      <c r="K4117" s="41"/>
      <c r="L4117" s="41"/>
      <c r="M4117" s="42" t="s">
        <v>7158</v>
      </c>
      <c r="N4117" s="42"/>
      <c r="O4117" s="41"/>
      <c r="P4117" s="43">
        <v>0</v>
      </c>
      <c r="Q4117" s="44"/>
      <c r="R4117" s="45"/>
      <c r="S4117" s="44"/>
      <c r="T4117" s="46"/>
    </row>
    <row r="4118" spans="6:20" s="39" customFormat="1" ht="11.25" outlineLevel="7">
      <c r="F4118" s="40"/>
      <c r="G4118" s="41"/>
      <c r="H4118" s="41"/>
      <c r="I4118" s="41"/>
      <c r="J4118" s="41"/>
      <c r="K4118" s="41"/>
      <c r="L4118" s="41"/>
      <c r="M4118" s="42" t="s">
        <v>60</v>
      </c>
      <c r="N4118" s="42"/>
      <c r="O4118" s="41"/>
      <c r="P4118" s="43">
        <v>0</v>
      </c>
      <c r="Q4118" s="44"/>
      <c r="R4118" s="45"/>
      <c r="S4118" s="44"/>
      <c r="T4118" s="46"/>
    </row>
    <row r="4119" spans="6:20" s="39" customFormat="1" ht="11.25" outlineLevel="7">
      <c r="F4119" s="40"/>
      <c r="G4119" s="41"/>
      <c r="H4119" s="41"/>
      <c r="I4119" s="41"/>
      <c r="J4119" s="41"/>
      <c r="K4119" s="41"/>
      <c r="L4119" s="41"/>
      <c r="M4119" s="42" t="s">
        <v>6410</v>
      </c>
      <c r="N4119" s="42"/>
      <c r="O4119" s="41"/>
      <c r="P4119" s="43">
        <v>4.3608000000000002</v>
      </c>
      <c r="Q4119" s="44"/>
      <c r="R4119" s="45"/>
      <c r="S4119" s="44"/>
      <c r="T4119" s="46"/>
    </row>
    <row r="4120" spans="6:20" s="39" customFormat="1" ht="11.25" outlineLevel="7">
      <c r="F4120" s="40"/>
      <c r="G4120" s="41"/>
      <c r="H4120" s="41"/>
      <c r="I4120" s="41"/>
      <c r="J4120" s="41"/>
      <c r="K4120" s="41"/>
      <c r="L4120" s="41"/>
      <c r="M4120" s="42" t="s">
        <v>6411</v>
      </c>
      <c r="N4120" s="42"/>
      <c r="O4120" s="41"/>
      <c r="P4120" s="43">
        <v>3.14025</v>
      </c>
      <c r="Q4120" s="44"/>
      <c r="R4120" s="45"/>
      <c r="S4120" s="44"/>
      <c r="T4120" s="46"/>
    </row>
    <row r="4121" spans="6:20" s="39" customFormat="1" ht="11.25" outlineLevel="7">
      <c r="F4121" s="40"/>
      <c r="G4121" s="41"/>
      <c r="H4121" s="41"/>
      <c r="I4121" s="41"/>
      <c r="J4121" s="41"/>
      <c r="K4121" s="41"/>
      <c r="L4121" s="41"/>
      <c r="M4121" s="42" t="s">
        <v>5858</v>
      </c>
      <c r="N4121" s="42"/>
      <c r="O4121" s="41"/>
      <c r="P4121" s="43">
        <v>1.0270000000000001</v>
      </c>
      <c r="Q4121" s="44"/>
      <c r="R4121" s="45"/>
      <c r="S4121" s="44"/>
      <c r="T4121" s="46"/>
    </row>
    <row r="4122" spans="6:20" s="39" customFormat="1" ht="11.25" outlineLevel="7">
      <c r="F4122" s="40"/>
      <c r="G4122" s="41"/>
      <c r="H4122" s="41"/>
      <c r="I4122" s="41"/>
      <c r="J4122" s="41"/>
      <c r="K4122" s="41"/>
      <c r="L4122" s="41"/>
      <c r="M4122" s="42" t="s">
        <v>6482</v>
      </c>
      <c r="N4122" s="42"/>
      <c r="O4122" s="41"/>
      <c r="P4122" s="43">
        <v>8.2158300000000004</v>
      </c>
      <c r="Q4122" s="44"/>
      <c r="R4122" s="45"/>
      <c r="S4122" s="44"/>
      <c r="T4122" s="46"/>
    </row>
    <row r="4123" spans="6:20" s="39" customFormat="1" ht="11.25" outlineLevel="7">
      <c r="F4123" s="40"/>
      <c r="G4123" s="41"/>
      <c r="H4123" s="41"/>
      <c r="I4123" s="41"/>
      <c r="J4123" s="41"/>
      <c r="K4123" s="41"/>
      <c r="L4123" s="41"/>
      <c r="M4123" s="42" t="s">
        <v>6530</v>
      </c>
      <c r="N4123" s="42"/>
      <c r="O4123" s="41"/>
      <c r="P4123" s="43">
        <v>0</v>
      </c>
      <c r="Q4123" s="44"/>
      <c r="R4123" s="45"/>
      <c r="S4123" s="44"/>
      <c r="T4123" s="46"/>
    </row>
    <row r="4124" spans="6:20" s="39" customFormat="1" ht="11.25" outlineLevel="7">
      <c r="F4124" s="40"/>
      <c r="G4124" s="41"/>
      <c r="H4124" s="41"/>
      <c r="I4124" s="41"/>
      <c r="J4124" s="41"/>
      <c r="K4124" s="41"/>
      <c r="L4124" s="41"/>
      <c r="M4124" s="42" t="s">
        <v>5557</v>
      </c>
      <c r="N4124" s="42"/>
      <c r="O4124" s="41"/>
      <c r="P4124" s="43">
        <v>0.68500000000000005</v>
      </c>
      <c r="Q4124" s="44"/>
      <c r="R4124" s="45"/>
      <c r="S4124" s="44"/>
      <c r="T4124" s="46"/>
    </row>
    <row r="4125" spans="6:20" s="39" customFormat="1" ht="11.25" outlineLevel="7">
      <c r="F4125" s="40"/>
      <c r="G4125" s="41"/>
      <c r="H4125" s="41"/>
      <c r="I4125" s="41"/>
      <c r="J4125" s="41"/>
      <c r="K4125" s="41"/>
      <c r="L4125" s="41"/>
      <c r="M4125" s="42" t="s">
        <v>5556</v>
      </c>
      <c r="N4125" s="42"/>
      <c r="O4125" s="41"/>
      <c r="P4125" s="43">
        <v>0.68500000000000005</v>
      </c>
      <c r="Q4125" s="44"/>
      <c r="R4125" s="45"/>
      <c r="S4125" s="44"/>
      <c r="T4125" s="46"/>
    </row>
    <row r="4126" spans="6:20" s="39" customFormat="1" ht="11.25" outlineLevel="7">
      <c r="F4126" s="40"/>
      <c r="G4126" s="41"/>
      <c r="H4126" s="41"/>
      <c r="I4126" s="41"/>
      <c r="J4126" s="41"/>
      <c r="K4126" s="41"/>
      <c r="L4126" s="41"/>
      <c r="M4126" s="42" t="s">
        <v>5555</v>
      </c>
      <c r="N4126" s="42"/>
      <c r="O4126" s="41"/>
      <c r="P4126" s="43">
        <v>2.6465000000000001</v>
      </c>
      <c r="Q4126" s="44"/>
      <c r="R4126" s="45"/>
      <c r="S4126" s="44"/>
      <c r="T4126" s="46"/>
    </row>
    <row r="4127" spans="6:20" s="39" customFormat="1" ht="11.25" outlineLevel="7">
      <c r="F4127" s="40"/>
      <c r="G4127" s="41"/>
      <c r="H4127" s="41"/>
      <c r="I4127" s="41"/>
      <c r="J4127" s="41"/>
      <c r="K4127" s="41"/>
      <c r="L4127" s="41"/>
      <c r="M4127" s="42" t="s">
        <v>59</v>
      </c>
      <c r="N4127" s="42"/>
      <c r="O4127" s="41"/>
      <c r="P4127" s="43">
        <v>0</v>
      </c>
      <c r="Q4127" s="44"/>
      <c r="R4127" s="45"/>
      <c r="S4127" s="44"/>
      <c r="T4127" s="46"/>
    </row>
    <row r="4128" spans="6:20" s="39" customFormat="1" ht="11.25" outlineLevel="7">
      <c r="F4128" s="40"/>
      <c r="G4128" s="41"/>
      <c r="H4128" s="41"/>
      <c r="I4128" s="41"/>
      <c r="J4128" s="41"/>
      <c r="K4128" s="41"/>
      <c r="L4128" s="41"/>
      <c r="M4128" s="42" t="s">
        <v>5565</v>
      </c>
      <c r="N4128" s="42"/>
      <c r="O4128" s="41"/>
      <c r="P4128" s="43">
        <v>1.32</v>
      </c>
      <c r="Q4128" s="44"/>
      <c r="R4128" s="45"/>
      <c r="S4128" s="44"/>
      <c r="T4128" s="46"/>
    </row>
    <row r="4129" spans="6:20" s="39" customFormat="1" ht="11.25" outlineLevel="7">
      <c r="F4129" s="40"/>
      <c r="G4129" s="41"/>
      <c r="H4129" s="41"/>
      <c r="I4129" s="41"/>
      <c r="J4129" s="41"/>
      <c r="K4129" s="41"/>
      <c r="L4129" s="41"/>
      <c r="M4129" s="42" t="s">
        <v>5564</v>
      </c>
      <c r="N4129" s="42"/>
      <c r="O4129" s="41"/>
      <c r="P4129" s="43">
        <v>1.32</v>
      </c>
      <c r="Q4129" s="44"/>
      <c r="R4129" s="45"/>
      <c r="S4129" s="44"/>
      <c r="T4129" s="46"/>
    </row>
    <row r="4130" spans="6:20" s="39" customFormat="1" ht="11.25" outlineLevel="7">
      <c r="F4130" s="40"/>
      <c r="G4130" s="41"/>
      <c r="H4130" s="41"/>
      <c r="I4130" s="41"/>
      <c r="J4130" s="41"/>
      <c r="K4130" s="41"/>
      <c r="L4130" s="41"/>
      <c r="M4130" s="42" t="s">
        <v>5563</v>
      </c>
      <c r="N4130" s="42"/>
      <c r="O4130" s="41"/>
      <c r="P4130" s="43">
        <v>1.32</v>
      </c>
      <c r="Q4130" s="44"/>
      <c r="R4130" s="45"/>
      <c r="S4130" s="44"/>
      <c r="T4130" s="46"/>
    </row>
    <row r="4131" spans="6:20" s="39" customFormat="1" ht="11.25" outlineLevel="7">
      <c r="F4131" s="40"/>
      <c r="G4131" s="41"/>
      <c r="H4131" s="41"/>
      <c r="I4131" s="41"/>
      <c r="J4131" s="41"/>
      <c r="K4131" s="41"/>
      <c r="L4131" s="41"/>
      <c r="M4131" s="42" t="s">
        <v>5562</v>
      </c>
      <c r="N4131" s="42"/>
      <c r="O4131" s="41"/>
      <c r="P4131" s="43">
        <v>1.32</v>
      </c>
      <c r="Q4131" s="44"/>
      <c r="R4131" s="45"/>
      <c r="S4131" s="44"/>
      <c r="T4131" s="46"/>
    </row>
    <row r="4132" spans="6:20" s="39" customFormat="1" ht="11.25" outlineLevel="7">
      <c r="F4132" s="40"/>
      <c r="G4132" s="41"/>
      <c r="H4132" s="41"/>
      <c r="I4132" s="41"/>
      <c r="J4132" s="41"/>
      <c r="K4132" s="41"/>
      <c r="L4132" s="41"/>
      <c r="M4132" s="42" t="s">
        <v>5561</v>
      </c>
      <c r="N4132" s="42"/>
      <c r="O4132" s="41"/>
      <c r="P4132" s="43">
        <v>1.32</v>
      </c>
      <c r="Q4132" s="44"/>
      <c r="R4132" s="45"/>
      <c r="S4132" s="44"/>
      <c r="T4132" s="46"/>
    </row>
    <row r="4133" spans="6:20" s="39" customFormat="1" ht="11.25" outlineLevel="7">
      <c r="F4133" s="40"/>
      <c r="G4133" s="41"/>
      <c r="H4133" s="41"/>
      <c r="I4133" s="41"/>
      <c r="J4133" s="41"/>
      <c r="K4133" s="41"/>
      <c r="L4133" s="41"/>
      <c r="M4133" s="42" t="s">
        <v>5877</v>
      </c>
      <c r="N4133" s="42"/>
      <c r="O4133" s="41"/>
      <c r="P4133" s="43">
        <v>2.8676999999999997</v>
      </c>
      <c r="Q4133" s="44"/>
      <c r="R4133" s="45"/>
      <c r="S4133" s="44"/>
      <c r="T4133" s="46"/>
    </row>
    <row r="4134" spans="6:20" s="39" customFormat="1" ht="11.25" outlineLevel="7">
      <c r="F4134" s="40"/>
      <c r="G4134" s="41"/>
      <c r="H4134" s="41"/>
      <c r="I4134" s="41"/>
      <c r="J4134" s="41"/>
      <c r="K4134" s="41"/>
      <c r="L4134" s="41"/>
      <c r="M4134" s="42" t="s">
        <v>5558</v>
      </c>
      <c r="N4134" s="42"/>
      <c r="O4134" s="41"/>
      <c r="P4134" s="43">
        <v>1.32</v>
      </c>
      <c r="Q4134" s="44"/>
      <c r="R4134" s="45"/>
      <c r="S4134" s="44"/>
      <c r="T4134" s="46"/>
    </row>
    <row r="4135" spans="6:20" s="39" customFormat="1" ht="11.25" outlineLevel="7">
      <c r="F4135" s="40"/>
      <c r="G4135" s="41"/>
      <c r="H4135" s="41"/>
      <c r="I4135" s="41"/>
      <c r="J4135" s="41"/>
      <c r="K4135" s="41"/>
      <c r="L4135" s="41"/>
      <c r="M4135" s="42" t="s">
        <v>5566</v>
      </c>
      <c r="N4135" s="42"/>
      <c r="O4135" s="41"/>
      <c r="P4135" s="43">
        <v>1.32</v>
      </c>
      <c r="Q4135" s="44"/>
      <c r="R4135" s="45"/>
      <c r="S4135" s="44"/>
      <c r="T4135" s="46"/>
    </row>
    <row r="4136" spans="6:20" s="39" customFormat="1" ht="11.25" outlineLevel="7">
      <c r="F4136" s="40"/>
      <c r="G4136" s="41"/>
      <c r="H4136" s="41"/>
      <c r="I4136" s="41"/>
      <c r="J4136" s="41"/>
      <c r="K4136" s="41"/>
      <c r="L4136" s="41"/>
      <c r="M4136" s="42" t="s">
        <v>5559</v>
      </c>
      <c r="N4136" s="42"/>
      <c r="O4136" s="41"/>
      <c r="P4136" s="43">
        <v>1.32</v>
      </c>
      <c r="Q4136" s="44"/>
      <c r="R4136" s="45"/>
      <c r="S4136" s="44"/>
      <c r="T4136" s="46"/>
    </row>
    <row r="4137" spans="6:20" s="39" customFormat="1" ht="11.25" outlineLevel="7">
      <c r="F4137" s="40"/>
      <c r="G4137" s="41"/>
      <c r="H4137" s="41"/>
      <c r="I4137" s="41"/>
      <c r="J4137" s="41"/>
      <c r="K4137" s="41"/>
      <c r="L4137" s="41"/>
      <c r="M4137" s="42" t="s">
        <v>5567</v>
      </c>
      <c r="N4137" s="42"/>
      <c r="O4137" s="41"/>
      <c r="P4137" s="43">
        <v>1.32</v>
      </c>
      <c r="Q4137" s="44"/>
      <c r="R4137" s="45"/>
      <c r="S4137" s="44"/>
      <c r="T4137" s="46"/>
    </row>
    <row r="4138" spans="6:20" s="39" customFormat="1" ht="11.25" outlineLevel="7">
      <c r="F4138" s="40"/>
      <c r="G4138" s="41"/>
      <c r="H4138" s="41"/>
      <c r="I4138" s="41"/>
      <c r="J4138" s="41"/>
      <c r="K4138" s="41"/>
      <c r="L4138" s="41"/>
      <c r="M4138" s="42" t="s">
        <v>5568</v>
      </c>
      <c r="N4138" s="42"/>
      <c r="O4138" s="41"/>
      <c r="P4138" s="43">
        <v>1.32</v>
      </c>
      <c r="Q4138" s="44"/>
      <c r="R4138" s="45"/>
      <c r="S4138" s="44"/>
      <c r="T4138" s="46"/>
    </row>
    <row r="4139" spans="6:20" s="39" customFormat="1" ht="11.25" outlineLevel="7">
      <c r="F4139" s="40"/>
      <c r="G4139" s="41"/>
      <c r="H4139" s="41"/>
      <c r="I4139" s="41"/>
      <c r="J4139" s="41"/>
      <c r="K4139" s="41"/>
      <c r="L4139" s="41"/>
      <c r="M4139" s="42" t="s">
        <v>5560</v>
      </c>
      <c r="N4139" s="42"/>
      <c r="O4139" s="41"/>
      <c r="P4139" s="43">
        <v>1.32</v>
      </c>
      <c r="Q4139" s="44"/>
      <c r="R4139" s="45"/>
      <c r="S4139" s="44"/>
      <c r="T4139" s="46"/>
    </row>
    <row r="4140" spans="6:20" s="39" customFormat="1" ht="11.25" outlineLevel="7">
      <c r="F4140" s="40"/>
      <c r="G4140" s="41"/>
      <c r="H4140" s="41"/>
      <c r="I4140" s="41"/>
      <c r="J4140" s="41"/>
      <c r="K4140" s="41"/>
      <c r="L4140" s="41"/>
      <c r="M4140" s="42" t="s">
        <v>5569</v>
      </c>
      <c r="N4140" s="42"/>
      <c r="O4140" s="41"/>
      <c r="P4140" s="43">
        <v>1.32</v>
      </c>
      <c r="Q4140" s="44"/>
      <c r="R4140" s="45"/>
      <c r="S4140" s="44"/>
      <c r="T4140" s="46"/>
    </row>
    <row r="4141" spans="6:20" s="39" customFormat="1" ht="11.25" outlineLevel="7">
      <c r="F4141" s="40"/>
      <c r="G4141" s="41"/>
      <c r="H4141" s="41"/>
      <c r="I4141" s="41"/>
      <c r="J4141" s="41"/>
      <c r="K4141" s="41"/>
      <c r="L4141" s="41"/>
      <c r="M4141" s="42" t="s">
        <v>5570</v>
      </c>
      <c r="N4141" s="42"/>
      <c r="O4141" s="41"/>
      <c r="P4141" s="43">
        <v>1.32</v>
      </c>
      <c r="Q4141" s="44"/>
      <c r="R4141" s="45"/>
      <c r="S4141" s="44"/>
      <c r="T4141" s="46"/>
    </row>
    <row r="4142" spans="6:20" s="39" customFormat="1" ht="11.25" outlineLevel="7">
      <c r="F4142" s="40"/>
      <c r="G4142" s="41"/>
      <c r="H4142" s="41"/>
      <c r="I4142" s="41"/>
      <c r="J4142" s="41"/>
      <c r="K4142" s="41"/>
      <c r="L4142" s="41"/>
      <c r="M4142" s="42" t="s">
        <v>5571</v>
      </c>
      <c r="N4142" s="42"/>
      <c r="O4142" s="41"/>
      <c r="P4142" s="43">
        <v>1.32</v>
      </c>
      <c r="Q4142" s="44"/>
      <c r="R4142" s="45"/>
      <c r="S4142" s="44"/>
      <c r="T4142" s="46"/>
    </row>
    <row r="4143" spans="6:20" s="39" customFormat="1" ht="11.25" outlineLevel="7">
      <c r="F4143" s="40"/>
      <c r="G4143" s="41"/>
      <c r="H4143" s="41"/>
      <c r="I4143" s="41"/>
      <c r="J4143" s="41"/>
      <c r="K4143" s="41"/>
      <c r="L4143" s="41"/>
      <c r="M4143" s="42" t="s">
        <v>5572</v>
      </c>
      <c r="N4143" s="42"/>
      <c r="O4143" s="41"/>
      <c r="P4143" s="43">
        <v>1.32</v>
      </c>
      <c r="Q4143" s="44"/>
      <c r="R4143" s="45"/>
      <c r="S4143" s="44"/>
      <c r="T4143" s="46"/>
    </row>
    <row r="4144" spans="6:20" s="39" customFormat="1" ht="11.25" outlineLevel="7">
      <c r="F4144" s="40"/>
      <c r="G4144" s="41"/>
      <c r="H4144" s="41"/>
      <c r="I4144" s="41"/>
      <c r="J4144" s="41"/>
      <c r="K4144" s="41"/>
      <c r="L4144" s="41"/>
      <c r="M4144" s="42" t="s">
        <v>5573</v>
      </c>
      <c r="N4144" s="42"/>
      <c r="O4144" s="41"/>
      <c r="P4144" s="43">
        <v>1.32</v>
      </c>
      <c r="Q4144" s="44"/>
      <c r="R4144" s="45"/>
      <c r="S4144" s="44"/>
      <c r="T4144" s="46"/>
    </row>
    <row r="4145" spans="6:20" s="39" customFormat="1" ht="11.25" outlineLevel="7">
      <c r="F4145" s="40"/>
      <c r="G4145" s="41"/>
      <c r="H4145" s="41"/>
      <c r="I4145" s="41"/>
      <c r="J4145" s="41"/>
      <c r="K4145" s="41"/>
      <c r="L4145" s="41"/>
      <c r="M4145" s="42" t="s">
        <v>6170</v>
      </c>
      <c r="N4145" s="42"/>
      <c r="O4145" s="41"/>
      <c r="P4145" s="43">
        <v>0.78209999999999991</v>
      </c>
      <c r="Q4145" s="44"/>
      <c r="R4145" s="45"/>
      <c r="S4145" s="44"/>
      <c r="T4145" s="46"/>
    </row>
    <row r="4146" spans="6:20" s="39" customFormat="1" ht="11.25" outlineLevel="7">
      <c r="F4146" s="40"/>
      <c r="G4146" s="41"/>
      <c r="H4146" s="41"/>
      <c r="I4146" s="41"/>
      <c r="J4146" s="41"/>
      <c r="K4146" s="41"/>
      <c r="L4146" s="41"/>
      <c r="M4146" s="42" t="s">
        <v>5574</v>
      </c>
      <c r="N4146" s="42"/>
      <c r="O4146" s="41"/>
      <c r="P4146" s="43">
        <v>5.2172999999999998</v>
      </c>
      <c r="Q4146" s="44"/>
      <c r="R4146" s="45"/>
      <c r="S4146" s="44"/>
      <c r="T4146" s="46"/>
    </row>
    <row r="4147" spans="6:20" s="39" customFormat="1" ht="11.25" outlineLevel="7">
      <c r="F4147" s="40"/>
      <c r="G4147" s="41"/>
      <c r="H4147" s="41"/>
      <c r="I4147" s="41"/>
      <c r="J4147" s="41"/>
      <c r="K4147" s="41"/>
      <c r="L4147" s="41"/>
      <c r="M4147" s="42" t="s">
        <v>5753</v>
      </c>
      <c r="N4147" s="42"/>
      <c r="O4147" s="41"/>
      <c r="P4147" s="43">
        <v>1.9040999999999997</v>
      </c>
      <c r="Q4147" s="44"/>
      <c r="R4147" s="45"/>
      <c r="S4147" s="44"/>
      <c r="T4147" s="46"/>
    </row>
    <row r="4148" spans="6:20" s="39" customFormat="1" ht="11.25" outlineLevel="7">
      <c r="F4148" s="40"/>
      <c r="G4148" s="41"/>
      <c r="H4148" s="41"/>
      <c r="I4148" s="41"/>
      <c r="J4148" s="41"/>
      <c r="K4148" s="41"/>
      <c r="L4148" s="41"/>
      <c r="M4148" s="42" t="s">
        <v>6019</v>
      </c>
      <c r="N4148" s="42"/>
      <c r="O4148" s="41"/>
      <c r="P4148" s="43">
        <v>4.2008999999999999</v>
      </c>
      <c r="Q4148" s="44"/>
      <c r="R4148" s="45"/>
      <c r="S4148" s="44"/>
      <c r="T4148" s="46"/>
    </row>
    <row r="4149" spans="6:20" s="39" customFormat="1" ht="11.25" outlineLevel="7">
      <c r="F4149" s="40"/>
      <c r="G4149" s="41"/>
      <c r="H4149" s="41"/>
      <c r="I4149" s="41"/>
      <c r="J4149" s="41"/>
      <c r="K4149" s="41"/>
      <c r="L4149" s="41"/>
      <c r="M4149" s="42" t="s">
        <v>64</v>
      </c>
      <c r="N4149" s="42"/>
      <c r="O4149" s="41"/>
      <c r="P4149" s="43">
        <v>0</v>
      </c>
      <c r="Q4149" s="44"/>
      <c r="R4149" s="45"/>
      <c r="S4149" s="44"/>
      <c r="T4149" s="46"/>
    </row>
    <row r="4150" spans="6:20" s="39" customFormat="1" ht="11.25" outlineLevel="7">
      <c r="F4150" s="40"/>
      <c r="G4150" s="41"/>
      <c r="H4150" s="41"/>
      <c r="I4150" s="41"/>
      <c r="J4150" s="41"/>
      <c r="K4150" s="41"/>
      <c r="L4150" s="41"/>
      <c r="M4150" s="42" t="s">
        <v>5781</v>
      </c>
      <c r="N4150" s="42"/>
      <c r="O4150" s="41"/>
      <c r="P4150" s="43">
        <v>1.2671999999999999</v>
      </c>
      <c r="Q4150" s="44"/>
      <c r="R4150" s="45"/>
      <c r="S4150" s="44"/>
      <c r="T4150" s="46"/>
    </row>
    <row r="4151" spans="6:20" s="39" customFormat="1" ht="11.25" outlineLevel="7">
      <c r="F4151" s="40"/>
      <c r="G4151" s="41"/>
      <c r="H4151" s="41"/>
      <c r="I4151" s="41"/>
      <c r="J4151" s="41"/>
      <c r="K4151" s="41"/>
      <c r="L4151" s="41"/>
      <c r="M4151" s="42" t="s">
        <v>5582</v>
      </c>
      <c r="N4151" s="42"/>
      <c r="O4151" s="41"/>
      <c r="P4151" s="43">
        <v>1.32</v>
      </c>
      <c r="Q4151" s="44"/>
      <c r="R4151" s="45"/>
      <c r="S4151" s="44"/>
      <c r="T4151" s="46"/>
    </row>
    <row r="4152" spans="6:20" s="39" customFormat="1" ht="11.25" outlineLevel="7">
      <c r="F4152" s="40"/>
      <c r="G4152" s="41"/>
      <c r="H4152" s="41"/>
      <c r="I4152" s="41"/>
      <c r="J4152" s="41"/>
      <c r="K4152" s="41"/>
      <c r="L4152" s="41"/>
      <c r="M4152" s="42" t="s">
        <v>5598</v>
      </c>
      <c r="N4152" s="42"/>
      <c r="O4152" s="41"/>
      <c r="P4152" s="43">
        <v>1.32</v>
      </c>
      <c r="Q4152" s="44"/>
      <c r="R4152" s="45"/>
      <c r="S4152" s="44"/>
      <c r="T4152" s="46"/>
    </row>
    <row r="4153" spans="6:20" s="39" customFormat="1" ht="11.25" outlineLevel="7">
      <c r="F4153" s="40"/>
      <c r="G4153" s="41"/>
      <c r="H4153" s="41"/>
      <c r="I4153" s="41"/>
      <c r="J4153" s="41"/>
      <c r="K4153" s="41"/>
      <c r="L4153" s="41"/>
      <c r="M4153" s="42" t="s">
        <v>5597</v>
      </c>
      <c r="N4153" s="42"/>
      <c r="O4153" s="41"/>
      <c r="P4153" s="43">
        <v>1.32</v>
      </c>
      <c r="Q4153" s="44"/>
      <c r="R4153" s="45"/>
      <c r="S4153" s="44"/>
      <c r="T4153" s="46"/>
    </row>
    <row r="4154" spans="6:20" s="39" customFormat="1" ht="11.25" outlineLevel="7">
      <c r="F4154" s="40"/>
      <c r="G4154" s="41"/>
      <c r="H4154" s="41"/>
      <c r="I4154" s="41"/>
      <c r="J4154" s="41"/>
      <c r="K4154" s="41"/>
      <c r="L4154" s="41"/>
      <c r="M4154" s="42" t="s">
        <v>5581</v>
      </c>
      <c r="N4154" s="42"/>
      <c r="O4154" s="41"/>
      <c r="P4154" s="43">
        <v>1.32</v>
      </c>
      <c r="Q4154" s="44"/>
      <c r="R4154" s="45"/>
      <c r="S4154" s="44"/>
      <c r="T4154" s="46"/>
    </row>
    <row r="4155" spans="6:20" s="39" customFormat="1" ht="11.25" outlineLevel="7">
      <c r="F4155" s="40"/>
      <c r="G4155" s="41"/>
      <c r="H4155" s="41"/>
      <c r="I4155" s="41"/>
      <c r="J4155" s="41"/>
      <c r="K4155" s="41"/>
      <c r="L4155" s="41"/>
      <c r="M4155" s="42" t="s">
        <v>5575</v>
      </c>
      <c r="N4155" s="42"/>
      <c r="O4155" s="41"/>
      <c r="P4155" s="43">
        <v>1.32</v>
      </c>
      <c r="Q4155" s="44"/>
      <c r="R4155" s="45"/>
      <c r="S4155" s="44"/>
      <c r="T4155" s="46"/>
    </row>
    <row r="4156" spans="6:20" s="39" customFormat="1" ht="11.25" outlineLevel="7">
      <c r="F4156" s="40"/>
      <c r="G4156" s="41"/>
      <c r="H4156" s="41"/>
      <c r="I4156" s="41"/>
      <c r="J4156" s="41"/>
      <c r="K4156" s="41"/>
      <c r="L4156" s="41"/>
      <c r="M4156" s="42" t="s">
        <v>5580</v>
      </c>
      <c r="N4156" s="42"/>
      <c r="O4156" s="41"/>
      <c r="P4156" s="43">
        <v>1.32</v>
      </c>
      <c r="Q4156" s="44"/>
      <c r="R4156" s="45"/>
      <c r="S4156" s="44"/>
      <c r="T4156" s="46"/>
    </row>
    <row r="4157" spans="6:20" s="39" customFormat="1" ht="11.25" outlineLevel="7">
      <c r="F4157" s="40"/>
      <c r="G4157" s="41"/>
      <c r="H4157" s="41"/>
      <c r="I4157" s="41"/>
      <c r="J4157" s="41"/>
      <c r="K4157" s="41"/>
      <c r="L4157" s="41"/>
      <c r="M4157" s="42" t="s">
        <v>5596</v>
      </c>
      <c r="N4157" s="42"/>
      <c r="O4157" s="41"/>
      <c r="P4157" s="43">
        <v>1.32</v>
      </c>
      <c r="Q4157" s="44"/>
      <c r="R4157" s="45"/>
      <c r="S4157" s="44"/>
      <c r="T4157" s="46"/>
    </row>
    <row r="4158" spans="6:20" s="39" customFormat="1" ht="11.25" outlineLevel="7">
      <c r="F4158" s="40"/>
      <c r="G4158" s="41"/>
      <c r="H4158" s="41"/>
      <c r="I4158" s="41"/>
      <c r="J4158" s="41"/>
      <c r="K4158" s="41"/>
      <c r="L4158" s="41"/>
      <c r="M4158" s="42" t="s">
        <v>5595</v>
      </c>
      <c r="N4158" s="42"/>
      <c r="O4158" s="41"/>
      <c r="P4158" s="43">
        <v>1.32</v>
      </c>
      <c r="Q4158" s="44"/>
      <c r="R4158" s="45"/>
      <c r="S4158" s="44"/>
      <c r="T4158" s="46"/>
    </row>
    <row r="4159" spans="6:20" s="39" customFormat="1" ht="11.25" outlineLevel="7">
      <c r="F4159" s="40"/>
      <c r="G4159" s="41"/>
      <c r="H4159" s="41"/>
      <c r="I4159" s="41"/>
      <c r="J4159" s="41"/>
      <c r="K4159" s="41"/>
      <c r="L4159" s="41"/>
      <c r="M4159" s="42" t="s">
        <v>5594</v>
      </c>
      <c r="N4159" s="42"/>
      <c r="O4159" s="41"/>
      <c r="P4159" s="43">
        <v>1.32</v>
      </c>
      <c r="Q4159" s="44"/>
      <c r="R4159" s="45"/>
      <c r="S4159" s="44"/>
      <c r="T4159" s="46"/>
    </row>
    <row r="4160" spans="6:20" s="39" customFormat="1" ht="11.25" outlineLevel="7">
      <c r="F4160" s="40"/>
      <c r="G4160" s="41"/>
      <c r="H4160" s="41"/>
      <c r="I4160" s="41"/>
      <c r="J4160" s="41"/>
      <c r="K4160" s="41"/>
      <c r="L4160" s="41"/>
      <c r="M4160" s="42" t="s">
        <v>5593</v>
      </c>
      <c r="N4160" s="42"/>
      <c r="O4160" s="41"/>
      <c r="P4160" s="43">
        <v>1.32</v>
      </c>
      <c r="Q4160" s="44"/>
      <c r="R4160" s="45"/>
      <c r="S4160" s="44"/>
      <c r="T4160" s="46"/>
    </row>
    <row r="4161" spans="6:20" s="39" customFormat="1" ht="11.25" outlineLevel="7">
      <c r="F4161" s="40"/>
      <c r="G4161" s="41"/>
      <c r="H4161" s="41"/>
      <c r="I4161" s="41"/>
      <c r="J4161" s="41"/>
      <c r="K4161" s="41"/>
      <c r="L4161" s="41"/>
      <c r="M4161" s="42" t="s">
        <v>5592</v>
      </c>
      <c r="N4161" s="42"/>
      <c r="O4161" s="41"/>
      <c r="P4161" s="43">
        <v>1.32</v>
      </c>
      <c r="Q4161" s="44"/>
      <c r="R4161" s="45"/>
      <c r="S4161" s="44"/>
      <c r="T4161" s="46"/>
    </row>
    <row r="4162" spans="6:20" s="39" customFormat="1" ht="11.25" outlineLevel="7">
      <c r="F4162" s="40"/>
      <c r="G4162" s="41"/>
      <c r="H4162" s="41"/>
      <c r="I4162" s="41"/>
      <c r="J4162" s="41"/>
      <c r="K4162" s="41"/>
      <c r="L4162" s="41"/>
      <c r="M4162" s="42" t="s">
        <v>5577</v>
      </c>
      <c r="N4162" s="42"/>
      <c r="O4162" s="41"/>
      <c r="P4162" s="43">
        <v>1.32</v>
      </c>
      <c r="Q4162" s="44"/>
      <c r="R4162" s="45"/>
      <c r="S4162" s="44"/>
      <c r="T4162" s="46"/>
    </row>
    <row r="4163" spans="6:20" s="39" customFormat="1" ht="11.25" outlineLevel="7">
      <c r="F4163" s="40"/>
      <c r="G4163" s="41"/>
      <c r="H4163" s="41"/>
      <c r="I4163" s="41"/>
      <c r="J4163" s="41"/>
      <c r="K4163" s="41"/>
      <c r="L4163" s="41"/>
      <c r="M4163" s="42" t="s">
        <v>5579</v>
      </c>
      <c r="N4163" s="42"/>
      <c r="O4163" s="41"/>
      <c r="P4163" s="43">
        <v>1.32</v>
      </c>
      <c r="Q4163" s="44"/>
      <c r="R4163" s="45"/>
      <c r="S4163" s="44"/>
      <c r="T4163" s="46"/>
    </row>
    <row r="4164" spans="6:20" s="39" customFormat="1" ht="11.25" outlineLevel="7">
      <c r="F4164" s="40"/>
      <c r="G4164" s="41"/>
      <c r="H4164" s="41"/>
      <c r="I4164" s="41"/>
      <c r="J4164" s="41"/>
      <c r="K4164" s="41"/>
      <c r="L4164" s="41"/>
      <c r="M4164" s="42" t="s">
        <v>5588</v>
      </c>
      <c r="N4164" s="42"/>
      <c r="O4164" s="41"/>
      <c r="P4164" s="43">
        <v>1.32</v>
      </c>
      <c r="Q4164" s="44"/>
      <c r="R4164" s="45"/>
      <c r="S4164" s="44"/>
      <c r="T4164" s="46"/>
    </row>
    <row r="4165" spans="6:20" s="39" customFormat="1" ht="11.25" outlineLevel="7">
      <c r="F4165" s="40"/>
      <c r="G4165" s="41"/>
      <c r="H4165" s="41"/>
      <c r="I4165" s="41"/>
      <c r="J4165" s="41"/>
      <c r="K4165" s="41"/>
      <c r="L4165" s="41"/>
      <c r="M4165" s="42" t="s">
        <v>5590</v>
      </c>
      <c r="N4165" s="42"/>
      <c r="O4165" s="41"/>
      <c r="P4165" s="43">
        <v>1.32</v>
      </c>
      <c r="Q4165" s="44"/>
      <c r="R4165" s="45"/>
      <c r="S4165" s="44"/>
      <c r="T4165" s="46"/>
    </row>
    <row r="4166" spans="6:20" s="39" customFormat="1" ht="11.25" outlineLevel="7">
      <c r="F4166" s="40"/>
      <c r="G4166" s="41"/>
      <c r="H4166" s="41"/>
      <c r="I4166" s="41"/>
      <c r="J4166" s="41"/>
      <c r="K4166" s="41"/>
      <c r="L4166" s="41"/>
      <c r="M4166" s="42" t="s">
        <v>5591</v>
      </c>
      <c r="N4166" s="42"/>
      <c r="O4166" s="41"/>
      <c r="P4166" s="43">
        <v>1.32</v>
      </c>
      <c r="Q4166" s="44"/>
      <c r="R4166" s="45"/>
      <c r="S4166" s="44"/>
      <c r="T4166" s="46"/>
    </row>
    <row r="4167" spans="6:20" s="39" customFormat="1" ht="11.25" outlineLevel="7">
      <c r="F4167" s="40"/>
      <c r="G4167" s="41"/>
      <c r="H4167" s="41"/>
      <c r="I4167" s="41"/>
      <c r="J4167" s="41"/>
      <c r="K4167" s="41"/>
      <c r="L4167" s="41"/>
      <c r="M4167" s="42" t="s">
        <v>5587</v>
      </c>
      <c r="N4167" s="42"/>
      <c r="O4167" s="41"/>
      <c r="P4167" s="43">
        <v>1.32</v>
      </c>
      <c r="Q4167" s="44"/>
      <c r="R4167" s="45"/>
      <c r="S4167" s="44"/>
      <c r="T4167" s="46"/>
    </row>
    <row r="4168" spans="6:20" s="39" customFormat="1" ht="11.25" outlineLevel="7">
      <c r="F4168" s="40"/>
      <c r="G4168" s="41"/>
      <c r="H4168" s="41"/>
      <c r="I4168" s="41"/>
      <c r="J4168" s="41"/>
      <c r="K4168" s="41"/>
      <c r="L4168" s="41"/>
      <c r="M4168" s="42" t="s">
        <v>5586</v>
      </c>
      <c r="N4168" s="42"/>
      <c r="O4168" s="41"/>
      <c r="P4168" s="43">
        <v>1.32</v>
      </c>
      <c r="Q4168" s="44"/>
      <c r="R4168" s="45"/>
      <c r="S4168" s="44"/>
      <c r="T4168" s="46"/>
    </row>
    <row r="4169" spans="6:20" s="39" customFormat="1" ht="11.25" outlineLevel="7">
      <c r="F4169" s="40"/>
      <c r="G4169" s="41"/>
      <c r="H4169" s="41"/>
      <c r="I4169" s="41"/>
      <c r="J4169" s="41"/>
      <c r="K4169" s="41"/>
      <c r="L4169" s="41"/>
      <c r="M4169" s="42" t="s">
        <v>5578</v>
      </c>
      <c r="N4169" s="42"/>
      <c r="O4169" s="41"/>
      <c r="P4169" s="43">
        <v>1.32</v>
      </c>
      <c r="Q4169" s="44"/>
      <c r="R4169" s="45"/>
      <c r="S4169" s="44"/>
      <c r="T4169" s="46"/>
    </row>
    <row r="4170" spans="6:20" s="39" customFormat="1" ht="11.25" outlineLevel="7">
      <c r="F4170" s="40"/>
      <c r="G4170" s="41"/>
      <c r="H4170" s="41"/>
      <c r="I4170" s="41"/>
      <c r="J4170" s="41"/>
      <c r="K4170" s="41"/>
      <c r="L4170" s="41"/>
      <c r="M4170" s="42" t="s">
        <v>5585</v>
      </c>
      <c r="N4170" s="42"/>
      <c r="O4170" s="41"/>
      <c r="P4170" s="43">
        <v>1.32</v>
      </c>
      <c r="Q4170" s="44"/>
      <c r="R4170" s="45"/>
      <c r="S4170" s="44"/>
      <c r="T4170" s="46"/>
    </row>
    <row r="4171" spans="6:20" s="39" customFormat="1" ht="11.25" outlineLevel="7">
      <c r="F4171" s="40"/>
      <c r="G4171" s="41"/>
      <c r="H4171" s="41"/>
      <c r="I4171" s="41"/>
      <c r="J4171" s="41"/>
      <c r="K4171" s="41"/>
      <c r="L4171" s="41"/>
      <c r="M4171" s="42" t="s">
        <v>5584</v>
      </c>
      <c r="N4171" s="42"/>
      <c r="O4171" s="41"/>
      <c r="P4171" s="43">
        <v>1.32</v>
      </c>
      <c r="Q4171" s="44"/>
      <c r="R4171" s="45"/>
      <c r="S4171" s="44"/>
      <c r="T4171" s="46"/>
    </row>
    <row r="4172" spans="6:20" s="39" customFormat="1" ht="11.25" outlineLevel="7">
      <c r="F4172" s="40"/>
      <c r="G4172" s="41"/>
      <c r="H4172" s="41"/>
      <c r="I4172" s="41"/>
      <c r="J4172" s="41"/>
      <c r="K4172" s="41"/>
      <c r="L4172" s="41"/>
      <c r="M4172" s="42" t="s">
        <v>5589</v>
      </c>
      <c r="N4172" s="42"/>
      <c r="O4172" s="41"/>
      <c r="P4172" s="43">
        <v>1.32</v>
      </c>
      <c r="Q4172" s="44"/>
      <c r="R4172" s="45"/>
      <c r="S4172" s="44"/>
      <c r="T4172" s="46"/>
    </row>
    <row r="4173" spans="6:20" s="39" customFormat="1" ht="11.25" outlineLevel="7">
      <c r="F4173" s="40"/>
      <c r="G4173" s="41"/>
      <c r="H4173" s="41"/>
      <c r="I4173" s="41"/>
      <c r="J4173" s="41"/>
      <c r="K4173" s="41"/>
      <c r="L4173" s="41"/>
      <c r="M4173" s="42" t="s">
        <v>5583</v>
      </c>
      <c r="N4173" s="42"/>
      <c r="O4173" s="41"/>
      <c r="P4173" s="43">
        <v>1.32</v>
      </c>
      <c r="Q4173" s="44"/>
      <c r="R4173" s="45"/>
      <c r="S4173" s="44"/>
      <c r="T4173" s="46"/>
    </row>
    <row r="4174" spans="6:20" s="39" customFormat="1" ht="11.25" outlineLevel="7">
      <c r="F4174" s="40"/>
      <c r="G4174" s="41"/>
      <c r="H4174" s="41"/>
      <c r="I4174" s="41"/>
      <c r="J4174" s="41"/>
      <c r="K4174" s="41"/>
      <c r="L4174" s="41"/>
      <c r="M4174" s="42" t="s">
        <v>5576</v>
      </c>
      <c r="N4174" s="42"/>
      <c r="O4174" s="41"/>
      <c r="P4174" s="43">
        <v>1.32</v>
      </c>
      <c r="Q4174" s="44"/>
      <c r="R4174" s="45"/>
      <c r="S4174" s="44"/>
      <c r="T4174" s="46"/>
    </row>
    <row r="4175" spans="6:20" s="39" customFormat="1" ht="11.25" outlineLevel="7">
      <c r="F4175" s="40"/>
      <c r="G4175" s="41"/>
      <c r="H4175" s="41"/>
      <c r="I4175" s="41"/>
      <c r="J4175" s="41"/>
      <c r="K4175" s="41"/>
      <c r="L4175" s="41"/>
      <c r="M4175" s="42"/>
      <c r="N4175" s="42"/>
      <c r="O4175" s="41"/>
      <c r="P4175" s="43">
        <v>0</v>
      </c>
      <c r="Q4175" s="44"/>
      <c r="R4175" s="45"/>
      <c r="S4175" s="44"/>
      <c r="T4175" s="46"/>
    </row>
    <row r="4176" spans="6:20" s="102" customFormat="1" ht="60" outlineLevel="6">
      <c r="F4176" s="21" t="s">
        <v>10285</v>
      </c>
      <c r="G4176" s="22" t="s">
        <v>19</v>
      </c>
      <c r="H4176" s="68">
        <v>6</v>
      </c>
      <c r="I4176" s="22"/>
      <c r="J4176" s="36" t="s">
        <v>4601</v>
      </c>
      <c r="K4176" s="36" t="s">
        <v>2325</v>
      </c>
      <c r="L4176" s="36"/>
      <c r="M4176" s="37" t="s">
        <v>9729</v>
      </c>
      <c r="N4176" s="37"/>
      <c r="O4176" s="22" t="s">
        <v>23</v>
      </c>
      <c r="P4176" s="38">
        <v>89.799679999999867</v>
      </c>
      <c r="Q4176" s="25">
        <v>0</v>
      </c>
      <c r="R4176" s="38">
        <f>P4176*(1+Q4176/100)</f>
        <v>89.799679999999867</v>
      </c>
      <c r="S4176" s="25"/>
      <c r="T4176" s="26">
        <f>IF(I4176="T",0,R4176*S4176)</f>
        <v>0</v>
      </c>
    </row>
    <row r="4177" spans="6:20" s="39" customFormat="1" ht="11.25" outlineLevel="7">
      <c r="F4177" s="40"/>
      <c r="G4177" s="41"/>
      <c r="H4177" s="41"/>
      <c r="I4177" s="41"/>
      <c r="J4177" s="41"/>
      <c r="K4177" s="41"/>
      <c r="L4177" s="41"/>
      <c r="M4177" s="42" t="s">
        <v>7158</v>
      </c>
      <c r="N4177" s="42"/>
      <c r="O4177" s="41"/>
      <c r="P4177" s="43">
        <v>0</v>
      </c>
      <c r="Q4177" s="44"/>
      <c r="R4177" s="45"/>
      <c r="S4177" s="44"/>
      <c r="T4177" s="46"/>
    </row>
    <row r="4178" spans="6:20" s="39" customFormat="1" ht="11.25" outlineLevel="7">
      <c r="F4178" s="40"/>
      <c r="G4178" s="41"/>
      <c r="H4178" s="41"/>
      <c r="I4178" s="41"/>
      <c r="J4178" s="41"/>
      <c r="K4178" s="41"/>
      <c r="L4178" s="41"/>
      <c r="M4178" s="42" t="s">
        <v>60</v>
      </c>
      <c r="N4178" s="42"/>
      <c r="O4178" s="41"/>
      <c r="P4178" s="43">
        <v>0</v>
      </c>
      <c r="Q4178" s="44"/>
      <c r="R4178" s="45"/>
      <c r="S4178" s="44"/>
      <c r="T4178" s="46"/>
    </row>
    <row r="4179" spans="6:20" s="39" customFormat="1" ht="11.25" outlineLevel="7">
      <c r="F4179" s="40"/>
      <c r="G4179" s="41"/>
      <c r="H4179" s="41"/>
      <c r="I4179" s="41"/>
      <c r="J4179" s="41"/>
      <c r="K4179" s="41"/>
      <c r="L4179" s="41"/>
      <c r="M4179" s="42" t="s">
        <v>6410</v>
      </c>
      <c r="N4179" s="42"/>
      <c r="O4179" s="41"/>
      <c r="P4179" s="43">
        <v>4.3608000000000002</v>
      </c>
      <c r="Q4179" s="44"/>
      <c r="R4179" s="45"/>
      <c r="S4179" s="44"/>
      <c r="T4179" s="46"/>
    </row>
    <row r="4180" spans="6:20" s="39" customFormat="1" ht="11.25" outlineLevel="7">
      <c r="F4180" s="40"/>
      <c r="G4180" s="41"/>
      <c r="H4180" s="41"/>
      <c r="I4180" s="41"/>
      <c r="J4180" s="41"/>
      <c r="K4180" s="41"/>
      <c r="L4180" s="41"/>
      <c r="M4180" s="42" t="s">
        <v>6411</v>
      </c>
      <c r="N4180" s="42"/>
      <c r="O4180" s="41"/>
      <c r="P4180" s="43">
        <v>3.14025</v>
      </c>
      <c r="Q4180" s="44"/>
      <c r="R4180" s="45"/>
      <c r="S4180" s="44"/>
      <c r="T4180" s="46"/>
    </row>
    <row r="4181" spans="6:20" s="39" customFormat="1" ht="11.25" outlineLevel="7">
      <c r="F4181" s="40"/>
      <c r="G4181" s="41"/>
      <c r="H4181" s="41"/>
      <c r="I4181" s="41"/>
      <c r="J4181" s="41"/>
      <c r="K4181" s="41"/>
      <c r="L4181" s="41"/>
      <c r="M4181" s="42" t="s">
        <v>5858</v>
      </c>
      <c r="N4181" s="42"/>
      <c r="O4181" s="41"/>
      <c r="P4181" s="43">
        <v>1.0270000000000001</v>
      </c>
      <c r="Q4181" s="44"/>
      <c r="R4181" s="45"/>
      <c r="S4181" s="44"/>
      <c r="T4181" s="46"/>
    </row>
    <row r="4182" spans="6:20" s="39" customFormat="1" ht="11.25" outlineLevel="7">
      <c r="F4182" s="40"/>
      <c r="G4182" s="41"/>
      <c r="H4182" s="41"/>
      <c r="I4182" s="41"/>
      <c r="J4182" s="41"/>
      <c r="K4182" s="41"/>
      <c r="L4182" s="41"/>
      <c r="M4182" s="42" t="s">
        <v>6482</v>
      </c>
      <c r="N4182" s="42"/>
      <c r="O4182" s="41"/>
      <c r="P4182" s="43">
        <v>8.2158300000000004</v>
      </c>
      <c r="Q4182" s="44"/>
      <c r="R4182" s="45"/>
      <c r="S4182" s="44"/>
      <c r="T4182" s="46"/>
    </row>
    <row r="4183" spans="6:20" s="39" customFormat="1" ht="11.25" outlineLevel="7">
      <c r="F4183" s="40"/>
      <c r="G4183" s="41"/>
      <c r="H4183" s="41"/>
      <c r="I4183" s="41"/>
      <c r="J4183" s="41"/>
      <c r="K4183" s="41"/>
      <c r="L4183" s="41"/>
      <c r="M4183" s="42" t="s">
        <v>6530</v>
      </c>
      <c r="N4183" s="42"/>
      <c r="O4183" s="41"/>
      <c r="P4183" s="43">
        <v>0</v>
      </c>
      <c r="Q4183" s="44"/>
      <c r="R4183" s="45"/>
      <c r="S4183" s="44"/>
      <c r="T4183" s="46"/>
    </row>
    <row r="4184" spans="6:20" s="39" customFormat="1" ht="11.25" outlineLevel="7">
      <c r="F4184" s="40"/>
      <c r="G4184" s="41"/>
      <c r="H4184" s="41"/>
      <c r="I4184" s="41"/>
      <c r="J4184" s="41"/>
      <c r="K4184" s="41"/>
      <c r="L4184" s="41"/>
      <c r="M4184" s="42" t="s">
        <v>5557</v>
      </c>
      <c r="N4184" s="42"/>
      <c r="O4184" s="41"/>
      <c r="P4184" s="43">
        <v>0.68500000000000005</v>
      </c>
      <c r="Q4184" s="44"/>
      <c r="R4184" s="45"/>
      <c r="S4184" s="44"/>
      <c r="T4184" s="46"/>
    </row>
    <row r="4185" spans="6:20" s="39" customFormat="1" ht="11.25" outlineLevel="7">
      <c r="F4185" s="40"/>
      <c r="G4185" s="41"/>
      <c r="H4185" s="41"/>
      <c r="I4185" s="41"/>
      <c r="J4185" s="41"/>
      <c r="K4185" s="41"/>
      <c r="L4185" s="41"/>
      <c r="M4185" s="42" t="s">
        <v>5556</v>
      </c>
      <c r="N4185" s="42"/>
      <c r="O4185" s="41"/>
      <c r="P4185" s="43">
        <v>0.68500000000000005</v>
      </c>
      <c r="Q4185" s="44"/>
      <c r="R4185" s="45"/>
      <c r="S4185" s="44"/>
      <c r="T4185" s="46"/>
    </row>
    <row r="4186" spans="6:20" s="39" customFormat="1" ht="11.25" outlineLevel="7">
      <c r="F4186" s="40"/>
      <c r="G4186" s="41"/>
      <c r="H4186" s="41"/>
      <c r="I4186" s="41"/>
      <c r="J4186" s="41"/>
      <c r="K4186" s="41"/>
      <c r="L4186" s="41"/>
      <c r="M4186" s="42" t="s">
        <v>5555</v>
      </c>
      <c r="N4186" s="42"/>
      <c r="O4186" s="41"/>
      <c r="P4186" s="43">
        <v>2.6465000000000001</v>
      </c>
      <c r="Q4186" s="44"/>
      <c r="R4186" s="45"/>
      <c r="S4186" s="44"/>
      <c r="T4186" s="46"/>
    </row>
    <row r="4187" spans="6:20" s="39" customFormat="1" ht="11.25" outlineLevel="7">
      <c r="F4187" s="40"/>
      <c r="G4187" s="41"/>
      <c r="H4187" s="41"/>
      <c r="I4187" s="41"/>
      <c r="J4187" s="41"/>
      <c r="K4187" s="41"/>
      <c r="L4187" s="41"/>
      <c r="M4187" s="42" t="s">
        <v>59</v>
      </c>
      <c r="N4187" s="42"/>
      <c r="O4187" s="41"/>
      <c r="P4187" s="43">
        <v>0</v>
      </c>
      <c r="Q4187" s="44"/>
      <c r="R4187" s="45"/>
      <c r="S4187" s="44"/>
      <c r="T4187" s="46"/>
    </row>
    <row r="4188" spans="6:20" s="39" customFormat="1" ht="11.25" outlineLevel="7">
      <c r="F4188" s="40"/>
      <c r="G4188" s="41"/>
      <c r="H4188" s="41"/>
      <c r="I4188" s="41"/>
      <c r="J4188" s="41"/>
      <c r="K4188" s="41"/>
      <c r="L4188" s="41"/>
      <c r="M4188" s="42" t="s">
        <v>5565</v>
      </c>
      <c r="N4188" s="42"/>
      <c r="O4188" s="41"/>
      <c r="P4188" s="43">
        <v>1.32</v>
      </c>
      <c r="Q4188" s="44"/>
      <c r="R4188" s="45"/>
      <c r="S4188" s="44"/>
      <c r="T4188" s="46"/>
    </row>
    <row r="4189" spans="6:20" s="39" customFormat="1" ht="11.25" outlineLevel="7">
      <c r="F4189" s="40"/>
      <c r="G4189" s="41"/>
      <c r="H4189" s="41"/>
      <c r="I4189" s="41"/>
      <c r="J4189" s="41"/>
      <c r="K4189" s="41"/>
      <c r="L4189" s="41"/>
      <c r="M4189" s="42" t="s">
        <v>5564</v>
      </c>
      <c r="N4189" s="42"/>
      <c r="O4189" s="41"/>
      <c r="P4189" s="43">
        <v>1.32</v>
      </c>
      <c r="Q4189" s="44"/>
      <c r="R4189" s="45"/>
      <c r="S4189" s="44"/>
      <c r="T4189" s="46"/>
    </row>
    <row r="4190" spans="6:20" s="39" customFormat="1" ht="11.25" outlineLevel="7">
      <c r="F4190" s="40"/>
      <c r="G4190" s="41"/>
      <c r="H4190" s="41"/>
      <c r="I4190" s="41"/>
      <c r="J4190" s="41"/>
      <c r="K4190" s="41"/>
      <c r="L4190" s="41"/>
      <c r="M4190" s="42" t="s">
        <v>5563</v>
      </c>
      <c r="N4190" s="42"/>
      <c r="O4190" s="41"/>
      <c r="P4190" s="43">
        <v>1.32</v>
      </c>
      <c r="Q4190" s="44"/>
      <c r="R4190" s="45"/>
      <c r="S4190" s="44"/>
      <c r="T4190" s="46"/>
    </row>
    <row r="4191" spans="6:20" s="39" customFormat="1" ht="11.25" outlineLevel="7">
      <c r="F4191" s="40"/>
      <c r="G4191" s="41"/>
      <c r="H4191" s="41"/>
      <c r="I4191" s="41"/>
      <c r="J4191" s="41"/>
      <c r="K4191" s="41"/>
      <c r="L4191" s="41"/>
      <c r="M4191" s="42" t="s">
        <v>5562</v>
      </c>
      <c r="N4191" s="42"/>
      <c r="O4191" s="41"/>
      <c r="P4191" s="43">
        <v>1.32</v>
      </c>
      <c r="Q4191" s="44"/>
      <c r="R4191" s="45"/>
      <c r="S4191" s="44"/>
      <c r="T4191" s="46"/>
    </row>
    <row r="4192" spans="6:20" s="39" customFormat="1" ht="11.25" outlineLevel="7">
      <c r="F4192" s="40"/>
      <c r="G4192" s="41"/>
      <c r="H4192" s="41"/>
      <c r="I4192" s="41"/>
      <c r="J4192" s="41"/>
      <c r="K4192" s="41"/>
      <c r="L4192" s="41"/>
      <c r="M4192" s="42" t="s">
        <v>5561</v>
      </c>
      <c r="N4192" s="42"/>
      <c r="O4192" s="41"/>
      <c r="P4192" s="43">
        <v>1.32</v>
      </c>
      <c r="Q4192" s="44"/>
      <c r="R4192" s="45"/>
      <c r="S4192" s="44"/>
      <c r="T4192" s="46"/>
    </row>
    <row r="4193" spans="6:20" s="39" customFormat="1" ht="11.25" outlineLevel="7">
      <c r="F4193" s="40"/>
      <c r="G4193" s="41"/>
      <c r="H4193" s="41"/>
      <c r="I4193" s="41"/>
      <c r="J4193" s="41"/>
      <c r="K4193" s="41"/>
      <c r="L4193" s="41"/>
      <c r="M4193" s="42" t="s">
        <v>5877</v>
      </c>
      <c r="N4193" s="42"/>
      <c r="O4193" s="41"/>
      <c r="P4193" s="43">
        <v>2.8676999999999997</v>
      </c>
      <c r="Q4193" s="44"/>
      <c r="R4193" s="45"/>
      <c r="S4193" s="44"/>
      <c r="T4193" s="46"/>
    </row>
    <row r="4194" spans="6:20" s="39" customFormat="1" ht="11.25" outlineLevel="7">
      <c r="F4194" s="40"/>
      <c r="G4194" s="41"/>
      <c r="H4194" s="41"/>
      <c r="I4194" s="41"/>
      <c r="J4194" s="41"/>
      <c r="K4194" s="41"/>
      <c r="L4194" s="41"/>
      <c r="M4194" s="42" t="s">
        <v>5558</v>
      </c>
      <c r="N4194" s="42"/>
      <c r="O4194" s="41"/>
      <c r="P4194" s="43">
        <v>1.32</v>
      </c>
      <c r="Q4194" s="44"/>
      <c r="R4194" s="45"/>
      <c r="S4194" s="44"/>
      <c r="T4194" s="46"/>
    </row>
    <row r="4195" spans="6:20" s="39" customFormat="1" ht="11.25" outlineLevel="7">
      <c r="F4195" s="40"/>
      <c r="G4195" s="41"/>
      <c r="H4195" s="41"/>
      <c r="I4195" s="41"/>
      <c r="J4195" s="41"/>
      <c r="K4195" s="41"/>
      <c r="L4195" s="41"/>
      <c r="M4195" s="42" t="s">
        <v>5566</v>
      </c>
      <c r="N4195" s="42"/>
      <c r="O4195" s="41"/>
      <c r="P4195" s="43">
        <v>1.32</v>
      </c>
      <c r="Q4195" s="44"/>
      <c r="R4195" s="45"/>
      <c r="S4195" s="44"/>
      <c r="T4195" s="46"/>
    </row>
    <row r="4196" spans="6:20" s="39" customFormat="1" ht="11.25" outlineLevel="7">
      <c r="F4196" s="40"/>
      <c r="G4196" s="41"/>
      <c r="H4196" s="41"/>
      <c r="I4196" s="41"/>
      <c r="J4196" s="41"/>
      <c r="K4196" s="41"/>
      <c r="L4196" s="41"/>
      <c r="M4196" s="42" t="s">
        <v>5559</v>
      </c>
      <c r="N4196" s="42"/>
      <c r="O4196" s="41"/>
      <c r="P4196" s="43">
        <v>1.32</v>
      </c>
      <c r="Q4196" s="44"/>
      <c r="R4196" s="45"/>
      <c r="S4196" s="44"/>
      <c r="T4196" s="46"/>
    </row>
    <row r="4197" spans="6:20" s="39" customFormat="1" ht="11.25" outlineLevel="7">
      <c r="F4197" s="40"/>
      <c r="G4197" s="41"/>
      <c r="H4197" s="41"/>
      <c r="I4197" s="41"/>
      <c r="J4197" s="41"/>
      <c r="K4197" s="41"/>
      <c r="L4197" s="41"/>
      <c r="M4197" s="42" t="s">
        <v>5567</v>
      </c>
      <c r="N4197" s="42"/>
      <c r="O4197" s="41"/>
      <c r="P4197" s="43">
        <v>1.32</v>
      </c>
      <c r="Q4197" s="44"/>
      <c r="R4197" s="45"/>
      <c r="S4197" s="44"/>
      <c r="T4197" s="46"/>
    </row>
    <row r="4198" spans="6:20" s="39" customFormat="1" ht="11.25" outlineLevel="7">
      <c r="F4198" s="40"/>
      <c r="G4198" s="41"/>
      <c r="H4198" s="41"/>
      <c r="I4198" s="41"/>
      <c r="J4198" s="41"/>
      <c r="K4198" s="41"/>
      <c r="L4198" s="41"/>
      <c r="M4198" s="42" t="s">
        <v>5568</v>
      </c>
      <c r="N4198" s="42"/>
      <c r="O4198" s="41"/>
      <c r="P4198" s="43">
        <v>1.32</v>
      </c>
      <c r="Q4198" s="44"/>
      <c r="R4198" s="45"/>
      <c r="S4198" s="44"/>
      <c r="T4198" s="46"/>
    </row>
    <row r="4199" spans="6:20" s="39" customFormat="1" ht="11.25" outlineLevel="7">
      <c r="F4199" s="40"/>
      <c r="G4199" s="41"/>
      <c r="H4199" s="41"/>
      <c r="I4199" s="41"/>
      <c r="J4199" s="41"/>
      <c r="K4199" s="41"/>
      <c r="L4199" s="41"/>
      <c r="M4199" s="42" t="s">
        <v>5560</v>
      </c>
      <c r="N4199" s="42"/>
      <c r="O4199" s="41"/>
      <c r="P4199" s="43">
        <v>1.32</v>
      </c>
      <c r="Q4199" s="44"/>
      <c r="R4199" s="45"/>
      <c r="S4199" s="44"/>
      <c r="T4199" s="46"/>
    </row>
    <row r="4200" spans="6:20" s="39" customFormat="1" ht="11.25" outlineLevel="7">
      <c r="F4200" s="40"/>
      <c r="G4200" s="41"/>
      <c r="H4200" s="41"/>
      <c r="I4200" s="41"/>
      <c r="J4200" s="41"/>
      <c r="K4200" s="41"/>
      <c r="L4200" s="41"/>
      <c r="M4200" s="42" t="s">
        <v>5569</v>
      </c>
      <c r="N4200" s="42"/>
      <c r="O4200" s="41"/>
      <c r="P4200" s="43">
        <v>1.32</v>
      </c>
      <c r="Q4200" s="44"/>
      <c r="R4200" s="45"/>
      <c r="S4200" s="44"/>
      <c r="T4200" s="46"/>
    </row>
    <row r="4201" spans="6:20" s="39" customFormat="1" ht="11.25" outlineLevel="7">
      <c r="F4201" s="40"/>
      <c r="G4201" s="41"/>
      <c r="H4201" s="41"/>
      <c r="I4201" s="41"/>
      <c r="J4201" s="41"/>
      <c r="K4201" s="41"/>
      <c r="L4201" s="41"/>
      <c r="M4201" s="42" t="s">
        <v>5570</v>
      </c>
      <c r="N4201" s="42"/>
      <c r="O4201" s="41"/>
      <c r="P4201" s="43">
        <v>1.32</v>
      </c>
      <c r="Q4201" s="44"/>
      <c r="R4201" s="45"/>
      <c r="S4201" s="44"/>
      <c r="T4201" s="46"/>
    </row>
    <row r="4202" spans="6:20" s="39" customFormat="1" ht="11.25" outlineLevel="7">
      <c r="F4202" s="40"/>
      <c r="G4202" s="41"/>
      <c r="H4202" s="41"/>
      <c r="I4202" s="41"/>
      <c r="J4202" s="41"/>
      <c r="K4202" s="41"/>
      <c r="L4202" s="41"/>
      <c r="M4202" s="42" t="s">
        <v>5571</v>
      </c>
      <c r="N4202" s="42"/>
      <c r="O4202" s="41"/>
      <c r="P4202" s="43">
        <v>1.32</v>
      </c>
      <c r="Q4202" s="44"/>
      <c r="R4202" s="45"/>
      <c r="S4202" s="44"/>
      <c r="T4202" s="46"/>
    </row>
    <row r="4203" spans="6:20" s="39" customFormat="1" ht="11.25" outlineLevel="7">
      <c r="F4203" s="40"/>
      <c r="G4203" s="41"/>
      <c r="H4203" s="41"/>
      <c r="I4203" s="41"/>
      <c r="J4203" s="41"/>
      <c r="K4203" s="41"/>
      <c r="L4203" s="41"/>
      <c r="M4203" s="42" t="s">
        <v>5572</v>
      </c>
      <c r="N4203" s="42"/>
      <c r="O4203" s="41"/>
      <c r="P4203" s="43">
        <v>1.32</v>
      </c>
      <c r="Q4203" s="44"/>
      <c r="R4203" s="45"/>
      <c r="S4203" s="44"/>
      <c r="T4203" s="46"/>
    </row>
    <row r="4204" spans="6:20" s="39" customFormat="1" ht="11.25" outlineLevel="7">
      <c r="F4204" s="40"/>
      <c r="G4204" s="41"/>
      <c r="H4204" s="41"/>
      <c r="I4204" s="41"/>
      <c r="J4204" s="41"/>
      <c r="K4204" s="41"/>
      <c r="L4204" s="41"/>
      <c r="M4204" s="42" t="s">
        <v>5573</v>
      </c>
      <c r="N4204" s="42"/>
      <c r="O4204" s="41"/>
      <c r="P4204" s="43">
        <v>1.32</v>
      </c>
      <c r="Q4204" s="44"/>
      <c r="R4204" s="45"/>
      <c r="S4204" s="44"/>
      <c r="T4204" s="46"/>
    </row>
    <row r="4205" spans="6:20" s="39" customFormat="1" ht="11.25" outlineLevel="7">
      <c r="F4205" s="40"/>
      <c r="G4205" s="41"/>
      <c r="H4205" s="41"/>
      <c r="I4205" s="41"/>
      <c r="J4205" s="41"/>
      <c r="K4205" s="41"/>
      <c r="L4205" s="41"/>
      <c r="M4205" s="42" t="s">
        <v>6170</v>
      </c>
      <c r="N4205" s="42"/>
      <c r="O4205" s="41"/>
      <c r="P4205" s="43">
        <v>0.78209999999999991</v>
      </c>
      <c r="Q4205" s="44"/>
      <c r="R4205" s="45"/>
      <c r="S4205" s="44"/>
      <c r="T4205" s="46"/>
    </row>
    <row r="4206" spans="6:20" s="39" customFormat="1" ht="11.25" outlineLevel="7">
      <c r="F4206" s="40"/>
      <c r="G4206" s="41"/>
      <c r="H4206" s="41"/>
      <c r="I4206" s="41"/>
      <c r="J4206" s="41"/>
      <c r="K4206" s="41"/>
      <c r="L4206" s="41"/>
      <c r="M4206" s="42" t="s">
        <v>5574</v>
      </c>
      <c r="N4206" s="42"/>
      <c r="O4206" s="41"/>
      <c r="P4206" s="43">
        <v>5.2172999999999998</v>
      </c>
      <c r="Q4206" s="44"/>
      <c r="R4206" s="45"/>
      <c r="S4206" s="44"/>
      <c r="T4206" s="46"/>
    </row>
    <row r="4207" spans="6:20" s="39" customFormat="1" ht="11.25" outlineLevel="7">
      <c r="F4207" s="40"/>
      <c r="G4207" s="41"/>
      <c r="H4207" s="41"/>
      <c r="I4207" s="41"/>
      <c r="J4207" s="41"/>
      <c r="K4207" s="41"/>
      <c r="L4207" s="41"/>
      <c r="M4207" s="42" t="s">
        <v>5753</v>
      </c>
      <c r="N4207" s="42"/>
      <c r="O4207" s="41"/>
      <c r="P4207" s="43">
        <v>1.9040999999999997</v>
      </c>
      <c r="Q4207" s="44"/>
      <c r="R4207" s="45"/>
      <c r="S4207" s="44"/>
      <c r="T4207" s="46"/>
    </row>
    <row r="4208" spans="6:20" s="39" customFormat="1" ht="11.25" outlineLevel="7">
      <c r="F4208" s="40"/>
      <c r="G4208" s="41"/>
      <c r="H4208" s="41"/>
      <c r="I4208" s="41"/>
      <c r="J4208" s="41"/>
      <c r="K4208" s="41"/>
      <c r="L4208" s="41"/>
      <c r="M4208" s="42" t="s">
        <v>6019</v>
      </c>
      <c r="N4208" s="42"/>
      <c r="O4208" s="41"/>
      <c r="P4208" s="43">
        <v>4.2008999999999999</v>
      </c>
      <c r="Q4208" s="44"/>
      <c r="R4208" s="45"/>
      <c r="S4208" s="44"/>
      <c r="T4208" s="46"/>
    </row>
    <row r="4209" spans="6:20" s="39" customFormat="1" ht="11.25" outlineLevel="7">
      <c r="F4209" s="40"/>
      <c r="G4209" s="41"/>
      <c r="H4209" s="41"/>
      <c r="I4209" s="41"/>
      <c r="J4209" s="41"/>
      <c r="K4209" s="41"/>
      <c r="L4209" s="41"/>
      <c r="M4209" s="42" t="s">
        <v>64</v>
      </c>
      <c r="N4209" s="42"/>
      <c r="O4209" s="41"/>
      <c r="P4209" s="43">
        <v>0</v>
      </c>
      <c r="Q4209" s="44"/>
      <c r="R4209" s="45"/>
      <c r="S4209" s="44"/>
      <c r="T4209" s="46"/>
    </row>
    <row r="4210" spans="6:20" s="39" customFormat="1" ht="11.25" outlineLevel="7">
      <c r="F4210" s="40"/>
      <c r="G4210" s="41"/>
      <c r="H4210" s="41"/>
      <c r="I4210" s="41"/>
      <c r="J4210" s="41"/>
      <c r="K4210" s="41"/>
      <c r="L4210" s="41"/>
      <c r="M4210" s="42" t="s">
        <v>5781</v>
      </c>
      <c r="N4210" s="42"/>
      <c r="O4210" s="41"/>
      <c r="P4210" s="43">
        <v>1.2671999999999999</v>
      </c>
      <c r="Q4210" s="44"/>
      <c r="R4210" s="45"/>
      <c r="S4210" s="44"/>
      <c r="T4210" s="46"/>
    </row>
    <row r="4211" spans="6:20" s="39" customFormat="1" ht="11.25" outlineLevel="7">
      <c r="F4211" s="40"/>
      <c r="G4211" s="41"/>
      <c r="H4211" s="41"/>
      <c r="I4211" s="41"/>
      <c r="J4211" s="41"/>
      <c r="K4211" s="41"/>
      <c r="L4211" s="41"/>
      <c r="M4211" s="42" t="s">
        <v>5582</v>
      </c>
      <c r="N4211" s="42"/>
      <c r="O4211" s="41"/>
      <c r="P4211" s="43">
        <v>1.32</v>
      </c>
      <c r="Q4211" s="44"/>
      <c r="R4211" s="45"/>
      <c r="S4211" s="44"/>
      <c r="T4211" s="46"/>
    </row>
    <row r="4212" spans="6:20" s="39" customFormat="1" ht="11.25" outlineLevel="7">
      <c r="F4212" s="40"/>
      <c r="G4212" s="41"/>
      <c r="H4212" s="41"/>
      <c r="I4212" s="41"/>
      <c r="J4212" s="41"/>
      <c r="K4212" s="41"/>
      <c r="L4212" s="41"/>
      <c r="M4212" s="42" t="s">
        <v>5598</v>
      </c>
      <c r="N4212" s="42"/>
      <c r="O4212" s="41"/>
      <c r="P4212" s="43">
        <v>1.32</v>
      </c>
      <c r="Q4212" s="44"/>
      <c r="R4212" s="45"/>
      <c r="S4212" s="44"/>
      <c r="T4212" s="46"/>
    </row>
    <row r="4213" spans="6:20" s="39" customFormat="1" ht="11.25" outlineLevel="7">
      <c r="F4213" s="40"/>
      <c r="G4213" s="41"/>
      <c r="H4213" s="41"/>
      <c r="I4213" s="41"/>
      <c r="J4213" s="41"/>
      <c r="K4213" s="41"/>
      <c r="L4213" s="41"/>
      <c r="M4213" s="42" t="s">
        <v>5597</v>
      </c>
      <c r="N4213" s="42"/>
      <c r="O4213" s="41"/>
      <c r="P4213" s="43">
        <v>1.32</v>
      </c>
      <c r="Q4213" s="44"/>
      <c r="R4213" s="45"/>
      <c r="S4213" s="44"/>
      <c r="T4213" s="46"/>
    </row>
    <row r="4214" spans="6:20" s="39" customFormat="1" ht="11.25" outlineLevel="7">
      <c r="F4214" s="40"/>
      <c r="G4214" s="41"/>
      <c r="H4214" s="41"/>
      <c r="I4214" s="41"/>
      <c r="J4214" s="41"/>
      <c r="K4214" s="41"/>
      <c r="L4214" s="41"/>
      <c r="M4214" s="42" t="s">
        <v>5581</v>
      </c>
      <c r="N4214" s="42"/>
      <c r="O4214" s="41"/>
      <c r="P4214" s="43">
        <v>1.32</v>
      </c>
      <c r="Q4214" s="44"/>
      <c r="R4214" s="45"/>
      <c r="S4214" s="44"/>
      <c r="T4214" s="46"/>
    </row>
    <row r="4215" spans="6:20" s="39" customFormat="1" ht="11.25" outlineLevel="7">
      <c r="F4215" s="40"/>
      <c r="G4215" s="41"/>
      <c r="H4215" s="41"/>
      <c r="I4215" s="41"/>
      <c r="J4215" s="41"/>
      <c r="K4215" s="41"/>
      <c r="L4215" s="41"/>
      <c r="M4215" s="42" t="s">
        <v>5575</v>
      </c>
      <c r="N4215" s="42"/>
      <c r="O4215" s="41"/>
      <c r="P4215" s="43">
        <v>1.32</v>
      </c>
      <c r="Q4215" s="44"/>
      <c r="R4215" s="45"/>
      <c r="S4215" s="44"/>
      <c r="T4215" s="46"/>
    </row>
    <row r="4216" spans="6:20" s="39" customFormat="1" ht="11.25" outlineLevel="7">
      <c r="F4216" s="40"/>
      <c r="G4216" s="41"/>
      <c r="H4216" s="41"/>
      <c r="I4216" s="41"/>
      <c r="J4216" s="41"/>
      <c r="K4216" s="41"/>
      <c r="L4216" s="41"/>
      <c r="M4216" s="42" t="s">
        <v>5580</v>
      </c>
      <c r="N4216" s="42"/>
      <c r="O4216" s="41"/>
      <c r="P4216" s="43">
        <v>1.32</v>
      </c>
      <c r="Q4216" s="44"/>
      <c r="R4216" s="45"/>
      <c r="S4216" s="44"/>
      <c r="T4216" s="46"/>
    </row>
    <row r="4217" spans="6:20" s="39" customFormat="1" ht="11.25" outlineLevel="7">
      <c r="F4217" s="40"/>
      <c r="G4217" s="41"/>
      <c r="H4217" s="41"/>
      <c r="I4217" s="41"/>
      <c r="J4217" s="41"/>
      <c r="K4217" s="41"/>
      <c r="L4217" s="41"/>
      <c r="M4217" s="42" t="s">
        <v>5596</v>
      </c>
      <c r="N4217" s="42"/>
      <c r="O4217" s="41"/>
      <c r="P4217" s="43">
        <v>1.32</v>
      </c>
      <c r="Q4217" s="44"/>
      <c r="R4217" s="45"/>
      <c r="S4217" s="44"/>
      <c r="T4217" s="46"/>
    </row>
    <row r="4218" spans="6:20" s="39" customFormat="1" ht="11.25" outlineLevel="7">
      <c r="F4218" s="40"/>
      <c r="G4218" s="41"/>
      <c r="H4218" s="41"/>
      <c r="I4218" s="41"/>
      <c r="J4218" s="41"/>
      <c r="K4218" s="41"/>
      <c r="L4218" s="41"/>
      <c r="M4218" s="42" t="s">
        <v>5595</v>
      </c>
      <c r="N4218" s="42"/>
      <c r="O4218" s="41"/>
      <c r="P4218" s="43">
        <v>1.32</v>
      </c>
      <c r="Q4218" s="44"/>
      <c r="R4218" s="45"/>
      <c r="S4218" s="44"/>
      <c r="T4218" s="46"/>
    </row>
    <row r="4219" spans="6:20" s="39" customFormat="1" ht="11.25" outlineLevel="7">
      <c r="F4219" s="40"/>
      <c r="G4219" s="41"/>
      <c r="H4219" s="41"/>
      <c r="I4219" s="41"/>
      <c r="J4219" s="41"/>
      <c r="K4219" s="41"/>
      <c r="L4219" s="41"/>
      <c r="M4219" s="42" t="s">
        <v>5594</v>
      </c>
      <c r="N4219" s="42"/>
      <c r="O4219" s="41"/>
      <c r="P4219" s="43">
        <v>1.32</v>
      </c>
      <c r="Q4219" s="44"/>
      <c r="R4219" s="45"/>
      <c r="S4219" s="44"/>
      <c r="T4219" s="46"/>
    </row>
    <row r="4220" spans="6:20" s="39" customFormat="1" ht="11.25" outlineLevel="7">
      <c r="F4220" s="40"/>
      <c r="G4220" s="41"/>
      <c r="H4220" s="41"/>
      <c r="I4220" s="41"/>
      <c r="J4220" s="41"/>
      <c r="K4220" s="41"/>
      <c r="L4220" s="41"/>
      <c r="M4220" s="42" t="s">
        <v>5593</v>
      </c>
      <c r="N4220" s="42"/>
      <c r="O4220" s="41"/>
      <c r="P4220" s="43">
        <v>1.32</v>
      </c>
      <c r="Q4220" s="44"/>
      <c r="R4220" s="45"/>
      <c r="S4220" s="44"/>
      <c r="T4220" s="46"/>
    </row>
    <row r="4221" spans="6:20" s="39" customFormat="1" ht="11.25" outlineLevel="7">
      <c r="F4221" s="40"/>
      <c r="G4221" s="41"/>
      <c r="H4221" s="41"/>
      <c r="I4221" s="41"/>
      <c r="J4221" s="41"/>
      <c r="K4221" s="41"/>
      <c r="L4221" s="41"/>
      <c r="M4221" s="42" t="s">
        <v>5592</v>
      </c>
      <c r="N4221" s="42"/>
      <c r="O4221" s="41"/>
      <c r="P4221" s="43">
        <v>1.32</v>
      </c>
      <c r="Q4221" s="44"/>
      <c r="R4221" s="45"/>
      <c r="S4221" s="44"/>
      <c r="T4221" s="46"/>
    </row>
    <row r="4222" spans="6:20" s="39" customFormat="1" ht="11.25" outlineLevel="7">
      <c r="F4222" s="40"/>
      <c r="G4222" s="41"/>
      <c r="H4222" s="41"/>
      <c r="I4222" s="41"/>
      <c r="J4222" s="41"/>
      <c r="K4222" s="41"/>
      <c r="L4222" s="41"/>
      <c r="M4222" s="42" t="s">
        <v>5577</v>
      </c>
      <c r="N4222" s="42"/>
      <c r="O4222" s="41"/>
      <c r="P4222" s="43">
        <v>1.32</v>
      </c>
      <c r="Q4222" s="44"/>
      <c r="R4222" s="45"/>
      <c r="S4222" s="44"/>
      <c r="T4222" s="46"/>
    </row>
    <row r="4223" spans="6:20" s="39" customFormat="1" ht="11.25" outlineLevel="7">
      <c r="F4223" s="40"/>
      <c r="G4223" s="41"/>
      <c r="H4223" s="41"/>
      <c r="I4223" s="41"/>
      <c r="J4223" s="41"/>
      <c r="K4223" s="41"/>
      <c r="L4223" s="41"/>
      <c r="M4223" s="42" t="s">
        <v>5579</v>
      </c>
      <c r="N4223" s="42"/>
      <c r="O4223" s="41"/>
      <c r="P4223" s="43">
        <v>1.32</v>
      </c>
      <c r="Q4223" s="44"/>
      <c r="R4223" s="45"/>
      <c r="S4223" s="44"/>
      <c r="T4223" s="46"/>
    </row>
    <row r="4224" spans="6:20" s="39" customFormat="1" ht="11.25" outlineLevel="7">
      <c r="F4224" s="40"/>
      <c r="G4224" s="41"/>
      <c r="H4224" s="41"/>
      <c r="I4224" s="41"/>
      <c r="J4224" s="41"/>
      <c r="K4224" s="41"/>
      <c r="L4224" s="41"/>
      <c r="M4224" s="42" t="s">
        <v>5588</v>
      </c>
      <c r="N4224" s="42"/>
      <c r="O4224" s="41"/>
      <c r="P4224" s="43">
        <v>1.32</v>
      </c>
      <c r="Q4224" s="44"/>
      <c r="R4224" s="45"/>
      <c r="S4224" s="44"/>
      <c r="T4224" s="46"/>
    </row>
    <row r="4225" spans="6:20" s="39" customFormat="1" ht="11.25" outlineLevel="7">
      <c r="F4225" s="40"/>
      <c r="G4225" s="41"/>
      <c r="H4225" s="41"/>
      <c r="I4225" s="41"/>
      <c r="J4225" s="41"/>
      <c r="K4225" s="41"/>
      <c r="L4225" s="41"/>
      <c r="M4225" s="42" t="s">
        <v>5590</v>
      </c>
      <c r="N4225" s="42"/>
      <c r="O4225" s="41"/>
      <c r="P4225" s="43">
        <v>1.32</v>
      </c>
      <c r="Q4225" s="44"/>
      <c r="R4225" s="45"/>
      <c r="S4225" s="44"/>
      <c r="T4225" s="46"/>
    </row>
    <row r="4226" spans="6:20" s="39" customFormat="1" ht="11.25" outlineLevel="7">
      <c r="F4226" s="40"/>
      <c r="G4226" s="41"/>
      <c r="H4226" s="41"/>
      <c r="I4226" s="41"/>
      <c r="J4226" s="41"/>
      <c r="K4226" s="41"/>
      <c r="L4226" s="41"/>
      <c r="M4226" s="42" t="s">
        <v>5591</v>
      </c>
      <c r="N4226" s="42"/>
      <c r="O4226" s="41"/>
      <c r="P4226" s="43">
        <v>1.32</v>
      </c>
      <c r="Q4226" s="44"/>
      <c r="R4226" s="45"/>
      <c r="S4226" s="44"/>
      <c r="T4226" s="46"/>
    </row>
    <row r="4227" spans="6:20" s="39" customFormat="1" ht="11.25" outlineLevel="7">
      <c r="F4227" s="40"/>
      <c r="G4227" s="41"/>
      <c r="H4227" s="41"/>
      <c r="I4227" s="41"/>
      <c r="J4227" s="41"/>
      <c r="K4227" s="41"/>
      <c r="L4227" s="41"/>
      <c r="M4227" s="42" t="s">
        <v>5587</v>
      </c>
      <c r="N4227" s="42"/>
      <c r="O4227" s="41"/>
      <c r="P4227" s="43">
        <v>1.32</v>
      </c>
      <c r="Q4227" s="44"/>
      <c r="R4227" s="45"/>
      <c r="S4227" s="44"/>
      <c r="T4227" s="46"/>
    </row>
    <row r="4228" spans="6:20" s="39" customFormat="1" ht="11.25" outlineLevel="7">
      <c r="F4228" s="40"/>
      <c r="G4228" s="41"/>
      <c r="H4228" s="41"/>
      <c r="I4228" s="41"/>
      <c r="J4228" s="41"/>
      <c r="K4228" s="41"/>
      <c r="L4228" s="41"/>
      <c r="M4228" s="42" t="s">
        <v>5586</v>
      </c>
      <c r="N4228" s="42"/>
      <c r="O4228" s="41"/>
      <c r="P4228" s="43">
        <v>1.32</v>
      </c>
      <c r="Q4228" s="44"/>
      <c r="R4228" s="45"/>
      <c r="S4228" s="44"/>
      <c r="T4228" s="46"/>
    </row>
    <row r="4229" spans="6:20" s="39" customFormat="1" ht="11.25" outlineLevel="7">
      <c r="F4229" s="40"/>
      <c r="G4229" s="41"/>
      <c r="H4229" s="41"/>
      <c r="I4229" s="41"/>
      <c r="J4229" s="41"/>
      <c r="K4229" s="41"/>
      <c r="L4229" s="41"/>
      <c r="M4229" s="42" t="s">
        <v>5578</v>
      </c>
      <c r="N4229" s="42"/>
      <c r="O4229" s="41"/>
      <c r="P4229" s="43">
        <v>1.32</v>
      </c>
      <c r="Q4229" s="44"/>
      <c r="R4229" s="45"/>
      <c r="S4229" s="44"/>
      <c r="T4229" s="46"/>
    </row>
    <row r="4230" spans="6:20" s="39" customFormat="1" ht="11.25" outlineLevel="7">
      <c r="F4230" s="40"/>
      <c r="G4230" s="41"/>
      <c r="H4230" s="41"/>
      <c r="I4230" s="41"/>
      <c r="J4230" s="41"/>
      <c r="K4230" s="41"/>
      <c r="L4230" s="41"/>
      <c r="M4230" s="42" t="s">
        <v>5585</v>
      </c>
      <c r="N4230" s="42"/>
      <c r="O4230" s="41"/>
      <c r="P4230" s="43">
        <v>1.32</v>
      </c>
      <c r="Q4230" s="44"/>
      <c r="R4230" s="45"/>
      <c r="S4230" s="44"/>
      <c r="T4230" s="46"/>
    </row>
    <row r="4231" spans="6:20" s="39" customFormat="1" ht="11.25" outlineLevel="7">
      <c r="F4231" s="40"/>
      <c r="G4231" s="41"/>
      <c r="H4231" s="41"/>
      <c r="I4231" s="41"/>
      <c r="J4231" s="41"/>
      <c r="K4231" s="41"/>
      <c r="L4231" s="41"/>
      <c r="M4231" s="42" t="s">
        <v>5584</v>
      </c>
      <c r="N4231" s="42"/>
      <c r="O4231" s="41"/>
      <c r="P4231" s="43">
        <v>1.32</v>
      </c>
      <c r="Q4231" s="44"/>
      <c r="R4231" s="45"/>
      <c r="S4231" s="44"/>
      <c r="T4231" s="46"/>
    </row>
    <row r="4232" spans="6:20" s="39" customFormat="1" ht="11.25" outlineLevel="7">
      <c r="F4232" s="40"/>
      <c r="G4232" s="41"/>
      <c r="H4232" s="41"/>
      <c r="I4232" s="41"/>
      <c r="J4232" s="41"/>
      <c r="K4232" s="41"/>
      <c r="L4232" s="41"/>
      <c r="M4232" s="42" t="s">
        <v>5589</v>
      </c>
      <c r="N4232" s="42"/>
      <c r="O4232" s="41"/>
      <c r="P4232" s="43">
        <v>1.32</v>
      </c>
      <c r="Q4232" s="44"/>
      <c r="R4232" s="45"/>
      <c r="S4232" s="44"/>
      <c r="T4232" s="46"/>
    </row>
    <row r="4233" spans="6:20" s="39" customFormat="1" ht="11.25" outlineLevel="7">
      <c r="F4233" s="40"/>
      <c r="G4233" s="41"/>
      <c r="H4233" s="41"/>
      <c r="I4233" s="41"/>
      <c r="J4233" s="41"/>
      <c r="K4233" s="41"/>
      <c r="L4233" s="41"/>
      <c r="M4233" s="42" t="s">
        <v>5583</v>
      </c>
      <c r="N4233" s="42"/>
      <c r="O4233" s="41"/>
      <c r="P4233" s="43">
        <v>1.32</v>
      </c>
      <c r="Q4233" s="44"/>
      <c r="R4233" s="45"/>
      <c r="S4233" s="44"/>
      <c r="T4233" s="46"/>
    </row>
    <row r="4234" spans="6:20" s="39" customFormat="1" ht="11.25" outlineLevel="7">
      <c r="F4234" s="40"/>
      <c r="G4234" s="41"/>
      <c r="H4234" s="41"/>
      <c r="I4234" s="41"/>
      <c r="J4234" s="41"/>
      <c r="K4234" s="41"/>
      <c r="L4234" s="41"/>
      <c r="M4234" s="42" t="s">
        <v>5576</v>
      </c>
      <c r="N4234" s="42"/>
      <c r="O4234" s="41"/>
      <c r="P4234" s="43">
        <v>1.32</v>
      </c>
      <c r="Q4234" s="44"/>
      <c r="R4234" s="45"/>
      <c r="S4234" s="44"/>
      <c r="T4234" s="46"/>
    </row>
    <row r="4235" spans="6:20" s="102" customFormat="1" ht="36" outlineLevel="6">
      <c r="F4235" s="21" t="s">
        <v>10286</v>
      </c>
      <c r="G4235" s="22" t="s">
        <v>19</v>
      </c>
      <c r="H4235" s="68">
        <v>6</v>
      </c>
      <c r="I4235" s="22"/>
      <c r="J4235" s="36" t="s">
        <v>4453</v>
      </c>
      <c r="K4235" s="36" t="s">
        <v>2372</v>
      </c>
      <c r="L4235" s="36"/>
      <c r="M4235" s="37" t="s">
        <v>8904</v>
      </c>
      <c r="N4235" s="37"/>
      <c r="O4235" s="22" t="s">
        <v>23</v>
      </c>
      <c r="P4235" s="38">
        <v>118.25570999999989</v>
      </c>
      <c r="Q4235" s="25">
        <v>0</v>
      </c>
      <c r="R4235" s="38">
        <f>P4235*(1+Q4235/100)</f>
        <v>118.25570999999989</v>
      </c>
      <c r="S4235" s="25"/>
      <c r="T4235" s="26">
        <f>IF(I4235="T",0,R4235*S4235)</f>
        <v>0</v>
      </c>
    </row>
    <row r="4236" spans="6:20" s="39" customFormat="1" ht="11.25" outlineLevel="7">
      <c r="F4236" s="40"/>
      <c r="G4236" s="41"/>
      <c r="H4236" s="41"/>
      <c r="I4236" s="41"/>
      <c r="J4236" s="41"/>
      <c r="K4236" s="41"/>
      <c r="L4236" s="41"/>
      <c r="M4236" s="42" t="s">
        <v>7158</v>
      </c>
      <c r="N4236" s="42"/>
      <c r="O4236" s="41"/>
      <c r="P4236" s="43">
        <v>0</v>
      </c>
      <c r="Q4236" s="44"/>
      <c r="R4236" s="45"/>
      <c r="S4236" s="44"/>
      <c r="T4236" s="46"/>
    </row>
    <row r="4237" spans="6:20" s="39" customFormat="1" ht="11.25" outlineLevel="7">
      <c r="F4237" s="40"/>
      <c r="G4237" s="41"/>
      <c r="H4237" s="41"/>
      <c r="I4237" s="41"/>
      <c r="J4237" s="41"/>
      <c r="K4237" s="41"/>
      <c r="L4237" s="41"/>
      <c r="M4237" s="42" t="s">
        <v>60</v>
      </c>
      <c r="N4237" s="42"/>
      <c r="O4237" s="41"/>
      <c r="P4237" s="43">
        <v>0</v>
      </c>
      <c r="Q4237" s="44"/>
      <c r="R4237" s="45"/>
      <c r="S4237" s="44"/>
      <c r="T4237" s="46"/>
    </row>
    <row r="4238" spans="6:20" s="39" customFormat="1" ht="11.25" outlineLevel="7">
      <c r="F4238" s="40"/>
      <c r="G4238" s="41"/>
      <c r="H4238" s="41"/>
      <c r="I4238" s="41"/>
      <c r="J4238" s="41"/>
      <c r="K4238" s="41"/>
      <c r="L4238" s="41"/>
      <c r="M4238" s="42" t="s">
        <v>6812</v>
      </c>
      <c r="N4238" s="42"/>
      <c r="O4238" s="41"/>
      <c r="P4238" s="43">
        <v>4.9790400000000004</v>
      </c>
      <c r="Q4238" s="44"/>
      <c r="R4238" s="45"/>
      <c r="S4238" s="44"/>
      <c r="T4238" s="46"/>
    </row>
    <row r="4239" spans="6:20" s="39" customFormat="1" ht="11.25" outlineLevel="7">
      <c r="F4239" s="40"/>
      <c r="G4239" s="41"/>
      <c r="H4239" s="41"/>
      <c r="I4239" s="41"/>
      <c r="J4239" s="41"/>
      <c r="K4239" s="41"/>
      <c r="L4239" s="41"/>
      <c r="M4239" s="42" t="s">
        <v>6813</v>
      </c>
      <c r="N4239" s="42"/>
      <c r="O4239" s="41"/>
      <c r="P4239" s="43">
        <v>3.5854499999999998</v>
      </c>
      <c r="Q4239" s="44"/>
      <c r="R4239" s="45"/>
      <c r="S4239" s="44"/>
      <c r="T4239" s="46"/>
    </row>
    <row r="4240" spans="6:20" s="39" customFormat="1" ht="11.25" outlineLevel="7">
      <c r="F4240" s="40"/>
      <c r="G4240" s="41"/>
      <c r="H4240" s="41"/>
      <c r="I4240" s="41"/>
      <c r="J4240" s="41"/>
      <c r="K4240" s="41"/>
      <c r="L4240" s="41"/>
      <c r="M4240" s="42" t="s">
        <v>6282</v>
      </c>
      <c r="N4240" s="42"/>
      <c r="O4240" s="41"/>
      <c r="P4240" s="43">
        <v>1.1726000000000001</v>
      </c>
      <c r="Q4240" s="44"/>
      <c r="R4240" s="45"/>
      <c r="S4240" s="44"/>
      <c r="T4240" s="46"/>
    </row>
    <row r="4241" spans="6:20" s="39" customFormat="1" ht="11.25" outlineLevel="7">
      <c r="F4241" s="40"/>
      <c r="G4241" s="41"/>
      <c r="H4241" s="41"/>
      <c r="I4241" s="41"/>
      <c r="J4241" s="41"/>
      <c r="K4241" s="41"/>
      <c r="L4241" s="41"/>
      <c r="M4241" s="42" t="s">
        <v>6483</v>
      </c>
      <c r="N4241" s="42"/>
      <c r="O4241" s="41"/>
      <c r="P4241" s="43">
        <v>8.4021299999999997</v>
      </c>
      <c r="Q4241" s="44"/>
      <c r="R4241" s="45"/>
      <c r="S4241" s="44"/>
      <c r="T4241" s="46"/>
    </row>
    <row r="4242" spans="6:20" s="39" customFormat="1" ht="11.25" outlineLevel="7">
      <c r="F4242" s="40"/>
      <c r="G4242" s="41"/>
      <c r="H4242" s="41"/>
      <c r="I4242" s="41"/>
      <c r="J4242" s="41"/>
      <c r="K4242" s="41"/>
      <c r="L4242" s="41"/>
      <c r="M4242" s="42" t="s">
        <v>6690</v>
      </c>
      <c r="N4242" s="42"/>
      <c r="O4242" s="41"/>
      <c r="P4242" s="43">
        <v>13.868249999999998</v>
      </c>
      <c r="Q4242" s="44"/>
      <c r="R4242" s="45"/>
      <c r="S4242" s="44"/>
      <c r="T4242" s="46"/>
    </row>
    <row r="4243" spans="6:20" s="39" customFormat="1" ht="11.25" outlineLevel="7">
      <c r="F4243" s="40"/>
      <c r="G4243" s="41"/>
      <c r="H4243" s="41"/>
      <c r="I4243" s="41"/>
      <c r="J4243" s="41"/>
      <c r="K4243" s="41"/>
      <c r="L4243" s="41"/>
      <c r="M4243" s="42" t="s">
        <v>5660</v>
      </c>
      <c r="N4243" s="42"/>
      <c r="O4243" s="41"/>
      <c r="P4243" s="43">
        <v>1.2357400000000001</v>
      </c>
      <c r="Q4243" s="44"/>
      <c r="R4243" s="45"/>
      <c r="S4243" s="44"/>
      <c r="T4243" s="46"/>
    </row>
    <row r="4244" spans="6:20" s="39" customFormat="1" ht="11.25" outlineLevel="7">
      <c r="F4244" s="40"/>
      <c r="G4244" s="41"/>
      <c r="H4244" s="41"/>
      <c r="I4244" s="41"/>
      <c r="J4244" s="41"/>
      <c r="K4244" s="41"/>
      <c r="L4244" s="41"/>
      <c r="M4244" s="42" t="s">
        <v>5659</v>
      </c>
      <c r="N4244" s="42"/>
      <c r="O4244" s="41"/>
      <c r="P4244" s="43">
        <v>1.2357400000000001</v>
      </c>
      <c r="Q4244" s="44"/>
      <c r="R4244" s="45"/>
      <c r="S4244" s="44"/>
      <c r="T4244" s="46"/>
    </row>
    <row r="4245" spans="6:20" s="39" customFormat="1" ht="11.25" outlineLevel="7">
      <c r="F4245" s="40"/>
      <c r="G4245" s="41"/>
      <c r="H4245" s="41"/>
      <c r="I4245" s="41"/>
      <c r="J4245" s="41"/>
      <c r="K4245" s="41"/>
      <c r="L4245" s="41"/>
      <c r="M4245" s="42" t="s">
        <v>6059</v>
      </c>
      <c r="N4245" s="42"/>
      <c r="O4245" s="41"/>
      <c r="P4245" s="43">
        <v>3.0217000000000001</v>
      </c>
      <c r="Q4245" s="44"/>
      <c r="R4245" s="45"/>
      <c r="S4245" s="44"/>
      <c r="T4245" s="46"/>
    </row>
    <row r="4246" spans="6:20" s="39" customFormat="1" ht="11.25" outlineLevel="7">
      <c r="F4246" s="40"/>
      <c r="G4246" s="41"/>
      <c r="H4246" s="41"/>
      <c r="I4246" s="41"/>
      <c r="J4246" s="41"/>
      <c r="K4246" s="41"/>
      <c r="L4246" s="41"/>
      <c r="M4246" s="42" t="s">
        <v>59</v>
      </c>
      <c r="N4246" s="42"/>
      <c r="O4246" s="41"/>
      <c r="P4246" s="43">
        <v>0</v>
      </c>
      <c r="Q4246" s="44"/>
      <c r="R4246" s="45"/>
      <c r="S4246" s="44"/>
      <c r="T4246" s="46"/>
    </row>
    <row r="4247" spans="6:20" s="39" customFormat="1" ht="11.25" outlineLevel="7">
      <c r="F4247" s="40"/>
      <c r="G4247" s="41"/>
      <c r="H4247" s="41"/>
      <c r="I4247" s="41"/>
      <c r="J4247" s="41"/>
      <c r="K4247" s="41"/>
      <c r="L4247" s="41"/>
      <c r="M4247" s="42" t="s">
        <v>6067</v>
      </c>
      <c r="N4247" s="42"/>
      <c r="O4247" s="41"/>
      <c r="P4247" s="43">
        <v>1.544</v>
      </c>
      <c r="Q4247" s="44"/>
      <c r="R4247" s="45"/>
      <c r="S4247" s="44"/>
      <c r="T4247" s="46"/>
    </row>
    <row r="4248" spans="6:20" s="39" customFormat="1" ht="11.25" outlineLevel="7">
      <c r="F4248" s="40"/>
      <c r="G4248" s="41"/>
      <c r="H4248" s="41"/>
      <c r="I4248" s="41"/>
      <c r="J4248" s="41"/>
      <c r="K4248" s="41"/>
      <c r="L4248" s="41"/>
      <c r="M4248" s="42" t="s">
        <v>6066</v>
      </c>
      <c r="N4248" s="42"/>
      <c r="O4248" s="41"/>
      <c r="P4248" s="43">
        <v>1.544</v>
      </c>
      <c r="Q4248" s="44"/>
      <c r="R4248" s="45"/>
      <c r="S4248" s="44"/>
      <c r="T4248" s="46"/>
    </row>
    <row r="4249" spans="6:20" s="39" customFormat="1" ht="11.25" outlineLevel="7">
      <c r="F4249" s="40"/>
      <c r="G4249" s="41"/>
      <c r="H4249" s="41"/>
      <c r="I4249" s="41"/>
      <c r="J4249" s="41"/>
      <c r="K4249" s="41"/>
      <c r="L4249" s="41"/>
      <c r="M4249" s="42" t="s">
        <v>6065</v>
      </c>
      <c r="N4249" s="42"/>
      <c r="O4249" s="41"/>
      <c r="P4249" s="43">
        <v>1.544</v>
      </c>
      <c r="Q4249" s="44"/>
      <c r="R4249" s="45"/>
      <c r="S4249" s="44"/>
      <c r="T4249" s="46"/>
    </row>
    <row r="4250" spans="6:20" s="39" customFormat="1" ht="11.25" outlineLevel="7">
      <c r="F4250" s="40"/>
      <c r="G4250" s="41"/>
      <c r="H4250" s="41"/>
      <c r="I4250" s="41"/>
      <c r="J4250" s="41"/>
      <c r="K4250" s="41"/>
      <c r="L4250" s="41"/>
      <c r="M4250" s="42" t="s">
        <v>6064</v>
      </c>
      <c r="N4250" s="42"/>
      <c r="O4250" s="41"/>
      <c r="P4250" s="43">
        <v>1.544</v>
      </c>
      <c r="Q4250" s="44"/>
      <c r="R4250" s="45"/>
      <c r="S4250" s="44"/>
      <c r="T4250" s="46"/>
    </row>
    <row r="4251" spans="6:20" s="39" customFormat="1" ht="11.25" outlineLevel="7">
      <c r="F4251" s="40"/>
      <c r="G4251" s="41"/>
      <c r="H4251" s="41"/>
      <c r="I4251" s="41"/>
      <c r="J4251" s="41"/>
      <c r="K4251" s="41"/>
      <c r="L4251" s="41"/>
      <c r="M4251" s="42" t="s">
        <v>6063</v>
      </c>
      <c r="N4251" s="42"/>
      <c r="O4251" s="41"/>
      <c r="P4251" s="43">
        <v>1.544</v>
      </c>
      <c r="Q4251" s="44"/>
      <c r="R4251" s="45"/>
      <c r="S4251" s="44"/>
      <c r="T4251" s="46"/>
    </row>
    <row r="4252" spans="6:20" s="39" customFormat="1" ht="11.25" outlineLevel="7">
      <c r="F4252" s="40"/>
      <c r="G4252" s="41"/>
      <c r="H4252" s="41"/>
      <c r="I4252" s="41"/>
      <c r="J4252" s="41"/>
      <c r="K4252" s="41"/>
      <c r="L4252" s="41"/>
      <c r="M4252" s="42" t="s">
        <v>6297</v>
      </c>
      <c r="N4252" s="42"/>
      <c r="O4252" s="41"/>
      <c r="P4252" s="43">
        <v>3.3543399999999997</v>
      </c>
      <c r="Q4252" s="44"/>
      <c r="R4252" s="45"/>
      <c r="S4252" s="44"/>
      <c r="T4252" s="46"/>
    </row>
    <row r="4253" spans="6:20" s="39" customFormat="1" ht="11.25" outlineLevel="7">
      <c r="F4253" s="40"/>
      <c r="G4253" s="41"/>
      <c r="H4253" s="41"/>
      <c r="I4253" s="41"/>
      <c r="J4253" s="41"/>
      <c r="K4253" s="41"/>
      <c r="L4253" s="41"/>
      <c r="M4253" s="42" t="s">
        <v>6060</v>
      </c>
      <c r="N4253" s="42"/>
      <c r="O4253" s="41"/>
      <c r="P4253" s="43">
        <v>1.544</v>
      </c>
      <c r="Q4253" s="44"/>
      <c r="R4253" s="45"/>
      <c r="S4253" s="44"/>
      <c r="T4253" s="46"/>
    </row>
    <row r="4254" spans="6:20" s="39" customFormat="1" ht="11.25" outlineLevel="7">
      <c r="F4254" s="40"/>
      <c r="G4254" s="41"/>
      <c r="H4254" s="41"/>
      <c r="I4254" s="41"/>
      <c r="J4254" s="41"/>
      <c r="K4254" s="41"/>
      <c r="L4254" s="41"/>
      <c r="M4254" s="42" t="s">
        <v>6068</v>
      </c>
      <c r="N4254" s="42"/>
      <c r="O4254" s="41"/>
      <c r="P4254" s="43">
        <v>1.544</v>
      </c>
      <c r="Q4254" s="44"/>
      <c r="R4254" s="45"/>
      <c r="S4254" s="44"/>
      <c r="T4254" s="46"/>
    </row>
    <row r="4255" spans="6:20" s="39" customFormat="1" ht="11.25" outlineLevel="7">
      <c r="F4255" s="40"/>
      <c r="G4255" s="41"/>
      <c r="H4255" s="41"/>
      <c r="I4255" s="41"/>
      <c r="J4255" s="41"/>
      <c r="K4255" s="41"/>
      <c r="L4255" s="41"/>
      <c r="M4255" s="42" t="s">
        <v>6061</v>
      </c>
      <c r="N4255" s="42"/>
      <c r="O4255" s="41"/>
      <c r="P4255" s="43">
        <v>1.544</v>
      </c>
      <c r="Q4255" s="44"/>
      <c r="R4255" s="45"/>
      <c r="S4255" s="44"/>
      <c r="T4255" s="46"/>
    </row>
    <row r="4256" spans="6:20" s="39" customFormat="1" ht="11.25" outlineLevel="7">
      <c r="F4256" s="40"/>
      <c r="G4256" s="41"/>
      <c r="H4256" s="41"/>
      <c r="I4256" s="41"/>
      <c r="J4256" s="41"/>
      <c r="K4256" s="41"/>
      <c r="L4256" s="41"/>
      <c r="M4256" s="42" t="s">
        <v>6069</v>
      </c>
      <c r="N4256" s="42"/>
      <c r="O4256" s="41"/>
      <c r="P4256" s="43">
        <v>1.544</v>
      </c>
      <c r="Q4256" s="44"/>
      <c r="R4256" s="45"/>
      <c r="S4256" s="44"/>
      <c r="T4256" s="46"/>
    </row>
    <row r="4257" spans="6:20" s="39" customFormat="1" ht="11.25" outlineLevel="7">
      <c r="F4257" s="40"/>
      <c r="G4257" s="41"/>
      <c r="H4257" s="41"/>
      <c r="I4257" s="41"/>
      <c r="J4257" s="41"/>
      <c r="K4257" s="41"/>
      <c r="L4257" s="41"/>
      <c r="M4257" s="42" t="s">
        <v>6070</v>
      </c>
      <c r="N4257" s="42"/>
      <c r="O4257" s="41"/>
      <c r="P4257" s="43">
        <v>1.544</v>
      </c>
      <c r="Q4257" s="44"/>
      <c r="R4257" s="45"/>
      <c r="S4257" s="44"/>
      <c r="T4257" s="46"/>
    </row>
    <row r="4258" spans="6:20" s="39" customFormat="1" ht="11.25" outlineLevel="7">
      <c r="F4258" s="40"/>
      <c r="G4258" s="41"/>
      <c r="H4258" s="41"/>
      <c r="I4258" s="41"/>
      <c r="J4258" s="41"/>
      <c r="K4258" s="41"/>
      <c r="L4258" s="41"/>
      <c r="M4258" s="42" t="s">
        <v>6062</v>
      </c>
      <c r="N4258" s="42"/>
      <c r="O4258" s="41"/>
      <c r="P4258" s="43">
        <v>1.544</v>
      </c>
      <c r="Q4258" s="44"/>
      <c r="R4258" s="45"/>
      <c r="S4258" s="44"/>
      <c r="T4258" s="46"/>
    </row>
    <row r="4259" spans="6:20" s="39" customFormat="1" ht="11.25" outlineLevel="7">
      <c r="F4259" s="40"/>
      <c r="G4259" s="41"/>
      <c r="H4259" s="41"/>
      <c r="I4259" s="41"/>
      <c r="J4259" s="41"/>
      <c r="K4259" s="41"/>
      <c r="L4259" s="41"/>
      <c r="M4259" s="42" t="s">
        <v>6071</v>
      </c>
      <c r="N4259" s="42"/>
      <c r="O4259" s="41"/>
      <c r="P4259" s="43">
        <v>1.544</v>
      </c>
      <c r="Q4259" s="44"/>
      <c r="R4259" s="45"/>
      <c r="S4259" s="44"/>
      <c r="T4259" s="46"/>
    </row>
    <row r="4260" spans="6:20" s="39" customFormat="1" ht="11.25" outlineLevel="7">
      <c r="F4260" s="40"/>
      <c r="G4260" s="41"/>
      <c r="H4260" s="41"/>
      <c r="I4260" s="41"/>
      <c r="J4260" s="41"/>
      <c r="K4260" s="41"/>
      <c r="L4260" s="41"/>
      <c r="M4260" s="42" t="s">
        <v>6072</v>
      </c>
      <c r="N4260" s="42"/>
      <c r="O4260" s="41"/>
      <c r="P4260" s="43">
        <v>1.544</v>
      </c>
      <c r="Q4260" s="44"/>
      <c r="R4260" s="45"/>
      <c r="S4260" s="44"/>
      <c r="T4260" s="46"/>
    </row>
    <row r="4261" spans="6:20" s="39" customFormat="1" ht="11.25" outlineLevel="7">
      <c r="F4261" s="40"/>
      <c r="G4261" s="41"/>
      <c r="H4261" s="41"/>
      <c r="I4261" s="41"/>
      <c r="J4261" s="41"/>
      <c r="K4261" s="41"/>
      <c r="L4261" s="41"/>
      <c r="M4261" s="42" t="s">
        <v>6073</v>
      </c>
      <c r="N4261" s="42"/>
      <c r="O4261" s="41"/>
      <c r="P4261" s="43">
        <v>1.544</v>
      </c>
      <c r="Q4261" s="44"/>
      <c r="R4261" s="45"/>
      <c r="S4261" s="44"/>
      <c r="T4261" s="46"/>
    </row>
    <row r="4262" spans="6:20" s="39" customFormat="1" ht="11.25" outlineLevel="7">
      <c r="F4262" s="40"/>
      <c r="G4262" s="41"/>
      <c r="H4262" s="41"/>
      <c r="I4262" s="41"/>
      <c r="J4262" s="41"/>
      <c r="K4262" s="41"/>
      <c r="L4262" s="41"/>
      <c r="M4262" s="42" t="s">
        <v>6074</v>
      </c>
      <c r="N4262" s="42"/>
      <c r="O4262" s="41"/>
      <c r="P4262" s="43">
        <v>1.544</v>
      </c>
      <c r="Q4262" s="44"/>
      <c r="R4262" s="45"/>
      <c r="S4262" s="44"/>
      <c r="T4262" s="46"/>
    </row>
    <row r="4263" spans="6:20" s="39" customFormat="1" ht="11.25" outlineLevel="7">
      <c r="F4263" s="40"/>
      <c r="G4263" s="41"/>
      <c r="H4263" s="41"/>
      <c r="I4263" s="41"/>
      <c r="J4263" s="41"/>
      <c r="K4263" s="41"/>
      <c r="L4263" s="41"/>
      <c r="M4263" s="42" t="s">
        <v>6075</v>
      </c>
      <c r="N4263" s="42"/>
      <c r="O4263" s="41"/>
      <c r="P4263" s="43">
        <v>1.544</v>
      </c>
      <c r="Q4263" s="44"/>
      <c r="R4263" s="45"/>
      <c r="S4263" s="44"/>
      <c r="T4263" s="46"/>
    </row>
    <row r="4264" spans="6:20" s="39" customFormat="1" ht="11.25" outlineLevel="7">
      <c r="F4264" s="40"/>
      <c r="G4264" s="41"/>
      <c r="H4264" s="41"/>
      <c r="I4264" s="41"/>
      <c r="J4264" s="41"/>
      <c r="K4264" s="41"/>
      <c r="L4264" s="41"/>
      <c r="M4264" s="42" t="s">
        <v>6471</v>
      </c>
      <c r="N4264" s="42"/>
      <c r="O4264" s="41"/>
      <c r="P4264" s="43">
        <v>0.91481999999999997</v>
      </c>
      <c r="Q4264" s="44"/>
      <c r="R4264" s="45"/>
      <c r="S4264" s="44"/>
      <c r="T4264" s="46"/>
    </row>
    <row r="4265" spans="6:20" s="39" customFormat="1" ht="11.25" outlineLevel="7">
      <c r="F4265" s="40"/>
      <c r="G4265" s="41"/>
      <c r="H4265" s="41"/>
      <c r="I4265" s="41"/>
      <c r="J4265" s="41"/>
      <c r="K4265" s="41"/>
      <c r="L4265" s="41"/>
      <c r="M4265" s="42" t="s">
        <v>6076</v>
      </c>
      <c r="N4265" s="42"/>
      <c r="O4265" s="41"/>
      <c r="P4265" s="43">
        <v>6.1026599999999993</v>
      </c>
      <c r="Q4265" s="44"/>
      <c r="R4265" s="45"/>
      <c r="S4265" s="44"/>
      <c r="T4265" s="46"/>
    </row>
    <row r="4266" spans="6:20" s="39" customFormat="1" ht="11.25" outlineLevel="7">
      <c r="F4266" s="40"/>
      <c r="G4266" s="41"/>
      <c r="H4266" s="41"/>
      <c r="I4266" s="41"/>
      <c r="J4266" s="41"/>
      <c r="K4266" s="41"/>
      <c r="L4266" s="41"/>
      <c r="M4266" s="42" t="s">
        <v>6193</v>
      </c>
      <c r="N4266" s="42"/>
      <c r="O4266" s="41"/>
      <c r="P4266" s="43">
        <v>2.22722</v>
      </c>
      <c r="Q4266" s="44"/>
      <c r="R4266" s="45"/>
      <c r="S4266" s="44"/>
      <c r="T4266" s="46"/>
    </row>
    <row r="4267" spans="6:20" s="39" customFormat="1" ht="11.25" outlineLevel="7">
      <c r="F4267" s="40"/>
      <c r="G4267" s="41"/>
      <c r="H4267" s="41"/>
      <c r="I4267" s="41"/>
      <c r="J4267" s="41"/>
      <c r="K4267" s="41"/>
      <c r="L4267" s="41"/>
      <c r="M4267" s="42" t="s">
        <v>6384</v>
      </c>
      <c r="N4267" s="42"/>
      <c r="O4267" s="41"/>
      <c r="P4267" s="43">
        <v>4.9137799999999991</v>
      </c>
      <c r="Q4267" s="44"/>
      <c r="R4267" s="45"/>
      <c r="S4267" s="44"/>
      <c r="T4267" s="46"/>
    </row>
    <row r="4268" spans="6:20" s="39" customFormat="1" ht="11.25" outlineLevel="7">
      <c r="F4268" s="40"/>
      <c r="G4268" s="41"/>
      <c r="H4268" s="41"/>
      <c r="I4268" s="41"/>
      <c r="J4268" s="41"/>
      <c r="K4268" s="41"/>
      <c r="L4268" s="41"/>
      <c r="M4268" s="42" t="s">
        <v>64</v>
      </c>
      <c r="N4268" s="42"/>
      <c r="O4268" s="41"/>
      <c r="P4268" s="43">
        <v>0</v>
      </c>
      <c r="Q4268" s="44"/>
      <c r="R4268" s="45"/>
      <c r="S4268" s="44"/>
      <c r="T4268" s="46"/>
    </row>
    <row r="4269" spans="6:20" s="39" customFormat="1" ht="11.25" outlineLevel="7">
      <c r="F4269" s="40"/>
      <c r="G4269" s="41"/>
      <c r="H4269" s="41"/>
      <c r="I4269" s="41"/>
      <c r="J4269" s="41"/>
      <c r="K4269" s="41"/>
      <c r="L4269" s="41"/>
      <c r="M4269" s="42" t="s">
        <v>6221</v>
      </c>
      <c r="N4269" s="42"/>
      <c r="O4269" s="41"/>
      <c r="P4269" s="43">
        <v>1.48224</v>
      </c>
      <c r="Q4269" s="44"/>
      <c r="R4269" s="45"/>
      <c r="S4269" s="44"/>
      <c r="T4269" s="46"/>
    </row>
    <row r="4270" spans="6:20" s="39" customFormat="1" ht="11.25" outlineLevel="7">
      <c r="F4270" s="40"/>
      <c r="G4270" s="41"/>
      <c r="H4270" s="41"/>
      <c r="I4270" s="41"/>
      <c r="J4270" s="41"/>
      <c r="K4270" s="41"/>
      <c r="L4270" s="41"/>
      <c r="M4270" s="42" t="s">
        <v>6084</v>
      </c>
      <c r="N4270" s="42"/>
      <c r="O4270" s="41"/>
      <c r="P4270" s="43">
        <v>1.544</v>
      </c>
      <c r="Q4270" s="44"/>
      <c r="R4270" s="45"/>
      <c r="S4270" s="44"/>
      <c r="T4270" s="46"/>
    </row>
    <row r="4271" spans="6:20" s="39" customFormat="1" ht="11.25" outlineLevel="7">
      <c r="F4271" s="40"/>
      <c r="G4271" s="41"/>
      <c r="H4271" s="41"/>
      <c r="I4271" s="41"/>
      <c r="J4271" s="41"/>
      <c r="K4271" s="41"/>
      <c r="L4271" s="41"/>
      <c r="M4271" s="42" t="s">
        <v>6100</v>
      </c>
      <c r="N4271" s="42"/>
      <c r="O4271" s="41"/>
      <c r="P4271" s="43">
        <v>1.544</v>
      </c>
      <c r="Q4271" s="44"/>
      <c r="R4271" s="45"/>
      <c r="S4271" s="44"/>
      <c r="T4271" s="46"/>
    </row>
    <row r="4272" spans="6:20" s="39" customFormat="1" ht="11.25" outlineLevel="7">
      <c r="F4272" s="40"/>
      <c r="G4272" s="41"/>
      <c r="H4272" s="41"/>
      <c r="I4272" s="41"/>
      <c r="J4272" s="41"/>
      <c r="K4272" s="41"/>
      <c r="L4272" s="41"/>
      <c r="M4272" s="42" t="s">
        <v>6099</v>
      </c>
      <c r="N4272" s="42"/>
      <c r="O4272" s="41"/>
      <c r="P4272" s="43">
        <v>1.544</v>
      </c>
      <c r="Q4272" s="44"/>
      <c r="R4272" s="45"/>
      <c r="S4272" s="44"/>
      <c r="T4272" s="46"/>
    </row>
    <row r="4273" spans="6:20" s="39" customFormat="1" ht="11.25" outlineLevel="7">
      <c r="F4273" s="40"/>
      <c r="G4273" s="41"/>
      <c r="H4273" s="41"/>
      <c r="I4273" s="41"/>
      <c r="J4273" s="41"/>
      <c r="K4273" s="41"/>
      <c r="L4273" s="41"/>
      <c r="M4273" s="42" t="s">
        <v>6083</v>
      </c>
      <c r="N4273" s="42"/>
      <c r="O4273" s="41"/>
      <c r="P4273" s="43">
        <v>1.544</v>
      </c>
      <c r="Q4273" s="44"/>
      <c r="R4273" s="45"/>
      <c r="S4273" s="44"/>
      <c r="T4273" s="46"/>
    </row>
    <row r="4274" spans="6:20" s="39" customFormat="1" ht="11.25" outlineLevel="7">
      <c r="F4274" s="40"/>
      <c r="G4274" s="41"/>
      <c r="H4274" s="41"/>
      <c r="I4274" s="41"/>
      <c r="J4274" s="41"/>
      <c r="K4274" s="41"/>
      <c r="L4274" s="41"/>
      <c r="M4274" s="42" t="s">
        <v>6077</v>
      </c>
      <c r="N4274" s="42"/>
      <c r="O4274" s="41"/>
      <c r="P4274" s="43">
        <v>1.544</v>
      </c>
      <c r="Q4274" s="44"/>
      <c r="R4274" s="45"/>
      <c r="S4274" s="44"/>
      <c r="T4274" s="46"/>
    </row>
    <row r="4275" spans="6:20" s="39" customFormat="1" ht="11.25" outlineLevel="7">
      <c r="F4275" s="40"/>
      <c r="G4275" s="41"/>
      <c r="H4275" s="41"/>
      <c r="I4275" s="41"/>
      <c r="J4275" s="41"/>
      <c r="K4275" s="41"/>
      <c r="L4275" s="41"/>
      <c r="M4275" s="42" t="s">
        <v>6082</v>
      </c>
      <c r="N4275" s="42"/>
      <c r="O4275" s="41"/>
      <c r="P4275" s="43">
        <v>1.544</v>
      </c>
      <c r="Q4275" s="44"/>
      <c r="R4275" s="45"/>
      <c r="S4275" s="44"/>
      <c r="T4275" s="46"/>
    </row>
    <row r="4276" spans="6:20" s="39" customFormat="1" ht="11.25" outlineLevel="7">
      <c r="F4276" s="40"/>
      <c r="G4276" s="41"/>
      <c r="H4276" s="41"/>
      <c r="I4276" s="41"/>
      <c r="J4276" s="41"/>
      <c r="K4276" s="41"/>
      <c r="L4276" s="41"/>
      <c r="M4276" s="42" t="s">
        <v>6098</v>
      </c>
      <c r="N4276" s="42"/>
      <c r="O4276" s="41"/>
      <c r="P4276" s="43">
        <v>1.544</v>
      </c>
      <c r="Q4276" s="44"/>
      <c r="R4276" s="45"/>
      <c r="S4276" s="44"/>
      <c r="T4276" s="46"/>
    </row>
    <row r="4277" spans="6:20" s="39" customFormat="1" ht="11.25" outlineLevel="7">
      <c r="F4277" s="40"/>
      <c r="G4277" s="41"/>
      <c r="H4277" s="41"/>
      <c r="I4277" s="41"/>
      <c r="J4277" s="41"/>
      <c r="K4277" s="41"/>
      <c r="L4277" s="41"/>
      <c r="M4277" s="42" t="s">
        <v>6097</v>
      </c>
      <c r="N4277" s="42"/>
      <c r="O4277" s="41"/>
      <c r="P4277" s="43">
        <v>1.544</v>
      </c>
      <c r="Q4277" s="44"/>
      <c r="R4277" s="45"/>
      <c r="S4277" s="44"/>
      <c r="T4277" s="46"/>
    </row>
    <row r="4278" spans="6:20" s="39" customFormat="1" ht="11.25" outlineLevel="7">
      <c r="F4278" s="40"/>
      <c r="G4278" s="41"/>
      <c r="H4278" s="41"/>
      <c r="I4278" s="41"/>
      <c r="J4278" s="41"/>
      <c r="K4278" s="41"/>
      <c r="L4278" s="41"/>
      <c r="M4278" s="42" t="s">
        <v>6096</v>
      </c>
      <c r="N4278" s="42"/>
      <c r="O4278" s="41"/>
      <c r="P4278" s="43">
        <v>1.544</v>
      </c>
      <c r="Q4278" s="44"/>
      <c r="R4278" s="45"/>
      <c r="S4278" s="44"/>
      <c r="T4278" s="46"/>
    </row>
    <row r="4279" spans="6:20" s="39" customFormat="1" ht="11.25" outlineLevel="7">
      <c r="F4279" s="40"/>
      <c r="G4279" s="41"/>
      <c r="H4279" s="41"/>
      <c r="I4279" s="41"/>
      <c r="J4279" s="41"/>
      <c r="K4279" s="41"/>
      <c r="L4279" s="41"/>
      <c r="M4279" s="42" t="s">
        <v>6095</v>
      </c>
      <c r="N4279" s="42"/>
      <c r="O4279" s="41"/>
      <c r="P4279" s="43">
        <v>1.544</v>
      </c>
      <c r="Q4279" s="44"/>
      <c r="R4279" s="45"/>
      <c r="S4279" s="44"/>
      <c r="T4279" s="46"/>
    </row>
    <row r="4280" spans="6:20" s="39" customFormat="1" ht="11.25" outlineLevel="7">
      <c r="F4280" s="40"/>
      <c r="G4280" s="41"/>
      <c r="H4280" s="41"/>
      <c r="I4280" s="41"/>
      <c r="J4280" s="41"/>
      <c r="K4280" s="41"/>
      <c r="L4280" s="41"/>
      <c r="M4280" s="42" t="s">
        <v>6094</v>
      </c>
      <c r="N4280" s="42"/>
      <c r="O4280" s="41"/>
      <c r="P4280" s="43">
        <v>1.544</v>
      </c>
      <c r="Q4280" s="44"/>
      <c r="R4280" s="45"/>
      <c r="S4280" s="44"/>
      <c r="T4280" s="46"/>
    </row>
    <row r="4281" spans="6:20" s="39" customFormat="1" ht="11.25" outlineLevel="7">
      <c r="F4281" s="40"/>
      <c r="G4281" s="41"/>
      <c r="H4281" s="41"/>
      <c r="I4281" s="41"/>
      <c r="J4281" s="41"/>
      <c r="K4281" s="41"/>
      <c r="L4281" s="41"/>
      <c r="M4281" s="42" t="s">
        <v>6079</v>
      </c>
      <c r="N4281" s="42"/>
      <c r="O4281" s="41"/>
      <c r="P4281" s="43">
        <v>1.544</v>
      </c>
      <c r="Q4281" s="44"/>
      <c r="R4281" s="45"/>
      <c r="S4281" s="44"/>
      <c r="T4281" s="46"/>
    </row>
    <row r="4282" spans="6:20" s="39" customFormat="1" ht="11.25" outlineLevel="7">
      <c r="F4282" s="40"/>
      <c r="G4282" s="41"/>
      <c r="H4282" s="41"/>
      <c r="I4282" s="41"/>
      <c r="J4282" s="41"/>
      <c r="K4282" s="41"/>
      <c r="L4282" s="41"/>
      <c r="M4282" s="42" t="s">
        <v>6081</v>
      </c>
      <c r="N4282" s="42"/>
      <c r="O4282" s="41"/>
      <c r="P4282" s="43">
        <v>1.544</v>
      </c>
      <c r="Q4282" s="44"/>
      <c r="R4282" s="45"/>
      <c r="S4282" s="44"/>
      <c r="T4282" s="46"/>
    </row>
    <row r="4283" spans="6:20" s="39" customFormat="1" ht="11.25" outlineLevel="7">
      <c r="F4283" s="40"/>
      <c r="G4283" s="41"/>
      <c r="H4283" s="41"/>
      <c r="I4283" s="41"/>
      <c r="J4283" s="41"/>
      <c r="K4283" s="41"/>
      <c r="L4283" s="41"/>
      <c r="M4283" s="42" t="s">
        <v>6090</v>
      </c>
      <c r="N4283" s="42"/>
      <c r="O4283" s="41"/>
      <c r="P4283" s="43">
        <v>1.544</v>
      </c>
      <c r="Q4283" s="44"/>
      <c r="R4283" s="45"/>
      <c r="S4283" s="44"/>
      <c r="T4283" s="46"/>
    </row>
    <row r="4284" spans="6:20" s="39" customFormat="1" ht="11.25" outlineLevel="7">
      <c r="F4284" s="40"/>
      <c r="G4284" s="41"/>
      <c r="H4284" s="41"/>
      <c r="I4284" s="41"/>
      <c r="J4284" s="41"/>
      <c r="K4284" s="41"/>
      <c r="L4284" s="41"/>
      <c r="M4284" s="42" t="s">
        <v>6092</v>
      </c>
      <c r="N4284" s="42"/>
      <c r="O4284" s="41"/>
      <c r="P4284" s="43">
        <v>1.544</v>
      </c>
      <c r="Q4284" s="44"/>
      <c r="R4284" s="45"/>
      <c r="S4284" s="44"/>
      <c r="T4284" s="46"/>
    </row>
    <row r="4285" spans="6:20" s="39" customFormat="1" ht="11.25" outlineLevel="7">
      <c r="F4285" s="40"/>
      <c r="G4285" s="41"/>
      <c r="H4285" s="41"/>
      <c r="I4285" s="41"/>
      <c r="J4285" s="41"/>
      <c r="K4285" s="41"/>
      <c r="L4285" s="41"/>
      <c r="M4285" s="42" t="s">
        <v>6093</v>
      </c>
      <c r="N4285" s="42"/>
      <c r="O4285" s="41"/>
      <c r="P4285" s="43">
        <v>1.544</v>
      </c>
      <c r="Q4285" s="44"/>
      <c r="R4285" s="45"/>
      <c r="S4285" s="44"/>
      <c r="T4285" s="46"/>
    </row>
    <row r="4286" spans="6:20" s="39" customFormat="1" ht="11.25" outlineLevel="7">
      <c r="F4286" s="40"/>
      <c r="G4286" s="41"/>
      <c r="H4286" s="41"/>
      <c r="I4286" s="41"/>
      <c r="J4286" s="41"/>
      <c r="K4286" s="41"/>
      <c r="L4286" s="41"/>
      <c r="M4286" s="42" t="s">
        <v>6089</v>
      </c>
      <c r="N4286" s="42"/>
      <c r="O4286" s="41"/>
      <c r="P4286" s="43">
        <v>1.544</v>
      </c>
      <c r="Q4286" s="44"/>
      <c r="R4286" s="45"/>
      <c r="S4286" s="44"/>
      <c r="T4286" s="46"/>
    </row>
    <row r="4287" spans="6:20" s="39" customFormat="1" ht="11.25" outlineLevel="7">
      <c r="F4287" s="40"/>
      <c r="G4287" s="41"/>
      <c r="H4287" s="41"/>
      <c r="I4287" s="41"/>
      <c r="J4287" s="41"/>
      <c r="K4287" s="41"/>
      <c r="L4287" s="41"/>
      <c r="M4287" s="42" t="s">
        <v>6088</v>
      </c>
      <c r="N4287" s="42"/>
      <c r="O4287" s="41"/>
      <c r="P4287" s="43">
        <v>1.544</v>
      </c>
      <c r="Q4287" s="44"/>
      <c r="R4287" s="45"/>
      <c r="S4287" s="44"/>
      <c r="T4287" s="46"/>
    </row>
    <row r="4288" spans="6:20" s="39" customFormat="1" ht="11.25" outlineLevel="7">
      <c r="F4288" s="40"/>
      <c r="G4288" s="41"/>
      <c r="H4288" s="41"/>
      <c r="I4288" s="41"/>
      <c r="J4288" s="41"/>
      <c r="K4288" s="41"/>
      <c r="L4288" s="41"/>
      <c r="M4288" s="42" t="s">
        <v>6080</v>
      </c>
      <c r="N4288" s="42"/>
      <c r="O4288" s="41"/>
      <c r="P4288" s="43">
        <v>1.544</v>
      </c>
      <c r="Q4288" s="44"/>
      <c r="R4288" s="45"/>
      <c r="S4288" s="44"/>
      <c r="T4288" s="46"/>
    </row>
    <row r="4289" spans="6:20" s="39" customFormat="1" ht="11.25" outlineLevel="7">
      <c r="F4289" s="40"/>
      <c r="G4289" s="41"/>
      <c r="H4289" s="41"/>
      <c r="I4289" s="41"/>
      <c r="J4289" s="41"/>
      <c r="K4289" s="41"/>
      <c r="L4289" s="41"/>
      <c r="M4289" s="42" t="s">
        <v>6087</v>
      </c>
      <c r="N4289" s="42"/>
      <c r="O4289" s="41"/>
      <c r="P4289" s="43">
        <v>1.544</v>
      </c>
      <c r="Q4289" s="44"/>
      <c r="R4289" s="45"/>
      <c r="S4289" s="44"/>
      <c r="T4289" s="46"/>
    </row>
    <row r="4290" spans="6:20" s="39" customFormat="1" ht="11.25" outlineLevel="7">
      <c r="F4290" s="40"/>
      <c r="G4290" s="41"/>
      <c r="H4290" s="41"/>
      <c r="I4290" s="41"/>
      <c r="J4290" s="41"/>
      <c r="K4290" s="41"/>
      <c r="L4290" s="41"/>
      <c r="M4290" s="42" t="s">
        <v>6086</v>
      </c>
      <c r="N4290" s="42"/>
      <c r="O4290" s="41"/>
      <c r="P4290" s="43">
        <v>1.544</v>
      </c>
      <c r="Q4290" s="44"/>
      <c r="R4290" s="45"/>
      <c r="S4290" s="44"/>
      <c r="T4290" s="46"/>
    </row>
    <row r="4291" spans="6:20" s="39" customFormat="1" ht="11.25" outlineLevel="7">
      <c r="F4291" s="40"/>
      <c r="G4291" s="41"/>
      <c r="H4291" s="41"/>
      <c r="I4291" s="41"/>
      <c r="J4291" s="41"/>
      <c r="K4291" s="41"/>
      <c r="L4291" s="41"/>
      <c r="M4291" s="42" t="s">
        <v>6091</v>
      </c>
      <c r="N4291" s="42"/>
      <c r="O4291" s="41"/>
      <c r="P4291" s="43">
        <v>1.544</v>
      </c>
      <c r="Q4291" s="44"/>
      <c r="R4291" s="45"/>
      <c r="S4291" s="44"/>
      <c r="T4291" s="46"/>
    </row>
    <row r="4292" spans="6:20" s="39" customFormat="1" ht="11.25" outlineLevel="7">
      <c r="F4292" s="40"/>
      <c r="G4292" s="41"/>
      <c r="H4292" s="41"/>
      <c r="I4292" s="41"/>
      <c r="J4292" s="41"/>
      <c r="K4292" s="41"/>
      <c r="L4292" s="41"/>
      <c r="M4292" s="42" t="s">
        <v>6085</v>
      </c>
      <c r="N4292" s="42"/>
      <c r="O4292" s="41"/>
      <c r="P4292" s="43">
        <v>1.544</v>
      </c>
      <c r="Q4292" s="44"/>
      <c r="R4292" s="45"/>
      <c r="S4292" s="44"/>
      <c r="T4292" s="46"/>
    </row>
    <row r="4293" spans="6:20" s="39" customFormat="1" ht="11.25" outlineLevel="7">
      <c r="F4293" s="40"/>
      <c r="G4293" s="41"/>
      <c r="H4293" s="41"/>
      <c r="I4293" s="41"/>
      <c r="J4293" s="41"/>
      <c r="K4293" s="41"/>
      <c r="L4293" s="41"/>
      <c r="M4293" s="42" t="s">
        <v>6078</v>
      </c>
      <c r="N4293" s="42"/>
      <c r="O4293" s="41"/>
      <c r="P4293" s="43">
        <v>1.544</v>
      </c>
      <c r="Q4293" s="44"/>
      <c r="R4293" s="45"/>
      <c r="S4293" s="44"/>
      <c r="T4293" s="46"/>
    </row>
    <row r="4294" spans="6:20" s="102" customFormat="1" ht="12" outlineLevel="6">
      <c r="F4294" s="21" t="s">
        <v>10287</v>
      </c>
      <c r="G4294" s="22" t="s">
        <v>19</v>
      </c>
      <c r="H4294" s="68">
        <v>6</v>
      </c>
      <c r="I4294" s="22"/>
      <c r="J4294" s="36" t="s">
        <v>4351</v>
      </c>
      <c r="K4294" s="36" t="s">
        <v>2192</v>
      </c>
      <c r="L4294" s="36"/>
      <c r="M4294" s="37" t="s">
        <v>5514</v>
      </c>
      <c r="N4294" s="37"/>
      <c r="O4294" s="22" t="s">
        <v>48</v>
      </c>
      <c r="P4294" s="38"/>
      <c r="Q4294" s="25">
        <v>0</v>
      </c>
      <c r="R4294" s="38">
        <f>P4294*(1+Q4294/100)</f>
        <v>0</v>
      </c>
      <c r="S4294" s="25"/>
      <c r="T4294" s="26">
        <f>IF(I4294="T",0,R4294*S4294)</f>
        <v>0</v>
      </c>
    </row>
    <row r="4295" spans="6:20" outlineLevel="6"/>
    <row r="4296" spans="6:20" s="120" customFormat="1" ht="16.5" customHeight="1" outlineLevel="5">
      <c r="F4296" s="121"/>
      <c r="G4296" s="122"/>
      <c r="H4296" s="122"/>
      <c r="I4296" s="122"/>
      <c r="J4296" s="123"/>
      <c r="K4296" s="123"/>
      <c r="L4296" s="123"/>
      <c r="M4296" s="123" t="s">
        <v>6872</v>
      </c>
      <c r="N4296" s="126"/>
      <c r="O4296" s="122"/>
      <c r="P4296" s="124"/>
      <c r="Q4296" s="125"/>
      <c r="R4296" s="124"/>
      <c r="S4296" s="125"/>
      <c r="T4296" s="111">
        <f>SUBTOTAL(9,T4297:T4315)</f>
        <v>0</v>
      </c>
    </row>
    <row r="4297" spans="6:20" s="102" customFormat="1" ht="24" outlineLevel="6">
      <c r="F4297" s="21" t="s">
        <v>10288</v>
      </c>
      <c r="G4297" s="22" t="s">
        <v>19</v>
      </c>
      <c r="H4297" s="68">
        <v>6</v>
      </c>
      <c r="I4297" s="22"/>
      <c r="J4297" s="36" t="s">
        <v>4425</v>
      </c>
      <c r="K4297" s="36" t="s">
        <v>2368</v>
      </c>
      <c r="L4297" s="36"/>
      <c r="M4297" s="37" t="s">
        <v>8375</v>
      </c>
      <c r="N4297" s="37"/>
      <c r="O4297" s="22" t="s">
        <v>23</v>
      </c>
      <c r="P4297" s="38">
        <v>2.5110000000000001</v>
      </c>
      <c r="Q4297" s="25">
        <v>0</v>
      </c>
      <c r="R4297" s="38">
        <f>P4297*(1+Q4297/100)</f>
        <v>2.5110000000000001</v>
      </c>
      <c r="S4297" s="25"/>
      <c r="T4297" s="26">
        <f>IF(I4297="T",0,R4297*S4297)</f>
        <v>0</v>
      </c>
    </row>
    <row r="4298" spans="6:20" s="39" customFormat="1" ht="11.25" outlineLevel="7">
      <c r="F4298" s="40"/>
      <c r="G4298" s="41"/>
      <c r="H4298" s="41"/>
      <c r="I4298" s="41"/>
      <c r="J4298" s="41"/>
      <c r="K4298" s="41"/>
      <c r="L4298" s="41"/>
      <c r="M4298" s="42" t="s">
        <v>7158</v>
      </c>
      <c r="N4298" s="42"/>
      <c r="O4298" s="41"/>
      <c r="P4298" s="43">
        <v>0</v>
      </c>
      <c r="Q4298" s="44"/>
      <c r="R4298" s="45"/>
      <c r="S4298" s="44"/>
      <c r="T4298" s="46"/>
    </row>
    <row r="4299" spans="6:20" s="39" customFormat="1" ht="11.25" outlineLevel="7">
      <c r="F4299" s="40"/>
      <c r="G4299" s="41"/>
      <c r="H4299" s="41"/>
      <c r="I4299" s="41"/>
      <c r="J4299" s="41"/>
      <c r="K4299" s="41"/>
      <c r="L4299" s="41"/>
      <c r="M4299" s="42" t="s">
        <v>60</v>
      </c>
      <c r="N4299" s="42"/>
      <c r="O4299" s="41"/>
      <c r="P4299" s="43">
        <v>0</v>
      </c>
      <c r="Q4299" s="44"/>
      <c r="R4299" s="45"/>
      <c r="S4299" s="44"/>
      <c r="T4299" s="46"/>
    </row>
    <row r="4300" spans="6:20" s="39" customFormat="1" ht="11.25" outlineLevel="7">
      <c r="F4300" s="40"/>
      <c r="G4300" s="41"/>
      <c r="H4300" s="41"/>
      <c r="I4300" s="41"/>
      <c r="J4300" s="41"/>
      <c r="K4300" s="41"/>
      <c r="L4300" s="41"/>
      <c r="M4300" s="42" t="s">
        <v>5661</v>
      </c>
      <c r="N4300" s="42"/>
      <c r="O4300" s="41"/>
      <c r="P4300" s="43">
        <v>2.5110000000000001</v>
      </c>
      <c r="Q4300" s="44"/>
      <c r="R4300" s="45"/>
      <c r="S4300" s="44"/>
      <c r="T4300" s="46"/>
    </row>
    <row r="4301" spans="6:20" s="39" customFormat="1" ht="11.25" outlineLevel="7">
      <c r="F4301" s="40"/>
      <c r="G4301" s="41"/>
      <c r="H4301" s="41"/>
      <c r="I4301" s="41"/>
      <c r="J4301" s="41"/>
      <c r="K4301" s="41"/>
      <c r="L4301" s="41"/>
      <c r="M4301" s="42"/>
      <c r="N4301" s="42"/>
      <c r="O4301" s="41"/>
      <c r="P4301" s="43">
        <v>0</v>
      </c>
      <c r="Q4301" s="44"/>
      <c r="R4301" s="45"/>
      <c r="S4301" s="44"/>
      <c r="T4301" s="46"/>
    </row>
    <row r="4302" spans="6:20" s="102" customFormat="1" ht="36" outlineLevel="6">
      <c r="F4302" s="21" t="s">
        <v>10289</v>
      </c>
      <c r="G4302" s="22" t="s">
        <v>7</v>
      </c>
      <c r="H4302" s="68">
        <v>6</v>
      </c>
      <c r="I4302" s="22"/>
      <c r="J4302" s="36" t="s">
        <v>4208</v>
      </c>
      <c r="K4302" s="36" t="s">
        <v>1930</v>
      </c>
      <c r="L4302" s="36"/>
      <c r="M4302" s="37" t="s">
        <v>8993</v>
      </c>
      <c r="N4302" s="37"/>
      <c r="O4302" s="22" t="s">
        <v>23</v>
      </c>
      <c r="P4302" s="38">
        <v>2.5110000000000001</v>
      </c>
      <c r="Q4302" s="25">
        <v>0</v>
      </c>
      <c r="R4302" s="38">
        <f>P4302*(1+Q4302/100)</f>
        <v>2.5110000000000001</v>
      </c>
      <c r="S4302" s="25"/>
      <c r="T4302" s="26">
        <f>IF(I4302="T",0,R4302*S4302)</f>
        <v>0</v>
      </c>
    </row>
    <row r="4303" spans="6:20" s="39" customFormat="1" ht="11.25" outlineLevel="7">
      <c r="F4303" s="40"/>
      <c r="G4303" s="41"/>
      <c r="H4303" s="41"/>
      <c r="I4303" s="41"/>
      <c r="J4303" s="41"/>
      <c r="K4303" s="41"/>
      <c r="L4303" s="41"/>
      <c r="M4303" s="42" t="s">
        <v>7158</v>
      </c>
      <c r="N4303" s="42"/>
      <c r="O4303" s="41"/>
      <c r="P4303" s="43">
        <v>0</v>
      </c>
      <c r="Q4303" s="44"/>
      <c r="R4303" s="45"/>
      <c r="S4303" s="44"/>
      <c r="T4303" s="46"/>
    </row>
    <row r="4304" spans="6:20" s="39" customFormat="1" ht="11.25" outlineLevel="7">
      <c r="F4304" s="40"/>
      <c r="G4304" s="41"/>
      <c r="H4304" s="41"/>
      <c r="I4304" s="41"/>
      <c r="J4304" s="41"/>
      <c r="K4304" s="41"/>
      <c r="L4304" s="41"/>
      <c r="M4304" s="42" t="s">
        <v>60</v>
      </c>
      <c r="N4304" s="42"/>
      <c r="O4304" s="41"/>
      <c r="P4304" s="43">
        <v>0</v>
      </c>
      <c r="Q4304" s="44"/>
      <c r="R4304" s="45"/>
      <c r="S4304" s="44"/>
      <c r="T4304" s="46"/>
    </row>
    <row r="4305" spans="6:20" s="39" customFormat="1" ht="11.25" outlineLevel="7">
      <c r="F4305" s="40"/>
      <c r="G4305" s="41"/>
      <c r="H4305" s="41"/>
      <c r="I4305" s="41"/>
      <c r="J4305" s="41"/>
      <c r="K4305" s="41"/>
      <c r="L4305" s="41"/>
      <c r="M4305" s="42" t="s">
        <v>5661</v>
      </c>
      <c r="N4305" s="42"/>
      <c r="O4305" s="41"/>
      <c r="P4305" s="43">
        <v>2.5110000000000001</v>
      </c>
      <c r="Q4305" s="44"/>
      <c r="R4305" s="45"/>
      <c r="S4305" s="44"/>
      <c r="T4305" s="46"/>
    </row>
    <row r="4306" spans="6:20" s="102" customFormat="1" ht="36" outlineLevel="6">
      <c r="F4306" s="21" t="s">
        <v>10290</v>
      </c>
      <c r="G4306" s="22" t="s">
        <v>19</v>
      </c>
      <c r="H4306" s="68">
        <v>6</v>
      </c>
      <c r="I4306" s="22"/>
      <c r="J4306" s="36" t="s">
        <v>4643</v>
      </c>
      <c r="K4306" s="36" t="s">
        <v>2338</v>
      </c>
      <c r="L4306" s="36"/>
      <c r="M4306" s="37" t="s">
        <v>8933</v>
      </c>
      <c r="N4306" s="37"/>
      <c r="O4306" s="22" t="s">
        <v>23</v>
      </c>
      <c r="P4306" s="38">
        <v>2.5110000000000001</v>
      </c>
      <c r="Q4306" s="25">
        <v>0</v>
      </c>
      <c r="R4306" s="38">
        <f>P4306*(1+Q4306/100)</f>
        <v>2.5110000000000001</v>
      </c>
      <c r="S4306" s="25"/>
      <c r="T4306" s="26">
        <f>IF(I4306="T",0,R4306*S4306)</f>
        <v>0</v>
      </c>
    </row>
    <row r="4307" spans="6:20" s="39" customFormat="1" ht="11.25" outlineLevel="7">
      <c r="F4307" s="40"/>
      <c r="G4307" s="41"/>
      <c r="H4307" s="41"/>
      <c r="I4307" s="41"/>
      <c r="J4307" s="41"/>
      <c r="K4307" s="41"/>
      <c r="L4307" s="41"/>
      <c r="M4307" s="42" t="s">
        <v>7158</v>
      </c>
      <c r="N4307" s="42"/>
      <c r="O4307" s="41"/>
      <c r="P4307" s="43">
        <v>0</v>
      </c>
      <c r="Q4307" s="44"/>
      <c r="R4307" s="45"/>
      <c r="S4307" s="44"/>
      <c r="T4307" s="46"/>
    </row>
    <row r="4308" spans="6:20" s="39" customFormat="1" ht="11.25" outlineLevel="7">
      <c r="F4308" s="40"/>
      <c r="G4308" s="41"/>
      <c r="H4308" s="41"/>
      <c r="I4308" s="41"/>
      <c r="J4308" s="41"/>
      <c r="K4308" s="41"/>
      <c r="L4308" s="41"/>
      <c r="M4308" s="42" t="s">
        <v>60</v>
      </c>
      <c r="N4308" s="42"/>
      <c r="O4308" s="41"/>
      <c r="P4308" s="43">
        <v>0</v>
      </c>
      <c r="Q4308" s="44"/>
      <c r="R4308" s="45"/>
      <c r="S4308" s="44"/>
      <c r="T4308" s="46"/>
    </row>
    <row r="4309" spans="6:20" s="39" customFormat="1" ht="11.25" outlineLevel="7">
      <c r="F4309" s="40"/>
      <c r="G4309" s="41"/>
      <c r="H4309" s="41"/>
      <c r="I4309" s="41"/>
      <c r="J4309" s="41"/>
      <c r="K4309" s="41"/>
      <c r="L4309" s="41"/>
      <c r="M4309" s="42" t="s">
        <v>5661</v>
      </c>
      <c r="N4309" s="42"/>
      <c r="O4309" s="41"/>
      <c r="P4309" s="43">
        <v>2.5110000000000001</v>
      </c>
      <c r="Q4309" s="44"/>
      <c r="R4309" s="45"/>
      <c r="S4309" s="44"/>
      <c r="T4309" s="46"/>
    </row>
    <row r="4310" spans="6:20" s="102" customFormat="1" ht="36" outlineLevel="6">
      <c r="F4310" s="21" t="s">
        <v>10291</v>
      </c>
      <c r="G4310" s="22" t="s">
        <v>19</v>
      </c>
      <c r="H4310" s="68">
        <v>6</v>
      </c>
      <c r="I4310" s="22"/>
      <c r="J4310" s="36" t="s">
        <v>4453</v>
      </c>
      <c r="K4310" s="36" t="s">
        <v>2372</v>
      </c>
      <c r="L4310" s="36"/>
      <c r="M4310" s="37" t="s">
        <v>8904</v>
      </c>
      <c r="N4310" s="37"/>
      <c r="O4310" s="22" t="s">
        <v>23</v>
      </c>
      <c r="P4310" s="38">
        <v>3.6531000000000002</v>
      </c>
      <c r="Q4310" s="25">
        <v>0</v>
      </c>
      <c r="R4310" s="38">
        <f>P4310*(1+Q4310/100)</f>
        <v>3.6531000000000002</v>
      </c>
      <c r="S4310" s="25"/>
      <c r="T4310" s="26">
        <f>IF(I4310="T",0,R4310*S4310)</f>
        <v>0</v>
      </c>
    </row>
    <row r="4311" spans="6:20" s="39" customFormat="1" ht="11.25" outlineLevel="7">
      <c r="F4311" s="40"/>
      <c r="G4311" s="41"/>
      <c r="H4311" s="41"/>
      <c r="I4311" s="41"/>
      <c r="J4311" s="41"/>
      <c r="K4311" s="41"/>
      <c r="L4311" s="41"/>
      <c r="M4311" s="42" t="s">
        <v>7158</v>
      </c>
      <c r="N4311" s="42"/>
      <c r="O4311" s="41"/>
      <c r="P4311" s="43">
        <v>0</v>
      </c>
      <c r="Q4311" s="44"/>
      <c r="R4311" s="45"/>
      <c r="S4311" s="44"/>
      <c r="T4311" s="46"/>
    </row>
    <row r="4312" spans="6:20" s="39" customFormat="1" ht="11.25" outlineLevel="7">
      <c r="F4312" s="40"/>
      <c r="G4312" s="41"/>
      <c r="H4312" s="41"/>
      <c r="I4312" s="41"/>
      <c r="J4312" s="41"/>
      <c r="K4312" s="41"/>
      <c r="L4312" s="41"/>
      <c r="M4312" s="42" t="s">
        <v>60</v>
      </c>
      <c r="N4312" s="42"/>
      <c r="O4312" s="41"/>
      <c r="P4312" s="43">
        <v>0</v>
      </c>
      <c r="Q4312" s="44"/>
      <c r="R4312" s="45"/>
      <c r="S4312" s="44"/>
      <c r="T4312" s="46"/>
    </row>
    <row r="4313" spans="6:20" s="39" customFormat="1" ht="11.25" outlineLevel="7">
      <c r="F4313" s="40"/>
      <c r="G4313" s="41"/>
      <c r="H4313" s="41"/>
      <c r="I4313" s="41"/>
      <c r="J4313" s="41"/>
      <c r="K4313" s="41"/>
      <c r="L4313" s="41"/>
      <c r="M4313" s="42" t="s">
        <v>5746</v>
      </c>
      <c r="N4313" s="42"/>
      <c r="O4313" s="41"/>
      <c r="P4313" s="43">
        <v>3.6531000000000002</v>
      </c>
      <c r="Q4313" s="44"/>
      <c r="R4313" s="45"/>
      <c r="S4313" s="44"/>
      <c r="T4313" s="46"/>
    </row>
    <row r="4314" spans="6:20" s="102" customFormat="1" ht="12" outlineLevel="6">
      <c r="F4314" s="21" t="s">
        <v>10292</v>
      </c>
      <c r="G4314" s="22" t="s">
        <v>19</v>
      </c>
      <c r="H4314" s="68">
        <v>6</v>
      </c>
      <c r="I4314" s="22"/>
      <c r="J4314" s="36" t="s">
        <v>4351</v>
      </c>
      <c r="K4314" s="36" t="s">
        <v>2192</v>
      </c>
      <c r="L4314" s="36"/>
      <c r="M4314" s="37" t="s">
        <v>5514</v>
      </c>
      <c r="N4314" s="37"/>
      <c r="O4314" s="22" t="s">
        <v>48</v>
      </c>
      <c r="P4314" s="38"/>
      <c r="Q4314" s="25">
        <v>0</v>
      </c>
      <c r="R4314" s="38">
        <f>P4314*(1+Q4314/100)</f>
        <v>0</v>
      </c>
      <c r="S4314" s="25"/>
      <c r="T4314" s="26">
        <f>IF(I4314="T",0,R4314*S4314)</f>
        <v>0</v>
      </c>
    </row>
    <row r="4315" spans="6:20" outlineLevel="6"/>
    <row r="4316" spans="6:20" outlineLevel="5"/>
    <row r="4317" spans="6:20" s="113" customFormat="1" ht="16.5" customHeight="1" outlineLevel="4">
      <c r="F4317" s="114"/>
      <c r="G4317" s="115"/>
      <c r="H4317" s="115"/>
      <c r="I4317" s="115"/>
      <c r="J4317" s="116"/>
      <c r="K4317" s="116"/>
      <c r="L4317" s="116"/>
      <c r="M4317" s="116" t="s">
        <v>6661</v>
      </c>
      <c r="N4317" s="119"/>
      <c r="O4317" s="115"/>
      <c r="P4317" s="117"/>
      <c r="Q4317" s="118"/>
      <c r="R4317" s="117"/>
      <c r="S4317" s="118"/>
      <c r="T4317" s="112">
        <f>SUBTOTAL(9,T4318:T4858)</f>
        <v>0</v>
      </c>
    </row>
    <row r="4318" spans="6:20" s="120" customFormat="1" ht="16.5" customHeight="1" outlineLevel="5">
      <c r="F4318" s="121"/>
      <c r="G4318" s="122"/>
      <c r="H4318" s="122"/>
      <c r="I4318" s="122"/>
      <c r="J4318" s="123"/>
      <c r="K4318" s="123"/>
      <c r="L4318" s="123"/>
      <c r="M4318" s="123" t="s">
        <v>7313</v>
      </c>
      <c r="N4318" s="126"/>
      <c r="O4318" s="122"/>
      <c r="P4318" s="124"/>
      <c r="Q4318" s="125"/>
      <c r="R4318" s="124"/>
      <c r="S4318" s="125"/>
      <c r="T4318" s="111">
        <f>SUBTOTAL(9,T4319:T4387)</f>
        <v>0</v>
      </c>
    </row>
    <row r="4319" spans="6:20" s="102" customFormat="1" ht="24" outlineLevel="6">
      <c r="F4319" s="21" t="s">
        <v>10293</v>
      </c>
      <c r="G4319" s="22" t="s">
        <v>19</v>
      </c>
      <c r="H4319" s="68">
        <v>6</v>
      </c>
      <c r="I4319" s="22"/>
      <c r="J4319" s="36" t="s">
        <v>2126</v>
      </c>
      <c r="K4319" s="36"/>
      <c r="L4319" s="36"/>
      <c r="M4319" s="37" t="s">
        <v>8694</v>
      </c>
      <c r="N4319" s="37"/>
      <c r="O4319" s="22"/>
      <c r="P4319" s="38"/>
      <c r="Q4319" s="25">
        <v>0</v>
      </c>
      <c r="R4319" s="38">
        <f>P4319*(1+Q4319/100)</f>
        <v>0</v>
      </c>
      <c r="S4319" s="25"/>
      <c r="T4319" s="26">
        <f>IF(I4319="T",0,R4319*S4319)</f>
        <v>0</v>
      </c>
    </row>
    <row r="4320" spans="6:20" s="102" customFormat="1" ht="48" outlineLevel="6">
      <c r="F4320" s="21" t="s">
        <v>10294</v>
      </c>
      <c r="G4320" s="22" t="s">
        <v>19</v>
      </c>
      <c r="H4320" s="68">
        <v>6</v>
      </c>
      <c r="I4320" s="22"/>
      <c r="J4320" s="36" t="s">
        <v>4677</v>
      </c>
      <c r="K4320" s="36" t="s">
        <v>2335</v>
      </c>
      <c r="L4320" s="36"/>
      <c r="M4320" s="37" t="s">
        <v>9370</v>
      </c>
      <c r="N4320" s="37"/>
      <c r="O4320" s="22" t="s">
        <v>23</v>
      </c>
      <c r="P4320" s="38"/>
      <c r="Q4320" s="25">
        <v>0</v>
      </c>
      <c r="R4320" s="38">
        <f>P4320*(1+Q4320/100)</f>
        <v>0</v>
      </c>
      <c r="S4320" s="25"/>
      <c r="T4320" s="26">
        <f>IF(I4320="T",0,R4320*S4320)</f>
        <v>0</v>
      </c>
    </row>
    <row r="4321" spans="6:20" s="102" customFormat="1" ht="36" outlineLevel="6">
      <c r="F4321" s="21">
        <v>923</v>
      </c>
      <c r="G4321" s="22" t="s">
        <v>19</v>
      </c>
      <c r="H4321" s="68">
        <v>6</v>
      </c>
      <c r="I4321" s="22"/>
      <c r="J4321" s="36" t="s">
        <v>4744</v>
      </c>
      <c r="K4321" s="36" t="s">
        <v>2301</v>
      </c>
      <c r="L4321" s="36"/>
      <c r="M4321" s="37" t="s">
        <v>9114</v>
      </c>
      <c r="N4321" s="37"/>
      <c r="O4321" s="22" t="s">
        <v>23</v>
      </c>
      <c r="P4321" s="38">
        <v>2495.1662000000001</v>
      </c>
      <c r="Q4321" s="25">
        <v>0</v>
      </c>
      <c r="R4321" s="38">
        <f>P4321*(1+Q4321/100)</f>
        <v>2495.1662000000001</v>
      </c>
      <c r="S4321" s="25"/>
      <c r="T4321" s="26">
        <f>IF(I4321="T",0,R4321*S4321)</f>
        <v>0</v>
      </c>
    </row>
    <row r="4322" spans="6:20" s="39" customFormat="1" ht="11.25" outlineLevel="7">
      <c r="F4322" s="40"/>
      <c r="G4322" s="41"/>
      <c r="H4322" s="41"/>
      <c r="I4322" s="41"/>
      <c r="J4322" s="41"/>
      <c r="K4322" s="41"/>
      <c r="L4322" s="41"/>
      <c r="M4322" s="42" t="s">
        <v>64</v>
      </c>
      <c r="N4322" s="42"/>
      <c r="O4322" s="41"/>
      <c r="P4322" s="43">
        <v>0</v>
      </c>
      <c r="Q4322" s="44"/>
      <c r="R4322" s="45"/>
      <c r="S4322" s="44"/>
      <c r="T4322" s="46"/>
    </row>
    <row r="4323" spans="6:20" s="39" customFormat="1" ht="11.25" outlineLevel="7">
      <c r="F4323" s="40"/>
      <c r="G4323" s="41"/>
      <c r="H4323" s="41"/>
      <c r="I4323" s="41"/>
      <c r="J4323" s="41"/>
      <c r="K4323" s="41"/>
      <c r="L4323" s="41"/>
      <c r="M4323" s="42" t="s">
        <v>4266</v>
      </c>
      <c r="N4323" s="42"/>
      <c r="O4323" s="41"/>
      <c r="P4323" s="43">
        <v>374.39</v>
      </c>
      <c r="Q4323" s="44"/>
      <c r="R4323" s="45"/>
      <c r="S4323" s="44"/>
      <c r="T4323" s="46"/>
    </row>
    <row r="4324" spans="6:20" s="39" customFormat="1" ht="11.25" outlineLevel="7">
      <c r="F4324" s="40"/>
      <c r="G4324" s="41"/>
      <c r="H4324" s="41"/>
      <c r="I4324" s="41"/>
      <c r="J4324" s="41"/>
      <c r="K4324" s="41"/>
      <c r="L4324" s="41"/>
      <c r="M4324" s="42" t="s">
        <v>4806</v>
      </c>
      <c r="N4324" s="42"/>
      <c r="O4324" s="41"/>
      <c r="P4324" s="43">
        <v>6.9019999999999992</v>
      </c>
      <c r="Q4324" s="44"/>
      <c r="R4324" s="45"/>
      <c r="S4324" s="44"/>
      <c r="T4324" s="46"/>
    </row>
    <row r="4325" spans="6:20" s="39" customFormat="1" ht="11.25" outlineLevel="7">
      <c r="F4325" s="40"/>
      <c r="G4325" s="41"/>
      <c r="H4325" s="41"/>
      <c r="I4325" s="41"/>
      <c r="J4325" s="41"/>
      <c r="K4325" s="41"/>
      <c r="L4325" s="41"/>
      <c r="M4325" s="42" t="s">
        <v>4997</v>
      </c>
      <c r="N4325" s="42"/>
      <c r="O4325" s="41"/>
      <c r="P4325" s="43">
        <v>6.4530000000000012</v>
      </c>
      <c r="Q4325" s="44"/>
      <c r="R4325" s="45"/>
      <c r="S4325" s="44"/>
      <c r="T4325" s="46"/>
    </row>
    <row r="4326" spans="6:20" s="39" customFormat="1" ht="11.25" outlineLevel="7">
      <c r="F4326" s="40"/>
      <c r="G4326" s="41"/>
      <c r="H4326" s="41"/>
      <c r="I4326" s="41"/>
      <c r="J4326" s="41"/>
      <c r="K4326" s="41"/>
      <c r="L4326" s="41"/>
      <c r="M4326" s="42" t="s">
        <v>4998</v>
      </c>
      <c r="N4326" s="42"/>
      <c r="O4326" s="41"/>
      <c r="P4326" s="43">
        <v>5.0778999999999996</v>
      </c>
      <c r="Q4326" s="44"/>
      <c r="R4326" s="45"/>
      <c r="S4326" s="44"/>
      <c r="T4326" s="46"/>
    </row>
    <row r="4327" spans="6:20" s="39" customFormat="1" ht="11.25" outlineLevel="7">
      <c r="F4327" s="40"/>
      <c r="G4327" s="41"/>
      <c r="H4327" s="41"/>
      <c r="I4327" s="41"/>
      <c r="J4327" s="41"/>
      <c r="K4327" s="41"/>
      <c r="L4327" s="41"/>
      <c r="M4327" s="42" t="s">
        <v>4807</v>
      </c>
      <c r="N4327" s="42"/>
      <c r="O4327" s="41"/>
      <c r="P4327" s="43">
        <v>6.9019999999999992</v>
      </c>
      <c r="Q4327" s="44"/>
      <c r="R4327" s="45"/>
      <c r="S4327" s="44"/>
      <c r="T4327" s="46"/>
    </row>
    <row r="4328" spans="6:20" s="39" customFormat="1" ht="11.25" outlineLevel="7">
      <c r="F4328" s="40"/>
      <c r="G4328" s="41"/>
      <c r="H4328" s="41"/>
      <c r="I4328" s="41"/>
      <c r="J4328" s="41"/>
      <c r="K4328" s="41"/>
      <c r="L4328" s="41"/>
      <c r="M4328" s="42" t="s">
        <v>4999</v>
      </c>
      <c r="N4328" s="42"/>
      <c r="O4328" s="41"/>
      <c r="P4328" s="43">
        <v>5.0778999999999996</v>
      </c>
      <c r="Q4328" s="44"/>
      <c r="R4328" s="45"/>
      <c r="S4328" s="44"/>
      <c r="T4328" s="46"/>
    </row>
    <row r="4329" spans="6:20" s="39" customFormat="1" ht="11.25" outlineLevel="7">
      <c r="F4329" s="40"/>
      <c r="G4329" s="41"/>
      <c r="H4329" s="41"/>
      <c r="I4329" s="41"/>
      <c r="J4329" s="41"/>
      <c r="K4329" s="41"/>
      <c r="L4329" s="41"/>
      <c r="M4329" s="42" t="s">
        <v>5000</v>
      </c>
      <c r="N4329" s="42"/>
      <c r="O4329" s="41"/>
      <c r="P4329" s="43">
        <v>6.6555</v>
      </c>
      <c r="Q4329" s="44"/>
      <c r="R4329" s="45"/>
      <c r="S4329" s="44"/>
      <c r="T4329" s="46"/>
    </row>
    <row r="4330" spans="6:20" s="39" customFormat="1" ht="11.25" outlineLevel="7">
      <c r="F4330" s="40"/>
      <c r="G4330" s="41"/>
      <c r="H4330" s="41"/>
      <c r="I4330" s="41"/>
      <c r="J4330" s="41"/>
      <c r="K4330" s="41"/>
      <c r="L4330" s="41"/>
      <c r="M4330" s="42" t="s">
        <v>4808</v>
      </c>
      <c r="N4330" s="42"/>
      <c r="O4330" s="41"/>
      <c r="P4330" s="43">
        <v>6.9019999999999992</v>
      </c>
      <c r="Q4330" s="44"/>
      <c r="R4330" s="45"/>
      <c r="S4330" s="44"/>
      <c r="T4330" s="46"/>
    </row>
    <row r="4331" spans="6:20" s="39" customFormat="1" ht="11.25" outlineLevel="7">
      <c r="F4331" s="40"/>
      <c r="G4331" s="41"/>
      <c r="H4331" s="41"/>
      <c r="I4331" s="41"/>
      <c r="J4331" s="41"/>
      <c r="K4331" s="41"/>
      <c r="L4331" s="41"/>
      <c r="M4331" s="42" t="s">
        <v>5002</v>
      </c>
      <c r="N4331" s="42"/>
      <c r="O4331" s="41"/>
      <c r="P4331" s="43">
        <v>6.4530000000000012</v>
      </c>
      <c r="Q4331" s="44"/>
      <c r="R4331" s="45"/>
      <c r="S4331" s="44"/>
      <c r="T4331" s="46"/>
    </row>
    <row r="4332" spans="6:20" s="39" customFormat="1" ht="11.25" outlineLevel="7">
      <c r="F4332" s="40"/>
      <c r="G4332" s="41"/>
      <c r="H4332" s="41"/>
      <c r="I4332" s="41"/>
      <c r="J4332" s="41"/>
      <c r="K4332" s="41"/>
      <c r="L4332" s="41"/>
      <c r="M4332" s="42" t="s">
        <v>5003</v>
      </c>
      <c r="N4332" s="42"/>
      <c r="O4332" s="41"/>
      <c r="P4332" s="43">
        <v>6.4530000000000012</v>
      </c>
      <c r="Q4332" s="44"/>
      <c r="R4332" s="45"/>
      <c r="S4332" s="44"/>
      <c r="T4332" s="46"/>
    </row>
    <row r="4333" spans="6:20" s="39" customFormat="1" ht="11.25" outlineLevel="7">
      <c r="F4333" s="40"/>
      <c r="G4333" s="41"/>
      <c r="H4333" s="41"/>
      <c r="I4333" s="41"/>
      <c r="J4333" s="41"/>
      <c r="K4333" s="41"/>
      <c r="L4333" s="41"/>
      <c r="M4333" s="42" t="s">
        <v>5004</v>
      </c>
      <c r="N4333" s="42"/>
      <c r="O4333" s="41"/>
      <c r="P4333" s="43">
        <v>5.0778999999999996</v>
      </c>
      <c r="Q4333" s="44"/>
      <c r="R4333" s="45"/>
      <c r="S4333" s="44"/>
      <c r="T4333" s="46"/>
    </row>
    <row r="4334" spans="6:20" s="39" customFormat="1" ht="11.25" outlineLevel="7">
      <c r="F4334" s="40"/>
      <c r="G4334" s="41"/>
      <c r="H4334" s="41"/>
      <c r="I4334" s="41"/>
      <c r="J4334" s="41"/>
      <c r="K4334" s="41"/>
      <c r="L4334" s="41"/>
      <c r="M4334" s="42" t="s">
        <v>4047</v>
      </c>
      <c r="N4334" s="42"/>
      <c r="O4334" s="41"/>
      <c r="P4334" s="43">
        <v>24.89</v>
      </c>
      <c r="Q4334" s="44"/>
      <c r="R4334" s="45"/>
      <c r="S4334" s="44"/>
      <c r="T4334" s="46"/>
    </row>
    <row r="4335" spans="6:20" s="39" customFormat="1" ht="11.25" outlineLevel="7">
      <c r="F4335" s="40"/>
      <c r="G4335" s="41"/>
      <c r="H4335" s="41"/>
      <c r="I4335" s="41"/>
      <c r="J4335" s="41"/>
      <c r="K4335" s="41"/>
      <c r="L4335" s="41"/>
      <c r="M4335" s="42" t="s">
        <v>3759</v>
      </c>
      <c r="N4335" s="42"/>
      <c r="O4335" s="41"/>
      <c r="P4335" s="43">
        <v>33.1</v>
      </c>
      <c r="Q4335" s="44"/>
      <c r="R4335" s="45"/>
      <c r="S4335" s="44"/>
      <c r="T4335" s="46"/>
    </row>
    <row r="4336" spans="6:20" s="39" customFormat="1" ht="11.25" outlineLevel="7">
      <c r="F4336" s="40"/>
      <c r="G4336" s="41"/>
      <c r="H4336" s="41"/>
      <c r="I4336" s="41"/>
      <c r="J4336" s="41"/>
      <c r="K4336" s="41"/>
      <c r="L4336" s="41"/>
      <c r="M4336" s="42" t="s">
        <v>3760</v>
      </c>
      <c r="N4336" s="42"/>
      <c r="O4336" s="41"/>
      <c r="P4336" s="43">
        <v>33.1</v>
      </c>
      <c r="Q4336" s="44"/>
      <c r="R4336" s="45"/>
      <c r="S4336" s="44"/>
      <c r="T4336" s="46"/>
    </row>
    <row r="4337" spans="6:20" s="39" customFormat="1" ht="11.25" outlineLevel="7">
      <c r="F4337" s="40"/>
      <c r="G4337" s="41"/>
      <c r="H4337" s="41"/>
      <c r="I4337" s="41"/>
      <c r="J4337" s="41"/>
      <c r="K4337" s="41"/>
      <c r="L4337" s="41"/>
      <c r="M4337" s="42" t="s">
        <v>4048</v>
      </c>
      <c r="N4337" s="42"/>
      <c r="O4337" s="41"/>
      <c r="P4337" s="43">
        <v>33.090000000000003</v>
      </c>
      <c r="Q4337" s="44"/>
      <c r="R4337" s="45"/>
      <c r="S4337" s="44"/>
      <c r="T4337" s="46"/>
    </row>
    <row r="4338" spans="6:20" s="39" customFormat="1" ht="11.25" outlineLevel="7">
      <c r="F4338" s="40"/>
      <c r="G4338" s="41"/>
      <c r="H4338" s="41"/>
      <c r="I4338" s="41"/>
      <c r="J4338" s="41"/>
      <c r="K4338" s="41"/>
      <c r="L4338" s="41"/>
      <c r="M4338" s="42" t="s">
        <v>4049</v>
      </c>
      <c r="N4338" s="42"/>
      <c r="O4338" s="41"/>
      <c r="P4338" s="43">
        <v>33.090000000000003</v>
      </c>
      <c r="Q4338" s="44"/>
      <c r="R4338" s="45"/>
      <c r="S4338" s="44"/>
      <c r="T4338" s="46"/>
    </row>
    <row r="4339" spans="6:20" s="39" customFormat="1" ht="11.25" outlineLevel="7">
      <c r="F4339" s="40"/>
      <c r="G4339" s="41"/>
      <c r="H4339" s="41"/>
      <c r="I4339" s="41"/>
      <c r="J4339" s="41"/>
      <c r="K4339" s="41"/>
      <c r="L4339" s="41"/>
      <c r="M4339" s="42" t="s">
        <v>4050</v>
      </c>
      <c r="N4339" s="42"/>
      <c r="O4339" s="41"/>
      <c r="P4339" s="43">
        <v>24.87</v>
      </c>
      <c r="Q4339" s="44"/>
      <c r="R4339" s="45"/>
      <c r="S4339" s="44"/>
      <c r="T4339" s="46"/>
    </row>
    <row r="4340" spans="6:20" s="39" customFormat="1" ht="11.25" outlineLevel="7">
      <c r="F4340" s="40"/>
      <c r="G4340" s="41"/>
      <c r="H4340" s="41"/>
      <c r="I4340" s="41"/>
      <c r="J4340" s="41"/>
      <c r="K4340" s="41"/>
      <c r="L4340" s="41"/>
      <c r="M4340" s="42" t="s">
        <v>4051</v>
      </c>
      <c r="N4340" s="42"/>
      <c r="O4340" s="41"/>
      <c r="P4340" s="43">
        <v>33.090000000000003</v>
      </c>
      <c r="Q4340" s="44"/>
      <c r="R4340" s="45"/>
      <c r="S4340" s="44"/>
      <c r="T4340" s="46"/>
    </row>
    <row r="4341" spans="6:20" s="39" customFormat="1" ht="11.25" outlineLevel="7">
      <c r="F4341" s="40"/>
      <c r="G4341" s="41"/>
      <c r="H4341" s="41"/>
      <c r="I4341" s="41"/>
      <c r="J4341" s="41"/>
      <c r="K4341" s="41"/>
      <c r="L4341" s="41"/>
      <c r="M4341" s="42" t="s">
        <v>4052</v>
      </c>
      <c r="N4341" s="42"/>
      <c r="O4341" s="41"/>
      <c r="P4341" s="43">
        <v>33.090000000000003</v>
      </c>
      <c r="Q4341" s="44"/>
      <c r="R4341" s="45"/>
      <c r="S4341" s="44"/>
      <c r="T4341" s="46"/>
    </row>
    <row r="4342" spans="6:20" s="39" customFormat="1" ht="11.25" outlineLevel="7">
      <c r="F4342" s="40"/>
      <c r="G4342" s="41"/>
      <c r="H4342" s="41"/>
      <c r="I4342" s="41"/>
      <c r="J4342" s="41"/>
      <c r="K4342" s="41"/>
      <c r="L4342" s="41"/>
      <c r="M4342" s="42" t="s">
        <v>4053</v>
      </c>
      <c r="N4342" s="42"/>
      <c r="O4342" s="41"/>
      <c r="P4342" s="43">
        <v>33.06</v>
      </c>
      <c r="Q4342" s="44"/>
      <c r="R4342" s="45"/>
      <c r="S4342" s="44"/>
      <c r="T4342" s="46"/>
    </row>
    <row r="4343" spans="6:20" s="39" customFormat="1" ht="11.25" outlineLevel="7">
      <c r="F4343" s="40"/>
      <c r="G4343" s="41"/>
      <c r="H4343" s="41"/>
      <c r="I4343" s="41"/>
      <c r="J4343" s="41"/>
      <c r="K4343" s="41"/>
      <c r="L4343" s="41"/>
      <c r="M4343" s="42" t="s">
        <v>4054</v>
      </c>
      <c r="N4343" s="42"/>
      <c r="O4343" s="41"/>
      <c r="P4343" s="43">
        <v>33.090000000000003</v>
      </c>
      <c r="Q4343" s="44"/>
      <c r="R4343" s="45"/>
      <c r="S4343" s="44"/>
      <c r="T4343" s="46"/>
    </row>
    <row r="4344" spans="6:20" s="39" customFormat="1" ht="11.25" outlineLevel="7">
      <c r="F4344" s="40"/>
      <c r="G4344" s="41"/>
      <c r="H4344" s="41"/>
      <c r="I4344" s="41"/>
      <c r="J4344" s="41"/>
      <c r="K4344" s="41"/>
      <c r="L4344" s="41"/>
      <c r="M4344" s="42" t="s">
        <v>4055</v>
      </c>
      <c r="N4344" s="42"/>
      <c r="O4344" s="41"/>
      <c r="P4344" s="43">
        <v>33.090000000000003</v>
      </c>
      <c r="Q4344" s="44"/>
      <c r="R4344" s="45"/>
      <c r="S4344" s="44"/>
      <c r="T4344" s="46"/>
    </row>
    <row r="4345" spans="6:20" s="39" customFormat="1" ht="11.25" outlineLevel="7">
      <c r="F4345" s="40"/>
      <c r="G4345" s="41"/>
      <c r="H4345" s="41"/>
      <c r="I4345" s="41"/>
      <c r="J4345" s="41"/>
      <c r="K4345" s="41"/>
      <c r="L4345" s="41"/>
      <c r="M4345" s="42" t="s">
        <v>4056</v>
      </c>
      <c r="N4345" s="42"/>
      <c r="O4345" s="41"/>
      <c r="P4345" s="43">
        <v>24.87</v>
      </c>
      <c r="Q4345" s="44"/>
      <c r="R4345" s="45"/>
      <c r="S4345" s="44"/>
      <c r="T4345" s="46"/>
    </row>
    <row r="4346" spans="6:20" s="39" customFormat="1" ht="11.25" outlineLevel="7">
      <c r="F4346" s="40"/>
      <c r="G4346" s="41"/>
      <c r="H4346" s="41"/>
      <c r="I4346" s="41"/>
      <c r="J4346" s="41"/>
      <c r="K4346" s="41"/>
      <c r="L4346" s="41"/>
      <c r="M4346" s="42" t="s">
        <v>3762</v>
      </c>
      <c r="N4346" s="42"/>
      <c r="O4346" s="41"/>
      <c r="P4346" s="43">
        <v>33.1</v>
      </c>
      <c r="Q4346" s="44"/>
      <c r="R4346" s="45"/>
      <c r="S4346" s="44"/>
      <c r="T4346" s="46"/>
    </row>
    <row r="4347" spans="6:20" s="39" customFormat="1" ht="11.25" outlineLevel="7">
      <c r="F4347" s="40"/>
      <c r="G4347" s="41"/>
      <c r="H4347" s="41"/>
      <c r="I4347" s="41"/>
      <c r="J4347" s="41"/>
      <c r="K4347" s="41"/>
      <c r="L4347" s="41"/>
      <c r="M4347" s="42" t="s">
        <v>3763</v>
      </c>
      <c r="N4347" s="42"/>
      <c r="O4347" s="41"/>
      <c r="P4347" s="43">
        <v>33.1</v>
      </c>
      <c r="Q4347" s="44"/>
      <c r="R4347" s="45"/>
      <c r="S4347" s="44"/>
      <c r="T4347" s="46"/>
    </row>
    <row r="4348" spans="6:20" s="39" customFormat="1" ht="11.25" outlineLevel="7">
      <c r="F4348" s="40"/>
      <c r="G4348" s="41"/>
      <c r="H4348" s="41"/>
      <c r="I4348" s="41"/>
      <c r="J4348" s="41"/>
      <c r="K4348" s="41"/>
      <c r="L4348" s="41"/>
      <c r="M4348" s="42" t="s">
        <v>4057</v>
      </c>
      <c r="N4348" s="42"/>
      <c r="O4348" s="41"/>
      <c r="P4348" s="43">
        <v>33.090000000000003</v>
      </c>
      <c r="Q4348" s="44"/>
      <c r="R4348" s="45"/>
      <c r="S4348" s="44"/>
      <c r="T4348" s="46"/>
    </row>
    <row r="4349" spans="6:20" s="39" customFormat="1" ht="11.25" outlineLevel="7">
      <c r="F4349" s="40"/>
      <c r="G4349" s="41"/>
      <c r="H4349" s="41"/>
      <c r="I4349" s="41"/>
      <c r="J4349" s="41"/>
      <c r="K4349" s="41"/>
      <c r="L4349" s="41"/>
      <c r="M4349" s="42" t="s">
        <v>4058</v>
      </c>
      <c r="N4349" s="42"/>
      <c r="O4349" s="41"/>
      <c r="P4349" s="43">
        <v>33.090000000000003</v>
      </c>
      <c r="Q4349" s="44"/>
      <c r="R4349" s="45"/>
      <c r="S4349" s="44"/>
      <c r="T4349" s="46"/>
    </row>
    <row r="4350" spans="6:20" s="39" customFormat="1" ht="11.25" outlineLevel="7">
      <c r="F4350" s="40"/>
      <c r="G4350" s="41"/>
      <c r="H4350" s="41"/>
      <c r="I4350" s="41"/>
      <c r="J4350" s="41"/>
      <c r="K4350" s="41"/>
      <c r="L4350" s="41"/>
      <c r="M4350" s="42" t="s">
        <v>4059</v>
      </c>
      <c r="N4350" s="42"/>
      <c r="O4350" s="41"/>
      <c r="P4350" s="43">
        <v>24.87</v>
      </c>
      <c r="Q4350" s="44"/>
      <c r="R4350" s="45"/>
      <c r="S4350" s="44"/>
      <c r="T4350" s="46"/>
    </row>
    <row r="4351" spans="6:20" s="39" customFormat="1" ht="11.25" outlineLevel="7">
      <c r="F4351" s="40"/>
      <c r="G4351" s="41"/>
      <c r="H4351" s="41"/>
      <c r="I4351" s="41"/>
      <c r="J4351" s="41"/>
      <c r="K4351" s="41"/>
      <c r="L4351" s="41"/>
      <c r="M4351" s="42" t="s">
        <v>4060</v>
      </c>
      <c r="N4351" s="42"/>
      <c r="O4351" s="41"/>
      <c r="P4351" s="43">
        <v>33.090000000000003</v>
      </c>
      <c r="Q4351" s="44"/>
      <c r="R4351" s="45"/>
      <c r="S4351" s="44"/>
      <c r="T4351" s="46"/>
    </row>
    <row r="4352" spans="6:20" s="39" customFormat="1" ht="11.25" outlineLevel="7">
      <c r="F4352" s="40"/>
      <c r="G4352" s="41"/>
      <c r="H4352" s="41"/>
      <c r="I4352" s="41"/>
      <c r="J4352" s="41"/>
      <c r="K4352" s="41"/>
      <c r="L4352" s="41"/>
      <c r="M4352" s="42" t="s">
        <v>4061</v>
      </c>
      <c r="N4352" s="42"/>
      <c r="O4352" s="41"/>
      <c r="P4352" s="43">
        <v>33.090000000000003</v>
      </c>
      <c r="Q4352" s="44"/>
      <c r="R4352" s="45"/>
      <c r="S4352" s="44"/>
      <c r="T4352" s="46"/>
    </row>
    <row r="4353" spans="6:20" s="39" customFormat="1" ht="11.25" outlineLevel="7">
      <c r="F4353" s="40"/>
      <c r="G4353" s="41"/>
      <c r="H4353" s="41"/>
      <c r="I4353" s="41"/>
      <c r="J4353" s="41"/>
      <c r="K4353" s="41"/>
      <c r="L4353" s="41"/>
      <c r="M4353" s="42" t="s">
        <v>3764</v>
      </c>
      <c r="N4353" s="42"/>
      <c r="O4353" s="41"/>
      <c r="P4353" s="43">
        <v>33.1</v>
      </c>
      <c r="Q4353" s="44"/>
      <c r="R4353" s="45"/>
      <c r="S4353" s="44"/>
      <c r="T4353" s="46"/>
    </row>
    <row r="4354" spans="6:20" s="39" customFormat="1" ht="11.25" outlineLevel="7">
      <c r="F4354" s="40"/>
      <c r="G4354" s="41"/>
      <c r="H4354" s="41"/>
      <c r="I4354" s="41"/>
      <c r="J4354" s="41"/>
      <c r="K4354" s="41"/>
      <c r="L4354" s="41"/>
      <c r="M4354" s="42" t="s">
        <v>4062</v>
      </c>
      <c r="N4354" s="42"/>
      <c r="O4354" s="41"/>
      <c r="P4354" s="43">
        <v>33.090000000000003</v>
      </c>
      <c r="Q4354" s="44"/>
      <c r="R4354" s="45"/>
      <c r="S4354" s="44"/>
      <c r="T4354" s="46"/>
    </row>
    <row r="4355" spans="6:20" s="39" customFormat="1" ht="11.25" outlineLevel="7">
      <c r="F4355" s="40"/>
      <c r="G4355" s="41"/>
      <c r="H4355" s="41"/>
      <c r="I4355" s="41"/>
      <c r="J4355" s="41"/>
      <c r="K4355" s="41"/>
      <c r="L4355" s="41"/>
      <c r="M4355" s="42" t="s">
        <v>3765</v>
      </c>
      <c r="N4355" s="42"/>
      <c r="O4355" s="41"/>
      <c r="P4355" s="43">
        <v>33.1</v>
      </c>
      <c r="Q4355" s="44"/>
      <c r="R4355" s="45"/>
      <c r="S4355" s="44"/>
      <c r="T4355" s="46"/>
    </row>
    <row r="4356" spans="6:20" s="39" customFormat="1" ht="11.25" outlineLevel="7">
      <c r="F4356" s="40"/>
      <c r="G4356" s="41"/>
      <c r="H4356" s="41"/>
      <c r="I4356" s="41"/>
      <c r="J4356" s="41"/>
      <c r="K4356" s="41"/>
      <c r="L4356" s="41"/>
      <c r="M4356" s="42" t="s">
        <v>3766</v>
      </c>
      <c r="N4356" s="42"/>
      <c r="O4356" s="41"/>
      <c r="P4356" s="43">
        <v>33.1</v>
      </c>
      <c r="Q4356" s="44"/>
      <c r="R4356" s="45"/>
      <c r="S4356" s="44"/>
      <c r="T4356" s="46"/>
    </row>
    <row r="4357" spans="6:20" s="39" customFormat="1" ht="11.25" outlineLevel="7">
      <c r="F4357" s="40"/>
      <c r="G4357" s="41"/>
      <c r="H4357" s="41"/>
      <c r="I4357" s="41"/>
      <c r="J4357" s="41"/>
      <c r="K4357" s="41"/>
      <c r="L4357" s="41"/>
      <c r="M4357" s="42" t="s">
        <v>4063</v>
      </c>
      <c r="N4357" s="42"/>
      <c r="O4357" s="41"/>
      <c r="P4357" s="43">
        <v>32.840000000000003</v>
      </c>
      <c r="Q4357" s="44"/>
      <c r="R4357" s="45"/>
      <c r="S4357" s="44"/>
      <c r="T4357" s="46"/>
    </row>
    <row r="4358" spans="6:20" s="39" customFormat="1" ht="11.25" outlineLevel="7">
      <c r="F4358" s="40"/>
      <c r="G4358" s="41"/>
      <c r="H4358" s="41"/>
      <c r="I4358" s="41"/>
      <c r="J4358" s="41"/>
      <c r="K4358" s="41"/>
      <c r="L4358" s="41"/>
      <c r="M4358" s="42" t="s">
        <v>59</v>
      </c>
      <c r="N4358" s="42"/>
      <c r="O4358" s="41"/>
      <c r="P4358" s="43">
        <v>0</v>
      </c>
      <c r="Q4358" s="44"/>
      <c r="R4358" s="45"/>
      <c r="S4358" s="44"/>
      <c r="T4358" s="46"/>
    </row>
    <row r="4359" spans="6:20" s="39" customFormat="1" ht="11.25" outlineLevel="7">
      <c r="F4359" s="40"/>
      <c r="G4359" s="41"/>
      <c r="H4359" s="41"/>
      <c r="I4359" s="41"/>
      <c r="J4359" s="41"/>
      <c r="K4359" s="41"/>
      <c r="L4359" s="41"/>
      <c r="M4359" s="42" t="s">
        <v>6479</v>
      </c>
      <c r="N4359" s="42"/>
      <c r="O4359" s="41"/>
      <c r="P4359" s="43">
        <v>435.18500000000029</v>
      </c>
      <c r="Q4359" s="44"/>
      <c r="R4359" s="45"/>
      <c r="S4359" s="44"/>
      <c r="T4359" s="46"/>
    </row>
    <row r="4360" spans="6:20" s="39" customFormat="1" ht="11.25" outlineLevel="7">
      <c r="F4360" s="40"/>
      <c r="G4360" s="41"/>
      <c r="H4360" s="41"/>
      <c r="I4360" s="41"/>
      <c r="J4360" s="41"/>
      <c r="K4360" s="41"/>
      <c r="L4360" s="41"/>
      <c r="M4360" s="42" t="s">
        <v>4980</v>
      </c>
      <c r="N4360" s="42"/>
      <c r="O4360" s="41"/>
      <c r="P4360" s="43">
        <v>9.2798999999999996</v>
      </c>
      <c r="Q4360" s="44"/>
      <c r="R4360" s="45"/>
      <c r="S4360" s="44"/>
      <c r="T4360" s="46"/>
    </row>
    <row r="4361" spans="6:20" s="39" customFormat="1" ht="11.25" outlineLevel="7">
      <c r="F4361" s="40"/>
      <c r="G4361" s="41"/>
      <c r="H4361" s="41"/>
      <c r="I4361" s="41"/>
      <c r="J4361" s="41"/>
      <c r="K4361" s="41"/>
      <c r="L4361" s="41"/>
      <c r="M4361" s="42" t="s">
        <v>5117</v>
      </c>
      <c r="N4361" s="42"/>
      <c r="O4361" s="41"/>
      <c r="P4361" s="43">
        <v>19.612250000000003</v>
      </c>
      <c r="Q4361" s="44"/>
      <c r="R4361" s="45"/>
      <c r="S4361" s="44"/>
      <c r="T4361" s="46"/>
    </row>
    <row r="4362" spans="6:20" s="39" customFormat="1" ht="11.25" outlineLevel="7">
      <c r="F4362" s="40"/>
      <c r="G4362" s="41"/>
      <c r="H4362" s="41"/>
      <c r="I4362" s="41"/>
      <c r="J4362" s="41"/>
      <c r="K4362" s="41"/>
      <c r="L4362" s="41"/>
      <c r="M4362" s="42" t="s">
        <v>4792</v>
      </c>
      <c r="N4362" s="42"/>
      <c r="O4362" s="41"/>
      <c r="P4362" s="43">
        <v>6.9019999999999992</v>
      </c>
      <c r="Q4362" s="44"/>
      <c r="R4362" s="45"/>
      <c r="S4362" s="44"/>
      <c r="T4362" s="46"/>
    </row>
    <row r="4363" spans="6:20" s="39" customFormat="1" ht="11.25" outlineLevel="7">
      <c r="F4363" s="40"/>
      <c r="G4363" s="41"/>
      <c r="H4363" s="41"/>
      <c r="I4363" s="41"/>
      <c r="J4363" s="41"/>
      <c r="K4363" s="41"/>
      <c r="L4363" s="41"/>
      <c r="M4363" s="42" t="s">
        <v>4984</v>
      </c>
      <c r="N4363" s="42"/>
      <c r="O4363" s="41"/>
      <c r="P4363" s="43">
        <v>22.414000000000001</v>
      </c>
      <c r="Q4363" s="44"/>
      <c r="R4363" s="45"/>
      <c r="S4363" s="44"/>
      <c r="T4363" s="46"/>
    </row>
    <row r="4364" spans="6:20" s="39" customFormat="1" ht="11.25" outlineLevel="7">
      <c r="F4364" s="40"/>
      <c r="G4364" s="41"/>
      <c r="H4364" s="41"/>
      <c r="I4364" s="41"/>
      <c r="J4364" s="41"/>
      <c r="K4364" s="41"/>
      <c r="L4364" s="41"/>
      <c r="M4364" s="42" t="s">
        <v>4985</v>
      </c>
      <c r="N4364" s="42"/>
      <c r="O4364" s="41"/>
      <c r="P4364" s="43">
        <v>5.0778999999999996</v>
      </c>
      <c r="Q4364" s="44"/>
      <c r="R4364" s="45"/>
      <c r="S4364" s="44"/>
      <c r="T4364" s="46"/>
    </row>
    <row r="4365" spans="6:20" s="39" customFormat="1" ht="11.25" outlineLevel="7">
      <c r="F4365" s="40"/>
      <c r="G4365" s="41"/>
      <c r="H4365" s="41"/>
      <c r="I4365" s="41"/>
      <c r="J4365" s="41"/>
      <c r="K4365" s="41"/>
      <c r="L4365" s="41"/>
      <c r="M4365" s="42" t="s">
        <v>4261</v>
      </c>
      <c r="N4365" s="42"/>
      <c r="O4365" s="41"/>
      <c r="P4365" s="43">
        <v>32.090000000000003</v>
      </c>
      <c r="Q4365" s="44"/>
      <c r="R4365" s="45"/>
      <c r="S4365" s="44"/>
      <c r="T4365" s="46"/>
    </row>
    <row r="4366" spans="6:20" s="39" customFormat="1" ht="11.25" outlineLevel="7">
      <c r="F4366" s="40"/>
      <c r="G4366" s="41"/>
      <c r="H4366" s="41"/>
      <c r="I4366" s="41"/>
      <c r="J4366" s="41"/>
      <c r="K4366" s="41"/>
      <c r="L4366" s="41"/>
      <c r="M4366" s="42" t="s">
        <v>6406</v>
      </c>
      <c r="N4366" s="42"/>
      <c r="O4366" s="41"/>
      <c r="P4366" s="43">
        <v>10.880949999999999</v>
      </c>
      <c r="Q4366" s="44"/>
      <c r="R4366" s="45"/>
      <c r="S4366" s="44"/>
      <c r="T4366" s="46"/>
    </row>
    <row r="4367" spans="6:20" s="39" customFormat="1" ht="11.25" outlineLevel="7">
      <c r="F4367" s="40"/>
      <c r="G4367" s="41"/>
      <c r="H4367" s="41"/>
      <c r="I4367" s="41"/>
      <c r="J4367" s="41"/>
      <c r="K4367" s="41"/>
      <c r="L4367" s="41"/>
      <c r="M4367" s="42" t="s">
        <v>4021</v>
      </c>
      <c r="N4367" s="42"/>
      <c r="O4367" s="41"/>
      <c r="P4367" s="43">
        <v>8.02</v>
      </c>
      <c r="Q4367" s="44"/>
      <c r="R4367" s="45"/>
      <c r="S4367" s="44"/>
      <c r="T4367" s="46"/>
    </row>
    <row r="4368" spans="6:20" s="39" customFormat="1" ht="11.25" outlineLevel="7">
      <c r="F4368" s="40"/>
      <c r="G4368" s="41"/>
      <c r="H4368" s="41"/>
      <c r="I4368" s="41"/>
      <c r="J4368" s="41"/>
      <c r="K4368" s="41"/>
      <c r="L4368" s="41"/>
      <c r="M4368" s="42" t="s">
        <v>4022</v>
      </c>
      <c r="N4368" s="42"/>
      <c r="O4368" s="41"/>
      <c r="P4368" s="43">
        <v>33.090000000000003</v>
      </c>
      <c r="Q4368" s="44"/>
      <c r="R4368" s="45"/>
      <c r="S4368" s="44"/>
      <c r="T4368" s="46"/>
    </row>
    <row r="4369" spans="6:20" s="39" customFormat="1" ht="11.25" outlineLevel="7">
      <c r="F4369" s="40"/>
      <c r="G4369" s="41"/>
      <c r="H4369" s="41"/>
      <c r="I4369" s="41"/>
      <c r="J4369" s="41"/>
      <c r="K4369" s="41"/>
      <c r="L4369" s="41"/>
      <c r="M4369" s="42" t="s">
        <v>4023</v>
      </c>
      <c r="N4369" s="42"/>
      <c r="O4369" s="41"/>
      <c r="P4369" s="43">
        <v>33.090000000000003</v>
      </c>
      <c r="Q4369" s="44"/>
      <c r="R4369" s="45"/>
      <c r="S4369" s="44"/>
      <c r="T4369" s="46"/>
    </row>
    <row r="4370" spans="6:20" s="39" customFormat="1" ht="11.25" outlineLevel="7">
      <c r="F4370" s="40"/>
      <c r="G4370" s="41"/>
      <c r="H4370" s="41"/>
      <c r="I4370" s="41"/>
      <c r="J4370" s="41"/>
      <c r="K4370" s="41"/>
      <c r="L4370" s="41"/>
      <c r="M4370" s="42" t="s">
        <v>4024</v>
      </c>
      <c r="N4370" s="42"/>
      <c r="O4370" s="41"/>
      <c r="P4370" s="43">
        <v>33.090000000000003</v>
      </c>
      <c r="Q4370" s="44"/>
      <c r="R4370" s="45"/>
      <c r="S4370" s="44"/>
      <c r="T4370" s="46"/>
    </row>
    <row r="4371" spans="6:20" s="39" customFormat="1" ht="11.25" outlineLevel="7">
      <c r="F4371" s="40"/>
      <c r="G4371" s="41"/>
      <c r="H4371" s="41"/>
      <c r="I4371" s="41"/>
      <c r="J4371" s="41"/>
      <c r="K4371" s="41"/>
      <c r="L4371" s="41"/>
      <c r="M4371" s="42" t="s">
        <v>3745</v>
      </c>
      <c r="N4371" s="42"/>
      <c r="O4371" s="41"/>
      <c r="P4371" s="43">
        <v>33.1</v>
      </c>
      <c r="Q4371" s="44"/>
      <c r="R4371" s="45"/>
      <c r="S4371" s="44"/>
      <c r="T4371" s="46"/>
    </row>
    <row r="4372" spans="6:20" s="39" customFormat="1" ht="11.25" outlineLevel="7">
      <c r="F4372" s="40"/>
      <c r="G4372" s="41"/>
      <c r="H4372" s="41"/>
      <c r="I4372" s="41"/>
      <c r="J4372" s="41"/>
      <c r="K4372" s="41"/>
      <c r="L4372" s="41"/>
      <c r="M4372" s="42" t="s">
        <v>4025</v>
      </c>
      <c r="N4372" s="42"/>
      <c r="O4372" s="41"/>
      <c r="P4372" s="43">
        <v>33.090000000000003</v>
      </c>
      <c r="Q4372" s="44"/>
      <c r="R4372" s="45"/>
      <c r="S4372" s="44"/>
      <c r="T4372" s="46"/>
    </row>
    <row r="4373" spans="6:20" s="39" customFormat="1" ht="11.25" outlineLevel="7">
      <c r="F4373" s="40"/>
      <c r="G4373" s="41"/>
      <c r="H4373" s="41"/>
      <c r="I4373" s="41"/>
      <c r="J4373" s="41"/>
      <c r="K4373" s="41"/>
      <c r="L4373" s="41"/>
      <c r="M4373" s="42" t="s">
        <v>4026</v>
      </c>
      <c r="N4373" s="42"/>
      <c r="O4373" s="41"/>
      <c r="P4373" s="43">
        <v>33.090000000000003</v>
      </c>
      <c r="Q4373" s="44"/>
      <c r="R4373" s="45"/>
      <c r="S4373" s="44"/>
      <c r="T4373" s="46"/>
    </row>
    <row r="4374" spans="6:20" s="39" customFormat="1" ht="11.25" outlineLevel="7">
      <c r="F4374" s="40"/>
      <c r="G4374" s="41"/>
      <c r="H4374" s="41"/>
      <c r="I4374" s="41"/>
      <c r="J4374" s="41"/>
      <c r="K4374" s="41"/>
      <c r="L4374" s="41"/>
      <c r="M4374" s="42" t="s">
        <v>4027</v>
      </c>
      <c r="N4374" s="42"/>
      <c r="O4374" s="41"/>
      <c r="P4374" s="43">
        <v>24.87</v>
      </c>
      <c r="Q4374" s="44"/>
      <c r="R4374" s="45"/>
      <c r="S4374" s="44"/>
      <c r="T4374" s="46"/>
    </row>
    <row r="4375" spans="6:20" s="39" customFormat="1" ht="11.25" outlineLevel="7">
      <c r="F4375" s="40"/>
      <c r="G4375" s="41"/>
      <c r="H4375" s="41"/>
      <c r="I4375" s="41"/>
      <c r="J4375" s="41"/>
      <c r="K4375" s="41"/>
      <c r="L4375" s="41"/>
      <c r="M4375" s="42" t="s">
        <v>4028</v>
      </c>
      <c r="N4375" s="42"/>
      <c r="O4375" s="41"/>
      <c r="P4375" s="43">
        <v>33.090000000000003</v>
      </c>
      <c r="Q4375" s="44"/>
      <c r="R4375" s="45"/>
      <c r="S4375" s="44"/>
      <c r="T4375" s="46"/>
    </row>
    <row r="4376" spans="6:20" s="39" customFormat="1" ht="11.25" outlineLevel="7">
      <c r="F4376" s="40"/>
      <c r="G4376" s="41"/>
      <c r="H4376" s="41"/>
      <c r="I4376" s="41"/>
      <c r="J4376" s="41"/>
      <c r="K4376" s="41"/>
      <c r="L4376" s="41"/>
      <c r="M4376" s="42" t="s">
        <v>4029</v>
      </c>
      <c r="N4376" s="42"/>
      <c r="O4376" s="41"/>
      <c r="P4376" s="43">
        <v>33.090000000000003</v>
      </c>
      <c r="Q4376" s="44"/>
      <c r="R4376" s="45"/>
      <c r="S4376" s="44"/>
      <c r="T4376" s="46"/>
    </row>
    <row r="4377" spans="6:20" s="39" customFormat="1" ht="11.25" outlineLevel="7">
      <c r="F4377" s="40"/>
      <c r="G4377" s="41"/>
      <c r="H4377" s="41"/>
      <c r="I4377" s="41"/>
      <c r="J4377" s="41"/>
      <c r="K4377" s="41"/>
      <c r="L4377" s="41"/>
      <c r="M4377" s="42" t="s">
        <v>4030</v>
      </c>
      <c r="N4377" s="42"/>
      <c r="O4377" s="41"/>
      <c r="P4377" s="43">
        <v>33.090000000000003</v>
      </c>
      <c r="Q4377" s="44"/>
      <c r="R4377" s="45"/>
      <c r="S4377" s="44"/>
      <c r="T4377" s="46"/>
    </row>
    <row r="4378" spans="6:20" s="39" customFormat="1" ht="11.25" outlineLevel="7">
      <c r="F4378" s="40"/>
      <c r="G4378" s="41"/>
      <c r="H4378" s="41"/>
      <c r="I4378" s="41"/>
      <c r="J4378" s="41"/>
      <c r="K4378" s="41"/>
      <c r="L4378" s="41"/>
      <c r="M4378" s="42" t="s">
        <v>4031</v>
      </c>
      <c r="N4378" s="42"/>
      <c r="O4378" s="41"/>
      <c r="P4378" s="43">
        <v>33.090000000000003</v>
      </c>
      <c r="Q4378" s="44"/>
      <c r="R4378" s="45"/>
      <c r="S4378" s="44"/>
      <c r="T4378" s="46"/>
    </row>
    <row r="4379" spans="6:20" s="39" customFormat="1" ht="11.25" outlineLevel="7">
      <c r="F4379" s="40"/>
      <c r="G4379" s="41"/>
      <c r="H4379" s="41"/>
      <c r="I4379" s="41"/>
      <c r="J4379" s="41"/>
      <c r="K4379" s="41"/>
      <c r="L4379" s="41"/>
      <c r="M4379" s="42" t="s">
        <v>4032</v>
      </c>
      <c r="N4379" s="42"/>
      <c r="O4379" s="41"/>
      <c r="P4379" s="43">
        <v>33.090000000000003</v>
      </c>
      <c r="Q4379" s="44"/>
      <c r="R4379" s="45"/>
      <c r="S4379" s="44"/>
      <c r="T4379" s="46"/>
    </row>
    <row r="4380" spans="6:20" s="39" customFormat="1" ht="11.25" outlineLevel="7">
      <c r="F4380" s="40"/>
      <c r="G4380" s="41"/>
      <c r="H4380" s="41"/>
      <c r="I4380" s="41"/>
      <c r="J4380" s="41"/>
      <c r="K4380" s="41"/>
      <c r="L4380" s="41"/>
      <c r="M4380" s="42" t="s">
        <v>4033</v>
      </c>
      <c r="N4380" s="42"/>
      <c r="O4380" s="41"/>
      <c r="P4380" s="43">
        <v>33.090000000000003</v>
      </c>
      <c r="Q4380" s="44"/>
      <c r="R4380" s="45"/>
      <c r="S4380" s="44"/>
      <c r="T4380" s="46"/>
    </row>
    <row r="4381" spans="6:20" s="39" customFormat="1" ht="11.25" outlineLevel="7">
      <c r="F4381" s="40"/>
      <c r="G4381" s="41"/>
      <c r="H4381" s="41"/>
      <c r="I4381" s="41"/>
      <c r="J4381" s="41"/>
      <c r="K4381" s="41"/>
      <c r="L4381" s="41"/>
      <c r="M4381" s="42" t="s">
        <v>4034</v>
      </c>
      <c r="N4381" s="42"/>
      <c r="O4381" s="41"/>
      <c r="P4381" s="43">
        <v>33.090000000000003</v>
      </c>
      <c r="Q4381" s="44"/>
      <c r="R4381" s="45"/>
      <c r="S4381" s="44"/>
      <c r="T4381" s="46"/>
    </row>
    <row r="4382" spans="6:20" s="39" customFormat="1" ht="11.25" outlineLevel="7">
      <c r="F4382" s="40"/>
      <c r="G4382" s="41"/>
      <c r="H4382" s="41"/>
      <c r="I4382" s="41"/>
      <c r="J4382" s="41"/>
      <c r="K4382" s="41"/>
      <c r="L4382" s="41"/>
      <c r="M4382" s="42" t="s">
        <v>4035</v>
      </c>
      <c r="N4382" s="42"/>
      <c r="O4382" s="41"/>
      <c r="P4382" s="43">
        <v>24.85</v>
      </c>
      <c r="Q4382" s="44"/>
      <c r="R4382" s="45"/>
      <c r="S4382" s="44"/>
      <c r="T4382" s="46"/>
    </row>
    <row r="4383" spans="6:20" s="39" customFormat="1" ht="11.25" outlineLevel="7">
      <c r="F4383" s="40"/>
      <c r="G4383" s="41"/>
      <c r="H4383" s="41"/>
      <c r="I4383" s="41"/>
      <c r="J4383" s="41"/>
      <c r="K4383" s="41"/>
      <c r="L4383" s="41"/>
      <c r="M4383" s="42" t="s">
        <v>4036</v>
      </c>
      <c r="N4383" s="42"/>
      <c r="O4383" s="41"/>
      <c r="P4383" s="43">
        <v>12.57</v>
      </c>
      <c r="Q4383" s="44"/>
      <c r="R4383" s="45"/>
      <c r="S4383" s="44"/>
      <c r="T4383" s="46"/>
    </row>
    <row r="4384" spans="6:20" s="39" customFormat="1" ht="11.25" outlineLevel="7">
      <c r="F4384" s="40"/>
      <c r="G4384" s="41"/>
      <c r="H4384" s="41"/>
      <c r="I4384" s="41"/>
      <c r="J4384" s="41"/>
      <c r="K4384" s="41"/>
      <c r="L4384" s="41"/>
      <c r="M4384" s="42" t="s">
        <v>4037</v>
      </c>
      <c r="N4384" s="42"/>
      <c r="O4384" s="41"/>
      <c r="P4384" s="43">
        <v>255.8</v>
      </c>
      <c r="Q4384" s="44"/>
      <c r="R4384" s="45"/>
      <c r="S4384" s="44"/>
      <c r="T4384" s="46"/>
    </row>
    <row r="4385" spans="6:20" s="102" customFormat="1" ht="36" outlineLevel="6">
      <c r="F4385" s="21">
        <v>924</v>
      </c>
      <c r="G4385" s="22" t="s">
        <v>7</v>
      </c>
      <c r="H4385" s="68">
        <v>6</v>
      </c>
      <c r="I4385" s="22"/>
      <c r="J4385" s="36" t="s">
        <v>4207</v>
      </c>
      <c r="K4385" s="36"/>
      <c r="L4385" s="36"/>
      <c r="M4385" s="37" t="s">
        <v>8981</v>
      </c>
      <c r="N4385" s="37"/>
      <c r="O4385" s="22" t="s">
        <v>23</v>
      </c>
      <c r="P4385" s="38">
        <v>2495.1660000000002</v>
      </c>
      <c r="Q4385" s="25">
        <v>0</v>
      </c>
      <c r="R4385" s="38">
        <f>P4385*(1+Q4385/100)</f>
        <v>2495.1660000000002</v>
      </c>
      <c r="S4385" s="25"/>
      <c r="T4385" s="26">
        <f>IF(I4385="T",0,R4385*S4385)</f>
        <v>0</v>
      </c>
    </row>
    <row r="4386" spans="6:20" s="102" customFormat="1" ht="12" outlineLevel="6">
      <c r="F4386" s="21">
        <v>925</v>
      </c>
      <c r="G4386" s="22" t="s">
        <v>19</v>
      </c>
      <c r="H4386" s="68">
        <v>6</v>
      </c>
      <c r="I4386" s="22"/>
      <c r="J4386" s="36" t="s">
        <v>4625</v>
      </c>
      <c r="K4386" s="36" t="s">
        <v>2208</v>
      </c>
      <c r="L4386" s="36"/>
      <c r="M4386" s="37" t="s">
        <v>7584</v>
      </c>
      <c r="N4386" s="37"/>
      <c r="O4386" s="22" t="s">
        <v>24</v>
      </c>
      <c r="P4386" s="38"/>
      <c r="Q4386" s="25">
        <v>0</v>
      </c>
      <c r="R4386" s="38">
        <f>P4386*(1+Q4386/100)</f>
        <v>0</v>
      </c>
      <c r="S4386" s="25"/>
      <c r="T4386" s="26">
        <f>IF(I4386="T",0,R4386*S4386)</f>
        <v>0</v>
      </c>
    </row>
    <row r="4387" spans="6:20" outlineLevel="6"/>
    <row r="4388" spans="6:20" s="120" customFormat="1" ht="16.5" customHeight="1" outlineLevel="5">
      <c r="F4388" s="121"/>
      <c r="G4388" s="122"/>
      <c r="H4388" s="122"/>
      <c r="I4388" s="122"/>
      <c r="J4388" s="123"/>
      <c r="K4388" s="123"/>
      <c r="L4388" s="123"/>
      <c r="M4388" s="123" t="s">
        <v>8335</v>
      </c>
      <c r="N4388" s="126"/>
      <c r="O4388" s="122"/>
      <c r="P4388" s="124"/>
      <c r="Q4388" s="125"/>
      <c r="R4388" s="124"/>
      <c r="S4388" s="125"/>
      <c r="T4388" s="111">
        <f>SUBTOTAL(9,T4389:T4420)</f>
        <v>0</v>
      </c>
    </row>
    <row r="4389" spans="6:20" s="102" customFormat="1" ht="24" outlineLevel="6">
      <c r="F4389" s="21">
        <v>926</v>
      </c>
      <c r="G4389" s="22" t="s">
        <v>19</v>
      </c>
      <c r="H4389" s="68">
        <v>6</v>
      </c>
      <c r="I4389" s="22"/>
      <c r="J4389" s="36" t="s">
        <v>2126</v>
      </c>
      <c r="K4389" s="36"/>
      <c r="L4389" s="36"/>
      <c r="M4389" s="37" t="s">
        <v>8694</v>
      </c>
      <c r="N4389" s="37"/>
      <c r="O4389" s="22"/>
      <c r="P4389" s="38"/>
      <c r="Q4389" s="25">
        <v>0</v>
      </c>
      <c r="R4389" s="38">
        <f>P4389*(1+Q4389/100)</f>
        <v>0</v>
      </c>
      <c r="S4389" s="25"/>
      <c r="T4389" s="26">
        <f>IF(I4389="T",0,R4389*S4389)</f>
        <v>0</v>
      </c>
    </row>
    <row r="4390" spans="6:20" s="102" customFormat="1" ht="48" outlineLevel="6">
      <c r="F4390" s="21" t="s">
        <v>10295</v>
      </c>
      <c r="G4390" s="22" t="s">
        <v>19</v>
      </c>
      <c r="H4390" s="68">
        <v>6</v>
      </c>
      <c r="I4390" s="22"/>
      <c r="J4390" s="36" t="s">
        <v>4677</v>
      </c>
      <c r="K4390" s="36" t="s">
        <v>2335</v>
      </c>
      <c r="L4390" s="36"/>
      <c r="M4390" s="37" t="s">
        <v>9163</v>
      </c>
      <c r="N4390" s="37"/>
      <c r="O4390" s="22" t="s">
        <v>23</v>
      </c>
      <c r="P4390" s="38"/>
      <c r="Q4390" s="25">
        <v>0</v>
      </c>
      <c r="R4390" s="38">
        <f>P4390*(1+Q4390/100)</f>
        <v>0</v>
      </c>
      <c r="S4390" s="25"/>
      <c r="T4390" s="26">
        <f>IF(I4390="T",0,R4390*S4390)</f>
        <v>0</v>
      </c>
    </row>
    <row r="4391" spans="6:20" s="102" customFormat="1" ht="36" outlineLevel="6">
      <c r="F4391" s="21" t="s">
        <v>10296</v>
      </c>
      <c r="G4391" s="22" t="s">
        <v>19</v>
      </c>
      <c r="H4391" s="68">
        <v>6</v>
      </c>
      <c r="I4391" s="22"/>
      <c r="J4391" s="36" t="s">
        <v>4744</v>
      </c>
      <c r="K4391" s="36" t="s">
        <v>2301</v>
      </c>
      <c r="L4391" s="36"/>
      <c r="M4391" s="37" t="s">
        <v>9114</v>
      </c>
      <c r="N4391" s="37"/>
      <c r="O4391" s="22" t="s">
        <v>23</v>
      </c>
      <c r="P4391" s="38">
        <v>1791.0287999999998</v>
      </c>
      <c r="Q4391" s="25">
        <v>0</v>
      </c>
      <c r="R4391" s="38">
        <f>P4391*(1+Q4391/100)</f>
        <v>1791.0287999999998</v>
      </c>
      <c r="S4391" s="25"/>
      <c r="T4391" s="26">
        <f>IF(I4391="T",0,R4391*S4391)</f>
        <v>0</v>
      </c>
    </row>
    <row r="4392" spans="6:20" s="39" customFormat="1" ht="11.25" outlineLevel="7">
      <c r="F4392" s="40"/>
      <c r="G4392" s="41"/>
      <c r="H4392" s="41"/>
      <c r="I4392" s="41"/>
      <c r="J4392" s="41"/>
      <c r="K4392" s="41"/>
      <c r="L4392" s="41"/>
      <c r="M4392" s="42" t="s">
        <v>64</v>
      </c>
      <c r="N4392" s="42"/>
      <c r="O4392" s="41"/>
      <c r="P4392" s="43">
        <v>0</v>
      </c>
      <c r="Q4392" s="44"/>
      <c r="R4392" s="45"/>
      <c r="S4392" s="44"/>
      <c r="T4392" s="46"/>
    </row>
    <row r="4393" spans="6:20" s="39" customFormat="1" ht="11.25" outlineLevel="7">
      <c r="F4393" s="40"/>
      <c r="G4393" s="41"/>
      <c r="H4393" s="41"/>
      <c r="I4393" s="41"/>
      <c r="J4393" s="41"/>
      <c r="K4393" s="41"/>
      <c r="L4393" s="41"/>
      <c r="M4393" s="42" t="s">
        <v>5392</v>
      </c>
      <c r="N4393" s="42"/>
      <c r="O4393" s="41"/>
      <c r="P4393" s="43">
        <v>43.167999999999999</v>
      </c>
      <c r="Q4393" s="44"/>
      <c r="R4393" s="45"/>
      <c r="S4393" s="44"/>
      <c r="T4393" s="46"/>
    </row>
    <row r="4394" spans="6:20" s="39" customFormat="1" ht="11.25" outlineLevel="7">
      <c r="F4394" s="40"/>
      <c r="G4394" s="41"/>
      <c r="H4394" s="41"/>
      <c r="I4394" s="41"/>
      <c r="J4394" s="41"/>
      <c r="K4394" s="41"/>
      <c r="L4394" s="41"/>
      <c r="M4394" s="42" t="s">
        <v>5549</v>
      </c>
      <c r="N4394" s="42"/>
      <c r="O4394" s="41"/>
      <c r="P4394" s="43">
        <v>99.506999999999991</v>
      </c>
      <c r="Q4394" s="44"/>
      <c r="R4394" s="45"/>
      <c r="S4394" s="44"/>
      <c r="T4394" s="46"/>
    </row>
    <row r="4395" spans="6:20" s="39" customFormat="1" ht="11.25" outlineLevel="7">
      <c r="F4395" s="40"/>
      <c r="G4395" s="41"/>
      <c r="H4395" s="41"/>
      <c r="I4395" s="41"/>
      <c r="J4395" s="41"/>
      <c r="K4395" s="41"/>
      <c r="L4395" s="41"/>
      <c r="M4395" s="42" t="s">
        <v>5462</v>
      </c>
      <c r="N4395" s="42"/>
      <c r="O4395" s="41"/>
      <c r="P4395" s="43">
        <v>45.252099999999999</v>
      </c>
      <c r="Q4395" s="44"/>
      <c r="R4395" s="45"/>
      <c r="S4395" s="44"/>
      <c r="T4395" s="46"/>
    </row>
    <row r="4396" spans="6:20" s="39" customFormat="1" ht="11.25" outlineLevel="7">
      <c r="F4396" s="40"/>
      <c r="G4396" s="41"/>
      <c r="H4396" s="41"/>
      <c r="I4396" s="41"/>
      <c r="J4396" s="41"/>
      <c r="K4396" s="41"/>
      <c r="L4396" s="41"/>
      <c r="M4396" s="42" t="s">
        <v>5393</v>
      </c>
      <c r="N4396" s="42"/>
      <c r="O4396" s="41"/>
      <c r="P4396" s="43">
        <v>43.427999999999997</v>
      </c>
      <c r="Q4396" s="44"/>
      <c r="R4396" s="45"/>
      <c r="S4396" s="44"/>
      <c r="T4396" s="46"/>
    </row>
    <row r="4397" spans="6:20" s="39" customFormat="1" ht="11.25" outlineLevel="7">
      <c r="F4397" s="40"/>
      <c r="G4397" s="41"/>
      <c r="H4397" s="41"/>
      <c r="I4397" s="41"/>
      <c r="J4397" s="41"/>
      <c r="K4397" s="41"/>
      <c r="L4397" s="41"/>
      <c r="M4397" s="42" t="s">
        <v>5463</v>
      </c>
      <c r="N4397" s="42"/>
      <c r="O4397" s="41"/>
      <c r="P4397" s="43">
        <v>45.252099999999999</v>
      </c>
      <c r="Q4397" s="44"/>
      <c r="R4397" s="45"/>
      <c r="S4397" s="44"/>
      <c r="T4397" s="46"/>
    </row>
    <row r="4398" spans="6:20" s="39" customFormat="1" ht="11.25" outlineLevel="7">
      <c r="F4398" s="40"/>
      <c r="G4398" s="41"/>
      <c r="H4398" s="41"/>
      <c r="I4398" s="41"/>
      <c r="J4398" s="41"/>
      <c r="K4398" s="41"/>
      <c r="L4398" s="41"/>
      <c r="M4398" s="42" t="s">
        <v>5550</v>
      </c>
      <c r="N4398" s="42"/>
      <c r="O4398" s="41"/>
      <c r="P4398" s="43">
        <v>99.30449999999999</v>
      </c>
      <c r="Q4398" s="44"/>
      <c r="R4398" s="45"/>
      <c r="S4398" s="44"/>
      <c r="T4398" s="46"/>
    </row>
    <row r="4399" spans="6:20" s="39" customFormat="1" ht="11.25" outlineLevel="7">
      <c r="F4399" s="40"/>
      <c r="G4399" s="41"/>
      <c r="H4399" s="41"/>
      <c r="I4399" s="41"/>
      <c r="J4399" s="41"/>
      <c r="K4399" s="41"/>
      <c r="L4399" s="41"/>
      <c r="M4399" s="42" t="s">
        <v>5394</v>
      </c>
      <c r="N4399" s="42"/>
      <c r="O4399" s="41"/>
      <c r="P4399" s="43">
        <v>43.137999999999998</v>
      </c>
      <c r="Q4399" s="44"/>
      <c r="R4399" s="45"/>
      <c r="S4399" s="44"/>
      <c r="T4399" s="46"/>
    </row>
    <row r="4400" spans="6:20" s="39" customFormat="1" ht="11.25" outlineLevel="7">
      <c r="F4400" s="40"/>
      <c r="G4400" s="41"/>
      <c r="H4400" s="41"/>
      <c r="I4400" s="41"/>
      <c r="J4400" s="41"/>
      <c r="K4400" s="41"/>
      <c r="L4400" s="41"/>
      <c r="M4400" s="42" t="s">
        <v>5551</v>
      </c>
      <c r="N4400" s="42"/>
      <c r="O4400" s="41"/>
      <c r="P4400" s="43">
        <v>99.506999999999991</v>
      </c>
      <c r="Q4400" s="44"/>
      <c r="R4400" s="45"/>
      <c r="S4400" s="44"/>
      <c r="T4400" s="46"/>
    </row>
    <row r="4401" spans="6:20" s="39" customFormat="1" ht="11.25" outlineLevel="7">
      <c r="F4401" s="40"/>
      <c r="G4401" s="41"/>
      <c r="H4401" s="41"/>
      <c r="I4401" s="41"/>
      <c r="J4401" s="41"/>
      <c r="K4401" s="41"/>
      <c r="L4401" s="41"/>
      <c r="M4401" s="42" t="s">
        <v>5552</v>
      </c>
      <c r="N4401" s="42"/>
      <c r="O4401" s="41"/>
      <c r="P4401" s="43">
        <v>99.497</v>
      </c>
      <c r="Q4401" s="44"/>
      <c r="R4401" s="45"/>
      <c r="S4401" s="44"/>
      <c r="T4401" s="46"/>
    </row>
    <row r="4402" spans="6:20" s="39" customFormat="1" ht="11.25" outlineLevel="7">
      <c r="F4402" s="40"/>
      <c r="G4402" s="41"/>
      <c r="H4402" s="41"/>
      <c r="I4402" s="41"/>
      <c r="J4402" s="41"/>
      <c r="K4402" s="41"/>
      <c r="L4402" s="41"/>
      <c r="M4402" s="42" t="s">
        <v>5464</v>
      </c>
      <c r="N4402" s="42"/>
      <c r="O4402" s="41"/>
      <c r="P4402" s="43">
        <v>45.242100000000001</v>
      </c>
      <c r="Q4402" s="44"/>
      <c r="R4402" s="45"/>
      <c r="S4402" s="44"/>
      <c r="T4402" s="46"/>
    </row>
    <row r="4403" spans="6:20" s="39" customFormat="1" ht="11.25" outlineLevel="7">
      <c r="F4403" s="40"/>
      <c r="G4403" s="41"/>
      <c r="H4403" s="41"/>
      <c r="I4403" s="41"/>
      <c r="J4403" s="41"/>
      <c r="K4403" s="41"/>
      <c r="L4403" s="41"/>
      <c r="M4403" s="42" t="s">
        <v>59</v>
      </c>
      <c r="N4403" s="42"/>
      <c r="O4403" s="41"/>
      <c r="P4403" s="43">
        <v>0</v>
      </c>
      <c r="Q4403" s="44"/>
      <c r="R4403" s="45"/>
      <c r="S4403" s="44"/>
      <c r="T4403" s="46"/>
    </row>
    <row r="4404" spans="6:20" s="39" customFormat="1" ht="11.25" outlineLevel="7">
      <c r="F4404" s="40"/>
      <c r="G4404" s="41"/>
      <c r="H4404" s="41"/>
      <c r="I4404" s="41"/>
      <c r="J4404" s="41"/>
      <c r="K4404" s="41"/>
      <c r="L4404" s="41"/>
      <c r="M4404" s="42" t="s">
        <v>5453</v>
      </c>
      <c r="N4404" s="42"/>
      <c r="O4404" s="41"/>
      <c r="P4404" s="43">
        <v>39.600100000000005</v>
      </c>
      <c r="Q4404" s="44"/>
      <c r="R4404" s="45"/>
      <c r="S4404" s="44"/>
      <c r="T4404" s="46"/>
    </row>
    <row r="4405" spans="6:20" s="39" customFormat="1" ht="11.25" outlineLevel="7">
      <c r="F4405" s="40"/>
      <c r="G4405" s="41"/>
      <c r="H4405" s="41"/>
      <c r="I4405" s="41"/>
      <c r="J4405" s="41"/>
      <c r="K4405" s="41"/>
      <c r="L4405" s="41"/>
      <c r="M4405" s="42" t="s">
        <v>5542</v>
      </c>
      <c r="N4405" s="42"/>
      <c r="O4405" s="41"/>
      <c r="P4405" s="43">
        <v>30.717749999999995</v>
      </c>
      <c r="Q4405" s="44"/>
      <c r="R4405" s="45"/>
      <c r="S4405" s="44"/>
      <c r="T4405" s="46"/>
    </row>
    <row r="4406" spans="6:20" s="39" customFormat="1" ht="11.25" outlineLevel="7">
      <c r="F4406" s="40"/>
      <c r="G4406" s="41"/>
      <c r="H4406" s="41"/>
      <c r="I4406" s="41"/>
      <c r="J4406" s="41"/>
      <c r="K4406" s="41"/>
      <c r="L4406" s="41"/>
      <c r="M4406" s="42" t="s">
        <v>4259</v>
      </c>
      <c r="N4406" s="42"/>
      <c r="O4406" s="41"/>
      <c r="P4406" s="43">
        <v>105.96</v>
      </c>
      <c r="Q4406" s="44"/>
      <c r="R4406" s="45"/>
      <c r="S4406" s="44"/>
      <c r="T4406" s="46"/>
    </row>
    <row r="4407" spans="6:20" s="39" customFormat="1" ht="11.25" outlineLevel="7">
      <c r="F4407" s="40"/>
      <c r="G4407" s="41"/>
      <c r="H4407" s="41"/>
      <c r="I4407" s="41"/>
      <c r="J4407" s="41"/>
      <c r="K4407" s="41"/>
      <c r="L4407" s="41"/>
      <c r="M4407" s="42" t="s">
        <v>5388</v>
      </c>
      <c r="N4407" s="42"/>
      <c r="O4407" s="41"/>
      <c r="P4407" s="43">
        <v>60.358000000000004</v>
      </c>
      <c r="Q4407" s="44"/>
      <c r="R4407" s="45"/>
      <c r="S4407" s="44"/>
      <c r="T4407" s="46"/>
    </row>
    <row r="4408" spans="6:20" s="39" customFormat="1" ht="11.25" outlineLevel="7">
      <c r="F4408" s="40"/>
      <c r="G4408" s="41"/>
      <c r="H4408" s="41"/>
      <c r="I4408" s="41"/>
      <c r="J4408" s="41"/>
      <c r="K4408" s="41"/>
      <c r="L4408" s="41"/>
      <c r="M4408" s="42" t="s">
        <v>5455</v>
      </c>
      <c r="N4408" s="42"/>
      <c r="O4408" s="41"/>
      <c r="P4408" s="43">
        <v>27.915999999999997</v>
      </c>
      <c r="Q4408" s="44"/>
      <c r="R4408" s="45"/>
      <c r="S4408" s="44"/>
      <c r="T4408" s="46"/>
    </row>
    <row r="4409" spans="6:20" s="39" customFormat="1" ht="11.25" outlineLevel="7">
      <c r="F4409" s="40"/>
      <c r="G4409" s="41"/>
      <c r="H4409" s="41"/>
      <c r="I4409" s="41"/>
      <c r="J4409" s="41"/>
      <c r="K4409" s="41"/>
      <c r="L4409" s="41"/>
      <c r="M4409" s="42" t="s">
        <v>4260</v>
      </c>
      <c r="N4409" s="42"/>
      <c r="O4409" s="41"/>
      <c r="P4409" s="43">
        <v>105.92</v>
      </c>
      <c r="Q4409" s="44"/>
      <c r="R4409" s="45"/>
      <c r="S4409" s="44"/>
      <c r="T4409" s="46"/>
    </row>
    <row r="4410" spans="6:20" s="39" customFormat="1" ht="11.25" outlineLevel="7">
      <c r="F4410" s="40"/>
      <c r="G4410" s="41"/>
      <c r="H4410" s="41"/>
      <c r="I4410" s="41"/>
      <c r="J4410" s="41"/>
      <c r="K4410" s="41"/>
      <c r="L4410" s="41"/>
      <c r="M4410" s="42" t="s">
        <v>5456</v>
      </c>
      <c r="N4410" s="42"/>
      <c r="O4410" s="41"/>
      <c r="P4410" s="43">
        <v>42.412100000000002</v>
      </c>
      <c r="Q4410" s="44"/>
      <c r="R4410" s="45"/>
      <c r="S4410" s="44"/>
      <c r="T4410" s="46"/>
    </row>
    <row r="4411" spans="6:20" s="39" customFormat="1" ht="11.25" outlineLevel="7">
      <c r="F4411" s="40"/>
      <c r="G4411" s="41"/>
      <c r="H4411" s="41"/>
      <c r="I4411" s="41"/>
      <c r="J4411" s="41"/>
      <c r="K4411" s="41"/>
      <c r="L4411" s="41"/>
      <c r="M4411" s="42" t="s">
        <v>6649</v>
      </c>
      <c r="N4411" s="42"/>
      <c r="O4411" s="41"/>
      <c r="P4411" s="43">
        <v>44.709050000000005</v>
      </c>
      <c r="Q4411" s="44"/>
      <c r="R4411" s="45"/>
      <c r="S4411" s="44"/>
      <c r="T4411" s="46"/>
    </row>
    <row r="4412" spans="6:20" s="39" customFormat="1" ht="11.25" outlineLevel="7">
      <c r="F4412" s="40"/>
      <c r="G4412" s="41"/>
      <c r="H4412" s="41"/>
      <c r="I4412" s="41"/>
      <c r="J4412" s="41"/>
      <c r="K4412" s="41"/>
      <c r="L4412" s="41"/>
      <c r="M4412" s="42" t="s">
        <v>60</v>
      </c>
      <c r="N4412" s="42"/>
      <c r="O4412" s="41"/>
      <c r="P4412" s="43">
        <v>0</v>
      </c>
      <c r="Q4412" s="44"/>
      <c r="R4412" s="45"/>
      <c r="S4412" s="44"/>
      <c r="T4412" s="46"/>
    </row>
    <row r="4413" spans="6:20" s="39" customFormat="1" ht="11.25" outlineLevel="7">
      <c r="F4413" s="40"/>
      <c r="G4413" s="41"/>
      <c r="H4413" s="41"/>
      <c r="I4413" s="41"/>
      <c r="J4413" s="41"/>
      <c r="K4413" s="41"/>
      <c r="L4413" s="41"/>
      <c r="M4413" s="42" t="s">
        <v>3978</v>
      </c>
      <c r="N4413" s="42"/>
      <c r="O4413" s="41"/>
      <c r="P4413" s="43">
        <v>331.5</v>
      </c>
      <c r="Q4413" s="44"/>
      <c r="R4413" s="45"/>
      <c r="S4413" s="44"/>
      <c r="T4413" s="46"/>
    </row>
    <row r="4414" spans="6:20" s="39" customFormat="1" ht="11.25" outlineLevel="7">
      <c r="F4414" s="40"/>
      <c r="G4414" s="41"/>
      <c r="H4414" s="41"/>
      <c r="I4414" s="41"/>
      <c r="J4414" s="41"/>
      <c r="K4414" s="41"/>
      <c r="L4414" s="41"/>
      <c r="M4414" s="42" t="s">
        <v>4245</v>
      </c>
      <c r="N4414" s="42"/>
      <c r="O4414" s="41"/>
      <c r="P4414" s="43">
        <v>103.32</v>
      </c>
      <c r="Q4414" s="44"/>
      <c r="R4414" s="45"/>
      <c r="S4414" s="44"/>
      <c r="T4414" s="46"/>
    </row>
    <row r="4415" spans="6:20" s="39" customFormat="1" ht="11.25" outlineLevel="7">
      <c r="F4415" s="40"/>
      <c r="G4415" s="41"/>
      <c r="H4415" s="41"/>
      <c r="I4415" s="41"/>
      <c r="J4415" s="41"/>
      <c r="K4415" s="41"/>
      <c r="L4415" s="41"/>
      <c r="M4415" s="42" t="s">
        <v>4246</v>
      </c>
      <c r="N4415" s="42"/>
      <c r="O4415" s="41"/>
      <c r="P4415" s="43">
        <v>103.32</v>
      </c>
      <c r="Q4415" s="44"/>
      <c r="R4415" s="45"/>
      <c r="S4415" s="44"/>
      <c r="T4415" s="46"/>
    </row>
    <row r="4416" spans="6:20" s="39" customFormat="1" ht="11.25" outlineLevel="7">
      <c r="F4416" s="40"/>
      <c r="G4416" s="41"/>
      <c r="H4416" s="41"/>
      <c r="I4416" s="41"/>
      <c r="J4416" s="41"/>
      <c r="K4416" s="41"/>
      <c r="L4416" s="41"/>
      <c r="M4416" s="42" t="s">
        <v>3984</v>
      </c>
      <c r="N4416" s="42"/>
      <c r="O4416" s="41"/>
      <c r="P4416" s="43">
        <v>65.209999999999994</v>
      </c>
      <c r="Q4416" s="44"/>
      <c r="R4416" s="45"/>
      <c r="S4416" s="44"/>
      <c r="T4416" s="46"/>
    </row>
    <row r="4417" spans="6:20" s="39" customFormat="1" ht="11.25" outlineLevel="7">
      <c r="F4417" s="40"/>
      <c r="G4417" s="41"/>
      <c r="H4417" s="41"/>
      <c r="I4417" s="41"/>
      <c r="J4417" s="41"/>
      <c r="K4417" s="41"/>
      <c r="L4417" s="41"/>
      <c r="M4417" s="42" t="s">
        <v>3998</v>
      </c>
      <c r="N4417" s="42"/>
      <c r="O4417" s="41"/>
      <c r="P4417" s="43">
        <v>66.790000000000006</v>
      </c>
      <c r="Q4417" s="44"/>
      <c r="R4417" s="45"/>
      <c r="S4417" s="44"/>
      <c r="T4417" s="46"/>
    </row>
    <row r="4418" spans="6:20" s="102" customFormat="1" ht="36" outlineLevel="6">
      <c r="F4418" s="21" t="s">
        <v>10297</v>
      </c>
      <c r="G4418" s="22" t="s">
        <v>7</v>
      </c>
      <c r="H4418" s="68">
        <v>6</v>
      </c>
      <c r="I4418" s="22"/>
      <c r="J4418" s="36" t="s">
        <v>4421</v>
      </c>
      <c r="K4418" s="36"/>
      <c r="L4418" s="36"/>
      <c r="M4418" s="37" t="s">
        <v>8989</v>
      </c>
      <c r="N4418" s="37"/>
      <c r="O4418" s="22" t="s">
        <v>23</v>
      </c>
      <c r="P4418" s="38">
        <v>1791.029</v>
      </c>
      <c r="Q4418" s="25">
        <v>0</v>
      </c>
      <c r="R4418" s="38">
        <f>P4418*(1+Q4418/100)</f>
        <v>1791.029</v>
      </c>
      <c r="S4418" s="25"/>
      <c r="T4418" s="26">
        <f>IF(I4418="T",0,R4418*S4418)</f>
        <v>0</v>
      </c>
    </row>
    <row r="4419" spans="6:20" s="102" customFormat="1" ht="12" outlineLevel="6">
      <c r="F4419" s="21" t="s">
        <v>10298</v>
      </c>
      <c r="G4419" s="22" t="s">
        <v>19</v>
      </c>
      <c r="H4419" s="68">
        <v>6</v>
      </c>
      <c r="I4419" s="22"/>
      <c r="J4419" s="36" t="s">
        <v>4625</v>
      </c>
      <c r="K4419" s="36" t="s">
        <v>2208</v>
      </c>
      <c r="L4419" s="36"/>
      <c r="M4419" s="37" t="s">
        <v>7584</v>
      </c>
      <c r="N4419" s="37"/>
      <c r="O4419" s="22" t="s">
        <v>24</v>
      </c>
      <c r="P4419" s="38"/>
      <c r="Q4419" s="25">
        <v>0</v>
      </c>
      <c r="R4419" s="38">
        <f>P4419*(1+Q4419/100)</f>
        <v>0</v>
      </c>
      <c r="S4419" s="25"/>
      <c r="T4419" s="26">
        <f>IF(I4419="T",0,R4419*S4419)</f>
        <v>0</v>
      </c>
    </row>
    <row r="4420" spans="6:20" outlineLevel="6"/>
    <row r="4421" spans="6:20" s="120" customFormat="1" ht="16.5" customHeight="1" outlineLevel="5">
      <c r="F4421" s="121"/>
      <c r="G4421" s="122"/>
      <c r="H4421" s="122"/>
      <c r="I4421" s="122"/>
      <c r="J4421" s="123"/>
      <c r="K4421" s="123"/>
      <c r="L4421" s="123"/>
      <c r="M4421" s="123" t="s">
        <v>7529</v>
      </c>
      <c r="N4421" s="126"/>
      <c r="O4421" s="122"/>
      <c r="P4421" s="124"/>
      <c r="Q4421" s="125"/>
      <c r="R4421" s="124"/>
      <c r="S4421" s="125"/>
      <c r="T4421" s="111">
        <f>SUBTOTAL(9,T4422:T4447)</f>
        <v>0</v>
      </c>
    </row>
    <row r="4422" spans="6:20" s="102" customFormat="1" ht="24" outlineLevel="6">
      <c r="F4422" s="21" t="s">
        <v>10299</v>
      </c>
      <c r="G4422" s="22" t="s">
        <v>19</v>
      </c>
      <c r="H4422" s="68">
        <v>6</v>
      </c>
      <c r="I4422" s="22"/>
      <c r="J4422" s="36" t="s">
        <v>2126</v>
      </c>
      <c r="K4422" s="36"/>
      <c r="L4422" s="36"/>
      <c r="M4422" s="37" t="s">
        <v>8694</v>
      </c>
      <c r="N4422" s="37"/>
      <c r="O4422" s="22"/>
      <c r="P4422" s="38"/>
      <c r="Q4422" s="25">
        <v>0</v>
      </c>
      <c r="R4422" s="38">
        <f>P4422*(1+Q4422/100)</f>
        <v>0</v>
      </c>
      <c r="S4422" s="25"/>
      <c r="T4422" s="26">
        <f>IF(I4422="T",0,R4422*S4422)</f>
        <v>0</v>
      </c>
    </row>
    <row r="4423" spans="6:20" s="102" customFormat="1" ht="48" outlineLevel="6">
      <c r="F4423" s="21" t="s">
        <v>10300</v>
      </c>
      <c r="G4423" s="22" t="s">
        <v>19</v>
      </c>
      <c r="H4423" s="68">
        <v>6</v>
      </c>
      <c r="I4423" s="22"/>
      <c r="J4423" s="36" t="s">
        <v>4677</v>
      </c>
      <c r="K4423" s="36" t="s">
        <v>2335</v>
      </c>
      <c r="L4423" s="36"/>
      <c r="M4423" s="37" t="s">
        <v>9163</v>
      </c>
      <c r="N4423" s="37"/>
      <c r="O4423" s="22" t="s">
        <v>23</v>
      </c>
      <c r="P4423" s="38"/>
      <c r="Q4423" s="25">
        <v>0</v>
      </c>
      <c r="R4423" s="38">
        <f>P4423*(1+Q4423/100)</f>
        <v>0</v>
      </c>
      <c r="S4423" s="25"/>
      <c r="T4423" s="26">
        <f>IF(I4423="T",0,R4423*S4423)</f>
        <v>0</v>
      </c>
    </row>
    <row r="4424" spans="6:20" s="102" customFormat="1" ht="36" outlineLevel="6">
      <c r="F4424" s="21" t="s">
        <v>10301</v>
      </c>
      <c r="G4424" s="22" t="s">
        <v>19</v>
      </c>
      <c r="H4424" s="68">
        <v>6</v>
      </c>
      <c r="I4424" s="22"/>
      <c r="J4424" s="36" t="s">
        <v>4744</v>
      </c>
      <c r="K4424" s="36" t="s">
        <v>2301</v>
      </c>
      <c r="L4424" s="36"/>
      <c r="M4424" s="37" t="s">
        <v>9114</v>
      </c>
      <c r="N4424" s="37"/>
      <c r="O4424" s="22" t="s">
        <v>23</v>
      </c>
      <c r="P4424" s="38">
        <v>1232.1985</v>
      </c>
      <c r="Q4424" s="25">
        <v>0</v>
      </c>
      <c r="R4424" s="38">
        <f>P4424*(1+Q4424/100)</f>
        <v>1232.1985</v>
      </c>
      <c r="S4424" s="25"/>
      <c r="T4424" s="26">
        <f>IF(I4424="T",0,R4424*S4424)</f>
        <v>0</v>
      </c>
    </row>
    <row r="4425" spans="6:20" s="39" customFormat="1" ht="11.25" outlineLevel="7">
      <c r="F4425" s="40"/>
      <c r="G4425" s="41"/>
      <c r="H4425" s="41"/>
      <c r="I4425" s="41"/>
      <c r="J4425" s="41"/>
      <c r="K4425" s="41"/>
      <c r="L4425" s="41"/>
      <c r="M4425" s="42" t="s">
        <v>60</v>
      </c>
      <c r="N4425" s="42"/>
      <c r="O4425" s="41"/>
      <c r="P4425" s="43">
        <v>0</v>
      </c>
      <c r="Q4425" s="44"/>
      <c r="R4425" s="45"/>
      <c r="S4425" s="44"/>
      <c r="T4425" s="46"/>
    </row>
    <row r="4426" spans="6:20" s="39" customFormat="1" ht="33.75" outlineLevel="7">
      <c r="F4426" s="40"/>
      <c r="G4426" s="41"/>
      <c r="H4426" s="41"/>
      <c r="I4426" s="41"/>
      <c r="J4426" s="41"/>
      <c r="K4426" s="41"/>
      <c r="L4426" s="41"/>
      <c r="M4426" s="42" t="s">
        <v>7401</v>
      </c>
      <c r="N4426" s="42"/>
      <c r="O4426" s="41"/>
      <c r="P4426" s="43">
        <v>342.52875</v>
      </c>
      <c r="Q4426" s="44"/>
      <c r="R4426" s="45"/>
      <c r="S4426" s="44"/>
      <c r="T4426" s="46"/>
    </row>
    <row r="4427" spans="6:20" s="39" customFormat="1" ht="11.25" outlineLevel="7">
      <c r="F4427" s="40"/>
      <c r="G4427" s="41"/>
      <c r="H4427" s="41"/>
      <c r="I4427" s="41"/>
      <c r="J4427" s="41"/>
      <c r="K4427" s="41"/>
      <c r="L4427" s="41"/>
      <c r="M4427" s="42" t="s">
        <v>7153</v>
      </c>
      <c r="N4427" s="42"/>
      <c r="O4427" s="41"/>
      <c r="P4427" s="43">
        <v>89.636250000000004</v>
      </c>
      <c r="Q4427" s="44"/>
      <c r="R4427" s="45"/>
      <c r="S4427" s="44"/>
      <c r="T4427" s="46"/>
    </row>
    <row r="4428" spans="6:20" s="39" customFormat="1" ht="11.25" outlineLevel="7">
      <c r="F4428" s="40"/>
      <c r="G4428" s="41"/>
      <c r="H4428" s="41"/>
      <c r="I4428" s="41"/>
      <c r="J4428" s="41"/>
      <c r="K4428" s="41"/>
      <c r="L4428" s="41"/>
      <c r="M4428" s="42" t="s">
        <v>6996</v>
      </c>
      <c r="N4428" s="42"/>
      <c r="O4428" s="41"/>
      <c r="P4428" s="43">
        <v>20.643500000000003</v>
      </c>
      <c r="Q4428" s="44"/>
      <c r="R4428" s="45"/>
      <c r="S4428" s="44"/>
      <c r="T4428" s="46"/>
    </row>
    <row r="4429" spans="6:20" s="39" customFormat="1" ht="11.25" outlineLevel="7">
      <c r="F4429" s="40"/>
      <c r="G4429" s="41"/>
      <c r="H4429" s="41"/>
      <c r="I4429" s="41"/>
      <c r="J4429" s="41"/>
      <c r="K4429" s="41"/>
      <c r="L4429" s="41"/>
      <c r="M4429" s="42" t="s">
        <v>4491</v>
      </c>
      <c r="N4429" s="42"/>
      <c r="O4429" s="41"/>
      <c r="P4429" s="43">
        <v>20.22</v>
      </c>
      <c r="Q4429" s="44"/>
      <c r="R4429" s="45"/>
      <c r="S4429" s="44"/>
      <c r="T4429" s="46"/>
    </row>
    <row r="4430" spans="6:20" s="39" customFormat="1" ht="11.25" outlineLevel="7">
      <c r="F4430" s="40"/>
      <c r="G4430" s="41"/>
      <c r="H4430" s="41"/>
      <c r="I4430" s="41"/>
      <c r="J4430" s="41"/>
      <c r="K4430" s="41"/>
      <c r="L4430" s="41"/>
      <c r="M4430" s="42" t="s">
        <v>4492</v>
      </c>
      <c r="N4430" s="42"/>
      <c r="O4430" s="41"/>
      <c r="P4430" s="43">
        <v>20.22</v>
      </c>
      <c r="Q4430" s="44"/>
      <c r="R4430" s="45"/>
      <c r="S4430" s="44"/>
      <c r="T4430" s="46"/>
    </row>
    <row r="4431" spans="6:20" s="39" customFormat="1" ht="11.25" outlineLevel="7">
      <c r="F4431" s="40"/>
      <c r="G4431" s="41"/>
      <c r="H4431" s="41"/>
      <c r="I4431" s="41"/>
      <c r="J4431" s="41"/>
      <c r="K4431" s="41"/>
      <c r="L4431" s="41"/>
      <c r="M4431" s="42" t="s">
        <v>3973</v>
      </c>
      <c r="N4431" s="42"/>
      <c r="O4431" s="41"/>
      <c r="P4431" s="43">
        <v>7.61</v>
      </c>
      <c r="Q4431" s="44"/>
      <c r="R4431" s="45"/>
      <c r="S4431" s="44"/>
      <c r="T4431" s="46"/>
    </row>
    <row r="4432" spans="6:20" s="39" customFormat="1" ht="11.25" outlineLevel="7">
      <c r="F4432" s="40"/>
      <c r="G4432" s="41"/>
      <c r="H4432" s="41"/>
      <c r="I4432" s="41"/>
      <c r="J4432" s="41"/>
      <c r="K4432" s="41"/>
      <c r="L4432" s="41"/>
      <c r="M4432" s="42" t="s">
        <v>4248</v>
      </c>
      <c r="N4432" s="42"/>
      <c r="O4432" s="41"/>
      <c r="P4432" s="43">
        <v>464.09</v>
      </c>
      <c r="Q4432" s="44"/>
      <c r="R4432" s="45"/>
      <c r="S4432" s="44"/>
      <c r="T4432" s="46"/>
    </row>
    <row r="4433" spans="6:20" s="39" customFormat="1" ht="11.25" outlineLevel="7">
      <c r="F4433" s="40"/>
      <c r="G4433" s="41"/>
      <c r="H4433" s="41"/>
      <c r="I4433" s="41"/>
      <c r="J4433" s="41"/>
      <c r="K4433" s="41"/>
      <c r="L4433" s="41"/>
      <c r="M4433" s="42" t="s">
        <v>3985</v>
      </c>
      <c r="N4433" s="42"/>
      <c r="O4433" s="41"/>
      <c r="P4433" s="43">
        <v>41.45</v>
      </c>
      <c r="Q4433" s="44"/>
      <c r="R4433" s="45"/>
      <c r="S4433" s="44"/>
      <c r="T4433" s="46"/>
    </row>
    <row r="4434" spans="6:20" s="39" customFormat="1" ht="11.25" outlineLevel="7">
      <c r="F4434" s="40"/>
      <c r="G4434" s="41"/>
      <c r="H4434" s="41"/>
      <c r="I4434" s="41"/>
      <c r="J4434" s="41"/>
      <c r="K4434" s="41"/>
      <c r="L4434" s="41"/>
      <c r="M4434" s="42" t="s">
        <v>3986</v>
      </c>
      <c r="N4434" s="42"/>
      <c r="O4434" s="41"/>
      <c r="P4434" s="43">
        <v>20.36</v>
      </c>
      <c r="Q4434" s="44"/>
      <c r="R4434" s="45"/>
      <c r="S4434" s="44"/>
      <c r="T4434" s="46"/>
    </row>
    <row r="4435" spans="6:20" s="39" customFormat="1" ht="11.25" outlineLevel="7">
      <c r="F4435" s="40"/>
      <c r="G4435" s="41"/>
      <c r="H4435" s="41"/>
      <c r="I4435" s="41"/>
      <c r="J4435" s="41"/>
      <c r="K4435" s="41"/>
      <c r="L4435" s="41"/>
      <c r="M4435" s="42" t="s">
        <v>3987</v>
      </c>
      <c r="N4435" s="42"/>
      <c r="O4435" s="41"/>
      <c r="P4435" s="43">
        <v>20.36</v>
      </c>
      <c r="Q4435" s="44"/>
      <c r="R4435" s="45"/>
      <c r="S4435" s="44"/>
      <c r="T4435" s="46"/>
    </row>
    <row r="4436" spans="6:20" s="39" customFormat="1" ht="11.25" outlineLevel="7">
      <c r="F4436" s="40"/>
      <c r="G4436" s="41"/>
      <c r="H4436" s="41"/>
      <c r="I4436" s="41"/>
      <c r="J4436" s="41"/>
      <c r="K4436" s="41"/>
      <c r="L4436" s="41"/>
      <c r="M4436" s="42" t="s">
        <v>3988</v>
      </c>
      <c r="N4436" s="42"/>
      <c r="O4436" s="41"/>
      <c r="P4436" s="43">
        <v>20.36</v>
      </c>
      <c r="Q4436" s="44"/>
      <c r="R4436" s="45"/>
      <c r="S4436" s="44"/>
      <c r="T4436" s="46"/>
    </row>
    <row r="4437" spans="6:20" s="39" customFormat="1" ht="11.25" outlineLevel="7">
      <c r="F4437" s="40"/>
      <c r="G4437" s="41"/>
      <c r="H4437" s="41"/>
      <c r="I4437" s="41"/>
      <c r="J4437" s="41"/>
      <c r="K4437" s="41"/>
      <c r="L4437" s="41"/>
      <c r="M4437" s="42" t="s">
        <v>3989</v>
      </c>
      <c r="N4437" s="42"/>
      <c r="O4437" s="41"/>
      <c r="P4437" s="43">
        <v>20.22</v>
      </c>
      <c r="Q4437" s="44"/>
      <c r="R4437" s="45"/>
      <c r="S4437" s="44"/>
      <c r="T4437" s="46"/>
    </row>
    <row r="4438" spans="6:20" s="39" customFormat="1" ht="11.25" outlineLevel="7">
      <c r="F4438" s="40"/>
      <c r="G4438" s="41"/>
      <c r="H4438" s="41"/>
      <c r="I4438" s="41"/>
      <c r="J4438" s="41"/>
      <c r="K4438" s="41"/>
      <c r="L4438" s="41"/>
      <c r="M4438" s="42" t="s">
        <v>3990</v>
      </c>
      <c r="N4438" s="42"/>
      <c r="O4438" s="41"/>
      <c r="P4438" s="43">
        <v>30.94</v>
      </c>
      <c r="Q4438" s="44"/>
      <c r="R4438" s="45"/>
      <c r="S4438" s="44"/>
      <c r="T4438" s="46"/>
    </row>
    <row r="4439" spans="6:20" s="39" customFormat="1" ht="11.25" outlineLevel="7">
      <c r="F4439" s="40"/>
      <c r="G4439" s="41"/>
      <c r="H4439" s="41"/>
      <c r="I4439" s="41"/>
      <c r="J4439" s="41"/>
      <c r="K4439" s="41"/>
      <c r="L4439" s="41"/>
      <c r="M4439" s="42" t="s">
        <v>3991</v>
      </c>
      <c r="N4439" s="42"/>
      <c r="O4439" s="41"/>
      <c r="P4439" s="43">
        <v>20.22</v>
      </c>
      <c r="Q4439" s="44"/>
      <c r="R4439" s="45"/>
      <c r="S4439" s="44"/>
      <c r="T4439" s="46"/>
    </row>
    <row r="4440" spans="6:20" s="39" customFormat="1" ht="11.25" outlineLevel="7">
      <c r="F4440" s="40"/>
      <c r="G4440" s="41"/>
      <c r="H4440" s="41"/>
      <c r="I4440" s="41"/>
      <c r="J4440" s="41"/>
      <c r="K4440" s="41"/>
      <c r="L4440" s="41"/>
      <c r="M4440" s="42" t="s">
        <v>3992</v>
      </c>
      <c r="N4440" s="42"/>
      <c r="O4440" s="41"/>
      <c r="P4440" s="43">
        <v>20.22</v>
      </c>
      <c r="Q4440" s="44"/>
      <c r="R4440" s="45"/>
      <c r="S4440" s="44"/>
      <c r="T4440" s="46"/>
    </row>
    <row r="4441" spans="6:20" s="39" customFormat="1" ht="11.25" outlineLevel="7">
      <c r="F4441" s="40"/>
      <c r="G4441" s="41"/>
      <c r="H4441" s="41"/>
      <c r="I4441" s="41"/>
      <c r="J4441" s="41"/>
      <c r="K4441" s="41"/>
      <c r="L4441" s="41"/>
      <c r="M4441" s="42" t="s">
        <v>3993</v>
      </c>
      <c r="N4441" s="42"/>
      <c r="O4441" s="41"/>
      <c r="P4441" s="43">
        <v>20.22</v>
      </c>
      <c r="Q4441" s="44"/>
      <c r="R4441" s="45"/>
      <c r="S4441" s="44"/>
      <c r="T4441" s="46"/>
    </row>
    <row r="4442" spans="6:20" s="39" customFormat="1" ht="11.25" outlineLevel="7">
      <c r="F4442" s="40"/>
      <c r="G4442" s="41"/>
      <c r="H4442" s="41"/>
      <c r="I4442" s="41"/>
      <c r="J4442" s="41"/>
      <c r="K4442" s="41"/>
      <c r="L4442" s="41"/>
      <c r="M4442" s="42" t="s">
        <v>3994</v>
      </c>
      <c r="N4442" s="42"/>
      <c r="O4442" s="41"/>
      <c r="P4442" s="43">
        <v>20.23</v>
      </c>
      <c r="Q4442" s="44"/>
      <c r="R4442" s="45"/>
      <c r="S4442" s="44"/>
      <c r="T4442" s="46"/>
    </row>
    <row r="4443" spans="6:20" s="39" customFormat="1" ht="11.25" outlineLevel="7">
      <c r="F4443" s="40"/>
      <c r="G4443" s="41"/>
      <c r="H4443" s="41"/>
      <c r="I4443" s="41"/>
      <c r="J4443" s="41"/>
      <c r="K4443" s="41"/>
      <c r="L4443" s="41"/>
      <c r="M4443" s="42" t="s">
        <v>3995</v>
      </c>
      <c r="N4443" s="42"/>
      <c r="O4443" s="41"/>
      <c r="P4443" s="43">
        <v>20.22</v>
      </c>
      <c r="Q4443" s="44"/>
      <c r="R4443" s="45"/>
      <c r="S4443" s="44"/>
      <c r="T4443" s="46"/>
    </row>
    <row r="4444" spans="6:20" s="39" customFormat="1" ht="11.25" outlineLevel="7">
      <c r="F4444" s="40"/>
      <c r="G4444" s="41"/>
      <c r="H4444" s="41"/>
      <c r="I4444" s="41"/>
      <c r="J4444" s="41"/>
      <c r="K4444" s="41"/>
      <c r="L4444" s="41"/>
      <c r="M4444" s="42" t="s">
        <v>3997</v>
      </c>
      <c r="N4444" s="42"/>
      <c r="O4444" s="41"/>
      <c r="P4444" s="43">
        <v>12.45</v>
      </c>
      <c r="Q4444" s="44"/>
      <c r="R4444" s="45"/>
      <c r="S4444" s="44"/>
      <c r="T4444" s="46"/>
    </row>
    <row r="4445" spans="6:20" s="102" customFormat="1" ht="36" outlineLevel="6">
      <c r="F4445" s="21" t="s">
        <v>10302</v>
      </c>
      <c r="G4445" s="22" t="s">
        <v>7</v>
      </c>
      <c r="H4445" s="68">
        <v>6</v>
      </c>
      <c r="I4445" s="22"/>
      <c r="J4445" s="36" t="s">
        <v>4419</v>
      </c>
      <c r="K4445" s="36"/>
      <c r="L4445" s="36"/>
      <c r="M4445" s="37" t="s">
        <v>8982</v>
      </c>
      <c r="N4445" s="37"/>
      <c r="O4445" s="22" t="s">
        <v>23</v>
      </c>
      <c r="P4445" s="38">
        <v>1232.1980000000001</v>
      </c>
      <c r="Q4445" s="25">
        <v>0</v>
      </c>
      <c r="R4445" s="38">
        <f>P4445*(1+Q4445/100)</f>
        <v>1232.1980000000001</v>
      </c>
      <c r="S4445" s="25"/>
      <c r="T4445" s="26">
        <f>IF(I4445="T",0,R4445*S4445)</f>
        <v>0</v>
      </c>
    </row>
    <row r="4446" spans="6:20" s="102" customFormat="1" ht="12" outlineLevel="6">
      <c r="F4446" s="21" t="s">
        <v>10303</v>
      </c>
      <c r="G4446" s="22" t="s">
        <v>19</v>
      </c>
      <c r="H4446" s="68">
        <v>6</v>
      </c>
      <c r="I4446" s="22"/>
      <c r="J4446" s="36" t="s">
        <v>4625</v>
      </c>
      <c r="K4446" s="36" t="s">
        <v>2208</v>
      </c>
      <c r="L4446" s="36"/>
      <c r="M4446" s="37" t="s">
        <v>7584</v>
      </c>
      <c r="N4446" s="37"/>
      <c r="O4446" s="22" t="s">
        <v>24</v>
      </c>
      <c r="P4446" s="38"/>
      <c r="Q4446" s="25">
        <v>0</v>
      </c>
      <c r="R4446" s="38">
        <f>P4446*(1+Q4446/100)</f>
        <v>0</v>
      </c>
      <c r="S4446" s="25"/>
      <c r="T4446" s="26">
        <f>IF(I4446="T",0,R4446*S4446)</f>
        <v>0</v>
      </c>
    </row>
    <row r="4447" spans="6:20" outlineLevel="6"/>
    <row r="4448" spans="6:20" s="120" customFormat="1" ht="16.5" customHeight="1" outlineLevel="5">
      <c r="F4448" s="121"/>
      <c r="G4448" s="122"/>
      <c r="H4448" s="122"/>
      <c r="I4448" s="122"/>
      <c r="J4448" s="123"/>
      <c r="K4448" s="123"/>
      <c r="L4448" s="123"/>
      <c r="M4448" s="123" t="s">
        <v>7570</v>
      </c>
      <c r="N4448" s="126"/>
      <c r="O4448" s="122"/>
      <c r="P4448" s="124"/>
      <c r="Q4448" s="125"/>
      <c r="R4448" s="124"/>
      <c r="S4448" s="125"/>
      <c r="T4448" s="111">
        <f>SUBTOTAL(9,T4449:T4452)</f>
        <v>0</v>
      </c>
    </row>
    <row r="4449" spans="6:20" s="102" customFormat="1" ht="24" outlineLevel="6">
      <c r="F4449" s="21" t="s">
        <v>10304</v>
      </c>
      <c r="G4449" s="22" t="s">
        <v>19</v>
      </c>
      <c r="H4449" s="68">
        <v>6</v>
      </c>
      <c r="I4449" s="22"/>
      <c r="J4449" s="36" t="s">
        <v>2126</v>
      </c>
      <c r="K4449" s="36"/>
      <c r="L4449" s="36"/>
      <c r="M4449" s="37" t="s">
        <v>8694</v>
      </c>
      <c r="N4449" s="37"/>
      <c r="O4449" s="22"/>
      <c r="P4449" s="38"/>
      <c r="Q4449" s="25">
        <v>0</v>
      </c>
      <c r="R4449" s="38">
        <f>P4449*(1+Q4449/100)</f>
        <v>0</v>
      </c>
      <c r="S4449" s="25"/>
      <c r="T4449" s="26">
        <f>IF(I4449="T",0,R4449*S4449)</f>
        <v>0</v>
      </c>
    </row>
    <row r="4450" spans="6:20" s="102" customFormat="1" ht="48" outlineLevel="6">
      <c r="F4450" s="21" t="s">
        <v>10305</v>
      </c>
      <c r="G4450" s="22" t="s">
        <v>19</v>
      </c>
      <c r="H4450" s="68">
        <v>6</v>
      </c>
      <c r="I4450" s="22"/>
      <c r="J4450" s="36" t="s">
        <v>4677</v>
      </c>
      <c r="K4450" s="36" t="s">
        <v>2335</v>
      </c>
      <c r="L4450" s="36"/>
      <c r="M4450" s="37" t="s">
        <v>9163</v>
      </c>
      <c r="N4450" s="37"/>
      <c r="O4450" s="22" t="s">
        <v>23</v>
      </c>
      <c r="P4450" s="38"/>
      <c r="Q4450" s="25">
        <v>0</v>
      </c>
      <c r="R4450" s="38">
        <f>P4450*(1+Q4450/100)</f>
        <v>0</v>
      </c>
      <c r="S4450" s="25"/>
      <c r="T4450" s="26">
        <f>IF(I4450="T",0,R4450*S4450)</f>
        <v>0</v>
      </c>
    </row>
    <row r="4451" spans="6:20" s="102" customFormat="1" ht="12" outlineLevel="6">
      <c r="F4451" s="21" t="s">
        <v>10306</v>
      </c>
      <c r="G4451" s="22" t="s">
        <v>19</v>
      </c>
      <c r="H4451" s="68">
        <v>6</v>
      </c>
      <c r="I4451" s="22"/>
      <c r="J4451" s="36" t="s">
        <v>4625</v>
      </c>
      <c r="K4451" s="36" t="s">
        <v>2208</v>
      </c>
      <c r="L4451" s="36"/>
      <c r="M4451" s="37" t="s">
        <v>7584</v>
      </c>
      <c r="N4451" s="37"/>
      <c r="O4451" s="22" t="s">
        <v>24</v>
      </c>
      <c r="P4451" s="38"/>
      <c r="Q4451" s="25">
        <v>0</v>
      </c>
      <c r="R4451" s="38">
        <f>P4451*(1+Q4451/100)</f>
        <v>0</v>
      </c>
      <c r="S4451" s="25"/>
      <c r="T4451" s="26">
        <f>IF(I4451="T",0,R4451*S4451)</f>
        <v>0</v>
      </c>
    </row>
    <row r="4452" spans="6:20" outlineLevel="6"/>
    <row r="4453" spans="6:20" s="120" customFormat="1" ht="16.5" customHeight="1" outlineLevel="5">
      <c r="F4453" s="121"/>
      <c r="G4453" s="122"/>
      <c r="H4453" s="122"/>
      <c r="I4453" s="122"/>
      <c r="J4453" s="123"/>
      <c r="K4453" s="123"/>
      <c r="L4453" s="123"/>
      <c r="M4453" s="123" t="s">
        <v>7777</v>
      </c>
      <c r="N4453" s="126"/>
      <c r="O4453" s="122"/>
      <c r="P4453" s="124"/>
      <c r="Q4453" s="125"/>
      <c r="R4453" s="124"/>
      <c r="S4453" s="125"/>
      <c r="T4453" s="111">
        <f>SUBTOTAL(9,T4454:T4460)</f>
        <v>0</v>
      </c>
    </row>
    <row r="4454" spans="6:20" s="102" customFormat="1" ht="24" outlineLevel="6">
      <c r="F4454" s="21" t="s">
        <v>10307</v>
      </c>
      <c r="G4454" s="22" t="s">
        <v>19</v>
      </c>
      <c r="H4454" s="68">
        <v>6</v>
      </c>
      <c r="I4454" s="22"/>
      <c r="J4454" s="36" t="s">
        <v>2126</v>
      </c>
      <c r="K4454" s="36"/>
      <c r="L4454" s="36"/>
      <c r="M4454" s="37" t="s">
        <v>8694</v>
      </c>
      <c r="N4454" s="37"/>
      <c r="O4454" s="22"/>
      <c r="P4454" s="38"/>
      <c r="Q4454" s="25">
        <v>0</v>
      </c>
      <c r="R4454" s="38">
        <f>P4454*(1+Q4454/100)</f>
        <v>0</v>
      </c>
      <c r="S4454" s="25"/>
      <c r="T4454" s="26">
        <f>IF(I4454="T",0,R4454*S4454)</f>
        <v>0</v>
      </c>
    </row>
    <row r="4455" spans="6:20" s="102" customFormat="1" ht="48" outlineLevel="6">
      <c r="F4455" s="21" t="s">
        <v>10308</v>
      </c>
      <c r="G4455" s="22" t="s">
        <v>19</v>
      </c>
      <c r="H4455" s="68">
        <v>6</v>
      </c>
      <c r="I4455" s="22"/>
      <c r="J4455" s="36" t="s">
        <v>4677</v>
      </c>
      <c r="K4455" s="36" t="s">
        <v>2335</v>
      </c>
      <c r="L4455" s="36"/>
      <c r="M4455" s="37" t="s">
        <v>9370</v>
      </c>
      <c r="N4455" s="37"/>
      <c r="O4455" s="22" t="s">
        <v>23</v>
      </c>
      <c r="P4455" s="38"/>
      <c r="Q4455" s="25">
        <v>0</v>
      </c>
      <c r="R4455" s="38">
        <f>P4455*(1+Q4455/100)</f>
        <v>0</v>
      </c>
      <c r="S4455" s="25"/>
      <c r="T4455" s="26">
        <f>IF(I4455="T",0,R4455*S4455)</f>
        <v>0</v>
      </c>
    </row>
    <row r="4456" spans="6:20" s="102" customFormat="1" ht="36" outlineLevel="6" collapsed="1">
      <c r="F4456" s="21" t="s">
        <v>10309</v>
      </c>
      <c r="G4456" s="22" t="s">
        <v>19</v>
      </c>
      <c r="H4456" s="68">
        <v>6</v>
      </c>
      <c r="I4456" s="22"/>
      <c r="J4456" s="36" t="s">
        <v>4744</v>
      </c>
      <c r="K4456" s="36" t="s">
        <v>2301</v>
      </c>
      <c r="L4456" s="36"/>
      <c r="M4456" s="37" t="s">
        <v>9114</v>
      </c>
      <c r="N4456" s="37"/>
      <c r="O4456" s="22" t="s">
        <v>23</v>
      </c>
      <c r="P4456" s="38">
        <v>62.47</v>
      </c>
      <c r="Q4456" s="25">
        <v>0</v>
      </c>
      <c r="R4456" s="38">
        <f>P4456*(1+Q4456/100)</f>
        <v>62.47</v>
      </c>
      <c r="S4456" s="25"/>
      <c r="T4456" s="26">
        <f>IF(I4456="T",0,R4456*S4456)</f>
        <v>0</v>
      </c>
    </row>
    <row r="4457" spans="6:20" s="39" customFormat="1" ht="11.25" outlineLevel="7">
      <c r="F4457" s="40"/>
      <c r="G4457" s="41"/>
      <c r="H4457" s="41"/>
      <c r="I4457" s="41"/>
      <c r="J4457" s="41"/>
      <c r="K4457" s="41"/>
      <c r="L4457" s="41"/>
      <c r="M4457" s="42" t="s">
        <v>3983</v>
      </c>
      <c r="N4457" s="42"/>
      <c r="O4457" s="41"/>
      <c r="P4457" s="43">
        <v>62.47</v>
      </c>
      <c r="Q4457" s="44"/>
      <c r="R4457" s="45"/>
      <c r="S4457" s="44"/>
      <c r="T4457" s="46"/>
    </row>
    <row r="4458" spans="6:20" s="102" customFormat="1" ht="36" outlineLevel="6">
      <c r="F4458" s="21" t="s">
        <v>10310</v>
      </c>
      <c r="G4458" s="22" t="s">
        <v>7</v>
      </c>
      <c r="H4458" s="68">
        <v>6</v>
      </c>
      <c r="I4458" s="22"/>
      <c r="J4458" s="36" t="s">
        <v>4421</v>
      </c>
      <c r="K4458" s="36"/>
      <c r="L4458" s="36"/>
      <c r="M4458" s="37" t="s">
        <v>8989</v>
      </c>
      <c r="N4458" s="37"/>
      <c r="O4458" s="22" t="s">
        <v>23</v>
      </c>
      <c r="P4458" s="38">
        <v>62.47</v>
      </c>
      <c r="Q4458" s="25">
        <v>0</v>
      </c>
      <c r="R4458" s="38">
        <f>P4458*(1+Q4458/100)</f>
        <v>62.47</v>
      </c>
      <c r="S4458" s="25"/>
      <c r="T4458" s="26">
        <f>IF(I4458="T",0,R4458*S4458)</f>
        <v>0</v>
      </c>
    </row>
    <row r="4459" spans="6:20" s="102" customFormat="1" ht="12" outlineLevel="6">
      <c r="F4459" s="21" t="s">
        <v>10311</v>
      </c>
      <c r="G4459" s="22" t="s">
        <v>19</v>
      </c>
      <c r="H4459" s="68">
        <v>6</v>
      </c>
      <c r="I4459" s="22"/>
      <c r="J4459" s="36" t="s">
        <v>4625</v>
      </c>
      <c r="K4459" s="36" t="s">
        <v>2208</v>
      </c>
      <c r="L4459" s="36"/>
      <c r="M4459" s="37" t="s">
        <v>7584</v>
      </c>
      <c r="N4459" s="37"/>
      <c r="O4459" s="22" t="s">
        <v>24</v>
      </c>
      <c r="P4459" s="38"/>
      <c r="Q4459" s="25">
        <v>0</v>
      </c>
      <c r="R4459" s="38">
        <f>P4459*(1+Q4459/100)</f>
        <v>0</v>
      </c>
      <c r="S4459" s="25"/>
      <c r="T4459" s="26">
        <f>IF(I4459="T",0,R4459*S4459)</f>
        <v>0</v>
      </c>
    </row>
    <row r="4460" spans="6:20" outlineLevel="6"/>
    <row r="4461" spans="6:20" s="120" customFormat="1" ht="16.5" customHeight="1" outlineLevel="5">
      <c r="F4461" s="121"/>
      <c r="G4461" s="122"/>
      <c r="H4461" s="122"/>
      <c r="I4461" s="122"/>
      <c r="J4461" s="123"/>
      <c r="K4461" s="123"/>
      <c r="L4461" s="123"/>
      <c r="M4461" s="123" t="s">
        <v>7571</v>
      </c>
      <c r="N4461" s="126"/>
      <c r="O4461" s="122"/>
      <c r="P4461" s="124"/>
      <c r="Q4461" s="125"/>
      <c r="R4461" s="124"/>
      <c r="S4461" s="125"/>
      <c r="T4461" s="111">
        <f>SUBTOTAL(9,T4462:T4465)</f>
        <v>0</v>
      </c>
    </row>
    <row r="4462" spans="6:20" s="102" customFormat="1" ht="24" outlineLevel="6">
      <c r="F4462" s="21" t="s">
        <v>10312</v>
      </c>
      <c r="G4462" s="22" t="s">
        <v>19</v>
      </c>
      <c r="H4462" s="68">
        <v>6</v>
      </c>
      <c r="I4462" s="22"/>
      <c r="J4462" s="36" t="s">
        <v>2126</v>
      </c>
      <c r="K4462" s="36"/>
      <c r="L4462" s="36"/>
      <c r="M4462" s="37" t="s">
        <v>8694</v>
      </c>
      <c r="N4462" s="37"/>
      <c r="O4462" s="22"/>
      <c r="P4462" s="38"/>
      <c r="Q4462" s="25">
        <v>0</v>
      </c>
      <c r="R4462" s="38">
        <f>P4462*(1+Q4462/100)</f>
        <v>0</v>
      </c>
      <c r="S4462" s="25"/>
      <c r="T4462" s="26">
        <f>IF(I4462="T",0,R4462*S4462)</f>
        <v>0</v>
      </c>
    </row>
    <row r="4463" spans="6:20" s="102" customFormat="1" ht="48" outlineLevel="6">
      <c r="F4463" s="21" t="s">
        <v>10313</v>
      </c>
      <c r="G4463" s="22" t="s">
        <v>19</v>
      </c>
      <c r="H4463" s="68">
        <v>6</v>
      </c>
      <c r="I4463" s="22"/>
      <c r="J4463" s="36" t="s">
        <v>4677</v>
      </c>
      <c r="K4463" s="36" t="s">
        <v>2335</v>
      </c>
      <c r="L4463" s="36"/>
      <c r="M4463" s="37" t="s">
        <v>9163</v>
      </c>
      <c r="N4463" s="37"/>
      <c r="O4463" s="22" t="s">
        <v>23</v>
      </c>
      <c r="P4463" s="38"/>
      <c r="Q4463" s="25">
        <v>0</v>
      </c>
      <c r="R4463" s="38">
        <f>P4463*(1+Q4463/100)</f>
        <v>0</v>
      </c>
      <c r="S4463" s="25"/>
      <c r="T4463" s="26">
        <f>IF(I4463="T",0,R4463*S4463)</f>
        <v>0</v>
      </c>
    </row>
    <row r="4464" spans="6:20" s="102" customFormat="1" ht="12" outlineLevel="6">
      <c r="F4464" s="21" t="s">
        <v>10314</v>
      </c>
      <c r="G4464" s="22" t="s">
        <v>19</v>
      </c>
      <c r="H4464" s="68">
        <v>6</v>
      </c>
      <c r="I4464" s="22"/>
      <c r="J4464" s="36" t="s">
        <v>4626</v>
      </c>
      <c r="K4464" s="36" t="s">
        <v>2208</v>
      </c>
      <c r="L4464" s="36"/>
      <c r="M4464" s="37" t="s">
        <v>7638</v>
      </c>
      <c r="N4464" s="37"/>
      <c r="O4464" s="22" t="s">
        <v>24</v>
      </c>
      <c r="P4464" s="38"/>
      <c r="Q4464" s="25">
        <v>0</v>
      </c>
      <c r="R4464" s="38">
        <f>P4464*(1+Q4464/100)</f>
        <v>0</v>
      </c>
      <c r="S4464" s="25"/>
      <c r="T4464" s="26">
        <f>IF(I4464="T",0,R4464*S4464)</f>
        <v>0</v>
      </c>
    </row>
    <row r="4465" spans="6:20" outlineLevel="6"/>
    <row r="4466" spans="6:20" s="120" customFormat="1" ht="16.5" customHeight="1" outlineLevel="5">
      <c r="F4466" s="121"/>
      <c r="G4466" s="122"/>
      <c r="H4466" s="122"/>
      <c r="I4466" s="122"/>
      <c r="J4466" s="123"/>
      <c r="K4466" s="123"/>
      <c r="L4466" s="123"/>
      <c r="M4466" s="123" t="s">
        <v>8170</v>
      </c>
      <c r="N4466" s="126"/>
      <c r="O4466" s="122"/>
      <c r="P4466" s="124"/>
      <c r="Q4466" s="125"/>
      <c r="R4466" s="124"/>
      <c r="S4466" s="125"/>
      <c r="T4466" s="111">
        <f>SUBTOTAL(9,T4467:T4519)</f>
        <v>0</v>
      </c>
    </row>
    <row r="4467" spans="6:20" s="102" customFormat="1" ht="24" outlineLevel="6">
      <c r="F4467" s="21" t="s">
        <v>10315</v>
      </c>
      <c r="G4467" s="22" t="s">
        <v>19</v>
      </c>
      <c r="H4467" s="68">
        <v>6</v>
      </c>
      <c r="I4467" s="22"/>
      <c r="J4467" s="36" t="s">
        <v>4686</v>
      </c>
      <c r="K4467" s="36" t="s">
        <v>2377</v>
      </c>
      <c r="L4467" s="36"/>
      <c r="M4467" s="37" t="s">
        <v>8502</v>
      </c>
      <c r="N4467" s="37"/>
      <c r="O4467" s="22" t="s">
        <v>23</v>
      </c>
      <c r="P4467" s="38">
        <v>204.32599999999999</v>
      </c>
      <c r="Q4467" s="25">
        <v>0</v>
      </c>
      <c r="R4467" s="38">
        <f>P4467*(1+Q4467/100)</f>
        <v>204.32599999999999</v>
      </c>
      <c r="S4467" s="25"/>
      <c r="T4467" s="26">
        <f>IF(I4467="T",0,R4467*S4467)</f>
        <v>0</v>
      </c>
    </row>
    <row r="4468" spans="6:20" s="102" customFormat="1" ht="60" outlineLevel="6" collapsed="1">
      <c r="F4468" s="21">
        <v>948</v>
      </c>
      <c r="G4468" s="22" t="s">
        <v>19</v>
      </c>
      <c r="H4468" s="68">
        <v>6</v>
      </c>
      <c r="I4468" s="22"/>
      <c r="J4468" s="36" t="s">
        <v>4389</v>
      </c>
      <c r="K4468" s="36" t="s">
        <v>2328</v>
      </c>
      <c r="L4468" s="36"/>
      <c r="M4468" s="37" t="s">
        <v>9765</v>
      </c>
      <c r="N4468" s="37"/>
      <c r="O4468" s="22" t="s">
        <v>23</v>
      </c>
      <c r="P4468" s="38">
        <v>204.32599999999999</v>
      </c>
      <c r="Q4468" s="25">
        <v>0</v>
      </c>
      <c r="R4468" s="38">
        <f>P4468*(1+Q4468/100)</f>
        <v>204.32599999999999</v>
      </c>
      <c r="S4468" s="25"/>
      <c r="T4468" s="26">
        <f>IF(I4468="T",0,R4468*S4468)</f>
        <v>0</v>
      </c>
    </row>
    <row r="4469" spans="6:20" s="39" customFormat="1" ht="11.25" outlineLevel="7">
      <c r="F4469" s="40"/>
      <c r="G4469" s="41"/>
      <c r="H4469" s="41"/>
      <c r="I4469" s="41"/>
      <c r="J4469" s="41"/>
      <c r="K4469" s="41"/>
      <c r="L4469" s="41"/>
      <c r="M4469" s="42" t="s">
        <v>64</v>
      </c>
      <c r="N4469" s="42"/>
      <c r="O4469" s="41"/>
      <c r="P4469" s="43">
        <v>0</v>
      </c>
      <c r="Q4469" s="44"/>
      <c r="R4469" s="45"/>
      <c r="S4469" s="44"/>
      <c r="T4469" s="46"/>
    </row>
    <row r="4470" spans="6:20" s="39" customFormat="1" ht="11.25" outlineLevel="7">
      <c r="F4470" s="40"/>
      <c r="G4470" s="41"/>
      <c r="H4470" s="41"/>
      <c r="I4470" s="41"/>
      <c r="J4470" s="41"/>
      <c r="K4470" s="41"/>
      <c r="L4470" s="41"/>
      <c r="M4470" s="42" t="s">
        <v>3751</v>
      </c>
      <c r="N4470" s="42"/>
      <c r="O4470" s="41"/>
      <c r="P4470" s="43">
        <v>22.8</v>
      </c>
      <c r="Q4470" s="44"/>
      <c r="R4470" s="45"/>
      <c r="S4470" s="44"/>
      <c r="T4470" s="46"/>
    </row>
    <row r="4471" spans="6:20" s="39" customFormat="1" ht="11.25" outlineLevel="7">
      <c r="F4471" s="40"/>
      <c r="G4471" s="41"/>
      <c r="H4471" s="41"/>
      <c r="I4471" s="41"/>
      <c r="J4471" s="41"/>
      <c r="K4471" s="41"/>
      <c r="L4471" s="41"/>
      <c r="M4471" s="42" t="s">
        <v>3752</v>
      </c>
      <c r="N4471" s="42"/>
      <c r="O4471" s="41"/>
      <c r="P4471" s="43">
        <v>3.12</v>
      </c>
      <c r="Q4471" s="44"/>
      <c r="R4471" s="45"/>
      <c r="S4471" s="44"/>
      <c r="T4471" s="46"/>
    </row>
    <row r="4472" spans="6:20" s="39" customFormat="1" ht="11.25" outlineLevel="7">
      <c r="F4472" s="40"/>
      <c r="G4472" s="41"/>
      <c r="H4472" s="41"/>
      <c r="I4472" s="41"/>
      <c r="J4472" s="41"/>
      <c r="K4472" s="41"/>
      <c r="L4472" s="41"/>
      <c r="M4472" s="42" t="s">
        <v>4039</v>
      </c>
      <c r="N4472" s="42"/>
      <c r="O4472" s="41"/>
      <c r="P4472" s="43">
        <v>22.81</v>
      </c>
      <c r="Q4472" s="44"/>
      <c r="R4472" s="45"/>
      <c r="S4472" s="44"/>
      <c r="T4472" s="46"/>
    </row>
    <row r="4473" spans="6:20" s="39" customFormat="1" ht="11.25" outlineLevel="7">
      <c r="F4473" s="40"/>
      <c r="G4473" s="41"/>
      <c r="H4473" s="41"/>
      <c r="I4473" s="41"/>
      <c r="J4473" s="41"/>
      <c r="K4473" s="41"/>
      <c r="L4473" s="41"/>
      <c r="M4473" s="42" t="s">
        <v>3754</v>
      </c>
      <c r="N4473" s="42"/>
      <c r="O4473" s="41"/>
      <c r="P4473" s="43">
        <v>3.12</v>
      </c>
      <c r="Q4473" s="44"/>
      <c r="R4473" s="45"/>
      <c r="S4473" s="44"/>
      <c r="T4473" s="46"/>
    </row>
    <row r="4474" spans="6:20" s="39" customFormat="1" ht="11.25" outlineLevel="7">
      <c r="F4474" s="40"/>
      <c r="G4474" s="41"/>
      <c r="H4474" s="41"/>
      <c r="I4474" s="41"/>
      <c r="J4474" s="41"/>
      <c r="K4474" s="41"/>
      <c r="L4474" s="41"/>
      <c r="M4474" s="42" t="s">
        <v>59</v>
      </c>
      <c r="N4474" s="42"/>
      <c r="O4474" s="41"/>
      <c r="P4474" s="43">
        <v>0</v>
      </c>
      <c r="Q4474" s="44"/>
      <c r="R4474" s="45"/>
      <c r="S4474" s="44"/>
      <c r="T4474" s="46"/>
    </row>
    <row r="4475" spans="6:20" s="39" customFormat="1" ht="11.25" outlineLevel="7">
      <c r="F4475" s="40"/>
      <c r="G4475" s="41"/>
      <c r="H4475" s="41"/>
      <c r="I4475" s="41"/>
      <c r="J4475" s="41"/>
      <c r="K4475" s="41"/>
      <c r="L4475" s="41"/>
      <c r="M4475" s="42" t="s">
        <v>4013</v>
      </c>
      <c r="N4475" s="42"/>
      <c r="O4475" s="41"/>
      <c r="P4475" s="43">
        <v>22.79</v>
      </c>
      <c r="Q4475" s="44"/>
      <c r="R4475" s="45"/>
      <c r="S4475" s="44"/>
      <c r="T4475" s="46"/>
    </row>
    <row r="4476" spans="6:20" s="39" customFormat="1" ht="11.25" outlineLevel="7">
      <c r="F4476" s="40"/>
      <c r="G4476" s="41"/>
      <c r="H4476" s="41"/>
      <c r="I4476" s="41"/>
      <c r="J4476" s="41"/>
      <c r="K4476" s="41"/>
      <c r="L4476" s="41"/>
      <c r="M4476" s="42" t="s">
        <v>3738</v>
      </c>
      <c r="N4476" s="42"/>
      <c r="O4476" s="41"/>
      <c r="P4476" s="43">
        <v>3.12</v>
      </c>
      <c r="Q4476" s="44"/>
      <c r="R4476" s="45"/>
      <c r="S4476" s="44"/>
      <c r="T4476" s="46"/>
    </row>
    <row r="4477" spans="6:20" s="39" customFormat="1" ht="11.25" outlineLevel="7">
      <c r="F4477" s="40"/>
      <c r="G4477" s="41"/>
      <c r="H4477" s="41"/>
      <c r="I4477" s="41"/>
      <c r="J4477" s="41"/>
      <c r="K4477" s="41"/>
      <c r="L4477" s="41"/>
      <c r="M4477" s="42" t="s">
        <v>4014</v>
      </c>
      <c r="N4477" s="42"/>
      <c r="O4477" s="41"/>
      <c r="P4477" s="43">
        <v>22.78</v>
      </c>
      <c r="Q4477" s="44"/>
      <c r="R4477" s="45"/>
      <c r="S4477" s="44"/>
      <c r="T4477" s="46"/>
    </row>
    <row r="4478" spans="6:20" s="39" customFormat="1" ht="11.25" outlineLevel="7">
      <c r="F4478" s="40"/>
      <c r="G4478" s="41"/>
      <c r="H4478" s="41"/>
      <c r="I4478" s="41"/>
      <c r="J4478" s="41"/>
      <c r="K4478" s="41"/>
      <c r="L4478" s="41"/>
      <c r="M4478" s="42" t="s">
        <v>3740</v>
      </c>
      <c r="N4478" s="42"/>
      <c r="O4478" s="41"/>
      <c r="P4478" s="43">
        <v>3.12</v>
      </c>
      <c r="Q4478" s="44"/>
      <c r="R4478" s="45"/>
      <c r="S4478" s="44"/>
      <c r="T4478" s="46"/>
    </row>
    <row r="4479" spans="6:20" s="39" customFormat="1" ht="11.25" outlineLevel="7">
      <c r="F4479" s="40"/>
      <c r="G4479" s="41"/>
      <c r="H4479" s="41"/>
      <c r="I4479" s="41"/>
      <c r="J4479" s="41"/>
      <c r="K4479" s="41"/>
      <c r="L4479" s="41"/>
      <c r="M4479" s="42" t="s">
        <v>3741</v>
      </c>
      <c r="N4479" s="42"/>
      <c r="O4479" s="41"/>
      <c r="P4479" s="43">
        <v>5.82</v>
      </c>
      <c r="Q4479" s="44"/>
      <c r="R4479" s="45"/>
      <c r="S4479" s="44"/>
      <c r="T4479" s="46"/>
    </row>
    <row r="4480" spans="6:20" s="39" customFormat="1" ht="11.25" outlineLevel="7">
      <c r="F4480" s="40"/>
      <c r="G4480" s="41"/>
      <c r="H4480" s="41"/>
      <c r="I4480" s="41"/>
      <c r="J4480" s="41"/>
      <c r="K4480" s="41"/>
      <c r="L4480" s="41"/>
      <c r="M4480" s="42" t="s">
        <v>3744</v>
      </c>
      <c r="N4480" s="42"/>
      <c r="O4480" s="41"/>
      <c r="P4480" s="43">
        <v>3.88</v>
      </c>
      <c r="Q4480" s="44"/>
      <c r="R4480" s="45"/>
      <c r="S4480" s="44"/>
      <c r="T4480" s="46"/>
    </row>
    <row r="4481" spans="6:20" s="39" customFormat="1" ht="11.25" outlineLevel="7">
      <c r="F4481" s="40"/>
      <c r="G4481" s="41"/>
      <c r="H4481" s="41"/>
      <c r="I4481" s="41"/>
      <c r="J4481" s="41"/>
      <c r="K4481" s="41"/>
      <c r="L4481" s="41"/>
      <c r="M4481" s="42" t="s">
        <v>60</v>
      </c>
      <c r="N4481" s="42"/>
      <c r="O4481" s="41"/>
      <c r="P4481" s="43">
        <v>0</v>
      </c>
      <c r="Q4481" s="44"/>
      <c r="R4481" s="45"/>
      <c r="S4481" s="44"/>
      <c r="T4481" s="46"/>
    </row>
    <row r="4482" spans="6:20" s="39" customFormat="1" ht="11.25" outlineLevel="7">
      <c r="F4482" s="40"/>
      <c r="G4482" s="41"/>
      <c r="H4482" s="41"/>
      <c r="I4482" s="41"/>
      <c r="J4482" s="41"/>
      <c r="K4482" s="41"/>
      <c r="L4482" s="41"/>
      <c r="M4482" s="42" t="s">
        <v>3974</v>
      </c>
      <c r="N4482" s="42"/>
      <c r="O4482" s="41"/>
      <c r="P4482" s="43">
        <v>21.21</v>
      </c>
      <c r="Q4482" s="44"/>
      <c r="R4482" s="45"/>
      <c r="S4482" s="44"/>
      <c r="T4482" s="46"/>
    </row>
    <row r="4483" spans="6:20" s="39" customFormat="1" ht="11.25" outlineLevel="7">
      <c r="F4483" s="40"/>
      <c r="G4483" s="41"/>
      <c r="H4483" s="41"/>
      <c r="I4483" s="41"/>
      <c r="J4483" s="41"/>
      <c r="K4483" s="41"/>
      <c r="L4483" s="41"/>
      <c r="M4483" s="42" t="s">
        <v>3724</v>
      </c>
      <c r="N4483" s="42"/>
      <c r="O4483" s="41"/>
      <c r="P4483" s="43">
        <v>3.12</v>
      </c>
      <c r="Q4483" s="44"/>
      <c r="R4483" s="45"/>
      <c r="S4483" s="44"/>
      <c r="T4483" s="46"/>
    </row>
    <row r="4484" spans="6:20" s="39" customFormat="1" ht="11.25" outlineLevel="7">
      <c r="F4484" s="40"/>
      <c r="G4484" s="41"/>
      <c r="H4484" s="41"/>
      <c r="I4484" s="41"/>
      <c r="J4484" s="41"/>
      <c r="K4484" s="41"/>
      <c r="L4484" s="41"/>
      <c r="M4484" s="42" t="s">
        <v>3725</v>
      </c>
      <c r="N4484" s="42"/>
      <c r="O4484" s="41"/>
      <c r="P4484" s="43">
        <v>1.58</v>
      </c>
      <c r="Q4484" s="44"/>
      <c r="R4484" s="45"/>
      <c r="S4484" s="44"/>
      <c r="T4484" s="46"/>
    </row>
    <row r="4485" spans="6:20" s="39" customFormat="1" ht="11.25" outlineLevel="7">
      <c r="F4485" s="40"/>
      <c r="G4485" s="41"/>
      <c r="H4485" s="41"/>
      <c r="I4485" s="41"/>
      <c r="J4485" s="41"/>
      <c r="K4485" s="41"/>
      <c r="L4485" s="41"/>
      <c r="M4485" s="42" t="s">
        <v>3975</v>
      </c>
      <c r="N4485" s="42"/>
      <c r="O4485" s="41"/>
      <c r="P4485" s="43">
        <v>22.32</v>
      </c>
      <c r="Q4485" s="44"/>
      <c r="R4485" s="45"/>
      <c r="S4485" s="44"/>
      <c r="T4485" s="46"/>
    </row>
    <row r="4486" spans="6:20" s="39" customFormat="1" ht="11.25" outlineLevel="7">
      <c r="F4486" s="40"/>
      <c r="G4486" s="41"/>
      <c r="H4486" s="41"/>
      <c r="I4486" s="41"/>
      <c r="J4486" s="41"/>
      <c r="K4486" s="41"/>
      <c r="L4486" s="41"/>
      <c r="M4486" s="42" t="s">
        <v>3726</v>
      </c>
      <c r="N4486" s="42"/>
      <c r="O4486" s="41"/>
      <c r="P4486" s="43">
        <v>3.12</v>
      </c>
      <c r="Q4486" s="44"/>
      <c r="R4486" s="45"/>
      <c r="S4486" s="44"/>
      <c r="T4486" s="46"/>
    </row>
    <row r="4487" spans="6:20" s="39" customFormat="1" ht="11.25" outlineLevel="7">
      <c r="F4487" s="40"/>
      <c r="G4487" s="41"/>
      <c r="H4487" s="41"/>
      <c r="I4487" s="41"/>
      <c r="J4487" s="41"/>
      <c r="K4487" s="41"/>
      <c r="L4487" s="41"/>
      <c r="M4487" s="42" t="s">
        <v>5113</v>
      </c>
      <c r="N4487" s="42"/>
      <c r="O4487" s="41"/>
      <c r="P4487" s="43">
        <v>7.4160000000000004</v>
      </c>
      <c r="Q4487" s="44"/>
      <c r="R4487" s="45"/>
      <c r="S4487" s="44"/>
      <c r="T4487" s="46"/>
    </row>
    <row r="4488" spans="6:20" s="39" customFormat="1" ht="11.25" outlineLevel="7">
      <c r="F4488" s="40"/>
      <c r="G4488" s="41"/>
      <c r="H4488" s="41"/>
      <c r="I4488" s="41"/>
      <c r="J4488" s="41"/>
      <c r="K4488" s="41"/>
      <c r="L4488" s="41"/>
      <c r="M4488" s="42" t="s">
        <v>3731</v>
      </c>
      <c r="N4488" s="42"/>
      <c r="O4488" s="41"/>
      <c r="P4488" s="43">
        <v>8.98</v>
      </c>
      <c r="Q4488" s="44"/>
      <c r="R4488" s="45"/>
      <c r="S4488" s="44"/>
      <c r="T4488" s="46"/>
    </row>
    <row r="4489" spans="6:20" s="39" customFormat="1" ht="11.25" outlineLevel="7">
      <c r="F4489" s="40"/>
      <c r="G4489" s="41"/>
      <c r="H4489" s="41"/>
      <c r="I4489" s="41"/>
      <c r="J4489" s="41"/>
      <c r="K4489" s="41"/>
      <c r="L4489" s="41"/>
      <c r="M4489" s="42" t="s">
        <v>3733</v>
      </c>
      <c r="N4489" s="42"/>
      <c r="O4489" s="41"/>
      <c r="P4489" s="43">
        <v>6.26</v>
      </c>
      <c r="Q4489" s="44"/>
      <c r="R4489" s="45"/>
      <c r="S4489" s="44"/>
      <c r="T4489" s="46"/>
    </row>
    <row r="4490" spans="6:20" s="39" customFormat="1" ht="11.25" outlineLevel="7">
      <c r="F4490" s="40"/>
      <c r="G4490" s="41"/>
      <c r="H4490" s="41"/>
      <c r="I4490" s="41"/>
      <c r="J4490" s="41"/>
      <c r="K4490" s="41"/>
      <c r="L4490" s="41"/>
      <c r="M4490" s="42" t="s">
        <v>65</v>
      </c>
      <c r="N4490" s="42"/>
      <c r="O4490" s="41"/>
      <c r="P4490" s="43">
        <v>0</v>
      </c>
      <c r="Q4490" s="44"/>
      <c r="R4490" s="45"/>
      <c r="S4490" s="44"/>
      <c r="T4490" s="46"/>
    </row>
    <row r="4491" spans="6:20" s="39" customFormat="1" ht="11.25" outlineLevel="7">
      <c r="F4491" s="40"/>
      <c r="G4491" s="41"/>
      <c r="H4491" s="41"/>
      <c r="I4491" s="41"/>
      <c r="J4491" s="41"/>
      <c r="K4491" s="41"/>
      <c r="L4491" s="41"/>
      <c r="M4491" s="42" t="s">
        <v>3770</v>
      </c>
      <c r="N4491" s="42"/>
      <c r="O4491" s="41"/>
      <c r="P4491" s="43">
        <v>4.54</v>
      </c>
      <c r="Q4491" s="44"/>
      <c r="R4491" s="45"/>
      <c r="S4491" s="44"/>
      <c r="T4491" s="46"/>
    </row>
    <row r="4492" spans="6:20" s="39" customFormat="1" ht="11.25" outlineLevel="7">
      <c r="F4492" s="40"/>
      <c r="G4492" s="41"/>
      <c r="H4492" s="41"/>
      <c r="I4492" s="41"/>
      <c r="J4492" s="41"/>
      <c r="K4492" s="41"/>
      <c r="L4492" s="41"/>
      <c r="M4492" s="42" t="s">
        <v>3771</v>
      </c>
      <c r="N4492" s="42"/>
      <c r="O4492" s="41"/>
      <c r="P4492" s="43">
        <v>1.64</v>
      </c>
      <c r="Q4492" s="44"/>
      <c r="R4492" s="45"/>
      <c r="S4492" s="44"/>
      <c r="T4492" s="46"/>
    </row>
    <row r="4493" spans="6:20" s="39" customFormat="1" ht="11.25" outlineLevel="7">
      <c r="F4493" s="40"/>
      <c r="G4493" s="41"/>
      <c r="H4493" s="41"/>
      <c r="I4493" s="41"/>
      <c r="J4493" s="41"/>
      <c r="K4493" s="41"/>
      <c r="L4493" s="41"/>
      <c r="M4493" s="42" t="s">
        <v>3772</v>
      </c>
      <c r="N4493" s="42"/>
      <c r="O4493" s="41"/>
      <c r="P4493" s="43">
        <v>2.62</v>
      </c>
      <c r="Q4493" s="44"/>
      <c r="R4493" s="45"/>
      <c r="S4493" s="44"/>
      <c r="T4493" s="46"/>
    </row>
    <row r="4494" spans="6:20" s="39" customFormat="1" ht="11.25" outlineLevel="7">
      <c r="F4494" s="40"/>
      <c r="G4494" s="41"/>
      <c r="H4494" s="41"/>
      <c r="I4494" s="41"/>
      <c r="J4494" s="41"/>
      <c r="K4494" s="41"/>
      <c r="L4494" s="41"/>
      <c r="M4494" s="42" t="s">
        <v>3773</v>
      </c>
      <c r="N4494" s="42"/>
      <c r="O4494" s="41"/>
      <c r="P4494" s="43">
        <v>3.81</v>
      </c>
      <c r="Q4494" s="44"/>
      <c r="R4494" s="45"/>
      <c r="S4494" s="44"/>
      <c r="T4494" s="46"/>
    </row>
    <row r="4495" spans="6:20" s="39" customFormat="1" ht="11.25" outlineLevel="7">
      <c r="F4495" s="40"/>
      <c r="G4495" s="41"/>
      <c r="H4495" s="41"/>
      <c r="I4495" s="41"/>
      <c r="J4495" s="41"/>
      <c r="K4495" s="41"/>
      <c r="L4495" s="41"/>
      <c r="M4495" s="42" t="s">
        <v>3774</v>
      </c>
      <c r="N4495" s="42"/>
      <c r="O4495" s="41"/>
      <c r="P4495" s="43">
        <v>1.73</v>
      </c>
      <c r="Q4495" s="44"/>
      <c r="R4495" s="45"/>
      <c r="S4495" s="44"/>
      <c r="T4495" s="46"/>
    </row>
    <row r="4496" spans="6:20" s="39" customFormat="1" ht="11.25" outlineLevel="7">
      <c r="F4496" s="40"/>
      <c r="G4496" s="41"/>
      <c r="H4496" s="41"/>
      <c r="I4496" s="41"/>
      <c r="J4496" s="41"/>
      <c r="K4496" s="41"/>
      <c r="L4496" s="41"/>
      <c r="M4496" s="42" t="s">
        <v>3775</v>
      </c>
      <c r="N4496" s="42"/>
      <c r="O4496" s="41"/>
      <c r="P4496" s="43">
        <v>2.62</v>
      </c>
      <c r="Q4496" s="44"/>
      <c r="R4496" s="45"/>
      <c r="S4496" s="44"/>
      <c r="T4496" s="46"/>
    </row>
    <row r="4497" spans="6:20" s="102" customFormat="1" ht="12" outlineLevel="6" collapsed="1">
      <c r="F4497" s="21" t="s">
        <v>10316</v>
      </c>
      <c r="G4497" s="22" t="s">
        <v>19</v>
      </c>
      <c r="H4497" s="68">
        <v>6</v>
      </c>
      <c r="I4497" s="22"/>
      <c r="J4497" s="36" t="s">
        <v>4199</v>
      </c>
      <c r="K4497" s="36" t="s">
        <v>2329</v>
      </c>
      <c r="L4497" s="36"/>
      <c r="M4497" s="37" t="s">
        <v>7929</v>
      </c>
      <c r="N4497" s="37"/>
      <c r="O4497" s="22" t="s">
        <v>23</v>
      </c>
      <c r="P4497" s="38">
        <v>10.190000000000001</v>
      </c>
      <c r="Q4497" s="25">
        <v>0</v>
      </c>
      <c r="R4497" s="38">
        <f>P4497*(1+Q4497/100)</f>
        <v>10.190000000000001</v>
      </c>
      <c r="S4497" s="25"/>
      <c r="T4497" s="26">
        <f>IF(I4497="T",0,R4497*S4497)</f>
        <v>0</v>
      </c>
    </row>
    <row r="4498" spans="6:20" s="39" customFormat="1" ht="11.25" outlineLevel="7">
      <c r="F4498" s="40"/>
      <c r="G4498" s="41"/>
      <c r="H4498" s="41"/>
      <c r="I4498" s="41"/>
      <c r="J4498" s="41"/>
      <c r="K4498" s="41"/>
      <c r="L4498" s="41"/>
      <c r="M4498" s="42" t="s">
        <v>60</v>
      </c>
      <c r="N4498" s="42"/>
      <c r="O4498" s="41"/>
      <c r="P4498" s="43">
        <v>0</v>
      </c>
      <c r="Q4498" s="44"/>
      <c r="R4498" s="45"/>
      <c r="S4498" s="44"/>
      <c r="T4498" s="46"/>
    </row>
    <row r="4499" spans="6:20" s="39" customFormat="1" ht="11.25" outlineLevel="7">
      <c r="F4499" s="40"/>
      <c r="G4499" s="41"/>
      <c r="H4499" s="41"/>
      <c r="I4499" s="41"/>
      <c r="J4499" s="41"/>
      <c r="K4499" s="41"/>
      <c r="L4499" s="41"/>
      <c r="M4499" s="42" t="s">
        <v>3725</v>
      </c>
      <c r="N4499" s="42"/>
      <c r="O4499" s="41"/>
      <c r="P4499" s="43">
        <v>1.58</v>
      </c>
      <c r="Q4499" s="44"/>
      <c r="R4499" s="45"/>
      <c r="S4499" s="44"/>
      <c r="T4499" s="46"/>
    </row>
    <row r="4500" spans="6:20" s="39" customFormat="1" ht="11.25" outlineLevel="7">
      <c r="F4500" s="40"/>
      <c r="G4500" s="41"/>
      <c r="H4500" s="41"/>
      <c r="I4500" s="41"/>
      <c r="J4500" s="41"/>
      <c r="K4500" s="41"/>
      <c r="L4500" s="41"/>
      <c r="M4500" s="42" t="s">
        <v>65</v>
      </c>
      <c r="N4500" s="42"/>
      <c r="O4500" s="41"/>
      <c r="P4500" s="43">
        <v>0</v>
      </c>
      <c r="Q4500" s="44"/>
      <c r="R4500" s="45"/>
      <c r="S4500" s="44"/>
      <c r="T4500" s="46"/>
    </row>
    <row r="4501" spans="6:20" s="39" customFormat="1" ht="11.25" outlineLevel="7">
      <c r="F4501" s="40"/>
      <c r="G4501" s="41"/>
      <c r="H4501" s="41"/>
      <c r="I4501" s="41"/>
      <c r="J4501" s="41"/>
      <c r="K4501" s="41"/>
      <c r="L4501" s="41"/>
      <c r="M4501" s="42" t="s">
        <v>3771</v>
      </c>
      <c r="N4501" s="42"/>
      <c r="O4501" s="41"/>
      <c r="P4501" s="43">
        <v>1.64</v>
      </c>
      <c r="Q4501" s="44"/>
      <c r="R4501" s="45"/>
      <c r="S4501" s="44"/>
      <c r="T4501" s="46"/>
    </row>
    <row r="4502" spans="6:20" s="39" customFormat="1" ht="11.25" outlineLevel="7">
      <c r="F4502" s="40"/>
      <c r="G4502" s="41"/>
      <c r="H4502" s="41"/>
      <c r="I4502" s="41"/>
      <c r="J4502" s="41"/>
      <c r="K4502" s="41"/>
      <c r="L4502" s="41"/>
      <c r="M4502" s="42" t="s">
        <v>3772</v>
      </c>
      <c r="N4502" s="42"/>
      <c r="O4502" s="41"/>
      <c r="P4502" s="43">
        <v>2.62</v>
      </c>
      <c r="Q4502" s="44"/>
      <c r="R4502" s="45"/>
      <c r="S4502" s="44"/>
      <c r="T4502" s="46"/>
    </row>
    <row r="4503" spans="6:20" s="39" customFormat="1" ht="11.25" outlineLevel="7">
      <c r="F4503" s="40"/>
      <c r="G4503" s="41"/>
      <c r="H4503" s="41"/>
      <c r="I4503" s="41"/>
      <c r="J4503" s="41"/>
      <c r="K4503" s="41"/>
      <c r="L4503" s="41"/>
      <c r="M4503" s="42" t="s">
        <v>3774</v>
      </c>
      <c r="N4503" s="42"/>
      <c r="O4503" s="41"/>
      <c r="P4503" s="43">
        <v>1.73</v>
      </c>
      <c r="Q4503" s="44"/>
      <c r="R4503" s="45"/>
      <c r="S4503" s="44"/>
      <c r="T4503" s="46"/>
    </row>
    <row r="4504" spans="6:20" s="39" customFormat="1" ht="11.25" outlineLevel="7">
      <c r="F4504" s="40"/>
      <c r="G4504" s="41"/>
      <c r="H4504" s="41"/>
      <c r="I4504" s="41"/>
      <c r="J4504" s="41"/>
      <c r="K4504" s="41"/>
      <c r="L4504" s="41"/>
      <c r="M4504" s="42" t="s">
        <v>3775</v>
      </c>
      <c r="N4504" s="42"/>
      <c r="O4504" s="41"/>
      <c r="P4504" s="43">
        <v>2.62</v>
      </c>
      <c r="Q4504" s="44"/>
      <c r="R4504" s="45"/>
      <c r="S4504" s="44"/>
      <c r="T4504" s="46"/>
    </row>
    <row r="4505" spans="6:20" s="102" customFormat="1" ht="24" outlineLevel="6" collapsed="1">
      <c r="F4505" s="21" t="s">
        <v>10317</v>
      </c>
      <c r="G4505" s="22" t="s">
        <v>19</v>
      </c>
      <c r="H4505" s="68">
        <v>6</v>
      </c>
      <c r="I4505" s="22"/>
      <c r="J4505" s="36" t="s">
        <v>4386</v>
      </c>
      <c r="K4505" s="36" t="s">
        <v>2330</v>
      </c>
      <c r="L4505" s="36"/>
      <c r="M4505" s="37" t="s">
        <v>7976</v>
      </c>
      <c r="N4505" s="37"/>
      <c r="O4505" s="22" t="s">
        <v>48</v>
      </c>
      <c r="P4505" s="38">
        <v>2</v>
      </c>
      <c r="Q4505" s="25">
        <v>0</v>
      </c>
      <c r="R4505" s="38">
        <f>P4505*(1+Q4505/100)</f>
        <v>2</v>
      </c>
      <c r="S4505" s="25"/>
      <c r="T4505" s="26">
        <f>IF(I4505="T",0,R4505*S4505)</f>
        <v>0</v>
      </c>
    </row>
    <row r="4506" spans="6:20" s="39" customFormat="1" ht="11.25" outlineLevel="7">
      <c r="F4506" s="40"/>
      <c r="G4506" s="41"/>
      <c r="H4506" s="41"/>
      <c r="I4506" s="41"/>
      <c r="J4506" s="41"/>
      <c r="K4506" s="41"/>
      <c r="L4506" s="41"/>
      <c r="M4506" s="42" t="s">
        <v>2112</v>
      </c>
      <c r="N4506" s="42"/>
      <c r="O4506" s="41"/>
      <c r="P4506" s="43">
        <v>1</v>
      </c>
      <c r="Q4506" s="44"/>
      <c r="R4506" s="45"/>
      <c r="S4506" s="44"/>
      <c r="T4506" s="46"/>
    </row>
    <row r="4507" spans="6:20" s="39" customFormat="1" ht="11.25" outlineLevel="7">
      <c r="F4507" s="40"/>
      <c r="G4507" s="41"/>
      <c r="H4507" s="41"/>
      <c r="I4507" s="41"/>
      <c r="J4507" s="41"/>
      <c r="K4507" s="41"/>
      <c r="L4507" s="41"/>
      <c r="M4507" s="42" t="s">
        <v>2101</v>
      </c>
      <c r="N4507" s="42"/>
      <c r="O4507" s="41"/>
      <c r="P4507" s="43">
        <v>1</v>
      </c>
      <c r="Q4507" s="44"/>
      <c r="R4507" s="45"/>
      <c r="S4507" s="44"/>
      <c r="T4507" s="46"/>
    </row>
    <row r="4508" spans="6:20" s="39" customFormat="1" ht="11.25" outlineLevel="7">
      <c r="F4508" s="40"/>
      <c r="G4508" s="41"/>
      <c r="H4508" s="41"/>
      <c r="I4508" s="41"/>
      <c r="J4508" s="41"/>
      <c r="K4508" s="41"/>
      <c r="L4508" s="41"/>
      <c r="M4508" s="42"/>
      <c r="N4508" s="42"/>
      <c r="O4508" s="41"/>
      <c r="P4508" s="43">
        <v>0</v>
      </c>
      <c r="Q4508" s="44"/>
      <c r="R4508" s="45"/>
      <c r="S4508" s="44"/>
      <c r="T4508" s="46"/>
    </row>
    <row r="4509" spans="6:20" s="102" customFormat="1" ht="12" outlineLevel="6" collapsed="1">
      <c r="F4509" s="21" t="s">
        <v>10318</v>
      </c>
      <c r="G4509" s="22" t="s">
        <v>19</v>
      </c>
      <c r="H4509" s="68">
        <v>6</v>
      </c>
      <c r="I4509" s="22"/>
      <c r="J4509" s="36" t="s">
        <v>4673</v>
      </c>
      <c r="K4509" s="36" t="s">
        <v>2331</v>
      </c>
      <c r="L4509" s="36"/>
      <c r="M4509" s="37" t="s">
        <v>7950</v>
      </c>
      <c r="N4509" s="37"/>
      <c r="O4509" s="22" t="s">
        <v>48</v>
      </c>
      <c r="P4509" s="38">
        <v>3</v>
      </c>
      <c r="Q4509" s="25">
        <v>0</v>
      </c>
      <c r="R4509" s="38">
        <f>P4509*(1+Q4509/100)</f>
        <v>3</v>
      </c>
      <c r="S4509" s="25"/>
      <c r="T4509" s="26">
        <f>IF(I4509="T",0,R4509*S4509)</f>
        <v>0</v>
      </c>
    </row>
    <row r="4510" spans="6:20" s="39" customFormat="1" ht="11.25" outlineLevel="7">
      <c r="F4510" s="40"/>
      <c r="G4510" s="41"/>
      <c r="H4510" s="41"/>
      <c r="I4510" s="41"/>
      <c r="J4510" s="41"/>
      <c r="K4510" s="41"/>
      <c r="L4510" s="41"/>
      <c r="M4510" s="42" t="s">
        <v>2113</v>
      </c>
      <c r="N4510" s="42"/>
      <c r="O4510" s="41"/>
      <c r="P4510" s="43">
        <v>1</v>
      </c>
      <c r="Q4510" s="44"/>
      <c r="R4510" s="45"/>
      <c r="S4510" s="44"/>
      <c r="T4510" s="46"/>
    </row>
    <row r="4511" spans="6:20" s="39" customFormat="1" ht="11.25" outlineLevel="7">
      <c r="F4511" s="40"/>
      <c r="G4511" s="41"/>
      <c r="H4511" s="41"/>
      <c r="I4511" s="41"/>
      <c r="J4511" s="41"/>
      <c r="K4511" s="41"/>
      <c r="L4511" s="41"/>
      <c r="M4511" s="42" t="s">
        <v>2106</v>
      </c>
      <c r="N4511" s="42"/>
      <c r="O4511" s="41"/>
      <c r="P4511" s="43">
        <v>1</v>
      </c>
      <c r="Q4511" s="44"/>
      <c r="R4511" s="45"/>
      <c r="S4511" s="44"/>
      <c r="T4511" s="46"/>
    </row>
    <row r="4512" spans="6:20" s="39" customFormat="1" ht="11.25" outlineLevel="7">
      <c r="F4512" s="40"/>
      <c r="G4512" s="41"/>
      <c r="H4512" s="41"/>
      <c r="I4512" s="41"/>
      <c r="J4512" s="41"/>
      <c r="K4512" s="41"/>
      <c r="L4512" s="41"/>
      <c r="M4512" s="42" t="s">
        <v>2104</v>
      </c>
      <c r="N4512" s="42"/>
      <c r="O4512" s="41"/>
      <c r="P4512" s="43">
        <v>1</v>
      </c>
      <c r="Q4512" s="44"/>
      <c r="R4512" s="45"/>
      <c r="S4512" s="44"/>
      <c r="T4512" s="46"/>
    </row>
    <row r="4513" spans="6:20" s="102" customFormat="1" ht="12" outlineLevel="6" collapsed="1">
      <c r="F4513" s="21" t="s">
        <v>10319</v>
      </c>
      <c r="G4513" s="22" t="s">
        <v>19</v>
      </c>
      <c r="H4513" s="68">
        <v>6</v>
      </c>
      <c r="I4513" s="22"/>
      <c r="J4513" s="36" t="s">
        <v>4672</v>
      </c>
      <c r="K4513" s="36" t="s">
        <v>2331</v>
      </c>
      <c r="L4513" s="36"/>
      <c r="M4513" s="37" t="s">
        <v>7951</v>
      </c>
      <c r="N4513" s="37"/>
      <c r="O4513" s="22" t="s">
        <v>48</v>
      </c>
      <c r="P4513" s="38">
        <v>2</v>
      </c>
      <c r="Q4513" s="25">
        <v>0</v>
      </c>
      <c r="R4513" s="38">
        <f>P4513*(1+Q4513/100)</f>
        <v>2</v>
      </c>
      <c r="S4513" s="25"/>
      <c r="T4513" s="26">
        <f>IF(I4513="T",0,R4513*S4513)</f>
        <v>0</v>
      </c>
    </row>
    <row r="4514" spans="6:20" s="39" customFormat="1" ht="11.25" outlineLevel="7">
      <c r="F4514" s="40"/>
      <c r="G4514" s="41"/>
      <c r="H4514" s="41"/>
      <c r="I4514" s="41"/>
      <c r="J4514" s="41"/>
      <c r="K4514" s="41"/>
      <c r="L4514" s="41"/>
      <c r="M4514" s="42" t="s">
        <v>2100</v>
      </c>
      <c r="N4514" s="42"/>
      <c r="O4514" s="41"/>
      <c r="P4514" s="43">
        <v>2</v>
      </c>
      <c r="Q4514" s="44"/>
      <c r="R4514" s="45"/>
      <c r="S4514" s="44"/>
      <c r="T4514" s="46"/>
    </row>
    <row r="4515" spans="6:20" s="102" customFormat="1" ht="24" outlineLevel="6" collapsed="1">
      <c r="F4515" s="21" t="s">
        <v>10320</v>
      </c>
      <c r="G4515" s="22" t="s">
        <v>19</v>
      </c>
      <c r="H4515" s="68">
        <v>6</v>
      </c>
      <c r="I4515" s="22"/>
      <c r="J4515" s="36" t="s">
        <v>4674</v>
      </c>
      <c r="K4515" s="36" t="s">
        <v>2332</v>
      </c>
      <c r="L4515" s="36"/>
      <c r="M4515" s="37" t="s">
        <v>7977</v>
      </c>
      <c r="N4515" s="37"/>
      <c r="O4515" s="22" t="s">
        <v>48</v>
      </c>
      <c r="P4515" s="38">
        <v>1</v>
      </c>
      <c r="Q4515" s="25">
        <v>0</v>
      </c>
      <c r="R4515" s="38">
        <f>P4515*(1+Q4515/100)</f>
        <v>1</v>
      </c>
      <c r="S4515" s="25"/>
      <c r="T4515" s="26">
        <f>IF(I4515="T",0,R4515*S4515)</f>
        <v>0</v>
      </c>
    </row>
    <row r="4516" spans="6:20" s="39" customFormat="1" ht="11.25" outlineLevel="7">
      <c r="F4516" s="40"/>
      <c r="G4516" s="41"/>
      <c r="H4516" s="41"/>
      <c r="I4516" s="41"/>
      <c r="J4516" s="41"/>
      <c r="K4516" s="41"/>
      <c r="L4516" s="41"/>
      <c r="M4516" s="42" t="s">
        <v>2103</v>
      </c>
      <c r="N4516" s="42"/>
      <c r="O4516" s="41"/>
      <c r="P4516" s="43">
        <v>1</v>
      </c>
      <c r="Q4516" s="44"/>
      <c r="R4516" s="45"/>
      <c r="S4516" s="44"/>
      <c r="T4516" s="46"/>
    </row>
    <row r="4517" spans="6:20" s="102" customFormat="1" ht="12" outlineLevel="6">
      <c r="F4517" s="21" t="s">
        <v>10321</v>
      </c>
      <c r="G4517" s="22" t="s">
        <v>19</v>
      </c>
      <c r="H4517" s="68">
        <v>6</v>
      </c>
      <c r="I4517" s="22"/>
      <c r="J4517" s="36" t="s">
        <v>4412</v>
      </c>
      <c r="K4517" s="36" t="s">
        <v>2374</v>
      </c>
      <c r="L4517" s="36"/>
      <c r="M4517" s="37" t="s">
        <v>7594</v>
      </c>
      <c r="N4517" s="37"/>
      <c r="O4517" s="22" t="s">
        <v>23</v>
      </c>
      <c r="P4517" s="38">
        <v>204.286</v>
      </c>
      <c r="Q4517" s="25">
        <v>0</v>
      </c>
      <c r="R4517" s="38">
        <f>P4517*(1+Q4517/100)</f>
        <v>204.286</v>
      </c>
      <c r="S4517" s="25"/>
      <c r="T4517" s="26">
        <f>IF(I4517="T",0,R4517*S4517)</f>
        <v>0</v>
      </c>
    </row>
    <row r="4518" spans="6:20" s="102" customFormat="1" ht="12" outlineLevel="6">
      <c r="F4518" s="21" t="s">
        <v>10322</v>
      </c>
      <c r="G4518" s="22" t="s">
        <v>19</v>
      </c>
      <c r="H4518" s="68">
        <v>6</v>
      </c>
      <c r="I4518" s="22"/>
      <c r="J4518" s="36" t="s">
        <v>4623</v>
      </c>
      <c r="K4518" s="36" t="s">
        <v>2208</v>
      </c>
      <c r="L4518" s="36"/>
      <c r="M4518" s="37" t="s">
        <v>7816</v>
      </c>
      <c r="N4518" s="37"/>
      <c r="O4518" s="22" t="s">
        <v>24</v>
      </c>
      <c r="P4518" s="38"/>
      <c r="Q4518" s="25">
        <v>0</v>
      </c>
      <c r="R4518" s="38">
        <f>P4518*(1+Q4518/100)</f>
        <v>0</v>
      </c>
      <c r="S4518" s="25"/>
      <c r="T4518" s="26">
        <f>IF(I4518="T",0,R4518*S4518)</f>
        <v>0</v>
      </c>
    </row>
    <row r="4519" spans="6:20" outlineLevel="6"/>
    <row r="4520" spans="6:20" s="120" customFormat="1" ht="16.5" customHeight="1" outlineLevel="5">
      <c r="F4520" s="121"/>
      <c r="G4520" s="122"/>
      <c r="H4520" s="122"/>
      <c r="I4520" s="122"/>
      <c r="J4520" s="123"/>
      <c r="K4520" s="123"/>
      <c r="L4520" s="123"/>
      <c r="M4520" s="123" t="s">
        <v>8184</v>
      </c>
      <c r="N4520" s="126"/>
      <c r="O4520" s="122"/>
      <c r="P4520" s="124"/>
      <c r="Q4520" s="125"/>
      <c r="R4520" s="124"/>
      <c r="S4520" s="125"/>
      <c r="T4520" s="111">
        <f>SUBTOTAL(9,T4521:T4547)</f>
        <v>0</v>
      </c>
    </row>
    <row r="4521" spans="6:20" s="102" customFormat="1" ht="36" outlineLevel="6">
      <c r="F4521" s="21" t="s">
        <v>10323</v>
      </c>
      <c r="G4521" s="22" t="s">
        <v>19</v>
      </c>
      <c r="H4521" s="68">
        <v>6</v>
      </c>
      <c r="I4521" s="22"/>
      <c r="J4521" s="36" t="s">
        <v>4402</v>
      </c>
      <c r="K4521" s="36" t="s">
        <v>2377</v>
      </c>
      <c r="L4521" s="36"/>
      <c r="M4521" s="37" t="s">
        <v>9081</v>
      </c>
      <c r="N4521" s="37"/>
      <c r="O4521" s="22" t="s">
        <v>23</v>
      </c>
      <c r="P4521" s="38">
        <v>74.135999999999996</v>
      </c>
      <c r="Q4521" s="25">
        <v>0</v>
      </c>
      <c r="R4521" s="38">
        <f>P4521*(1+Q4521/100)</f>
        <v>74.135999999999996</v>
      </c>
      <c r="S4521" s="25"/>
      <c r="T4521" s="26">
        <f>IF(I4521="T",0,R4521*S4521)</f>
        <v>0</v>
      </c>
    </row>
    <row r="4522" spans="6:20" s="102" customFormat="1" ht="48" outlineLevel="6" collapsed="1">
      <c r="F4522" s="21" t="s">
        <v>10324</v>
      </c>
      <c r="G4522" s="22" t="s">
        <v>19</v>
      </c>
      <c r="H4522" s="68">
        <v>6</v>
      </c>
      <c r="I4522" s="22"/>
      <c r="J4522" s="36" t="s">
        <v>4389</v>
      </c>
      <c r="K4522" s="36" t="s">
        <v>2328</v>
      </c>
      <c r="L4522" s="36"/>
      <c r="M4522" s="37" t="s">
        <v>9561</v>
      </c>
      <c r="N4522" s="37"/>
      <c r="O4522" s="22" t="s">
        <v>23</v>
      </c>
      <c r="P4522" s="38">
        <v>74.13600000000001</v>
      </c>
      <c r="Q4522" s="25">
        <v>0</v>
      </c>
      <c r="R4522" s="38">
        <f>P4522*(1+Q4522/100)</f>
        <v>74.13600000000001</v>
      </c>
      <c r="S4522" s="25"/>
      <c r="T4522" s="26">
        <f>IF(I4522="T",0,R4522*S4522)</f>
        <v>0</v>
      </c>
    </row>
    <row r="4523" spans="6:20" s="39" customFormat="1" ht="11.25" outlineLevel="7">
      <c r="F4523" s="40"/>
      <c r="G4523" s="41"/>
      <c r="H4523" s="41"/>
      <c r="I4523" s="41"/>
      <c r="J4523" s="41"/>
      <c r="K4523" s="41"/>
      <c r="L4523" s="41"/>
      <c r="M4523" s="42" t="s">
        <v>64</v>
      </c>
      <c r="N4523" s="42"/>
      <c r="O4523" s="41"/>
      <c r="P4523" s="43">
        <v>0</v>
      </c>
      <c r="Q4523" s="44"/>
      <c r="R4523" s="45"/>
      <c r="S4523" s="44"/>
      <c r="T4523" s="46"/>
    </row>
    <row r="4524" spans="6:20" s="39" customFormat="1" ht="11.25" outlineLevel="7">
      <c r="F4524" s="40"/>
      <c r="G4524" s="41"/>
      <c r="H4524" s="41"/>
      <c r="I4524" s="41"/>
      <c r="J4524" s="41"/>
      <c r="K4524" s="41"/>
      <c r="L4524" s="41"/>
      <c r="M4524" s="42" t="s">
        <v>3753</v>
      </c>
      <c r="N4524" s="42"/>
      <c r="O4524" s="41"/>
      <c r="P4524" s="43">
        <v>1.99</v>
      </c>
      <c r="Q4524" s="44"/>
      <c r="R4524" s="45"/>
      <c r="S4524" s="44"/>
      <c r="T4524" s="46"/>
    </row>
    <row r="4525" spans="6:20" s="39" customFormat="1" ht="11.25" outlineLevel="7">
      <c r="F4525" s="40"/>
      <c r="G4525" s="41"/>
      <c r="H4525" s="41"/>
      <c r="I4525" s="41"/>
      <c r="J4525" s="41"/>
      <c r="K4525" s="41"/>
      <c r="L4525" s="41"/>
      <c r="M4525" s="42" t="s">
        <v>3755</v>
      </c>
      <c r="N4525" s="42"/>
      <c r="O4525" s="41"/>
      <c r="P4525" s="43">
        <v>5.81</v>
      </c>
      <c r="Q4525" s="44"/>
      <c r="R4525" s="45"/>
      <c r="S4525" s="44"/>
      <c r="T4525" s="46"/>
    </row>
    <row r="4526" spans="6:20" s="39" customFormat="1" ht="11.25" outlineLevel="7">
      <c r="F4526" s="40"/>
      <c r="G4526" s="41"/>
      <c r="H4526" s="41"/>
      <c r="I4526" s="41"/>
      <c r="J4526" s="41"/>
      <c r="K4526" s="41"/>
      <c r="L4526" s="41"/>
      <c r="M4526" s="42" t="s">
        <v>3756</v>
      </c>
      <c r="N4526" s="42"/>
      <c r="O4526" s="41"/>
      <c r="P4526" s="43">
        <v>7.06</v>
      </c>
      <c r="Q4526" s="44"/>
      <c r="R4526" s="45"/>
      <c r="S4526" s="44"/>
      <c r="T4526" s="46"/>
    </row>
    <row r="4527" spans="6:20" s="39" customFormat="1" ht="11.25" outlineLevel="7">
      <c r="F4527" s="40"/>
      <c r="G4527" s="41"/>
      <c r="H4527" s="41"/>
      <c r="I4527" s="41"/>
      <c r="J4527" s="41"/>
      <c r="K4527" s="41"/>
      <c r="L4527" s="41"/>
      <c r="M4527" s="42" t="s">
        <v>3757</v>
      </c>
      <c r="N4527" s="42"/>
      <c r="O4527" s="41"/>
      <c r="P4527" s="43">
        <v>4.49</v>
      </c>
      <c r="Q4527" s="44"/>
      <c r="R4527" s="45"/>
      <c r="S4527" s="44"/>
      <c r="T4527" s="46"/>
    </row>
    <row r="4528" spans="6:20" s="39" customFormat="1" ht="11.25" outlineLevel="7">
      <c r="F4528" s="40"/>
      <c r="G4528" s="41"/>
      <c r="H4528" s="41"/>
      <c r="I4528" s="41"/>
      <c r="J4528" s="41"/>
      <c r="K4528" s="41"/>
      <c r="L4528" s="41"/>
      <c r="M4528" s="42" t="s">
        <v>3758</v>
      </c>
      <c r="N4528" s="42"/>
      <c r="O4528" s="41"/>
      <c r="P4528" s="43">
        <v>7.06</v>
      </c>
      <c r="Q4528" s="44"/>
      <c r="R4528" s="45"/>
      <c r="S4528" s="44"/>
      <c r="T4528" s="46"/>
    </row>
    <row r="4529" spans="6:20" s="39" customFormat="1" ht="11.25" outlineLevel="7">
      <c r="F4529" s="40"/>
      <c r="G4529" s="41"/>
      <c r="H4529" s="41"/>
      <c r="I4529" s="41"/>
      <c r="J4529" s="41"/>
      <c r="K4529" s="41"/>
      <c r="L4529" s="41"/>
      <c r="M4529" s="42" t="s">
        <v>59</v>
      </c>
      <c r="N4529" s="42"/>
      <c r="O4529" s="41"/>
      <c r="P4529" s="43">
        <v>0</v>
      </c>
      <c r="Q4529" s="44"/>
      <c r="R4529" s="45"/>
      <c r="S4529" s="44"/>
      <c r="T4529" s="46"/>
    </row>
    <row r="4530" spans="6:20" s="39" customFormat="1" ht="11.25" outlineLevel="7">
      <c r="F4530" s="40"/>
      <c r="G4530" s="41"/>
      <c r="H4530" s="41"/>
      <c r="I4530" s="41"/>
      <c r="J4530" s="41"/>
      <c r="K4530" s="41"/>
      <c r="L4530" s="41"/>
      <c r="M4530" s="42" t="s">
        <v>3742</v>
      </c>
      <c r="N4530" s="42"/>
      <c r="O4530" s="41"/>
      <c r="P4530" s="43">
        <v>7.05</v>
      </c>
      <c r="Q4530" s="44"/>
      <c r="R4530" s="45"/>
      <c r="S4530" s="44"/>
      <c r="T4530" s="46"/>
    </row>
    <row r="4531" spans="6:20" s="39" customFormat="1" ht="11.25" outlineLevel="7">
      <c r="F4531" s="40"/>
      <c r="G4531" s="41"/>
      <c r="H4531" s="41"/>
      <c r="I4531" s="41"/>
      <c r="J4531" s="41"/>
      <c r="K4531" s="41"/>
      <c r="L4531" s="41"/>
      <c r="M4531" s="42" t="s">
        <v>4038</v>
      </c>
      <c r="N4531" s="42"/>
      <c r="O4531" s="41"/>
      <c r="P4531" s="43">
        <v>26.76</v>
      </c>
      <c r="Q4531" s="44"/>
      <c r="R4531" s="45"/>
      <c r="S4531" s="44"/>
      <c r="T4531" s="46"/>
    </row>
    <row r="4532" spans="6:20" s="39" customFormat="1" ht="11.25" outlineLevel="7">
      <c r="F4532" s="40"/>
      <c r="G4532" s="41"/>
      <c r="H4532" s="41"/>
      <c r="I4532" s="41"/>
      <c r="J4532" s="41"/>
      <c r="K4532" s="41"/>
      <c r="L4532" s="41"/>
      <c r="M4532" s="42" t="s">
        <v>3746</v>
      </c>
      <c r="N4532" s="42"/>
      <c r="O4532" s="41"/>
      <c r="P4532" s="43">
        <v>4.68</v>
      </c>
      <c r="Q4532" s="44"/>
      <c r="R4532" s="45"/>
      <c r="S4532" s="44"/>
      <c r="T4532" s="46"/>
    </row>
    <row r="4533" spans="6:20" s="39" customFormat="1" ht="11.25" outlineLevel="7">
      <c r="F4533" s="40"/>
      <c r="G4533" s="41"/>
      <c r="H4533" s="41"/>
      <c r="I4533" s="41"/>
      <c r="J4533" s="41"/>
      <c r="K4533" s="41"/>
      <c r="L4533" s="41"/>
      <c r="M4533" s="42" t="s">
        <v>3747</v>
      </c>
      <c r="N4533" s="42"/>
      <c r="O4533" s="41"/>
      <c r="P4533" s="43">
        <v>5.42</v>
      </c>
      <c r="Q4533" s="44"/>
      <c r="R4533" s="45"/>
      <c r="S4533" s="44"/>
      <c r="T4533" s="46"/>
    </row>
    <row r="4534" spans="6:20" s="39" customFormat="1" ht="11.25" outlineLevel="7">
      <c r="F4534" s="40"/>
      <c r="G4534" s="41"/>
      <c r="H4534" s="41"/>
      <c r="I4534" s="41"/>
      <c r="J4534" s="41"/>
      <c r="K4534" s="41"/>
      <c r="L4534" s="41"/>
      <c r="M4534" s="42" t="s">
        <v>4945</v>
      </c>
      <c r="N4534" s="42"/>
      <c r="O4534" s="41"/>
      <c r="P4534" s="43">
        <v>3.8160000000000003</v>
      </c>
      <c r="Q4534" s="44"/>
      <c r="R4534" s="45"/>
      <c r="S4534" s="44"/>
      <c r="T4534" s="46"/>
    </row>
    <row r="4535" spans="6:20" s="102" customFormat="1" ht="12" outlineLevel="6" collapsed="1">
      <c r="F4535" s="21" t="s">
        <v>10325</v>
      </c>
      <c r="G4535" s="22" t="s">
        <v>19</v>
      </c>
      <c r="H4535" s="68">
        <v>6</v>
      </c>
      <c r="I4535" s="22"/>
      <c r="J4535" s="36" t="s">
        <v>4673</v>
      </c>
      <c r="K4535" s="36" t="s">
        <v>2331</v>
      </c>
      <c r="L4535" s="36"/>
      <c r="M4535" s="37" t="s">
        <v>7950</v>
      </c>
      <c r="N4535" s="37"/>
      <c r="O4535" s="22" t="s">
        <v>48</v>
      </c>
      <c r="P4535" s="38">
        <v>5</v>
      </c>
      <c r="Q4535" s="25">
        <v>0</v>
      </c>
      <c r="R4535" s="38">
        <f>P4535*(1+Q4535/100)</f>
        <v>5</v>
      </c>
      <c r="S4535" s="25"/>
      <c r="T4535" s="26">
        <f>IF(I4535="T",0,R4535*S4535)</f>
        <v>0</v>
      </c>
    </row>
    <row r="4536" spans="6:20" s="39" customFormat="1" ht="11.25" outlineLevel="7">
      <c r="F4536" s="40"/>
      <c r="G4536" s="41"/>
      <c r="H4536" s="41"/>
      <c r="I4536" s="41"/>
      <c r="J4536" s="41"/>
      <c r="K4536" s="41"/>
      <c r="L4536" s="41"/>
      <c r="M4536" s="42" t="s">
        <v>2108</v>
      </c>
      <c r="N4536" s="42"/>
      <c r="O4536" s="41"/>
      <c r="P4536" s="43">
        <v>1</v>
      </c>
      <c r="Q4536" s="44"/>
      <c r="R4536" s="45"/>
      <c r="S4536" s="44"/>
      <c r="T4536" s="46"/>
    </row>
    <row r="4537" spans="6:20" s="39" customFormat="1" ht="11.25" outlineLevel="7">
      <c r="F4537" s="40"/>
      <c r="G4537" s="41"/>
      <c r="H4537" s="41"/>
      <c r="I4537" s="41"/>
      <c r="J4537" s="41"/>
      <c r="K4537" s="41"/>
      <c r="L4537" s="41"/>
      <c r="M4537" s="42" t="s">
        <v>2109</v>
      </c>
      <c r="N4537" s="42"/>
      <c r="O4537" s="41"/>
      <c r="P4537" s="43">
        <v>1</v>
      </c>
      <c r="Q4537" s="44"/>
      <c r="R4537" s="45"/>
      <c r="S4537" s="44"/>
      <c r="T4537" s="46"/>
    </row>
    <row r="4538" spans="6:20" s="39" customFormat="1" ht="11.25" outlineLevel="7">
      <c r="F4538" s="40"/>
      <c r="G4538" s="41"/>
      <c r="H4538" s="41"/>
      <c r="I4538" s="41"/>
      <c r="J4538" s="41"/>
      <c r="K4538" s="41"/>
      <c r="L4538" s="41"/>
      <c r="M4538" s="42" t="s">
        <v>2110</v>
      </c>
      <c r="N4538" s="42"/>
      <c r="O4538" s="41"/>
      <c r="P4538" s="43">
        <v>1</v>
      </c>
      <c r="Q4538" s="44"/>
      <c r="R4538" s="45"/>
      <c r="S4538" s="44"/>
      <c r="T4538" s="46"/>
    </row>
    <row r="4539" spans="6:20" s="39" customFormat="1" ht="11.25" outlineLevel="7">
      <c r="F4539" s="40"/>
      <c r="G4539" s="41"/>
      <c r="H4539" s="41"/>
      <c r="I4539" s="41"/>
      <c r="J4539" s="41"/>
      <c r="K4539" s="41"/>
      <c r="L4539" s="41"/>
      <c r="M4539" s="42" t="s">
        <v>2111</v>
      </c>
      <c r="N4539" s="42"/>
      <c r="O4539" s="41"/>
      <c r="P4539" s="43">
        <v>1</v>
      </c>
      <c r="Q4539" s="44"/>
      <c r="R4539" s="45"/>
      <c r="S4539" s="44"/>
      <c r="T4539" s="46"/>
    </row>
    <row r="4540" spans="6:20" s="39" customFormat="1" ht="11.25" outlineLevel="7">
      <c r="F4540" s="40"/>
      <c r="G4540" s="41"/>
      <c r="H4540" s="41"/>
      <c r="I4540" s="41"/>
      <c r="J4540" s="41"/>
      <c r="K4540" s="41"/>
      <c r="L4540" s="41"/>
      <c r="M4540" s="42" t="s">
        <v>2105</v>
      </c>
      <c r="N4540" s="42"/>
      <c r="O4540" s="41"/>
      <c r="P4540" s="43">
        <v>1</v>
      </c>
      <c r="Q4540" s="44"/>
      <c r="R4540" s="45"/>
      <c r="S4540" s="44"/>
      <c r="T4540" s="46"/>
    </row>
    <row r="4541" spans="6:20" s="102" customFormat="1" ht="24" outlineLevel="6" collapsed="1">
      <c r="F4541" s="21" t="s">
        <v>10326</v>
      </c>
      <c r="G4541" s="22" t="s">
        <v>19</v>
      </c>
      <c r="H4541" s="68">
        <v>6</v>
      </c>
      <c r="I4541" s="22"/>
      <c r="J4541" s="36" t="s">
        <v>4674</v>
      </c>
      <c r="K4541" s="36" t="s">
        <v>2332</v>
      </c>
      <c r="L4541" s="36"/>
      <c r="M4541" s="37" t="s">
        <v>7977</v>
      </c>
      <c r="N4541" s="37"/>
      <c r="O4541" s="22" t="s">
        <v>48</v>
      </c>
      <c r="P4541" s="38">
        <v>1</v>
      </c>
      <c r="Q4541" s="25">
        <v>0</v>
      </c>
      <c r="R4541" s="38">
        <f>P4541*(1+Q4541/100)</f>
        <v>1</v>
      </c>
      <c r="S4541" s="25"/>
      <c r="T4541" s="26">
        <f>IF(I4541="T",0,R4541*S4541)</f>
        <v>0</v>
      </c>
    </row>
    <row r="4542" spans="6:20" s="39" customFormat="1" ht="11.25" outlineLevel="7">
      <c r="F4542" s="40"/>
      <c r="G4542" s="41"/>
      <c r="H4542" s="41"/>
      <c r="I4542" s="41"/>
      <c r="J4542" s="41"/>
      <c r="K4542" s="41"/>
      <c r="L4542" s="41"/>
      <c r="M4542" s="42" t="s">
        <v>2107</v>
      </c>
      <c r="N4542" s="42"/>
      <c r="O4542" s="41"/>
      <c r="P4542" s="43">
        <v>1</v>
      </c>
      <c r="Q4542" s="44"/>
      <c r="R4542" s="45"/>
      <c r="S4542" s="44"/>
      <c r="T4542" s="46"/>
    </row>
    <row r="4543" spans="6:20" s="102" customFormat="1" ht="12" outlineLevel="6">
      <c r="F4543" s="21" t="s">
        <v>10327</v>
      </c>
      <c r="G4543" s="22" t="s">
        <v>19</v>
      </c>
      <c r="H4543" s="68">
        <v>6</v>
      </c>
      <c r="I4543" s="22"/>
      <c r="J4543" s="36" t="s">
        <v>4442</v>
      </c>
      <c r="K4543" s="36" t="s">
        <v>2310</v>
      </c>
      <c r="L4543" s="36"/>
      <c r="M4543" s="37" t="s">
        <v>7312</v>
      </c>
      <c r="N4543" s="37"/>
      <c r="O4543" s="22" t="s">
        <v>23</v>
      </c>
      <c r="P4543" s="38">
        <v>74.135999999999996</v>
      </c>
      <c r="Q4543" s="25">
        <v>0</v>
      </c>
      <c r="R4543" s="38">
        <f>P4543*(1+Q4543/100)</f>
        <v>74.135999999999996</v>
      </c>
      <c r="S4543" s="25"/>
      <c r="T4543" s="26">
        <f>IF(I4543="T",0,R4543*S4543)</f>
        <v>0</v>
      </c>
    </row>
    <row r="4544" spans="6:20" s="102" customFormat="1" ht="36" outlineLevel="6">
      <c r="F4544" s="21" t="s">
        <v>10328</v>
      </c>
      <c r="G4544" s="22" t="s">
        <v>19</v>
      </c>
      <c r="H4544" s="68">
        <v>6</v>
      </c>
      <c r="I4544" s="22"/>
      <c r="J4544" s="36" t="s">
        <v>4744</v>
      </c>
      <c r="K4544" s="36" t="s">
        <v>2301</v>
      </c>
      <c r="L4544" s="36"/>
      <c r="M4544" s="37" t="s">
        <v>9114</v>
      </c>
      <c r="N4544" s="37"/>
      <c r="O4544" s="22" t="s">
        <v>23</v>
      </c>
      <c r="P4544" s="38">
        <v>74.135999999999996</v>
      </c>
      <c r="Q4544" s="25">
        <v>0</v>
      </c>
      <c r="R4544" s="38">
        <f>P4544*(1+Q4544/100)</f>
        <v>74.135999999999996</v>
      </c>
      <c r="S4544" s="25"/>
      <c r="T4544" s="26">
        <f>IF(I4544="T",0,R4544*S4544)</f>
        <v>0</v>
      </c>
    </row>
    <row r="4545" spans="6:20" s="102" customFormat="1" ht="36" outlineLevel="6">
      <c r="F4545" s="21" t="s">
        <v>10329</v>
      </c>
      <c r="G4545" s="22" t="s">
        <v>7</v>
      </c>
      <c r="H4545" s="68">
        <v>6</v>
      </c>
      <c r="I4545" s="22"/>
      <c r="J4545" s="36" t="s">
        <v>4419</v>
      </c>
      <c r="K4545" s="36"/>
      <c r="L4545" s="36"/>
      <c r="M4545" s="37" t="s">
        <v>8982</v>
      </c>
      <c r="N4545" s="37"/>
      <c r="O4545" s="22" t="s">
        <v>23</v>
      </c>
      <c r="P4545" s="38">
        <v>74.135999999999996</v>
      </c>
      <c r="Q4545" s="25">
        <v>0</v>
      </c>
      <c r="R4545" s="38">
        <f>P4545*(1+Q4545/100)</f>
        <v>74.135999999999996</v>
      </c>
      <c r="S4545" s="25"/>
      <c r="T4545" s="26">
        <f>IF(I4545="T",0,R4545*S4545)</f>
        <v>0</v>
      </c>
    </row>
    <row r="4546" spans="6:20" s="102" customFormat="1" ht="12" outlineLevel="6">
      <c r="F4546" s="21" t="s">
        <v>10330</v>
      </c>
      <c r="G4546" s="22" t="s">
        <v>19</v>
      </c>
      <c r="H4546" s="68">
        <v>6</v>
      </c>
      <c r="I4546" s="22"/>
      <c r="J4546" s="36" t="s">
        <v>4623</v>
      </c>
      <c r="K4546" s="36" t="s">
        <v>2208</v>
      </c>
      <c r="L4546" s="36"/>
      <c r="M4546" s="37" t="s">
        <v>7816</v>
      </c>
      <c r="N4546" s="37"/>
      <c r="O4546" s="22" t="s">
        <v>24</v>
      </c>
      <c r="P4546" s="38"/>
      <c r="Q4546" s="25">
        <v>0</v>
      </c>
      <c r="R4546" s="38">
        <f>P4546*(1+Q4546/100)</f>
        <v>0</v>
      </c>
      <c r="S4546" s="25"/>
      <c r="T4546" s="26">
        <f>IF(I4546="T",0,R4546*S4546)</f>
        <v>0</v>
      </c>
    </row>
    <row r="4547" spans="6:20" outlineLevel="6"/>
    <row r="4548" spans="6:20" s="120" customFormat="1" ht="16.5" customHeight="1" outlineLevel="5">
      <c r="F4548" s="121"/>
      <c r="G4548" s="122"/>
      <c r="H4548" s="122"/>
      <c r="I4548" s="122"/>
      <c r="J4548" s="123"/>
      <c r="K4548" s="123"/>
      <c r="L4548" s="123"/>
      <c r="M4548" s="123" t="s">
        <v>8185</v>
      </c>
      <c r="N4548" s="126"/>
      <c r="O4548" s="122"/>
      <c r="P4548" s="124"/>
      <c r="Q4548" s="125"/>
      <c r="R4548" s="124"/>
      <c r="S4548" s="125"/>
      <c r="T4548" s="111">
        <f>SUBTOTAL(9,T4549:T4582)</f>
        <v>0</v>
      </c>
    </row>
    <row r="4549" spans="6:20" s="102" customFormat="1" ht="36" outlineLevel="6" collapsed="1">
      <c r="F4549" s="21" t="s">
        <v>10331</v>
      </c>
      <c r="G4549" s="22" t="s">
        <v>19</v>
      </c>
      <c r="H4549" s="68">
        <v>6</v>
      </c>
      <c r="I4549" s="22"/>
      <c r="J4549" s="36" t="s">
        <v>4402</v>
      </c>
      <c r="K4549" s="36" t="s">
        <v>2377</v>
      </c>
      <c r="L4549" s="36"/>
      <c r="M4549" s="37" t="s">
        <v>9081</v>
      </c>
      <c r="N4549" s="37"/>
      <c r="O4549" s="22" t="s">
        <v>23</v>
      </c>
      <c r="P4549" s="38">
        <v>96.588799999999992</v>
      </c>
      <c r="Q4549" s="25">
        <v>0</v>
      </c>
      <c r="R4549" s="38">
        <f>P4549*(1+Q4549/100)</f>
        <v>96.588799999999992</v>
      </c>
      <c r="S4549" s="25"/>
      <c r="T4549" s="26">
        <f>IF(I4549="T",0,R4549*S4549)</f>
        <v>0</v>
      </c>
    </row>
    <row r="4550" spans="6:20" s="39" customFormat="1" ht="11.25" outlineLevel="7">
      <c r="F4550" s="40"/>
      <c r="G4550" s="41"/>
      <c r="H4550" s="41"/>
      <c r="I4550" s="41"/>
      <c r="J4550" s="41"/>
      <c r="K4550" s="41"/>
      <c r="L4550" s="41"/>
      <c r="M4550" s="42" t="s">
        <v>60</v>
      </c>
      <c r="N4550" s="42"/>
      <c r="O4550" s="41"/>
      <c r="P4550" s="43">
        <v>0</v>
      </c>
      <c r="Q4550" s="44"/>
      <c r="R4550" s="45"/>
      <c r="S4550" s="44"/>
      <c r="T4550" s="46"/>
    </row>
    <row r="4551" spans="6:20" s="39" customFormat="1" ht="11.25" outlineLevel="7">
      <c r="F4551" s="40"/>
      <c r="G4551" s="41"/>
      <c r="H4551" s="41"/>
      <c r="I4551" s="41"/>
      <c r="J4551" s="41"/>
      <c r="K4551" s="41"/>
      <c r="L4551" s="41"/>
      <c r="M4551" s="42" t="s">
        <v>4946</v>
      </c>
      <c r="N4551" s="42"/>
      <c r="O4551" s="41"/>
      <c r="P4551" s="43">
        <v>5.3879999999999999</v>
      </c>
      <c r="Q4551" s="44"/>
      <c r="R4551" s="45"/>
      <c r="S4551" s="44"/>
      <c r="T4551" s="46"/>
    </row>
    <row r="4552" spans="6:20" s="39" customFormat="1" ht="11.25" outlineLevel="7">
      <c r="F4552" s="40"/>
      <c r="G4552" s="41"/>
      <c r="H4552" s="41"/>
      <c r="I4552" s="41"/>
      <c r="J4552" s="41"/>
      <c r="K4552" s="41"/>
      <c r="L4552" s="41"/>
      <c r="M4552" s="42" t="s">
        <v>3971</v>
      </c>
      <c r="N4552" s="42"/>
      <c r="O4552" s="41"/>
      <c r="P4552" s="43">
        <v>4.4400000000000004</v>
      </c>
      <c r="Q4552" s="44"/>
      <c r="R4552" s="45"/>
      <c r="S4552" s="44"/>
      <c r="T4552" s="46"/>
    </row>
    <row r="4553" spans="6:20" s="39" customFormat="1" ht="11.25" outlineLevel="7">
      <c r="F4553" s="40"/>
      <c r="G4553" s="41"/>
      <c r="H4553" s="41"/>
      <c r="I4553" s="41"/>
      <c r="J4553" s="41"/>
      <c r="K4553" s="41"/>
      <c r="L4553" s="41"/>
      <c r="M4553" s="42" t="s">
        <v>3727</v>
      </c>
      <c r="N4553" s="42"/>
      <c r="O4553" s="41"/>
      <c r="P4553" s="43">
        <v>3.29</v>
      </c>
      <c r="Q4553" s="44"/>
      <c r="R4553" s="45"/>
      <c r="S4553" s="44"/>
      <c r="T4553" s="46"/>
    </row>
    <row r="4554" spans="6:20" s="39" customFormat="1" ht="11.25" outlineLevel="7">
      <c r="F4554" s="40"/>
      <c r="G4554" s="41"/>
      <c r="H4554" s="41"/>
      <c r="I4554" s="41"/>
      <c r="J4554" s="41"/>
      <c r="K4554" s="41"/>
      <c r="L4554" s="41"/>
      <c r="M4554" s="42" t="s">
        <v>3728</v>
      </c>
      <c r="N4554" s="42"/>
      <c r="O4554" s="41"/>
      <c r="P4554" s="43">
        <v>3.62</v>
      </c>
      <c r="Q4554" s="44"/>
      <c r="R4554" s="45"/>
      <c r="S4554" s="44"/>
      <c r="T4554" s="46"/>
    </row>
    <row r="4555" spans="6:20" s="39" customFormat="1" ht="11.25" outlineLevel="7">
      <c r="F4555" s="40"/>
      <c r="G4555" s="41"/>
      <c r="H4555" s="41"/>
      <c r="I4555" s="41"/>
      <c r="J4555" s="41"/>
      <c r="K4555" s="41"/>
      <c r="L4555" s="41"/>
      <c r="M4555" s="42" t="s">
        <v>3443</v>
      </c>
      <c r="N4555" s="42"/>
      <c r="O4555" s="41"/>
      <c r="P4555" s="43">
        <v>3.3</v>
      </c>
      <c r="Q4555" s="44"/>
      <c r="R4555" s="45"/>
      <c r="S4555" s="44"/>
      <c r="T4555" s="46"/>
    </row>
    <row r="4556" spans="6:20" s="39" customFormat="1" ht="11.25" outlineLevel="7">
      <c r="F4556" s="40"/>
      <c r="G4556" s="41"/>
      <c r="H4556" s="41"/>
      <c r="I4556" s="41"/>
      <c r="J4556" s="41"/>
      <c r="K4556" s="41"/>
      <c r="L4556" s="41"/>
      <c r="M4556" s="42" t="s">
        <v>2094</v>
      </c>
      <c r="N4556" s="42"/>
      <c r="O4556" s="41"/>
      <c r="P4556" s="43">
        <v>5</v>
      </c>
      <c r="Q4556" s="44"/>
      <c r="R4556" s="45"/>
      <c r="S4556" s="44"/>
      <c r="T4556" s="46"/>
    </row>
    <row r="4557" spans="6:20" s="39" customFormat="1" ht="11.25" outlineLevel="7">
      <c r="F4557" s="40"/>
      <c r="G4557" s="41"/>
      <c r="H4557" s="41"/>
      <c r="I4557" s="41"/>
      <c r="J4557" s="41"/>
      <c r="K4557" s="41"/>
      <c r="L4557" s="41"/>
      <c r="M4557" s="42" t="s">
        <v>2096</v>
      </c>
      <c r="N4557" s="42"/>
      <c r="O4557" s="41"/>
      <c r="P4557" s="43">
        <v>5</v>
      </c>
      <c r="Q4557" s="44"/>
      <c r="R4557" s="45"/>
      <c r="S4557" s="44"/>
      <c r="T4557" s="46"/>
    </row>
    <row r="4558" spans="6:20" s="39" customFormat="1" ht="11.25" outlineLevel="7">
      <c r="F4558" s="40"/>
      <c r="G4558" s="41"/>
      <c r="H4558" s="41"/>
      <c r="I4558" s="41"/>
      <c r="J4558" s="41"/>
      <c r="K4558" s="41"/>
      <c r="L4558" s="41"/>
      <c r="M4558" s="42" t="s">
        <v>3444</v>
      </c>
      <c r="N4558" s="42"/>
      <c r="O4558" s="41"/>
      <c r="P4558" s="43">
        <v>3.3</v>
      </c>
      <c r="Q4558" s="44"/>
      <c r="R4558" s="45"/>
      <c r="S4558" s="44"/>
      <c r="T4558" s="46"/>
    </row>
    <row r="4559" spans="6:20" s="39" customFormat="1" ht="11.25" outlineLevel="7">
      <c r="F4559" s="40"/>
      <c r="G4559" s="41"/>
      <c r="H4559" s="41"/>
      <c r="I4559" s="41"/>
      <c r="J4559" s="41"/>
      <c r="K4559" s="41"/>
      <c r="L4559" s="41"/>
      <c r="M4559" s="42" t="s">
        <v>3729</v>
      </c>
      <c r="N4559" s="42"/>
      <c r="O4559" s="41"/>
      <c r="P4559" s="43">
        <v>2.84</v>
      </c>
      <c r="Q4559" s="44"/>
      <c r="R4559" s="45"/>
      <c r="S4559" s="44"/>
      <c r="T4559" s="46"/>
    </row>
    <row r="4560" spans="6:20" s="39" customFormat="1" ht="11.25" outlineLevel="7">
      <c r="F4560" s="40"/>
      <c r="G4560" s="41"/>
      <c r="H4560" s="41"/>
      <c r="I4560" s="41"/>
      <c r="J4560" s="41"/>
      <c r="K4560" s="41"/>
      <c r="L4560" s="41"/>
      <c r="M4560" s="42" t="s">
        <v>3730</v>
      </c>
      <c r="N4560" s="42"/>
      <c r="O4560" s="41"/>
      <c r="P4560" s="43">
        <v>3.29</v>
      </c>
      <c r="Q4560" s="44"/>
      <c r="R4560" s="45"/>
      <c r="S4560" s="44"/>
      <c r="T4560" s="46"/>
    </row>
    <row r="4561" spans="6:20" s="39" customFormat="1" ht="11.25" outlineLevel="7">
      <c r="F4561" s="40"/>
      <c r="G4561" s="41"/>
      <c r="H4561" s="41"/>
      <c r="I4561" s="41"/>
      <c r="J4561" s="41"/>
      <c r="K4561" s="41"/>
      <c r="L4561" s="41"/>
      <c r="M4561" s="42" t="s">
        <v>4965</v>
      </c>
      <c r="N4561" s="42"/>
      <c r="O4561" s="41"/>
      <c r="P4561" s="43">
        <v>6.8543999999999992</v>
      </c>
      <c r="Q4561" s="44"/>
      <c r="R4561" s="45"/>
      <c r="S4561" s="44"/>
      <c r="T4561" s="46"/>
    </row>
    <row r="4562" spans="6:20" s="39" customFormat="1" ht="11.25" outlineLevel="7">
      <c r="F4562" s="40"/>
      <c r="G4562" s="41"/>
      <c r="H4562" s="41"/>
      <c r="I4562" s="41"/>
      <c r="J4562" s="41"/>
      <c r="K4562" s="41"/>
      <c r="L4562" s="41"/>
      <c r="M4562" s="42" t="s">
        <v>4004</v>
      </c>
      <c r="N4562" s="42"/>
      <c r="O4562" s="41"/>
      <c r="P4562" s="43">
        <v>16.64</v>
      </c>
      <c r="Q4562" s="44"/>
      <c r="R4562" s="45"/>
      <c r="S4562" s="44"/>
      <c r="T4562" s="46"/>
    </row>
    <row r="4563" spans="6:20" s="39" customFormat="1" ht="11.25" outlineLevel="7">
      <c r="F4563" s="40"/>
      <c r="G4563" s="41"/>
      <c r="H4563" s="41"/>
      <c r="I4563" s="41"/>
      <c r="J4563" s="41"/>
      <c r="K4563" s="41"/>
      <c r="L4563" s="41"/>
      <c r="M4563" s="42" t="s">
        <v>3734</v>
      </c>
      <c r="N4563" s="42"/>
      <c r="O4563" s="41"/>
      <c r="P4563" s="43">
        <v>3.97</v>
      </c>
      <c r="Q4563" s="44"/>
      <c r="R4563" s="45"/>
      <c r="S4563" s="44"/>
      <c r="T4563" s="46"/>
    </row>
    <row r="4564" spans="6:20" s="39" customFormat="1" ht="11.25" outlineLevel="7">
      <c r="F4564" s="40"/>
      <c r="G4564" s="41"/>
      <c r="H4564" s="41"/>
      <c r="I4564" s="41"/>
      <c r="J4564" s="41"/>
      <c r="K4564" s="41"/>
      <c r="L4564" s="41"/>
      <c r="M4564" s="42" t="s">
        <v>3735</v>
      </c>
      <c r="N4564" s="42"/>
      <c r="O4564" s="41"/>
      <c r="P4564" s="43">
        <v>1.95</v>
      </c>
      <c r="Q4564" s="44"/>
      <c r="R4564" s="45"/>
      <c r="S4564" s="44"/>
      <c r="T4564" s="46"/>
    </row>
    <row r="4565" spans="6:20" s="39" customFormat="1" ht="11.25" outlineLevel="7">
      <c r="F4565" s="40"/>
      <c r="G4565" s="41"/>
      <c r="H4565" s="41"/>
      <c r="I4565" s="41"/>
      <c r="J4565" s="41"/>
      <c r="K4565" s="41"/>
      <c r="L4565" s="41"/>
      <c r="M4565" s="42" t="s">
        <v>7207</v>
      </c>
      <c r="N4565" s="42"/>
      <c r="O4565" s="41"/>
      <c r="P4565" s="43">
        <v>27.706399999999995</v>
      </c>
      <c r="Q4565" s="44"/>
      <c r="R4565" s="45"/>
      <c r="S4565" s="44"/>
      <c r="T4565" s="46"/>
    </row>
    <row r="4566" spans="6:20" s="102" customFormat="1" ht="60" outlineLevel="6">
      <c r="F4566" s="21" t="s">
        <v>10332</v>
      </c>
      <c r="G4566" s="22" t="s">
        <v>19</v>
      </c>
      <c r="H4566" s="68">
        <v>6</v>
      </c>
      <c r="I4566" s="22"/>
      <c r="J4566" s="36" t="s">
        <v>4389</v>
      </c>
      <c r="K4566" s="36" t="s">
        <v>2328</v>
      </c>
      <c r="L4566" s="36"/>
      <c r="M4566" s="37" t="s">
        <v>9810</v>
      </c>
      <c r="N4566" s="37"/>
      <c r="O4566" s="22" t="s">
        <v>23</v>
      </c>
      <c r="P4566" s="38">
        <v>96.588999999999999</v>
      </c>
      <c r="Q4566" s="25">
        <v>0</v>
      </c>
      <c r="R4566" s="38">
        <f>P4566*(1+Q4566/100)</f>
        <v>96.588999999999999</v>
      </c>
      <c r="S4566" s="25"/>
      <c r="T4566" s="26">
        <f>IF(I4566="T",0,R4566*S4566)</f>
        <v>0</v>
      </c>
    </row>
    <row r="4567" spans="6:20" s="102" customFormat="1" ht="24" outlineLevel="6" collapsed="1">
      <c r="F4567" s="21" t="s">
        <v>10333</v>
      </c>
      <c r="G4567" s="22" t="s">
        <v>19</v>
      </c>
      <c r="H4567" s="68">
        <v>6</v>
      </c>
      <c r="I4567" s="22"/>
      <c r="J4567" s="36" t="s">
        <v>4386</v>
      </c>
      <c r="K4567" s="36" t="s">
        <v>2330</v>
      </c>
      <c r="L4567" s="36"/>
      <c r="M4567" s="37" t="s">
        <v>7976</v>
      </c>
      <c r="N4567" s="37"/>
      <c r="O4567" s="22" t="s">
        <v>48</v>
      </c>
      <c r="P4567" s="38">
        <v>4</v>
      </c>
      <c r="Q4567" s="25">
        <v>0</v>
      </c>
      <c r="R4567" s="38">
        <f>P4567*(1+Q4567/100)</f>
        <v>4</v>
      </c>
      <c r="S4567" s="25"/>
      <c r="T4567" s="26">
        <f>IF(I4567="T",0,R4567*S4567)</f>
        <v>0</v>
      </c>
    </row>
    <row r="4568" spans="6:20" s="39" customFormat="1" ht="11.25" outlineLevel="7">
      <c r="F4568" s="40"/>
      <c r="G4568" s="41"/>
      <c r="H4568" s="41"/>
      <c r="I4568" s="41"/>
      <c r="J4568" s="41"/>
      <c r="K4568" s="41"/>
      <c r="L4568" s="41"/>
      <c r="M4568" s="42" t="s">
        <v>2955</v>
      </c>
      <c r="N4568" s="42"/>
      <c r="O4568" s="41"/>
      <c r="P4568" s="43">
        <v>1</v>
      </c>
      <c r="Q4568" s="44"/>
      <c r="R4568" s="45"/>
      <c r="S4568" s="44"/>
      <c r="T4568" s="46"/>
    </row>
    <row r="4569" spans="6:20" s="39" customFormat="1" ht="11.25" outlineLevel="7">
      <c r="F4569" s="40"/>
      <c r="G4569" s="41"/>
      <c r="H4569" s="41"/>
      <c r="I4569" s="41"/>
      <c r="J4569" s="41"/>
      <c r="K4569" s="41"/>
      <c r="L4569" s="41"/>
      <c r="M4569" s="42" t="s">
        <v>2098</v>
      </c>
      <c r="N4569" s="42"/>
      <c r="O4569" s="41"/>
      <c r="P4569" s="43">
        <v>1</v>
      </c>
      <c r="Q4569" s="44"/>
      <c r="R4569" s="45"/>
      <c r="S4569" s="44"/>
      <c r="T4569" s="46"/>
    </row>
    <row r="4570" spans="6:20" s="39" customFormat="1" ht="11.25" outlineLevel="7">
      <c r="F4570" s="40"/>
      <c r="G4570" s="41"/>
      <c r="H4570" s="41"/>
      <c r="I4570" s="41"/>
      <c r="J4570" s="41"/>
      <c r="K4570" s="41"/>
      <c r="L4570" s="41"/>
      <c r="M4570" s="42" t="s">
        <v>2099</v>
      </c>
      <c r="N4570" s="42"/>
      <c r="O4570" s="41"/>
      <c r="P4570" s="43">
        <v>1</v>
      </c>
      <c r="Q4570" s="44"/>
      <c r="R4570" s="45"/>
      <c r="S4570" s="44"/>
      <c r="T4570" s="46"/>
    </row>
    <row r="4571" spans="6:20" s="39" customFormat="1" ht="11.25" outlineLevel="7">
      <c r="F4571" s="40"/>
      <c r="G4571" s="41"/>
      <c r="H4571" s="41"/>
      <c r="I4571" s="41"/>
      <c r="J4571" s="41"/>
      <c r="K4571" s="41"/>
      <c r="L4571" s="41"/>
      <c r="M4571" s="42" t="s">
        <v>2102</v>
      </c>
      <c r="N4571" s="42"/>
      <c r="O4571" s="41"/>
      <c r="P4571" s="43">
        <v>1</v>
      </c>
      <c r="Q4571" s="44"/>
      <c r="R4571" s="45"/>
      <c r="S4571" s="44"/>
      <c r="T4571" s="46"/>
    </row>
    <row r="4572" spans="6:20" s="102" customFormat="1" ht="12" outlineLevel="6" collapsed="1">
      <c r="F4572" s="21" t="s">
        <v>10334</v>
      </c>
      <c r="G4572" s="22" t="s">
        <v>19</v>
      </c>
      <c r="H4572" s="68">
        <v>6</v>
      </c>
      <c r="I4572" s="22"/>
      <c r="J4572" s="36" t="s">
        <v>4673</v>
      </c>
      <c r="K4572" s="36" t="s">
        <v>2331</v>
      </c>
      <c r="L4572" s="36"/>
      <c r="M4572" s="37" t="s">
        <v>7950</v>
      </c>
      <c r="N4572" s="37"/>
      <c r="O4572" s="22" t="s">
        <v>48</v>
      </c>
      <c r="P4572" s="38">
        <v>2</v>
      </c>
      <c r="Q4572" s="25">
        <v>0</v>
      </c>
      <c r="R4572" s="38">
        <f>P4572*(1+Q4572/100)</f>
        <v>2</v>
      </c>
      <c r="S4572" s="25"/>
      <c r="T4572" s="26">
        <f>IF(I4572="T",0,R4572*S4572)</f>
        <v>0</v>
      </c>
    </row>
    <row r="4573" spans="6:20" s="39" customFormat="1" ht="11.25" outlineLevel="7">
      <c r="F4573" s="40"/>
      <c r="G4573" s="41"/>
      <c r="H4573" s="41"/>
      <c r="I4573" s="41"/>
      <c r="J4573" s="41"/>
      <c r="K4573" s="41"/>
      <c r="L4573" s="41"/>
      <c r="M4573" s="42" t="s">
        <v>2093</v>
      </c>
      <c r="N4573" s="42"/>
      <c r="O4573" s="41"/>
      <c r="P4573" s="43">
        <v>1</v>
      </c>
      <c r="Q4573" s="44"/>
      <c r="R4573" s="45"/>
      <c r="S4573" s="44"/>
      <c r="T4573" s="46"/>
    </row>
    <row r="4574" spans="6:20" s="39" customFormat="1" ht="11.25" outlineLevel="7">
      <c r="F4574" s="40"/>
      <c r="G4574" s="41"/>
      <c r="H4574" s="41"/>
      <c r="I4574" s="41"/>
      <c r="J4574" s="41"/>
      <c r="K4574" s="41"/>
      <c r="L4574" s="41"/>
      <c r="M4574" s="42" t="s">
        <v>2095</v>
      </c>
      <c r="N4574" s="42"/>
      <c r="O4574" s="41"/>
      <c r="P4574" s="43">
        <v>1</v>
      </c>
      <c r="Q4574" s="44"/>
      <c r="R4574" s="45"/>
      <c r="S4574" s="44"/>
      <c r="T4574" s="46"/>
    </row>
    <row r="4575" spans="6:20" s="102" customFormat="1" ht="12" outlineLevel="6" collapsed="1">
      <c r="F4575" s="21" t="s">
        <v>10335</v>
      </c>
      <c r="G4575" s="22" t="s">
        <v>19</v>
      </c>
      <c r="H4575" s="68">
        <v>6</v>
      </c>
      <c r="I4575" s="22"/>
      <c r="J4575" s="36" t="s">
        <v>4672</v>
      </c>
      <c r="K4575" s="36" t="s">
        <v>2331</v>
      </c>
      <c r="L4575" s="36"/>
      <c r="M4575" s="37" t="s">
        <v>7951</v>
      </c>
      <c r="N4575" s="37"/>
      <c r="O4575" s="22" t="s">
        <v>48</v>
      </c>
      <c r="P4575" s="38">
        <v>2</v>
      </c>
      <c r="Q4575" s="25">
        <v>0</v>
      </c>
      <c r="R4575" s="38">
        <f>P4575*(1+Q4575/100)</f>
        <v>2</v>
      </c>
      <c r="S4575" s="25"/>
      <c r="T4575" s="26">
        <f>IF(I4575="T",0,R4575*S4575)</f>
        <v>0</v>
      </c>
    </row>
    <row r="4576" spans="6:20" s="39" customFormat="1" ht="11.25" outlineLevel="7">
      <c r="F4576" s="40"/>
      <c r="G4576" s="41"/>
      <c r="H4576" s="41"/>
      <c r="I4576" s="41"/>
      <c r="J4576" s="41"/>
      <c r="K4576" s="41"/>
      <c r="L4576" s="41"/>
      <c r="M4576" s="42" t="s">
        <v>2092</v>
      </c>
      <c r="N4576" s="42"/>
      <c r="O4576" s="41"/>
      <c r="P4576" s="43">
        <v>1</v>
      </c>
      <c r="Q4576" s="44"/>
      <c r="R4576" s="45"/>
      <c r="S4576" s="44"/>
      <c r="T4576" s="46"/>
    </row>
    <row r="4577" spans="6:20" s="39" customFormat="1" ht="11.25" outlineLevel="7">
      <c r="F4577" s="40"/>
      <c r="G4577" s="41"/>
      <c r="H4577" s="41"/>
      <c r="I4577" s="41"/>
      <c r="J4577" s="41"/>
      <c r="K4577" s="41"/>
      <c r="L4577" s="41"/>
      <c r="M4577" s="42" t="s">
        <v>2097</v>
      </c>
      <c r="N4577" s="42"/>
      <c r="O4577" s="41"/>
      <c r="P4577" s="43">
        <v>1</v>
      </c>
      <c r="Q4577" s="44"/>
      <c r="R4577" s="45"/>
      <c r="S4577" s="44"/>
      <c r="T4577" s="46"/>
    </row>
    <row r="4578" spans="6:20" s="102" customFormat="1" ht="12" outlineLevel="6">
      <c r="F4578" s="21" t="s">
        <v>10336</v>
      </c>
      <c r="G4578" s="22" t="s">
        <v>19</v>
      </c>
      <c r="H4578" s="68">
        <v>6</v>
      </c>
      <c r="I4578" s="22"/>
      <c r="J4578" s="36" t="s">
        <v>4442</v>
      </c>
      <c r="K4578" s="36" t="s">
        <v>2310</v>
      </c>
      <c r="L4578" s="36"/>
      <c r="M4578" s="37" t="s">
        <v>5076</v>
      </c>
      <c r="N4578" s="37"/>
      <c r="O4578" s="22" t="s">
        <v>23</v>
      </c>
      <c r="P4578" s="38">
        <v>96.588999999999999</v>
      </c>
      <c r="Q4578" s="25">
        <v>0</v>
      </c>
      <c r="R4578" s="38">
        <f>P4578*(1+Q4578/100)</f>
        <v>96.588999999999999</v>
      </c>
      <c r="S4578" s="25"/>
      <c r="T4578" s="26">
        <f>IF(I4578="T",0,R4578*S4578)</f>
        <v>0</v>
      </c>
    </row>
    <row r="4579" spans="6:20" s="102" customFormat="1" ht="36" outlineLevel="6">
      <c r="F4579" s="21" t="s">
        <v>10337</v>
      </c>
      <c r="G4579" s="22" t="s">
        <v>19</v>
      </c>
      <c r="H4579" s="68">
        <v>6</v>
      </c>
      <c r="I4579" s="22"/>
      <c r="J4579" s="36" t="s">
        <v>4744</v>
      </c>
      <c r="K4579" s="36" t="s">
        <v>2301</v>
      </c>
      <c r="L4579" s="36"/>
      <c r="M4579" s="37" t="s">
        <v>9114</v>
      </c>
      <c r="N4579" s="37"/>
      <c r="O4579" s="22" t="s">
        <v>23</v>
      </c>
      <c r="P4579" s="38">
        <v>96.588999999999999</v>
      </c>
      <c r="Q4579" s="25">
        <v>0</v>
      </c>
      <c r="R4579" s="38">
        <f>P4579*(1+Q4579/100)</f>
        <v>96.588999999999999</v>
      </c>
      <c r="S4579" s="25"/>
      <c r="T4579" s="26">
        <f>IF(I4579="T",0,R4579*S4579)</f>
        <v>0</v>
      </c>
    </row>
    <row r="4580" spans="6:20" s="102" customFormat="1" ht="36" outlineLevel="6">
      <c r="F4580" s="21" t="s">
        <v>10338</v>
      </c>
      <c r="G4580" s="22" t="s">
        <v>7</v>
      </c>
      <c r="H4580" s="68">
        <v>6</v>
      </c>
      <c r="I4580" s="22"/>
      <c r="J4580" s="36" t="s">
        <v>4419</v>
      </c>
      <c r="K4580" s="36"/>
      <c r="L4580" s="36"/>
      <c r="M4580" s="37" t="s">
        <v>8982</v>
      </c>
      <c r="N4580" s="37"/>
      <c r="O4580" s="22" t="s">
        <v>23</v>
      </c>
      <c r="P4580" s="38">
        <v>96.588999999999999</v>
      </c>
      <c r="Q4580" s="25">
        <v>0</v>
      </c>
      <c r="R4580" s="38">
        <f>P4580*(1+Q4580/100)</f>
        <v>96.588999999999999</v>
      </c>
      <c r="S4580" s="25"/>
      <c r="T4580" s="26">
        <f>IF(I4580="T",0,R4580*S4580)</f>
        <v>0</v>
      </c>
    </row>
    <row r="4581" spans="6:20" s="102" customFormat="1" ht="12" outlineLevel="6">
      <c r="F4581" s="21" t="s">
        <v>10339</v>
      </c>
      <c r="G4581" s="22" t="s">
        <v>19</v>
      </c>
      <c r="H4581" s="68">
        <v>6</v>
      </c>
      <c r="I4581" s="22"/>
      <c r="J4581" s="36" t="s">
        <v>4623</v>
      </c>
      <c r="K4581" s="36" t="s">
        <v>2208</v>
      </c>
      <c r="L4581" s="36"/>
      <c r="M4581" s="37" t="s">
        <v>7816</v>
      </c>
      <c r="N4581" s="37"/>
      <c r="O4581" s="22" t="s">
        <v>24</v>
      </c>
      <c r="P4581" s="38"/>
      <c r="Q4581" s="25">
        <v>0</v>
      </c>
      <c r="R4581" s="38">
        <f>P4581*(1+Q4581/100)</f>
        <v>0</v>
      </c>
      <c r="S4581" s="25"/>
      <c r="T4581" s="26">
        <f>IF(I4581="T",0,R4581*S4581)</f>
        <v>0</v>
      </c>
    </row>
    <row r="4582" spans="6:20" outlineLevel="6"/>
    <row r="4583" spans="6:20" s="120" customFormat="1" ht="16.5" customHeight="1" outlineLevel="5">
      <c r="F4583" s="121"/>
      <c r="G4583" s="122"/>
      <c r="H4583" s="122"/>
      <c r="I4583" s="122"/>
      <c r="J4583" s="123"/>
      <c r="K4583" s="123"/>
      <c r="L4583" s="123"/>
      <c r="M4583" s="123" t="s">
        <v>7549</v>
      </c>
      <c r="N4583" s="126"/>
      <c r="O4583" s="122"/>
      <c r="P4583" s="124"/>
      <c r="Q4583" s="125"/>
      <c r="R4583" s="124"/>
      <c r="S4583" s="125"/>
      <c r="T4583" s="111">
        <f>SUBTOTAL(9,T4584:T4592)</f>
        <v>0</v>
      </c>
    </row>
    <row r="4584" spans="6:20" s="102" customFormat="1" ht="36" outlineLevel="6" collapsed="1">
      <c r="F4584" s="21" t="s">
        <v>10340</v>
      </c>
      <c r="G4584" s="22" t="s">
        <v>19</v>
      </c>
      <c r="H4584" s="68">
        <v>6</v>
      </c>
      <c r="I4584" s="22"/>
      <c r="J4584" s="36" t="s">
        <v>4744</v>
      </c>
      <c r="K4584" s="36" t="s">
        <v>2301</v>
      </c>
      <c r="L4584" s="36"/>
      <c r="M4584" s="37" t="s">
        <v>9114</v>
      </c>
      <c r="N4584" s="37"/>
      <c r="O4584" s="22" t="s">
        <v>23</v>
      </c>
      <c r="P4584" s="38">
        <v>7.2600000000000007</v>
      </c>
      <c r="Q4584" s="25">
        <v>0</v>
      </c>
      <c r="R4584" s="38">
        <f>P4584*(1+Q4584/100)</f>
        <v>7.2600000000000007</v>
      </c>
      <c r="S4584" s="25"/>
      <c r="T4584" s="26">
        <f>IF(I4584="T",0,R4584*S4584)</f>
        <v>0</v>
      </c>
    </row>
    <row r="4585" spans="6:20" s="39" customFormat="1" ht="11.25" outlineLevel="7">
      <c r="F4585" s="40"/>
      <c r="G4585" s="41"/>
      <c r="H4585" s="41"/>
      <c r="I4585" s="41"/>
      <c r="J4585" s="41"/>
      <c r="K4585" s="41"/>
      <c r="L4585" s="41"/>
      <c r="M4585" s="42" t="s">
        <v>59</v>
      </c>
      <c r="N4585" s="42"/>
      <c r="O4585" s="41"/>
      <c r="P4585" s="43">
        <v>0</v>
      </c>
      <c r="Q4585" s="44"/>
      <c r="R4585" s="45"/>
      <c r="S4585" s="44"/>
      <c r="T4585" s="46"/>
    </row>
    <row r="4586" spans="6:20" s="39" customFormat="1" ht="11.25" outlineLevel="7">
      <c r="F4586" s="40"/>
      <c r="G4586" s="41"/>
      <c r="H4586" s="41"/>
      <c r="I4586" s="41"/>
      <c r="J4586" s="41"/>
      <c r="K4586" s="41"/>
      <c r="L4586" s="41"/>
      <c r="M4586" s="42" t="s">
        <v>4516</v>
      </c>
      <c r="N4586" s="42"/>
      <c r="O4586" s="41"/>
      <c r="P4586" s="43">
        <v>3.9600000000000004</v>
      </c>
      <c r="Q4586" s="44"/>
      <c r="R4586" s="45"/>
      <c r="S4586" s="44"/>
      <c r="T4586" s="46"/>
    </row>
    <row r="4587" spans="6:20" s="39" customFormat="1" ht="11.25" outlineLevel="7">
      <c r="F4587" s="40"/>
      <c r="G4587" s="41"/>
      <c r="H4587" s="41"/>
      <c r="I4587" s="41"/>
      <c r="J4587" s="41"/>
      <c r="K4587" s="41"/>
      <c r="L4587" s="41"/>
      <c r="M4587" s="42" t="s">
        <v>64</v>
      </c>
      <c r="N4587" s="42"/>
      <c r="O4587" s="41"/>
      <c r="P4587" s="43">
        <v>0</v>
      </c>
      <c r="Q4587" s="44"/>
      <c r="R4587" s="45"/>
      <c r="S4587" s="44"/>
      <c r="T4587" s="46"/>
    </row>
    <row r="4588" spans="6:20" s="39" customFormat="1" ht="11.25" outlineLevel="7">
      <c r="F4588" s="40"/>
      <c r="G4588" s="41"/>
      <c r="H4588" s="41"/>
      <c r="I4588" s="41"/>
      <c r="J4588" s="41"/>
      <c r="K4588" s="41"/>
      <c r="L4588" s="41"/>
      <c r="M4588" s="42" t="s">
        <v>4526</v>
      </c>
      <c r="N4588" s="42"/>
      <c r="O4588" s="41"/>
      <c r="P4588" s="43">
        <v>3.3</v>
      </c>
      <c r="Q4588" s="44"/>
      <c r="R4588" s="45"/>
      <c r="S4588" s="44"/>
      <c r="T4588" s="46"/>
    </row>
    <row r="4589" spans="6:20" s="102" customFormat="1" ht="48" outlineLevel="6">
      <c r="F4589" s="21" t="s">
        <v>10341</v>
      </c>
      <c r="G4589" s="22" t="s">
        <v>7</v>
      </c>
      <c r="H4589" s="68">
        <v>6</v>
      </c>
      <c r="I4589" s="22"/>
      <c r="J4589" s="36" t="s">
        <v>4420</v>
      </c>
      <c r="K4589" s="36"/>
      <c r="L4589" s="36"/>
      <c r="M4589" s="37" t="s">
        <v>9510</v>
      </c>
      <c r="N4589" s="37"/>
      <c r="O4589" s="22" t="s">
        <v>23</v>
      </c>
      <c r="P4589" s="38">
        <v>7.26</v>
      </c>
      <c r="Q4589" s="25">
        <v>0</v>
      </c>
      <c r="R4589" s="38">
        <f>P4589*(1+Q4589/100)</f>
        <v>7.26</v>
      </c>
      <c r="S4589" s="25"/>
      <c r="T4589" s="26">
        <f>IF(I4589="T",0,R4589*S4589)</f>
        <v>0</v>
      </c>
    </row>
    <row r="4590" spans="6:20" s="102" customFormat="1" ht="12" outlineLevel="6">
      <c r="F4590" s="21" t="s">
        <v>10342</v>
      </c>
      <c r="G4590" s="22" t="s">
        <v>19</v>
      </c>
      <c r="H4590" s="68">
        <v>6</v>
      </c>
      <c r="I4590" s="22"/>
      <c r="J4590" s="36" t="s">
        <v>4753</v>
      </c>
      <c r="K4590" s="36" t="s">
        <v>2389</v>
      </c>
      <c r="L4590" s="36"/>
      <c r="M4590" s="37" t="s">
        <v>7169</v>
      </c>
      <c r="N4590" s="37"/>
      <c r="O4590" s="22" t="s">
        <v>23</v>
      </c>
      <c r="P4590" s="38">
        <v>7.26</v>
      </c>
      <c r="Q4590" s="25">
        <v>0</v>
      </c>
      <c r="R4590" s="38">
        <f>P4590*(1+Q4590/100)</f>
        <v>7.26</v>
      </c>
      <c r="S4590" s="25"/>
      <c r="T4590" s="26">
        <f>IF(I4590="T",0,R4590*S4590)</f>
        <v>0</v>
      </c>
    </row>
    <row r="4591" spans="6:20" s="102" customFormat="1" ht="12" outlineLevel="6">
      <c r="F4591" s="21" t="s">
        <v>10343</v>
      </c>
      <c r="G4591" s="22" t="s">
        <v>19</v>
      </c>
      <c r="H4591" s="68">
        <v>6</v>
      </c>
      <c r="I4591" s="22"/>
      <c r="J4591" s="36" t="s">
        <v>4623</v>
      </c>
      <c r="K4591" s="36" t="s">
        <v>2208</v>
      </c>
      <c r="L4591" s="36"/>
      <c r="M4591" s="37" t="s">
        <v>7816</v>
      </c>
      <c r="N4591" s="37"/>
      <c r="O4591" s="22" t="s">
        <v>24</v>
      </c>
      <c r="P4591" s="38"/>
      <c r="Q4591" s="25">
        <v>0</v>
      </c>
      <c r="R4591" s="38">
        <f>P4591*(1+Q4591/100)</f>
        <v>0</v>
      </c>
      <c r="S4591" s="25"/>
      <c r="T4591" s="26">
        <f>IF(I4591="T",0,R4591*S4591)</f>
        <v>0</v>
      </c>
    </row>
    <row r="4592" spans="6:20" outlineLevel="6"/>
    <row r="4593" spans="6:20" s="120" customFormat="1" ht="16.5" customHeight="1" outlineLevel="5">
      <c r="F4593" s="121"/>
      <c r="G4593" s="122"/>
      <c r="H4593" s="122"/>
      <c r="I4593" s="122"/>
      <c r="J4593" s="123"/>
      <c r="K4593" s="123"/>
      <c r="L4593" s="123"/>
      <c r="M4593" s="123" t="s">
        <v>7842</v>
      </c>
      <c r="N4593" s="126"/>
      <c r="O4593" s="122"/>
      <c r="P4593" s="124"/>
      <c r="Q4593" s="125"/>
      <c r="R4593" s="124"/>
      <c r="S4593" s="125"/>
      <c r="T4593" s="111">
        <f>SUBTOTAL(9,T4594:T4605)</f>
        <v>0</v>
      </c>
    </row>
    <row r="4594" spans="6:20" s="102" customFormat="1" ht="36" outlineLevel="6">
      <c r="F4594" s="21" t="s">
        <v>10344</v>
      </c>
      <c r="G4594" s="22" t="s">
        <v>19</v>
      </c>
      <c r="H4594" s="68">
        <v>6</v>
      </c>
      <c r="I4594" s="22"/>
      <c r="J4594" s="36" t="s">
        <v>4402</v>
      </c>
      <c r="K4594" s="36" t="s">
        <v>2377</v>
      </c>
      <c r="L4594" s="36"/>
      <c r="M4594" s="37" t="s">
        <v>9081</v>
      </c>
      <c r="N4594" s="37"/>
      <c r="O4594" s="22" t="s">
        <v>23</v>
      </c>
      <c r="P4594" s="38">
        <v>17.728000000000002</v>
      </c>
      <c r="Q4594" s="25">
        <v>0</v>
      </c>
      <c r="R4594" s="38">
        <f>P4594*(1+Q4594/100)</f>
        <v>17.728000000000002</v>
      </c>
      <c r="S4594" s="25"/>
      <c r="T4594" s="26">
        <f>IF(I4594="T",0,R4594*S4594)</f>
        <v>0</v>
      </c>
    </row>
    <row r="4595" spans="6:20" s="39" customFormat="1" ht="11.25" outlineLevel="7">
      <c r="F4595" s="40"/>
      <c r="G4595" s="41"/>
      <c r="H4595" s="41"/>
      <c r="I4595" s="41"/>
      <c r="J4595" s="41"/>
      <c r="K4595" s="41"/>
      <c r="L4595" s="41"/>
      <c r="M4595" s="42" t="s">
        <v>60</v>
      </c>
      <c r="N4595" s="42"/>
      <c r="O4595" s="41"/>
      <c r="P4595" s="43">
        <v>0</v>
      </c>
      <c r="Q4595" s="44"/>
      <c r="R4595" s="45"/>
      <c r="S4595" s="44"/>
      <c r="T4595" s="46"/>
    </row>
    <row r="4596" spans="6:20" s="39" customFormat="1" ht="11.25" outlineLevel="7">
      <c r="F4596" s="40"/>
      <c r="G4596" s="41"/>
      <c r="H4596" s="41"/>
      <c r="I4596" s="41"/>
      <c r="J4596" s="41"/>
      <c r="K4596" s="41"/>
      <c r="L4596" s="41"/>
      <c r="M4596" s="42" t="s">
        <v>5519</v>
      </c>
      <c r="N4596" s="42"/>
      <c r="O4596" s="41"/>
      <c r="P4596" s="43">
        <v>12.728000000000002</v>
      </c>
      <c r="Q4596" s="44"/>
      <c r="R4596" s="45"/>
      <c r="S4596" s="44"/>
      <c r="T4596" s="46"/>
    </row>
    <row r="4597" spans="6:20" s="39" customFormat="1" ht="11.25" outlineLevel="7">
      <c r="F4597" s="40"/>
      <c r="G4597" s="41"/>
      <c r="H4597" s="41"/>
      <c r="I4597" s="41"/>
      <c r="J4597" s="41"/>
      <c r="K4597" s="41"/>
      <c r="L4597" s="41"/>
      <c r="M4597" s="42" t="s">
        <v>4951</v>
      </c>
      <c r="N4597" s="42"/>
      <c r="O4597" s="41"/>
      <c r="P4597" s="43">
        <v>1.88</v>
      </c>
      <c r="Q4597" s="44"/>
      <c r="R4597" s="45"/>
      <c r="S4597" s="44"/>
      <c r="T4597" s="46"/>
    </row>
    <row r="4598" spans="6:20" s="39" customFormat="1" ht="11.25" outlineLevel="7">
      <c r="F4598" s="40"/>
      <c r="G4598" s="41"/>
      <c r="H4598" s="41"/>
      <c r="I4598" s="41"/>
      <c r="J4598" s="41"/>
      <c r="K4598" s="41"/>
      <c r="L4598" s="41"/>
      <c r="M4598" s="42" t="s">
        <v>4501</v>
      </c>
      <c r="N4598" s="42"/>
      <c r="O4598" s="41"/>
      <c r="P4598" s="43">
        <v>3.12</v>
      </c>
      <c r="Q4598" s="44"/>
      <c r="R4598" s="45"/>
      <c r="S4598" s="44"/>
      <c r="T4598" s="46"/>
    </row>
    <row r="4599" spans="6:20" s="102" customFormat="1" ht="48" outlineLevel="6">
      <c r="F4599" s="21" t="s">
        <v>10345</v>
      </c>
      <c r="G4599" s="22" t="s">
        <v>19</v>
      </c>
      <c r="H4599" s="68">
        <v>6</v>
      </c>
      <c r="I4599" s="22"/>
      <c r="J4599" s="36" t="s">
        <v>4388</v>
      </c>
      <c r="K4599" s="36" t="s">
        <v>2327</v>
      </c>
      <c r="L4599" s="36"/>
      <c r="M4599" s="37" t="s">
        <v>9540</v>
      </c>
      <c r="N4599" s="37"/>
      <c r="O4599" s="22" t="s">
        <v>23</v>
      </c>
      <c r="P4599" s="38">
        <v>17.728000000000002</v>
      </c>
      <c r="Q4599" s="25">
        <v>0</v>
      </c>
      <c r="R4599" s="38">
        <f>P4599*(1+Q4599/100)</f>
        <v>17.728000000000002</v>
      </c>
      <c r="S4599" s="25"/>
      <c r="T4599" s="26">
        <f>IF(I4599="T",0,R4599*S4599)</f>
        <v>0</v>
      </c>
    </row>
    <row r="4600" spans="6:20" s="102" customFormat="1" ht="24" outlineLevel="6">
      <c r="F4600" s="21" t="s">
        <v>10346</v>
      </c>
      <c r="G4600" s="22" t="s">
        <v>19</v>
      </c>
      <c r="H4600" s="68">
        <v>6</v>
      </c>
      <c r="I4600" s="22"/>
      <c r="J4600" s="36" t="s">
        <v>4386</v>
      </c>
      <c r="K4600" s="36" t="s">
        <v>2330</v>
      </c>
      <c r="L4600" s="36"/>
      <c r="M4600" s="37" t="s">
        <v>7976</v>
      </c>
      <c r="N4600" s="37"/>
      <c r="O4600" s="22" t="s">
        <v>48</v>
      </c>
      <c r="P4600" s="38">
        <v>1</v>
      </c>
      <c r="Q4600" s="25">
        <v>0</v>
      </c>
      <c r="R4600" s="38">
        <f>P4600*(1+Q4600/100)</f>
        <v>1</v>
      </c>
      <c r="S4600" s="25"/>
      <c r="T4600" s="26">
        <f>IF(I4600="T",0,R4600*S4600)</f>
        <v>0</v>
      </c>
    </row>
    <row r="4601" spans="6:20" s="39" customFormat="1" ht="11.25" outlineLevel="7">
      <c r="F4601" s="40"/>
      <c r="G4601" s="41"/>
      <c r="H4601" s="41"/>
      <c r="I4601" s="41"/>
      <c r="J4601" s="41"/>
      <c r="K4601" s="41"/>
      <c r="L4601" s="41"/>
      <c r="M4601" s="42" t="s">
        <v>3442</v>
      </c>
      <c r="N4601" s="42"/>
      <c r="O4601" s="41"/>
      <c r="P4601" s="43">
        <v>1</v>
      </c>
      <c r="Q4601" s="44"/>
      <c r="R4601" s="45"/>
      <c r="S4601" s="44"/>
      <c r="T4601" s="46"/>
    </row>
    <row r="4602" spans="6:20" s="102" customFormat="1" ht="36" outlineLevel="6">
      <c r="F4602" s="21" t="s">
        <v>10347</v>
      </c>
      <c r="G4602" s="22" t="s">
        <v>19</v>
      </c>
      <c r="H4602" s="68">
        <v>6</v>
      </c>
      <c r="I4602" s="22"/>
      <c r="J4602" s="36" t="s">
        <v>4744</v>
      </c>
      <c r="K4602" s="36" t="s">
        <v>2301</v>
      </c>
      <c r="L4602" s="36"/>
      <c r="M4602" s="37" t="s">
        <v>9114</v>
      </c>
      <c r="N4602" s="37"/>
      <c r="O4602" s="22" t="s">
        <v>23</v>
      </c>
      <c r="P4602" s="38">
        <v>17.728000000000002</v>
      </c>
      <c r="Q4602" s="25">
        <v>0</v>
      </c>
      <c r="R4602" s="38">
        <f>P4602*(1+Q4602/100)</f>
        <v>17.728000000000002</v>
      </c>
      <c r="S4602" s="25"/>
      <c r="T4602" s="26">
        <f>IF(I4602="T",0,R4602*S4602)</f>
        <v>0</v>
      </c>
    </row>
    <row r="4603" spans="6:20" s="102" customFormat="1" ht="36" outlineLevel="6">
      <c r="F4603" s="21" t="s">
        <v>10348</v>
      </c>
      <c r="G4603" s="22" t="s">
        <v>7</v>
      </c>
      <c r="H4603" s="68">
        <v>6</v>
      </c>
      <c r="I4603" s="22"/>
      <c r="J4603" s="36" t="s">
        <v>4419</v>
      </c>
      <c r="K4603" s="36"/>
      <c r="L4603" s="36"/>
      <c r="M4603" s="37" t="s">
        <v>8982</v>
      </c>
      <c r="N4603" s="37"/>
      <c r="O4603" s="22" t="s">
        <v>23</v>
      </c>
      <c r="P4603" s="38">
        <v>17.728000000000002</v>
      </c>
      <c r="Q4603" s="25">
        <v>0</v>
      </c>
      <c r="R4603" s="38">
        <f>P4603*(1+Q4603/100)</f>
        <v>17.728000000000002</v>
      </c>
      <c r="S4603" s="25"/>
      <c r="T4603" s="26">
        <f>IF(I4603="T",0,R4603*S4603)</f>
        <v>0</v>
      </c>
    </row>
    <row r="4604" spans="6:20" s="102" customFormat="1" ht="12" outlineLevel="6">
      <c r="F4604" s="21" t="s">
        <v>10349</v>
      </c>
      <c r="G4604" s="22" t="s">
        <v>19</v>
      </c>
      <c r="H4604" s="68">
        <v>6</v>
      </c>
      <c r="I4604" s="22"/>
      <c r="J4604" s="36" t="s">
        <v>4623</v>
      </c>
      <c r="K4604" s="36" t="s">
        <v>2208</v>
      </c>
      <c r="L4604" s="36"/>
      <c r="M4604" s="37" t="s">
        <v>7816</v>
      </c>
      <c r="N4604" s="37"/>
      <c r="O4604" s="22" t="s">
        <v>24</v>
      </c>
      <c r="P4604" s="38"/>
      <c r="Q4604" s="25">
        <v>0</v>
      </c>
      <c r="R4604" s="38">
        <f>P4604*(1+Q4604/100)</f>
        <v>0</v>
      </c>
      <c r="S4604" s="25"/>
      <c r="T4604" s="26">
        <f>IF(I4604="T",0,R4604*S4604)</f>
        <v>0</v>
      </c>
    </row>
    <row r="4605" spans="6:20" outlineLevel="6"/>
    <row r="4606" spans="6:20" s="120" customFormat="1" ht="16.5" customHeight="1" outlineLevel="5">
      <c r="F4606" s="121"/>
      <c r="G4606" s="122"/>
      <c r="H4606" s="122"/>
      <c r="I4606" s="122"/>
      <c r="J4606" s="123"/>
      <c r="K4606" s="123"/>
      <c r="L4606" s="123"/>
      <c r="M4606" s="123" t="s">
        <v>7433</v>
      </c>
      <c r="N4606" s="126"/>
      <c r="O4606" s="122"/>
      <c r="P4606" s="124"/>
      <c r="Q4606" s="125"/>
      <c r="R4606" s="124"/>
      <c r="S4606" s="125"/>
      <c r="T4606" s="111">
        <f>SUBTOTAL(9,T4607:T4615)</f>
        <v>0</v>
      </c>
    </row>
    <row r="4607" spans="6:20" s="102" customFormat="1" ht="36" outlineLevel="6">
      <c r="F4607" s="21" t="s">
        <v>10350</v>
      </c>
      <c r="G4607" s="22" t="s">
        <v>19</v>
      </c>
      <c r="H4607" s="68">
        <v>6</v>
      </c>
      <c r="I4607" s="22"/>
      <c r="J4607" s="36" t="s">
        <v>4402</v>
      </c>
      <c r="K4607" s="36" t="s">
        <v>2377</v>
      </c>
      <c r="L4607" s="36"/>
      <c r="M4607" s="37" t="s">
        <v>9081</v>
      </c>
      <c r="N4607" s="37"/>
      <c r="O4607" s="22" t="s">
        <v>23</v>
      </c>
      <c r="P4607" s="38">
        <v>16.59</v>
      </c>
      <c r="Q4607" s="25">
        <v>0</v>
      </c>
      <c r="R4607" s="38">
        <f>P4607*(1+Q4607/100)</f>
        <v>16.59</v>
      </c>
      <c r="S4607" s="25"/>
      <c r="T4607" s="26">
        <f>IF(I4607="T",0,R4607*S4607)</f>
        <v>0</v>
      </c>
    </row>
    <row r="4608" spans="6:20" s="102" customFormat="1" ht="48" outlineLevel="6">
      <c r="F4608" s="21" t="s">
        <v>10351</v>
      </c>
      <c r="G4608" s="22" t="s">
        <v>19</v>
      </c>
      <c r="H4608" s="68">
        <v>6</v>
      </c>
      <c r="I4608" s="22"/>
      <c r="J4608" s="36" t="s">
        <v>4678</v>
      </c>
      <c r="K4608" s="36" t="s">
        <v>2327</v>
      </c>
      <c r="L4608" s="36"/>
      <c r="M4608" s="37" t="s">
        <v>9369</v>
      </c>
      <c r="N4608" s="37"/>
      <c r="O4608" s="22" t="s">
        <v>23</v>
      </c>
      <c r="P4608" s="38">
        <v>16.59</v>
      </c>
      <c r="Q4608" s="25">
        <v>0</v>
      </c>
      <c r="R4608" s="38">
        <f>P4608*(1+Q4608/100)</f>
        <v>16.59</v>
      </c>
      <c r="S4608" s="25"/>
      <c r="T4608" s="26">
        <f>IF(I4608="T",0,R4608*S4608)</f>
        <v>0</v>
      </c>
    </row>
    <row r="4609" spans="6:20" s="39" customFormat="1" ht="11.25" outlineLevel="7">
      <c r="F4609" s="40"/>
      <c r="G4609" s="41"/>
      <c r="H4609" s="41"/>
      <c r="I4609" s="41"/>
      <c r="J4609" s="41"/>
      <c r="K4609" s="41"/>
      <c r="L4609" s="41"/>
      <c r="M4609" s="42" t="s">
        <v>4263</v>
      </c>
      <c r="N4609" s="42"/>
      <c r="O4609" s="41"/>
      <c r="P4609" s="43">
        <v>16.59</v>
      </c>
      <c r="Q4609" s="44"/>
      <c r="R4609" s="45"/>
      <c r="S4609" s="44"/>
      <c r="T4609" s="46"/>
    </row>
    <row r="4610" spans="6:20" s="102" customFormat="1" ht="24" outlineLevel="6">
      <c r="F4610" s="21" t="s">
        <v>10352</v>
      </c>
      <c r="G4610" s="22" t="s">
        <v>19</v>
      </c>
      <c r="H4610" s="68">
        <v>6</v>
      </c>
      <c r="I4610" s="22"/>
      <c r="J4610" s="36" t="s">
        <v>4386</v>
      </c>
      <c r="K4610" s="36" t="s">
        <v>2330</v>
      </c>
      <c r="L4610" s="36"/>
      <c r="M4610" s="37" t="s">
        <v>7976</v>
      </c>
      <c r="N4610" s="37"/>
      <c r="O4610" s="22" t="s">
        <v>48</v>
      </c>
      <c r="P4610" s="38">
        <v>1</v>
      </c>
      <c r="Q4610" s="25">
        <v>0</v>
      </c>
      <c r="R4610" s="38">
        <f>P4610*(1+Q4610/100)</f>
        <v>1</v>
      </c>
      <c r="S4610" s="25"/>
      <c r="T4610" s="26">
        <f>IF(I4610="T",0,R4610*S4610)</f>
        <v>0</v>
      </c>
    </row>
    <row r="4611" spans="6:20" s="102" customFormat="1" ht="12" outlineLevel="6">
      <c r="F4611" s="21" t="s">
        <v>10353</v>
      </c>
      <c r="G4611" s="22" t="s">
        <v>19</v>
      </c>
      <c r="H4611" s="68">
        <v>6</v>
      </c>
      <c r="I4611" s="22"/>
      <c r="J4611" s="36" t="s">
        <v>4672</v>
      </c>
      <c r="K4611" s="36" t="s">
        <v>2331</v>
      </c>
      <c r="L4611" s="36"/>
      <c r="M4611" s="37" t="s">
        <v>7951</v>
      </c>
      <c r="N4611" s="37"/>
      <c r="O4611" s="22" t="s">
        <v>48</v>
      </c>
      <c r="P4611" s="38">
        <v>1</v>
      </c>
      <c r="Q4611" s="25">
        <v>0</v>
      </c>
      <c r="R4611" s="38">
        <f>P4611*(1+Q4611/100)</f>
        <v>1</v>
      </c>
      <c r="S4611" s="25"/>
      <c r="T4611" s="26">
        <f>IF(I4611="T",0,R4611*S4611)</f>
        <v>0</v>
      </c>
    </row>
    <row r="4612" spans="6:20" s="102" customFormat="1" ht="36" outlineLevel="6">
      <c r="F4612" s="21" t="s">
        <v>10354</v>
      </c>
      <c r="G4612" s="22" t="s">
        <v>19</v>
      </c>
      <c r="H4612" s="68">
        <v>6</v>
      </c>
      <c r="I4612" s="22"/>
      <c r="J4612" s="36" t="s">
        <v>4744</v>
      </c>
      <c r="K4612" s="36" t="s">
        <v>2301</v>
      </c>
      <c r="L4612" s="36"/>
      <c r="M4612" s="37" t="s">
        <v>9114</v>
      </c>
      <c r="N4612" s="37"/>
      <c r="O4612" s="22" t="s">
        <v>23</v>
      </c>
      <c r="P4612" s="38">
        <v>16.59</v>
      </c>
      <c r="Q4612" s="25">
        <v>0</v>
      </c>
      <c r="R4612" s="38">
        <f>P4612*(1+Q4612/100)</f>
        <v>16.59</v>
      </c>
      <c r="S4612" s="25"/>
      <c r="T4612" s="26">
        <f>IF(I4612="T",0,R4612*S4612)</f>
        <v>0</v>
      </c>
    </row>
    <row r="4613" spans="6:20" s="102" customFormat="1" ht="36" outlineLevel="6">
      <c r="F4613" s="21" t="s">
        <v>10355</v>
      </c>
      <c r="G4613" s="22" t="s">
        <v>7</v>
      </c>
      <c r="H4613" s="68">
        <v>6</v>
      </c>
      <c r="I4613" s="22"/>
      <c r="J4613" s="36" t="s">
        <v>4207</v>
      </c>
      <c r="K4613" s="36"/>
      <c r="L4613" s="36"/>
      <c r="M4613" s="37" t="s">
        <v>8981</v>
      </c>
      <c r="N4613" s="37"/>
      <c r="O4613" s="22" t="s">
        <v>23</v>
      </c>
      <c r="P4613" s="38">
        <v>16.59</v>
      </c>
      <c r="Q4613" s="25">
        <v>0</v>
      </c>
      <c r="R4613" s="38">
        <f>P4613*(1+Q4613/100)</f>
        <v>16.59</v>
      </c>
      <c r="S4613" s="25"/>
      <c r="T4613" s="26">
        <f>IF(I4613="T",0,R4613*S4613)</f>
        <v>0</v>
      </c>
    </row>
    <row r="4614" spans="6:20" s="102" customFormat="1" ht="12" outlineLevel="6">
      <c r="F4614" s="21" t="s">
        <v>10356</v>
      </c>
      <c r="G4614" s="22" t="s">
        <v>19</v>
      </c>
      <c r="H4614" s="68">
        <v>6</v>
      </c>
      <c r="I4614" s="22"/>
      <c r="J4614" s="36" t="s">
        <v>4623</v>
      </c>
      <c r="K4614" s="36" t="s">
        <v>2208</v>
      </c>
      <c r="L4614" s="36"/>
      <c r="M4614" s="37" t="s">
        <v>7816</v>
      </c>
      <c r="N4614" s="37"/>
      <c r="O4614" s="22" t="s">
        <v>24</v>
      </c>
      <c r="P4614" s="38"/>
      <c r="Q4614" s="25">
        <v>0</v>
      </c>
      <c r="R4614" s="38">
        <f>P4614*(1+Q4614/100)</f>
        <v>0</v>
      </c>
      <c r="S4614" s="25"/>
      <c r="T4614" s="26">
        <f>IF(I4614="T",0,R4614*S4614)</f>
        <v>0</v>
      </c>
    </row>
    <row r="4615" spans="6:20" outlineLevel="6"/>
    <row r="4616" spans="6:20" s="120" customFormat="1" ht="16.5" customHeight="1" outlineLevel="5">
      <c r="F4616" s="121"/>
      <c r="G4616" s="122"/>
      <c r="H4616" s="122"/>
      <c r="I4616" s="122"/>
      <c r="J4616" s="123"/>
      <c r="K4616" s="123"/>
      <c r="L4616" s="123"/>
      <c r="M4616" s="123" t="s">
        <v>7314</v>
      </c>
      <c r="N4616" s="126"/>
      <c r="O4616" s="122"/>
      <c r="P4616" s="124"/>
      <c r="Q4616" s="125"/>
      <c r="R4616" s="124"/>
      <c r="S4616" s="125"/>
      <c r="T4616" s="111">
        <f>SUBTOTAL(9,T4617:T4629)</f>
        <v>0</v>
      </c>
    </row>
    <row r="4617" spans="6:20" s="102" customFormat="1" ht="24" outlineLevel="6">
      <c r="F4617" s="21" t="s">
        <v>10357</v>
      </c>
      <c r="G4617" s="22" t="s">
        <v>19</v>
      </c>
      <c r="H4617" s="68">
        <v>6</v>
      </c>
      <c r="I4617" s="22"/>
      <c r="J4617" s="36" t="s">
        <v>4408</v>
      </c>
      <c r="K4617" s="36" t="s">
        <v>2256</v>
      </c>
      <c r="L4617" s="36"/>
      <c r="M4617" s="37" t="s">
        <v>8367</v>
      </c>
      <c r="N4617" s="37"/>
      <c r="O4617" s="22" t="s">
        <v>23</v>
      </c>
      <c r="P4617" s="38">
        <v>245.43019999999999</v>
      </c>
      <c r="Q4617" s="25">
        <v>0</v>
      </c>
      <c r="R4617" s="38">
        <f>P4617*(1+Q4617/100)</f>
        <v>245.43019999999999</v>
      </c>
      <c r="S4617" s="25"/>
      <c r="T4617" s="26">
        <f>IF(I4617="T",0,R4617*S4617)</f>
        <v>0</v>
      </c>
    </row>
    <row r="4618" spans="6:20" s="39" customFormat="1" ht="11.25" outlineLevel="7">
      <c r="F4618" s="40"/>
      <c r="G4618" s="41"/>
      <c r="H4618" s="41"/>
      <c r="I4618" s="41"/>
      <c r="J4618" s="41"/>
      <c r="K4618" s="41"/>
      <c r="L4618" s="41"/>
      <c r="M4618" s="42" t="s">
        <v>59</v>
      </c>
      <c r="N4618" s="42"/>
      <c r="O4618" s="41"/>
      <c r="P4618" s="43">
        <v>0</v>
      </c>
      <c r="Q4618" s="44"/>
      <c r="R4618" s="45"/>
      <c r="S4618" s="44"/>
      <c r="T4618" s="46"/>
    </row>
    <row r="4619" spans="6:20" s="39" customFormat="1" ht="11.25" outlineLevel="7">
      <c r="F4619" s="40"/>
      <c r="G4619" s="41"/>
      <c r="H4619" s="41"/>
      <c r="I4619" s="41"/>
      <c r="J4619" s="41"/>
      <c r="K4619" s="41"/>
      <c r="L4619" s="41"/>
      <c r="M4619" s="42" t="s">
        <v>3968</v>
      </c>
      <c r="N4619" s="42"/>
      <c r="O4619" s="41"/>
      <c r="P4619" s="43">
        <v>39.29</v>
      </c>
      <c r="Q4619" s="44"/>
      <c r="R4619" s="45"/>
      <c r="S4619" s="44"/>
      <c r="T4619" s="46"/>
    </row>
    <row r="4620" spans="6:20" s="39" customFormat="1" ht="11.25" outlineLevel="7">
      <c r="F4620" s="40"/>
      <c r="G4620" s="41"/>
      <c r="H4620" s="41"/>
      <c r="I4620" s="41"/>
      <c r="J4620" s="41"/>
      <c r="K4620" s="41"/>
      <c r="L4620" s="41"/>
      <c r="M4620" s="42" t="s">
        <v>3969</v>
      </c>
      <c r="N4620" s="42"/>
      <c r="O4620" s="41"/>
      <c r="P4620" s="43">
        <v>39.29</v>
      </c>
      <c r="Q4620" s="44"/>
      <c r="R4620" s="45"/>
      <c r="S4620" s="44"/>
      <c r="T4620" s="46"/>
    </row>
    <row r="4621" spans="6:20" s="39" customFormat="1" ht="11.25" outlineLevel="7">
      <c r="F4621" s="40"/>
      <c r="G4621" s="41"/>
      <c r="H4621" s="41"/>
      <c r="I4621" s="41"/>
      <c r="J4621" s="41"/>
      <c r="K4621" s="41"/>
      <c r="L4621" s="41"/>
      <c r="M4621" s="42" t="s">
        <v>60</v>
      </c>
      <c r="N4621" s="42"/>
      <c r="O4621" s="41"/>
      <c r="P4621" s="43">
        <v>0</v>
      </c>
      <c r="Q4621" s="44"/>
      <c r="R4621" s="45"/>
      <c r="S4621" s="44"/>
      <c r="T4621" s="46"/>
    </row>
    <row r="4622" spans="6:20" s="39" customFormat="1" ht="11.25" outlineLevel="7">
      <c r="F4622" s="40"/>
      <c r="G4622" s="41"/>
      <c r="H4622" s="41"/>
      <c r="I4622" s="41"/>
      <c r="J4622" s="41"/>
      <c r="K4622" s="41"/>
      <c r="L4622" s="41"/>
      <c r="M4622" s="42" t="s">
        <v>5441</v>
      </c>
      <c r="N4622" s="42"/>
      <c r="O4622" s="41"/>
      <c r="P4622" s="43">
        <v>43.030100000000004</v>
      </c>
      <c r="Q4622" s="44"/>
      <c r="R4622" s="45"/>
      <c r="S4622" s="44"/>
      <c r="T4622" s="46"/>
    </row>
    <row r="4623" spans="6:20" s="39" customFormat="1" ht="11.25" outlineLevel="7">
      <c r="F4623" s="40"/>
      <c r="G4623" s="41"/>
      <c r="H4623" s="41"/>
      <c r="I4623" s="41"/>
      <c r="J4623" s="41"/>
      <c r="K4623" s="41"/>
      <c r="L4623" s="41"/>
      <c r="M4623" s="42" t="s">
        <v>5442</v>
      </c>
      <c r="N4623" s="42"/>
      <c r="O4623" s="41"/>
      <c r="P4623" s="43">
        <v>43.030100000000004</v>
      </c>
      <c r="Q4623" s="44"/>
      <c r="R4623" s="45"/>
      <c r="S4623" s="44"/>
      <c r="T4623" s="46"/>
    </row>
    <row r="4624" spans="6:20" s="39" customFormat="1" ht="11.25" outlineLevel="7">
      <c r="F4624" s="40"/>
      <c r="G4624" s="41"/>
      <c r="H4624" s="41"/>
      <c r="I4624" s="41"/>
      <c r="J4624" s="41"/>
      <c r="K4624" s="41"/>
      <c r="L4624" s="41"/>
      <c r="M4624" s="42" t="s">
        <v>3999</v>
      </c>
      <c r="N4624" s="42"/>
      <c r="O4624" s="41"/>
      <c r="P4624" s="43">
        <v>3.48</v>
      </c>
      <c r="Q4624" s="44"/>
      <c r="R4624" s="45"/>
      <c r="S4624" s="44"/>
      <c r="T4624" s="46"/>
    </row>
    <row r="4625" spans="6:20" s="39" customFormat="1" ht="11.25" outlineLevel="7">
      <c r="F4625" s="40"/>
      <c r="G4625" s="41"/>
      <c r="H4625" s="41"/>
      <c r="I4625" s="41"/>
      <c r="J4625" s="41"/>
      <c r="K4625" s="41"/>
      <c r="L4625" s="41"/>
      <c r="M4625" s="42" t="s">
        <v>65</v>
      </c>
      <c r="N4625" s="42"/>
      <c r="O4625" s="41"/>
      <c r="P4625" s="43">
        <v>0</v>
      </c>
      <c r="Q4625" s="44"/>
      <c r="R4625" s="45"/>
      <c r="S4625" s="44"/>
      <c r="T4625" s="46"/>
    </row>
    <row r="4626" spans="6:20" s="39" customFormat="1" ht="11.25" outlineLevel="7">
      <c r="F4626" s="40"/>
      <c r="G4626" s="41"/>
      <c r="H4626" s="41"/>
      <c r="I4626" s="41"/>
      <c r="J4626" s="41"/>
      <c r="K4626" s="41"/>
      <c r="L4626" s="41"/>
      <c r="M4626" s="42" t="s">
        <v>4067</v>
      </c>
      <c r="N4626" s="42"/>
      <c r="O4626" s="41"/>
      <c r="P4626" s="43">
        <v>39.29</v>
      </c>
      <c r="Q4626" s="44"/>
      <c r="R4626" s="45"/>
      <c r="S4626" s="44"/>
      <c r="T4626" s="46"/>
    </row>
    <row r="4627" spans="6:20" s="39" customFormat="1" ht="11.25" outlineLevel="7">
      <c r="F4627" s="40"/>
      <c r="G4627" s="41"/>
      <c r="H4627" s="41"/>
      <c r="I4627" s="41"/>
      <c r="J4627" s="41"/>
      <c r="K4627" s="41"/>
      <c r="L4627" s="41"/>
      <c r="M4627" s="42" t="s">
        <v>4068</v>
      </c>
      <c r="N4627" s="42"/>
      <c r="O4627" s="41"/>
      <c r="P4627" s="43">
        <v>38.020000000000003</v>
      </c>
      <c r="Q4627" s="44"/>
      <c r="R4627" s="45"/>
      <c r="S4627" s="44"/>
      <c r="T4627" s="46"/>
    </row>
    <row r="4628" spans="6:20" s="102" customFormat="1" ht="24" outlineLevel="6">
      <c r="F4628" s="21" t="s">
        <v>10358</v>
      </c>
      <c r="G4628" s="22" t="s">
        <v>19</v>
      </c>
      <c r="H4628" s="68">
        <v>6</v>
      </c>
      <c r="I4628" s="22"/>
      <c r="J4628" s="36" t="s">
        <v>4624</v>
      </c>
      <c r="K4628" s="36" t="s">
        <v>2208</v>
      </c>
      <c r="L4628" s="36"/>
      <c r="M4628" s="37" t="s">
        <v>8191</v>
      </c>
      <c r="N4628" s="37"/>
      <c r="O4628" s="22" t="s">
        <v>24</v>
      </c>
      <c r="P4628" s="38"/>
      <c r="Q4628" s="25">
        <v>0</v>
      </c>
      <c r="R4628" s="38">
        <f>P4628*(1+Q4628/100)</f>
        <v>0</v>
      </c>
      <c r="S4628" s="25"/>
      <c r="T4628" s="26">
        <f>IF(I4628="T",0,R4628*S4628)</f>
        <v>0</v>
      </c>
    </row>
    <row r="4629" spans="6:20" outlineLevel="6"/>
    <row r="4630" spans="6:20" s="120" customFormat="1" ht="16.5" customHeight="1" outlineLevel="5">
      <c r="F4630" s="121"/>
      <c r="G4630" s="122"/>
      <c r="H4630" s="122"/>
      <c r="I4630" s="122"/>
      <c r="J4630" s="123"/>
      <c r="K4630" s="123"/>
      <c r="L4630" s="123"/>
      <c r="M4630" s="123" t="s">
        <v>7040</v>
      </c>
      <c r="N4630" s="126"/>
      <c r="O4630" s="122"/>
      <c r="P4630" s="124"/>
      <c r="Q4630" s="125"/>
      <c r="R4630" s="124"/>
      <c r="S4630" s="125"/>
      <c r="T4630" s="111">
        <f>SUBTOTAL(9,T4631:T4645)</f>
        <v>0</v>
      </c>
    </row>
    <row r="4631" spans="6:20" s="102" customFormat="1" ht="12" outlineLevel="6" collapsed="1">
      <c r="F4631" s="21" t="s">
        <v>10359</v>
      </c>
      <c r="G4631" s="22" t="s">
        <v>19</v>
      </c>
      <c r="H4631" s="68">
        <v>6</v>
      </c>
      <c r="I4631" s="22"/>
      <c r="J4631" s="36" t="s">
        <v>4412</v>
      </c>
      <c r="K4631" s="36" t="s">
        <v>2374</v>
      </c>
      <c r="L4631" s="36"/>
      <c r="M4631" s="37" t="s">
        <v>7594</v>
      </c>
      <c r="N4631" s="37"/>
      <c r="O4631" s="22" t="s">
        <v>23</v>
      </c>
      <c r="P4631" s="38">
        <v>168.89125000000001</v>
      </c>
      <c r="Q4631" s="25">
        <v>0</v>
      </c>
      <c r="R4631" s="38">
        <f>P4631*(1+Q4631/100)</f>
        <v>168.89125000000001</v>
      </c>
      <c r="S4631" s="25"/>
      <c r="T4631" s="26">
        <f>IF(I4631="T",0,R4631*S4631)</f>
        <v>0</v>
      </c>
    </row>
    <row r="4632" spans="6:20" s="39" customFormat="1" ht="11.25" outlineLevel="7">
      <c r="F4632" s="40"/>
      <c r="G4632" s="41"/>
      <c r="H4632" s="41"/>
      <c r="I4632" s="41"/>
      <c r="J4632" s="41"/>
      <c r="K4632" s="41"/>
      <c r="L4632" s="41"/>
      <c r="M4632" s="42" t="s">
        <v>64</v>
      </c>
      <c r="N4632" s="42"/>
      <c r="O4632" s="41"/>
      <c r="P4632" s="43">
        <v>0</v>
      </c>
      <c r="Q4632" s="44"/>
      <c r="R4632" s="45"/>
      <c r="S4632" s="44"/>
      <c r="T4632" s="46"/>
    </row>
    <row r="4633" spans="6:20" s="39" customFormat="1" ht="11.25" outlineLevel="7">
      <c r="F4633" s="40"/>
      <c r="G4633" s="41"/>
      <c r="H4633" s="41"/>
      <c r="I4633" s="41"/>
      <c r="J4633" s="41"/>
      <c r="K4633" s="41"/>
      <c r="L4633" s="41"/>
      <c r="M4633" s="42" t="s">
        <v>3749</v>
      </c>
      <c r="N4633" s="42"/>
      <c r="O4633" s="41"/>
      <c r="P4633" s="43">
        <v>3.77</v>
      </c>
      <c r="Q4633" s="44"/>
      <c r="R4633" s="45"/>
      <c r="S4633" s="44"/>
      <c r="T4633" s="46"/>
    </row>
    <row r="4634" spans="6:20" s="39" customFormat="1" ht="11.25" outlineLevel="7">
      <c r="F4634" s="40"/>
      <c r="G4634" s="41"/>
      <c r="H4634" s="41"/>
      <c r="I4634" s="41"/>
      <c r="J4634" s="41"/>
      <c r="K4634" s="41"/>
      <c r="L4634" s="41"/>
      <c r="M4634" s="42" t="s">
        <v>3750</v>
      </c>
      <c r="N4634" s="42"/>
      <c r="O4634" s="41"/>
      <c r="P4634" s="43">
        <v>3.77</v>
      </c>
      <c r="Q4634" s="44"/>
      <c r="R4634" s="45"/>
      <c r="S4634" s="44"/>
      <c r="T4634" s="46"/>
    </row>
    <row r="4635" spans="6:20" s="39" customFormat="1" ht="11.25" outlineLevel="7">
      <c r="F4635" s="40"/>
      <c r="G4635" s="41"/>
      <c r="H4635" s="41"/>
      <c r="I4635" s="41"/>
      <c r="J4635" s="41"/>
      <c r="K4635" s="41"/>
      <c r="L4635" s="41"/>
      <c r="M4635" s="42" t="s">
        <v>3767</v>
      </c>
      <c r="N4635" s="42"/>
      <c r="O4635" s="41"/>
      <c r="P4635" s="43">
        <v>9.57</v>
      </c>
      <c r="Q4635" s="44"/>
      <c r="R4635" s="45"/>
      <c r="S4635" s="44"/>
      <c r="T4635" s="46"/>
    </row>
    <row r="4636" spans="6:20" s="39" customFormat="1" ht="11.25" outlineLevel="7">
      <c r="F4636" s="40"/>
      <c r="G4636" s="41"/>
      <c r="H4636" s="41"/>
      <c r="I4636" s="41"/>
      <c r="J4636" s="41"/>
      <c r="K4636" s="41"/>
      <c r="L4636" s="41"/>
      <c r="M4636" s="42" t="s">
        <v>3768</v>
      </c>
      <c r="N4636" s="42"/>
      <c r="O4636" s="41"/>
      <c r="P4636" s="43">
        <v>9.57</v>
      </c>
      <c r="Q4636" s="44"/>
      <c r="R4636" s="45"/>
      <c r="S4636" s="44"/>
      <c r="T4636" s="46"/>
    </row>
    <row r="4637" spans="6:20" s="39" customFormat="1" ht="11.25" outlineLevel="7">
      <c r="F4637" s="40"/>
      <c r="G4637" s="41"/>
      <c r="H4637" s="41"/>
      <c r="I4637" s="41"/>
      <c r="J4637" s="41"/>
      <c r="K4637" s="41"/>
      <c r="L4637" s="41"/>
      <c r="M4637" s="42" t="s">
        <v>60</v>
      </c>
      <c r="N4637" s="42"/>
      <c r="O4637" s="41"/>
      <c r="P4637" s="43">
        <v>0</v>
      </c>
      <c r="Q4637" s="44"/>
      <c r="R4637" s="45"/>
      <c r="S4637" s="44"/>
      <c r="T4637" s="46"/>
    </row>
    <row r="4638" spans="6:20" s="39" customFormat="1" ht="11.25" outlineLevel="7">
      <c r="F4638" s="40"/>
      <c r="G4638" s="41"/>
      <c r="H4638" s="41"/>
      <c r="I4638" s="41"/>
      <c r="J4638" s="41"/>
      <c r="K4638" s="41"/>
      <c r="L4638" s="41"/>
      <c r="M4638" s="42" t="s">
        <v>5226</v>
      </c>
      <c r="N4638" s="42"/>
      <c r="O4638" s="41"/>
      <c r="P4638" s="43">
        <v>13.209000000000001</v>
      </c>
      <c r="Q4638" s="44"/>
      <c r="R4638" s="45"/>
      <c r="S4638" s="44"/>
      <c r="T4638" s="46"/>
    </row>
    <row r="4639" spans="6:20" s="39" customFormat="1" ht="11.25" outlineLevel="7">
      <c r="F4639" s="40"/>
      <c r="G4639" s="41"/>
      <c r="H4639" s="41"/>
      <c r="I4639" s="41"/>
      <c r="J4639" s="41"/>
      <c r="K4639" s="41"/>
      <c r="L4639" s="41"/>
      <c r="M4639" s="42" t="s">
        <v>5228</v>
      </c>
      <c r="N4639" s="42"/>
      <c r="O4639" s="41"/>
      <c r="P4639" s="43">
        <v>12.822249999999999</v>
      </c>
      <c r="Q4639" s="44"/>
      <c r="R4639" s="45"/>
      <c r="S4639" s="44"/>
      <c r="T4639" s="46"/>
    </row>
    <row r="4640" spans="6:20" s="39" customFormat="1" ht="11.25" outlineLevel="7">
      <c r="F4640" s="40"/>
      <c r="G4640" s="41"/>
      <c r="H4640" s="41"/>
      <c r="I4640" s="41"/>
      <c r="J4640" s="41"/>
      <c r="K4640" s="41"/>
      <c r="L4640" s="41"/>
      <c r="M4640" s="42" t="s">
        <v>4010</v>
      </c>
      <c r="N4640" s="42"/>
      <c r="O4640" s="41"/>
      <c r="P4640" s="43">
        <v>81.069999999999993</v>
      </c>
      <c r="Q4640" s="44"/>
      <c r="R4640" s="45"/>
      <c r="S4640" s="44"/>
      <c r="T4640" s="46"/>
    </row>
    <row r="4641" spans="6:20" s="39" customFormat="1" ht="11.25" outlineLevel="7">
      <c r="F4641" s="40"/>
      <c r="G4641" s="41"/>
      <c r="H4641" s="41"/>
      <c r="I4641" s="41"/>
      <c r="J4641" s="41"/>
      <c r="K4641" s="41"/>
      <c r="L4641" s="41"/>
      <c r="M4641" s="42" t="s">
        <v>65</v>
      </c>
      <c r="N4641" s="42"/>
      <c r="O4641" s="41"/>
      <c r="P4641" s="43">
        <v>0</v>
      </c>
      <c r="Q4641" s="44"/>
      <c r="R4641" s="45"/>
      <c r="S4641" s="44"/>
      <c r="T4641" s="46"/>
    </row>
    <row r="4642" spans="6:20" s="39" customFormat="1" ht="11.25" outlineLevel="7">
      <c r="F4642" s="40"/>
      <c r="G4642" s="41"/>
      <c r="H4642" s="41"/>
      <c r="I4642" s="41"/>
      <c r="J4642" s="41"/>
      <c r="K4642" s="41"/>
      <c r="L4642" s="41"/>
      <c r="M4642" s="42" t="s">
        <v>4069</v>
      </c>
      <c r="N4642" s="42"/>
      <c r="O4642" s="41"/>
      <c r="P4642" s="43">
        <v>12.36</v>
      </c>
      <c r="Q4642" s="44"/>
      <c r="R4642" s="45"/>
      <c r="S4642" s="44"/>
      <c r="T4642" s="46"/>
    </row>
    <row r="4643" spans="6:20" s="39" customFormat="1" ht="11.25" outlineLevel="7">
      <c r="F4643" s="40"/>
      <c r="G4643" s="41"/>
      <c r="H4643" s="41"/>
      <c r="I4643" s="41"/>
      <c r="J4643" s="41"/>
      <c r="K4643" s="41"/>
      <c r="L4643" s="41"/>
      <c r="M4643" s="42" t="s">
        <v>4075</v>
      </c>
      <c r="N4643" s="42"/>
      <c r="O4643" s="41"/>
      <c r="P4643" s="43">
        <v>22.75</v>
      </c>
      <c r="Q4643" s="44"/>
      <c r="R4643" s="45"/>
      <c r="S4643" s="44"/>
      <c r="T4643" s="46"/>
    </row>
    <row r="4644" spans="6:20" s="102" customFormat="1" ht="12" outlineLevel="6">
      <c r="F4644" s="21" t="s">
        <v>10360</v>
      </c>
      <c r="G4644" s="22" t="s">
        <v>19</v>
      </c>
      <c r="H4644" s="68">
        <v>6</v>
      </c>
      <c r="I4644" s="22"/>
      <c r="J4644" s="36" t="s">
        <v>4625</v>
      </c>
      <c r="K4644" s="36" t="s">
        <v>2208</v>
      </c>
      <c r="L4644" s="36"/>
      <c r="M4644" s="37" t="s">
        <v>7584</v>
      </c>
      <c r="N4644" s="37"/>
      <c r="O4644" s="22" t="s">
        <v>24</v>
      </c>
      <c r="P4644" s="38"/>
      <c r="Q4644" s="25">
        <v>0</v>
      </c>
      <c r="R4644" s="38">
        <f>P4644*(1+Q4644/100)</f>
        <v>0</v>
      </c>
      <c r="S4644" s="25"/>
      <c r="T4644" s="26">
        <f>IF(I4644="T",0,R4644*S4644)</f>
        <v>0</v>
      </c>
    </row>
    <row r="4645" spans="6:20" outlineLevel="6"/>
    <row r="4646" spans="6:20" s="120" customFormat="1" ht="16.5" customHeight="1" outlineLevel="5">
      <c r="F4646" s="121"/>
      <c r="G4646" s="122"/>
      <c r="H4646" s="122"/>
      <c r="I4646" s="122"/>
      <c r="J4646" s="123"/>
      <c r="K4646" s="123"/>
      <c r="L4646" s="123"/>
      <c r="M4646" s="123" t="s">
        <v>7315</v>
      </c>
      <c r="N4646" s="126"/>
      <c r="O4646" s="122"/>
      <c r="P4646" s="124"/>
      <c r="Q4646" s="125"/>
      <c r="R4646" s="124"/>
      <c r="S4646" s="125"/>
      <c r="T4646" s="111">
        <f>SUBTOTAL(9,T4647:T4678)</f>
        <v>0</v>
      </c>
    </row>
    <row r="4647" spans="6:20" s="102" customFormat="1" ht="48" outlineLevel="6" collapsed="1">
      <c r="F4647" s="21" t="s">
        <v>10361</v>
      </c>
      <c r="G4647" s="22" t="s">
        <v>19</v>
      </c>
      <c r="H4647" s="68">
        <v>6</v>
      </c>
      <c r="I4647" s="22"/>
      <c r="J4647" s="36" t="s">
        <v>4404</v>
      </c>
      <c r="K4647" s="36" t="s">
        <v>2253</v>
      </c>
      <c r="L4647" s="36"/>
      <c r="M4647" s="37" t="s">
        <v>9303</v>
      </c>
      <c r="N4647" s="37"/>
      <c r="O4647" s="22" t="s">
        <v>23</v>
      </c>
      <c r="P4647" s="38">
        <v>3284.7160000000008</v>
      </c>
      <c r="Q4647" s="25">
        <v>0</v>
      </c>
      <c r="R4647" s="38">
        <f>P4647*(1+Q4647/100)</f>
        <v>3284.7160000000008</v>
      </c>
      <c r="S4647" s="25"/>
      <c r="T4647" s="26">
        <f>IF(I4647="T",0,R4647*S4647)</f>
        <v>0</v>
      </c>
    </row>
    <row r="4648" spans="6:20" s="39" customFormat="1" ht="11.25" outlineLevel="7">
      <c r="F4648" s="40"/>
      <c r="G4648" s="41"/>
      <c r="H4648" s="41"/>
      <c r="I4648" s="41"/>
      <c r="J4648" s="41"/>
      <c r="K4648" s="41"/>
      <c r="L4648" s="41"/>
      <c r="M4648" s="42" t="s">
        <v>60</v>
      </c>
      <c r="N4648" s="42"/>
      <c r="O4648" s="41"/>
      <c r="P4648" s="43">
        <v>0</v>
      </c>
      <c r="Q4648" s="44"/>
      <c r="R4648" s="45"/>
      <c r="S4648" s="44"/>
      <c r="T4648" s="46"/>
    </row>
    <row r="4649" spans="6:20" s="39" customFormat="1" ht="11.25" outlineLevel="7">
      <c r="F4649" s="40"/>
      <c r="G4649" s="41"/>
      <c r="H4649" s="41"/>
      <c r="I4649" s="41"/>
      <c r="J4649" s="41"/>
      <c r="K4649" s="41"/>
      <c r="L4649" s="41"/>
      <c r="M4649" s="42" t="s">
        <v>6598</v>
      </c>
      <c r="N4649" s="42"/>
      <c r="O4649" s="41"/>
      <c r="P4649" s="43">
        <v>1347.9168999999999</v>
      </c>
      <c r="Q4649" s="44"/>
      <c r="R4649" s="45"/>
      <c r="S4649" s="44"/>
      <c r="T4649" s="46"/>
    </row>
    <row r="4650" spans="6:20" s="39" customFormat="1" ht="45" outlineLevel="7">
      <c r="F4650" s="40"/>
      <c r="G4650" s="41"/>
      <c r="H4650" s="41"/>
      <c r="I4650" s="41"/>
      <c r="J4650" s="41"/>
      <c r="K4650" s="41"/>
      <c r="L4650" s="41"/>
      <c r="M4650" s="42" t="s">
        <v>8192</v>
      </c>
      <c r="N4650" s="42"/>
      <c r="O4650" s="41"/>
      <c r="P4650" s="43">
        <v>44.373000000000005</v>
      </c>
      <c r="Q4650" s="44"/>
      <c r="R4650" s="45"/>
      <c r="S4650" s="44"/>
      <c r="T4650" s="46"/>
    </row>
    <row r="4651" spans="6:20" s="39" customFormat="1" ht="11.25" outlineLevel="7">
      <c r="F4651" s="40"/>
      <c r="G4651" s="41"/>
      <c r="H4651" s="41"/>
      <c r="I4651" s="41"/>
      <c r="J4651" s="41"/>
      <c r="K4651" s="41"/>
      <c r="L4651" s="41"/>
      <c r="M4651" s="42" t="s">
        <v>5006</v>
      </c>
      <c r="N4651" s="42"/>
      <c r="O4651" s="41"/>
      <c r="P4651" s="43">
        <v>87.46</v>
      </c>
      <c r="Q4651" s="44"/>
      <c r="R4651" s="45"/>
      <c r="S4651" s="44"/>
      <c r="T4651" s="46"/>
    </row>
    <row r="4652" spans="6:20" s="39" customFormat="1" ht="11.25" outlineLevel="7">
      <c r="F4652" s="40"/>
      <c r="G4652" s="41"/>
      <c r="H4652" s="41"/>
      <c r="I4652" s="41"/>
      <c r="J4652" s="41"/>
      <c r="K4652" s="41"/>
      <c r="L4652" s="41"/>
      <c r="M4652" s="42" t="s">
        <v>4528</v>
      </c>
      <c r="N4652" s="42"/>
      <c r="O4652" s="41"/>
      <c r="P4652" s="43">
        <v>40.08</v>
      </c>
      <c r="Q4652" s="44"/>
      <c r="R4652" s="45"/>
      <c r="S4652" s="44"/>
      <c r="T4652" s="46"/>
    </row>
    <row r="4653" spans="6:20" s="39" customFormat="1" ht="11.25" outlineLevel="7">
      <c r="F4653" s="40"/>
      <c r="G4653" s="41"/>
      <c r="H4653" s="41"/>
      <c r="I4653" s="41"/>
      <c r="J4653" s="41"/>
      <c r="K4653" s="41"/>
      <c r="L4653" s="41"/>
      <c r="M4653" s="42" t="s">
        <v>6968</v>
      </c>
      <c r="N4653" s="42"/>
      <c r="O4653" s="41"/>
      <c r="P4653" s="43">
        <v>18.384300000000003</v>
      </c>
      <c r="Q4653" s="44"/>
      <c r="R4653" s="45"/>
      <c r="S4653" s="44"/>
      <c r="T4653" s="46"/>
    </row>
    <row r="4654" spans="6:20" s="39" customFormat="1" ht="11.25" outlineLevel="7">
      <c r="F4654" s="40"/>
      <c r="G4654" s="41"/>
      <c r="H4654" s="41"/>
      <c r="I4654" s="41"/>
      <c r="J4654" s="41"/>
      <c r="K4654" s="41"/>
      <c r="L4654" s="41"/>
      <c r="M4654" s="42" t="s">
        <v>65</v>
      </c>
      <c r="N4654" s="42"/>
      <c r="O4654" s="41"/>
      <c r="P4654" s="43">
        <v>0</v>
      </c>
      <c r="Q4654" s="44"/>
      <c r="R4654" s="45"/>
      <c r="S4654" s="44"/>
      <c r="T4654" s="46"/>
    </row>
    <row r="4655" spans="6:20" s="39" customFormat="1" ht="11.25" outlineLevel="7">
      <c r="F4655" s="40"/>
      <c r="G4655" s="41"/>
      <c r="H4655" s="41"/>
      <c r="I4655" s="41"/>
      <c r="J4655" s="41"/>
      <c r="K4655" s="41"/>
      <c r="L4655" s="41"/>
      <c r="M4655" s="42" t="s">
        <v>6687</v>
      </c>
      <c r="N4655" s="42"/>
      <c r="O4655" s="41"/>
      <c r="P4655" s="43">
        <v>1544.12</v>
      </c>
      <c r="Q4655" s="44"/>
      <c r="R4655" s="45"/>
      <c r="S4655" s="44"/>
      <c r="T4655" s="46"/>
    </row>
    <row r="4656" spans="6:20" s="39" customFormat="1" ht="11.25" outlineLevel="7">
      <c r="F4656" s="40"/>
      <c r="G4656" s="41"/>
      <c r="H4656" s="41"/>
      <c r="I4656" s="41"/>
      <c r="J4656" s="41"/>
      <c r="K4656" s="41"/>
      <c r="L4656" s="41"/>
      <c r="M4656" s="42" t="s">
        <v>7578</v>
      </c>
      <c r="N4656" s="42"/>
      <c r="O4656" s="41"/>
      <c r="P4656" s="43">
        <v>2.3368000000000002</v>
      </c>
      <c r="Q4656" s="44"/>
      <c r="R4656" s="45"/>
      <c r="S4656" s="44"/>
      <c r="T4656" s="46"/>
    </row>
    <row r="4657" spans="6:20" s="39" customFormat="1" ht="11.25" outlineLevel="7">
      <c r="F4657" s="40"/>
      <c r="G4657" s="41"/>
      <c r="H4657" s="41"/>
      <c r="I4657" s="41"/>
      <c r="J4657" s="41"/>
      <c r="K4657" s="41"/>
      <c r="L4657" s="41"/>
      <c r="M4657" s="42" t="s">
        <v>3776</v>
      </c>
      <c r="N4657" s="42"/>
      <c r="O4657" s="41"/>
      <c r="P4657" s="43">
        <v>75.400000000000006</v>
      </c>
      <c r="Q4657" s="44"/>
      <c r="R4657" s="45"/>
      <c r="S4657" s="44"/>
      <c r="T4657" s="46"/>
    </row>
    <row r="4658" spans="6:20" s="39" customFormat="1" ht="11.25" outlineLevel="7">
      <c r="F4658" s="40"/>
      <c r="G4658" s="41"/>
      <c r="H4658" s="41"/>
      <c r="I4658" s="41"/>
      <c r="J4658" s="41"/>
      <c r="K4658" s="41"/>
      <c r="L4658" s="41"/>
      <c r="M4658" s="42" t="s">
        <v>5010</v>
      </c>
      <c r="N4658" s="42"/>
      <c r="O4658" s="41"/>
      <c r="P4658" s="43">
        <v>56.924999999999997</v>
      </c>
      <c r="Q4658" s="44"/>
      <c r="R4658" s="45"/>
      <c r="S4658" s="44"/>
      <c r="T4658" s="46"/>
    </row>
    <row r="4659" spans="6:20" s="39" customFormat="1" ht="11.25" outlineLevel="7">
      <c r="F4659" s="40"/>
      <c r="G4659" s="41"/>
      <c r="H4659" s="41"/>
      <c r="I4659" s="41"/>
      <c r="J4659" s="41"/>
      <c r="K4659" s="41"/>
      <c r="L4659" s="41"/>
      <c r="M4659" s="42" t="s">
        <v>4077</v>
      </c>
      <c r="N4659" s="42"/>
      <c r="O4659" s="41"/>
      <c r="P4659" s="43">
        <v>41.63</v>
      </c>
      <c r="Q4659" s="44"/>
      <c r="R4659" s="45"/>
      <c r="S4659" s="44"/>
      <c r="T4659" s="46"/>
    </row>
    <row r="4660" spans="6:20" s="39" customFormat="1" ht="11.25" outlineLevel="7">
      <c r="F4660" s="40"/>
      <c r="G4660" s="41"/>
      <c r="H4660" s="41"/>
      <c r="I4660" s="41"/>
      <c r="J4660" s="41"/>
      <c r="K4660" s="41"/>
      <c r="L4660" s="41"/>
      <c r="M4660" s="42" t="s">
        <v>4080</v>
      </c>
      <c r="N4660" s="42"/>
      <c r="O4660" s="41"/>
      <c r="P4660" s="43">
        <v>26.09</v>
      </c>
      <c r="Q4660" s="44"/>
      <c r="R4660" s="45"/>
      <c r="S4660" s="44"/>
      <c r="T4660" s="46"/>
    </row>
    <row r="4661" spans="6:20" s="102" customFormat="1" ht="60" outlineLevel="6">
      <c r="F4661" s="21" t="s">
        <v>10362</v>
      </c>
      <c r="G4661" s="22" t="s">
        <v>19</v>
      </c>
      <c r="H4661" s="68">
        <v>6</v>
      </c>
      <c r="I4661" s="22"/>
      <c r="J4661" s="36" t="s">
        <v>4406</v>
      </c>
      <c r="K4661" s="36" t="s">
        <v>2269</v>
      </c>
      <c r="L4661" s="36"/>
      <c r="M4661" s="37" t="s">
        <v>9787</v>
      </c>
      <c r="N4661" s="37"/>
      <c r="O4661" s="22" t="s">
        <v>23</v>
      </c>
      <c r="P4661" s="38">
        <v>3298.2497650000005</v>
      </c>
      <c r="Q4661" s="25">
        <v>0</v>
      </c>
      <c r="R4661" s="38">
        <f>P4661*(1+Q4661/100)</f>
        <v>3298.2497650000005</v>
      </c>
      <c r="S4661" s="25"/>
      <c r="T4661" s="26">
        <f>IF(I4661="T",0,R4661*S4661)</f>
        <v>0</v>
      </c>
    </row>
    <row r="4662" spans="6:20" s="39" customFormat="1" ht="11.25" outlineLevel="7">
      <c r="F4662" s="40"/>
      <c r="G4662" s="41"/>
      <c r="H4662" s="41"/>
      <c r="I4662" s="41"/>
      <c r="J4662" s="41"/>
      <c r="K4662" s="41"/>
      <c r="L4662" s="41"/>
      <c r="M4662" s="42" t="s">
        <v>60</v>
      </c>
      <c r="N4662" s="42"/>
      <c r="O4662" s="41"/>
      <c r="P4662" s="43">
        <v>0</v>
      </c>
      <c r="Q4662" s="44"/>
      <c r="R4662" s="45"/>
      <c r="S4662" s="44"/>
      <c r="T4662" s="46"/>
    </row>
    <row r="4663" spans="6:20" s="39" customFormat="1" ht="11.25" outlineLevel="7">
      <c r="F4663" s="40"/>
      <c r="G4663" s="41"/>
      <c r="H4663" s="41"/>
      <c r="I4663" s="41"/>
      <c r="J4663" s="41"/>
      <c r="K4663" s="41"/>
      <c r="L4663" s="41"/>
      <c r="M4663" s="42" t="s">
        <v>6598</v>
      </c>
      <c r="N4663" s="42"/>
      <c r="O4663" s="41"/>
      <c r="P4663" s="43">
        <v>1347.9168999999999</v>
      </c>
      <c r="Q4663" s="44"/>
      <c r="R4663" s="45"/>
      <c r="S4663" s="44"/>
      <c r="T4663" s="46"/>
    </row>
    <row r="4664" spans="6:20" s="39" customFormat="1" ht="45" outlineLevel="7">
      <c r="F4664" s="40"/>
      <c r="G4664" s="41"/>
      <c r="H4664" s="41"/>
      <c r="I4664" s="41"/>
      <c r="J4664" s="41"/>
      <c r="K4664" s="41"/>
      <c r="L4664" s="41"/>
      <c r="M4664" s="42" t="s">
        <v>8192</v>
      </c>
      <c r="N4664" s="42"/>
      <c r="O4664" s="41"/>
      <c r="P4664" s="43">
        <v>44.373000000000005</v>
      </c>
      <c r="Q4664" s="44"/>
      <c r="R4664" s="45"/>
      <c r="S4664" s="44"/>
      <c r="T4664" s="46"/>
    </row>
    <row r="4665" spans="6:20" s="39" customFormat="1" ht="11.25" outlineLevel="7">
      <c r="F4665" s="40"/>
      <c r="G4665" s="41"/>
      <c r="H4665" s="41"/>
      <c r="I4665" s="41"/>
      <c r="J4665" s="41"/>
      <c r="K4665" s="41"/>
      <c r="L4665" s="41"/>
      <c r="M4665" s="42" t="s">
        <v>7154</v>
      </c>
      <c r="N4665" s="42"/>
      <c r="O4665" s="41"/>
      <c r="P4665" s="43">
        <v>13.533764999999999</v>
      </c>
      <c r="Q4665" s="44"/>
      <c r="R4665" s="45"/>
      <c r="S4665" s="44"/>
      <c r="T4665" s="46"/>
    </row>
    <row r="4666" spans="6:20" s="39" customFormat="1" ht="11.25" outlineLevel="7">
      <c r="F4666" s="40"/>
      <c r="G4666" s="41"/>
      <c r="H4666" s="41"/>
      <c r="I4666" s="41"/>
      <c r="J4666" s="41"/>
      <c r="K4666" s="41"/>
      <c r="L4666" s="41"/>
      <c r="M4666" s="42" t="s">
        <v>5006</v>
      </c>
      <c r="N4666" s="42"/>
      <c r="O4666" s="41"/>
      <c r="P4666" s="43">
        <v>87.46</v>
      </c>
      <c r="Q4666" s="44"/>
      <c r="R4666" s="45"/>
      <c r="S4666" s="44"/>
      <c r="T4666" s="46"/>
    </row>
    <row r="4667" spans="6:20" s="39" customFormat="1" ht="11.25" outlineLevel="7">
      <c r="F4667" s="40"/>
      <c r="G4667" s="41"/>
      <c r="H4667" s="41"/>
      <c r="I4667" s="41"/>
      <c r="J4667" s="41"/>
      <c r="K4667" s="41"/>
      <c r="L4667" s="41"/>
      <c r="M4667" s="42" t="s">
        <v>4528</v>
      </c>
      <c r="N4667" s="42"/>
      <c r="O4667" s="41"/>
      <c r="P4667" s="43">
        <v>40.08</v>
      </c>
      <c r="Q4667" s="44"/>
      <c r="R4667" s="45"/>
      <c r="S4667" s="44"/>
      <c r="T4667" s="46"/>
    </row>
    <row r="4668" spans="6:20" s="39" customFormat="1" ht="11.25" outlineLevel="7">
      <c r="F4668" s="40"/>
      <c r="G4668" s="41"/>
      <c r="H4668" s="41"/>
      <c r="I4668" s="41"/>
      <c r="J4668" s="41"/>
      <c r="K4668" s="41"/>
      <c r="L4668" s="41"/>
      <c r="M4668" s="42" t="s">
        <v>6968</v>
      </c>
      <c r="N4668" s="42"/>
      <c r="O4668" s="41"/>
      <c r="P4668" s="43">
        <v>18.384300000000003</v>
      </c>
      <c r="Q4668" s="44"/>
      <c r="R4668" s="45"/>
      <c r="S4668" s="44"/>
      <c r="T4668" s="46"/>
    </row>
    <row r="4669" spans="6:20" s="39" customFormat="1" ht="11.25" outlineLevel="7">
      <c r="F4669" s="40"/>
      <c r="G4669" s="41"/>
      <c r="H4669" s="41"/>
      <c r="I4669" s="41"/>
      <c r="J4669" s="41"/>
      <c r="K4669" s="41"/>
      <c r="L4669" s="41"/>
      <c r="M4669" s="42" t="s">
        <v>65</v>
      </c>
      <c r="N4669" s="42"/>
      <c r="O4669" s="41"/>
      <c r="P4669" s="43">
        <v>0</v>
      </c>
      <c r="Q4669" s="44"/>
      <c r="R4669" s="45"/>
      <c r="S4669" s="44"/>
      <c r="T4669" s="46"/>
    </row>
    <row r="4670" spans="6:20" s="39" customFormat="1" ht="11.25" outlineLevel="7">
      <c r="F4670" s="40"/>
      <c r="G4670" s="41"/>
      <c r="H4670" s="41"/>
      <c r="I4670" s="41"/>
      <c r="J4670" s="41"/>
      <c r="K4670" s="41"/>
      <c r="L4670" s="41"/>
      <c r="M4670" s="42" t="s">
        <v>6687</v>
      </c>
      <c r="N4670" s="42"/>
      <c r="O4670" s="41"/>
      <c r="P4670" s="43">
        <v>1544.12</v>
      </c>
      <c r="Q4670" s="44"/>
      <c r="R4670" s="45"/>
      <c r="S4670" s="44"/>
      <c r="T4670" s="46"/>
    </row>
    <row r="4671" spans="6:20" s="39" customFormat="1" ht="11.25" outlineLevel="7">
      <c r="F4671" s="40"/>
      <c r="G4671" s="41"/>
      <c r="H4671" s="41"/>
      <c r="I4671" s="41"/>
      <c r="J4671" s="41"/>
      <c r="K4671" s="41"/>
      <c r="L4671" s="41"/>
      <c r="M4671" s="42" t="s">
        <v>7578</v>
      </c>
      <c r="N4671" s="42"/>
      <c r="O4671" s="41"/>
      <c r="P4671" s="43">
        <v>2.3368000000000002</v>
      </c>
      <c r="Q4671" s="44"/>
      <c r="R4671" s="45"/>
      <c r="S4671" s="44"/>
      <c r="T4671" s="46"/>
    </row>
    <row r="4672" spans="6:20" s="39" customFormat="1" ht="11.25" outlineLevel="7">
      <c r="F4672" s="40"/>
      <c r="G4672" s="41"/>
      <c r="H4672" s="41"/>
      <c r="I4672" s="41"/>
      <c r="J4672" s="41"/>
      <c r="K4672" s="41"/>
      <c r="L4672" s="41"/>
      <c r="M4672" s="42" t="s">
        <v>3776</v>
      </c>
      <c r="N4672" s="42"/>
      <c r="O4672" s="41"/>
      <c r="P4672" s="43">
        <v>75.400000000000006</v>
      </c>
      <c r="Q4672" s="44"/>
      <c r="R4672" s="45"/>
      <c r="S4672" s="44"/>
      <c r="T4672" s="46"/>
    </row>
    <row r="4673" spans="6:20" s="39" customFormat="1" ht="11.25" outlineLevel="7">
      <c r="F4673" s="40"/>
      <c r="G4673" s="41"/>
      <c r="H4673" s="41"/>
      <c r="I4673" s="41"/>
      <c r="J4673" s="41"/>
      <c r="K4673" s="41"/>
      <c r="L4673" s="41"/>
      <c r="M4673" s="42" t="s">
        <v>5010</v>
      </c>
      <c r="N4673" s="42"/>
      <c r="O4673" s="41"/>
      <c r="P4673" s="43">
        <v>56.924999999999997</v>
      </c>
      <c r="Q4673" s="44"/>
      <c r="R4673" s="45"/>
      <c r="S4673" s="44"/>
      <c r="T4673" s="46"/>
    </row>
    <row r="4674" spans="6:20" s="39" customFormat="1" ht="11.25" outlineLevel="7">
      <c r="F4674" s="40"/>
      <c r="G4674" s="41"/>
      <c r="H4674" s="41"/>
      <c r="I4674" s="41"/>
      <c r="J4674" s="41"/>
      <c r="K4674" s="41"/>
      <c r="L4674" s="41"/>
      <c r="M4674" s="42" t="s">
        <v>4077</v>
      </c>
      <c r="N4674" s="42"/>
      <c r="O4674" s="41"/>
      <c r="P4674" s="43">
        <v>41.63</v>
      </c>
      <c r="Q4674" s="44"/>
      <c r="R4674" s="45"/>
      <c r="S4674" s="44"/>
      <c r="T4674" s="46"/>
    </row>
    <row r="4675" spans="6:20" s="39" customFormat="1" ht="11.25" outlineLevel="7">
      <c r="F4675" s="40"/>
      <c r="G4675" s="41"/>
      <c r="H4675" s="41"/>
      <c r="I4675" s="41"/>
      <c r="J4675" s="41"/>
      <c r="K4675" s="41"/>
      <c r="L4675" s="41"/>
      <c r="M4675" s="42" t="s">
        <v>4080</v>
      </c>
      <c r="N4675" s="42"/>
      <c r="O4675" s="41"/>
      <c r="P4675" s="43">
        <v>26.09</v>
      </c>
      <c r="Q4675" s="44"/>
      <c r="R4675" s="45"/>
      <c r="S4675" s="44"/>
      <c r="T4675" s="46"/>
    </row>
    <row r="4676" spans="6:20" s="102" customFormat="1" ht="12" outlineLevel="6">
      <c r="F4676" s="21" t="s">
        <v>10363</v>
      </c>
      <c r="G4676" s="22" t="s">
        <v>19</v>
      </c>
      <c r="H4676" s="68">
        <v>6</v>
      </c>
      <c r="I4676" s="22"/>
      <c r="J4676" s="36" t="s">
        <v>4753</v>
      </c>
      <c r="K4676" s="36" t="s">
        <v>2389</v>
      </c>
      <c r="L4676" s="36"/>
      <c r="M4676" s="37" t="s">
        <v>7169</v>
      </c>
      <c r="N4676" s="37"/>
      <c r="O4676" s="22" t="s">
        <v>23</v>
      </c>
      <c r="P4676" s="38">
        <v>3298.25</v>
      </c>
      <c r="Q4676" s="25">
        <v>0</v>
      </c>
      <c r="R4676" s="38">
        <f>P4676*(1+Q4676/100)</f>
        <v>3298.25</v>
      </c>
      <c r="S4676" s="25"/>
      <c r="T4676" s="26">
        <f>IF(I4676="T",0,R4676*S4676)</f>
        <v>0</v>
      </c>
    </row>
    <row r="4677" spans="6:20" s="102" customFormat="1" ht="12" outlineLevel="6">
      <c r="F4677" s="21" t="s">
        <v>10364</v>
      </c>
      <c r="G4677" s="22" t="s">
        <v>19</v>
      </c>
      <c r="H4677" s="68">
        <v>6</v>
      </c>
      <c r="I4677" s="22"/>
      <c r="J4677" s="36" t="s">
        <v>4625</v>
      </c>
      <c r="K4677" s="36" t="s">
        <v>2208</v>
      </c>
      <c r="L4677" s="36"/>
      <c r="M4677" s="37" t="s">
        <v>7584</v>
      </c>
      <c r="N4677" s="37"/>
      <c r="O4677" s="22" t="s">
        <v>24</v>
      </c>
      <c r="P4677" s="38"/>
      <c r="Q4677" s="25">
        <v>0</v>
      </c>
      <c r="R4677" s="38">
        <f>P4677*(1+Q4677/100)</f>
        <v>0</v>
      </c>
      <c r="S4677" s="25"/>
      <c r="T4677" s="26">
        <f>IF(I4677="T",0,R4677*S4677)</f>
        <v>0</v>
      </c>
    </row>
    <row r="4678" spans="6:20" outlineLevel="6"/>
    <row r="4679" spans="6:20" s="120" customFormat="1" ht="16.5" customHeight="1" outlineLevel="5">
      <c r="F4679" s="121"/>
      <c r="G4679" s="122"/>
      <c r="H4679" s="122"/>
      <c r="I4679" s="122"/>
      <c r="J4679" s="123"/>
      <c r="K4679" s="123"/>
      <c r="L4679" s="123"/>
      <c r="M4679" s="123" t="s">
        <v>6109</v>
      </c>
      <c r="N4679" s="126"/>
      <c r="O4679" s="122"/>
      <c r="P4679" s="124"/>
      <c r="Q4679" s="125"/>
      <c r="R4679" s="124"/>
      <c r="S4679" s="125"/>
      <c r="T4679" s="111">
        <f>SUBTOTAL(9,T4680:T4688)</f>
        <v>0</v>
      </c>
    </row>
    <row r="4680" spans="6:20" s="102" customFormat="1" ht="36" outlineLevel="6">
      <c r="F4680" s="21" t="s">
        <v>10365</v>
      </c>
      <c r="G4680" s="22" t="s">
        <v>19</v>
      </c>
      <c r="H4680" s="68">
        <v>6</v>
      </c>
      <c r="I4680" s="22"/>
      <c r="J4680" s="36" t="s">
        <v>4404</v>
      </c>
      <c r="K4680" s="36" t="s">
        <v>2253</v>
      </c>
      <c r="L4680" s="36"/>
      <c r="M4680" s="37" t="s">
        <v>8953</v>
      </c>
      <c r="N4680" s="37"/>
      <c r="O4680" s="22" t="s">
        <v>23</v>
      </c>
      <c r="P4680" s="38">
        <v>1217.8121999999998</v>
      </c>
      <c r="Q4680" s="25">
        <v>0</v>
      </c>
      <c r="R4680" s="38">
        <f>P4680*(1+Q4680/100)</f>
        <v>1217.8121999999998</v>
      </c>
      <c r="S4680" s="25"/>
      <c r="T4680" s="26">
        <f>IF(I4680="T",0,R4680*S4680)</f>
        <v>0</v>
      </c>
    </row>
    <row r="4681" spans="6:20" s="39" customFormat="1" ht="11.25" outlineLevel="7">
      <c r="F4681" s="40"/>
      <c r="G4681" s="41"/>
      <c r="H4681" s="41"/>
      <c r="I4681" s="41"/>
      <c r="J4681" s="41"/>
      <c r="K4681" s="41"/>
      <c r="L4681" s="41"/>
      <c r="M4681" s="42" t="s">
        <v>65</v>
      </c>
      <c r="N4681" s="42"/>
      <c r="O4681" s="41"/>
      <c r="P4681" s="43">
        <v>0</v>
      </c>
      <c r="Q4681" s="44"/>
      <c r="R4681" s="45"/>
      <c r="S4681" s="44"/>
      <c r="T4681" s="46"/>
    </row>
    <row r="4682" spans="6:20" s="39" customFormat="1" ht="11.25" outlineLevel="7">
      <c r="F4682" s="40"/>
      <c r="G4682" s="41"/>
      <c r="H4682" s="41"/>
      <c r="I4682" s="41"/>
      <c r="J4682" s="41"/>
      <c r="K4682" s="41"/>
      <c r="L4682" s="41"/>
      <c r="M4682" s="42" t="s">
        <v>5655</v>
      </c>
      <c r="N4682" s="42"/>
      <c r="O4682" s="41"/>
      <c r="P4682" s="43">
        <v>1220.3599999999999</v>
      </c>
      <c r="Q4682" s="44"/>
      <c r="R4682" s="45"/>
      <c r="S4682" s="44"/>
      <c r="T4682" s="46"/>
    </row>
    <row r="4683" spans="6:20" s="39" customFormat="1" ht="11.25" outlineLevel="7">
      <c r="F4683" s="40"/>
      <c r="G4683" s="41"/>
      <c r="H4683" s="41"/>
      <c r="I4683" s="41"/>
      <c r="J4683" s="41"/>
      <c r="K4683" s="41"/>
      <c r="L4683" s="41"/>
      <c r="M4683" s="42" t="s">
        <v>7186</v>
      </c>
      <c r="N4683" s="42"/>
      <c r="O4683" s="41"/>
      <c r="P4683" s="43">
        <v>57.314200000000007</v>
      </c>
      <c r="Q4683" s="44"/>
      <c r="R4683" s="45"/>
      <c r="S4683" s="44"/>
      <c r="T4683" s="46"/>
    </row>
    <row r="4684" spans="6:20" s="39" customFormat="1" ht="11.25" outlineLevel="7">
      <c r="F4684" s="40"/>
      <c r="G4684" s="41"/>
      <c r="H4684" s="41"/>
      <c r="I4684" s="41"/>
      <c r="J4684" s="41"/>
      <c r="K4684" s="41"/>
      <c r="L4684" s="41"/>
      <c r="M4684" s="42" t="s">
        <v>6722</v>
      </c>
      <c r="N4684" s="42"/>
      <c r="O4684" s="41"/>
      <c r="P4684" s="43">
        <v>-59.862000000000002</v>
      </c>
      <c r="Q4684" s="44"/>
      <c r="R4684" s="45"/>
      <c r="S4684" s="44"/>
      <c r="T4684" s="46"/>
    </row>
    <row r="4685" spans="6:20" s="102" customFormat="1" ht="36" outlineLevel="6">
      <c r="F4685" s="21" t="s">
        <v>10366</v>
      </c>
      <c r="G4685" s="22" t="s">
        <v>19</v>
      </c>
      <c r="H4685" s="68">
        <v>6</v>
      </c>
      <c r="I4685" s="22"/>
      <c r="J4685" s="36" t="s">
        <v>4694</v>
      </c>
      <c r="K4685" s="36" t="s">
        <v>2269</v>
      </c>
      <c r="L4685" s="36"/>
      <c r="M4685" s="37" t="s">
        <v>9066</v>
      </c>
      <c r="N4685" s="37"/>
      <c r="O4685" s="22" t="s">
        <v>23</v>
      </c>
      <c r="P4685" s="38">
        <v>1217.8119999999999</v>
      </c>
      <c r="Q4685" s="25">
        <v>0</v>
      </c>
      <c r="R4685" s="38">
        <f>P4685*(1+Q4685/100)</f>
        <v>1217.8119999999999</v>
      </c>
      <c r="S4685" s="25"/>
      <c r="T4685" s="26">
        <f>IF(I4685="T",0,R4685*S4685)</f>
        <v>0</v>
      </c>
    </row>
    <row r="4686" spans="6:20" s="102" customFormat="1" ht="12" outlineLevel="6">
      <c r="F4686" s="21" t="s">
        <v>10367</v>
      </c>
      <c r="G4686" s="22" t="s">
        <v>19</v>
      </c>
      <c r="H4686" s="68">
        <v>6</v>
      </c>
      <c r="I4686" s="22"/>
      <c r="J4686" s="36" t="s">
        <v>4753</v>
      </c>
      <c r="K4686" s="36" t="s">
        <v>2389</v>
      </c>
      <c r="L4686" s="36"/>
      <c r="M4686" s="37" t="s">
        <v>7169</v>
      </c>
      <c r="N4686" s="37"/>
      <c r="O4686" s="22" t="s">
        <v>23</v>
      </c>
      <c r="P4686" s="38">
        <v>1217.8119999999999</v>
      </c>
      <c r="Q4686" s="25">
        <v>0</v>
      </c>
      <c r="R4686" s="38">
        <f>P4686*(1+Q4686/100)</f>
        <v>1217.8119999999999</v>
      </c>
      <c r="S4686" s="25"/>
      <c r="T4686" s="26">
        <f>IF(I4686="T",0,R4686*S4686)</f>
        <v>0</v>
      </c>
    </row>
    <row r="4687" spans="6:20" s="102" customFormat="1" ht="12" outlineLevel="6">
      <c r="F4687" s="21" t="s">
        <v>10368</v>
      </c>
      <c r="G4687" s="22" t="s">
        <v>19</v>
      </c>
      <c r="H4687" s="68">
        <v>6</v>
      </c>
      <c r="I4687" s="22"/>
      <c r="J4687" s="36" t="s">
        <v>4625</v>
      </c>
      <c r="K4687" s="36" t="s">
        <v>2208</v>
      </c>
      <c r="L4687" s="36"/>
      <c r="M4687" s="37" t="s">
        <v>7584</v>
      </c>
      <c r="N4687" s="37"/>
      <c r="O4687" s="22" t="s">
        <v>24</v>
      </c>
      <c r="P4687" s="38"/>
      <c r="Q4687" s="25">
        <v>0</v>
      </c>
      <c r="R4687" s="38">
        <f>P4687*(1+Q4687/100)</f>
        <v>0</v>
      </c>
      <c r="S4687" s="25"/>
      <c r="T4687" s="26">
        <f>IF(I4687="T",0,R4687*S4687)</f>
        <v>0</v>
      </c>
    </row>
    <row r="4688" spans="6:20" outlineLevel="6"/>
    <row r="4689" spans="6:20" s="120" customFormat="1" ht="16.5" customHeight="1" outlineLevel="5">
      <c r="F4689" s="121"/>
      <c r="G4689" s="122"/>
      <c r="H4689" s="122"/>
      <c r="I4689" s="122"/>
      <c r="J4689" s="123"/>
      <c r="K4689" s="123"/>
      <c r="L4689" s="123"/>
      <c r="M4689" s="123" t="s">
        <v>6469</v>
      </c>
      <c r="N4689" s="126"/>
      <c r="O4689" s="122"/>
      <c r="P4689" s="124"/>
      <c r="Q4689" s="125"/>
      <c r="R4689" s="124"/>
      <c r="S4689" s="125"/>
      <c r="T4689" s="111">
        <f>SUBTOTAL(9,T4690:T4698)</f>
        <v>0</v>
      </c>
    </row>
    <row r="4690" spans="6:20" s="102" customFormat="1" ht="36" outlineLevel="6">
      <c r="F4690" s="21" t="s">
        <v>10369</v>
      </c>
      <c r="G4690" s="22" t="s">
        <v>19</v>
      </c>
      <c r="H4690" s="68">
        <v>6</v>
      </c>
      <c r="I4690" s="22"/>
      <c r="J4690" s="36" t="s">
        <v>4692</v>
      </c>
      <c r="K4690" s="36" t="s">
        <v>2253</v>
      </c>
      <c r="L4690" s="36"/>
      <c r="M4690" s="37" t="s">
        <v>8785</v>
      </c>
      <c r="N4690" s="37"/>
      <c r="O4690" s="22" t="s">
        <v>23</v>
      </c>
      <c r="P4690" s="38">
        <v>444.82404999999994</v>
      </c>
      <c r="Q4690" s="25">
        <v>0</v>
      </c>
      <c r="R4690" s="38">
        <f>P4690*(1+Q4690/100)</f>
        <v>444.82404999999994</v>
      </c>
      <c r="S4690" s="25"/>
      <c r="T4690" s="26">
        <f>IF(I4690="T",0,R4690*S4690)</f>
        <v>0</v>
      </c>
    </row>
    <row r="4691" spans="6:20" s="39" customFormat="1" ht="11.25" outlineLevel="7">
      <c r="F4691" s="40"/>
      <c r="G4691" s="41"/>
      <c r="H4691" s="41"/>
      <c r="I4691" s="41"/>
      <c r="J4691" s="41"/>
      <c r="K4691" s="41"/>
      <c r="L4691" s="41"/>
      <c r="M4691" s="42" t="s">
        <v>60</v>
      </c>
      <c r="N4691" s="42"/>
      <c r="O4691" s="41"/>
      <c r="P4691" s="43">
        <v>0</v>
      </c>
      <c r="Q4691" s="44"/>
      <c r="R4691" s="45"/>
      <c r="S4691" s="44"/>
      <c r="T4691" s="46"/>
    </row>
    <row r="4692" spans="6:20" s="39" customFormat="1" ht="11.25" outlineLevel="7">
      <c r="F4692" s="40"/>
      <c r="G4692" s="41"/>
      <c r="H4692" s="41"/>
      <c r="I4692" s="41"/>
      <c r="J4692" s="41"/>
      <c r="K4692" s="41"/>
      <c r="L4692" s="41"/>
      <c r="M4692" s="42" t="s">
        <v>7655</v>
      </c>
      <c r="N4692" s="42"/>
      <c r="O4692" s="41"/>
      <c r="P4692" s="43">
        <v>95.334050000000019</v>
      </c>
      <c r="Q4692" s="44"/>
      <c r="R4692" s="45"/>
      <c r="S4692" s="44"/>
      <c r="T4692" s="46"/>
    </row>
    <row r="4693" spans="6:20" s="39" customFormat="1" ht="11.25" outlineLevel="7">
      <c r="F4693" s="40"/>
      <c r="G4693" s="41"/>
      <c r="H4693" s="41"/>
      <c r="I4693" s="41"/>
      <c r="J4693" s="41"/>
      <c r="K4693" s="41"/>
      <c r="L4693" s="41"/>
      <c r="M4693" s="42" t="s">
        <v>4466</v>
      </c>
      <c r="N4693" s="42"/>
      <c r="O4693" s="41"/>
      <c r="P4693" s="43">
        <v>216.45</v>
      </c>
      <c r="Q4693" s="44"/>
      <c r="R4693" s="45"/>
      <c r="S4693" s="44"/>
      <c r="T4693" s="46"/>
    </row>
    <row r="4694" spans="6:20" s="39" customFormat="1" ht="11.25" outlineLevel="7">
      <c r="F4694" s="40"/>
      <c r="G4694" s="41"/>
      <c r="H4694" s="41"/>
      <c r="I4694" s="41"/>
      <c r="J4694" s="41"/>
      <c r="K4694" s="41"/>
      <c r="L4694" s="41"/>
      <c r="M4694" s="42" t="s">
        <v>4467</v>
      </c>
      <c r="N4694" s="42"/>
      <c r="O4694" s="41"/>
      <c r="P4694" s="43">
        <v>133.04</v>
      </c>
      <c r="Q4694" s="44"/>
      <c r="R4694" s="45"/>
      <c r="S4694" s="44"/>
      <c r="T4694" s="46"/>
    </row>
    <row r="4695" spans="6:20" s="102" customFormat="1" ht="12" outlineLevel="6">
      <c r="F4695" s="21" t="s">
        <v>10370</v>
      </c>
      <c r="G4695" s="22" t="s">
        <v>19</v>
      </c>
      <c r="H4695" s="68">
        <v>6</v>
      </c>
      <c r="I4695" s="22"/>
      <c r="J4695" s="36" t="s">
        <v>4206</v>
      </c>
      <c r="K4695" s="36" t="s">
        <v>2254</v>
      </c>
      <c r="L4695" s="36"/>
      <c r="M4695" s="37" t="s">
        <v>7609</v>
      </c>
      <c r="N4695" s="37"/>
      <c r="O4695" s="22" t="s">
        <v>23</v>
      </c>
      <c r="P4695" s="38">
        <v>444.82400000000001</v>
      </c>
      <c r="Q4695" s="25">
        <v>0</v>
      </c>
      <c r="R4695" s="38">
        <f>P4695*(1+Q4695/100)</f>
        <v>444.82400000000001</v>
      </c>
      <c r="S4695" s="25"/>
      <c r="T4695" s="26">
        <f>IF(I4695="T",0,R4695*S4695)</f>
        <v>0</v>
      </c>
    </row>
    <row r="4696" spans="6:20" s="102" customFormat="1" ht="24" outlineLevel="6">
      <c r="F4696" s="21" t="s">
        <v>10371</v>
      </c>
      <c r="G4696" s="22" t="s">
        <v>19</v>
      </c>
      <c r="H4696" s="68">
        <v>6</v>
      </c>
      <c r="I4696" s="22"/>
      <c r="J4696" s="36" t="s">
        <v>4756</v>
      </c>
      <c r="K4696" s="36" t="s">
        <v>2389</v>
      </c>
      <c r="L4696" s="36"/>
      <c r="M4696" s="37" t="s">
        <v>8455</v>
      </c>
      <c r="N4696" s="37"/>
      <c r="O4696" s="22" t="s">
        <v>23</v>
      </c>
      <c r="P4696" s="38">
        <v>444.82400000000001</v>
      </c>
      <c r="Q4696" s="25">
        <v>0</v>
      </c>
      <c r="R4696" s="38">
        <f>P4696*(1+Q4696/100)</f>
        <v>444.82400000000001</v>
      </c>
      <c r="S4696" s="25"/>
      <c r="T4696" s="26">
        <f>IF(I4696="T",0,R4696*S4696)</f>
        <v>0</v>
      </c>
    </row>
    <row r="4697" spans="6:20" s="102" customFormat="1" ht="12" outlineLevel="6">
      <c r="F4697" s="21" t="s">
        <v>10372</v>
      </c>
      <c r="G4697" s="22" t="s">
        <v>19</v>
      </c>
      <c r="H4697" s="68">
        <v>6</v>
      </c>
      <c r="I4697" s="22"/>
      <c r="J4697" s="36" t="s">
        <v>4625</v>
      </c>
      <c r="K4697" s="36" t="s">
        <v>2208</v>
      </c>
      <c r="L4697" s="36"/>
      <c r="M4697" s="37" t="s">
        <v>7584</v>
      </c>
      <c r="N4697" s="37"/>
      <c r="O4697" s="22" t="s">
        <v>24</v>
      </c>
      <c r="P4697" s="38"/>
      <c r="Q4697" s="25">
        <v>0</v>
      </c>
      <c r="R4697" s="38">
        <f>P4697*(1+Q4697/100)</f>
        <v>0</v>
      </c>
      <c r="S4697" s="25"/>
      <c r="T4697" s="26">
        <f>IF(I4697="T",0,R4697*S4697)</f>
        <v>0</v>
      </c>
    </row>
    <row r="4698" spans="6:20" outlineLevel="6"/>
    <row r="4699" spans="6:20" s="120" customFormat="1" ht="16.5" customHeight="1" outlineLevel="5">
      <c r="F4699" s="121"/>
      <c r="G4699" s="122"/>
      <c r="H4699" s="122"/>
      <c r="I4699" s="122"/>
      <c r="J4699" s="123"/>
      <c r="K4699" s="123"/>
      <c r="L4699" s="123"/>
      <c r="M4699" s="123" t="s">
        <v>7530</v>
      </c>
      <c r="N4699" s="126"/>
      <c r="O4699" s="122"/>
      <c r="P4699" s="124"/>
      <c r="Q4699" s="125"/>
      <c r="R4699" s="124"/>
      <c r="S4699" s="125"/>
      <c r="T4699" s="111">
        <f>SUBTOTAL(9,T4700:T4707)</f>
        <v>0</v>
      </c>
    </row>
    <row r="4700" spans="6:20" s="102" customFormat="1" ht="36" outlineLevel="6">
      <c r="F4700" s="21" t="s">
        <v>10373</v>
      </c>
      <c r="G4700" s="22" t="s">
        <v>19</v>
      </c>
      <c r="H4700" s="68">
        <v>6</v>
      </c>
      <c r="I4700" s="22"/>
      <c r="J4700" s="36" t="s">
        <v>4744</v>
      </c>
      <c r="K4700" s="36" t="s">
        <v>2301</v>
      </c>
      <c r="L4700" s="36"/>
      <c r="M4700" s="37" t="s">
        <v>9114</v>
      </c>
      <c r="N4700" s="37"/>
      <c r="O4700" s="22" t="s">
        <v>23</v>
      </c>
      <c r="P4700" s="38">
        <v>110.78</v>
      </c>
      <c r="Q4700" s="25">
        <v>0</v>
      </c>
      <c r="R4700" s="38">
        <f>P4700*(1+Q4700/100)</f>
        <v>110.78</v>
      </c>
      <c r="S4700" s="25"/>
      <c r="T4700" s="26">
        <f>IF(I4700="T",0,R4700*S4700)</f>
        <v>0</v>
      </c>
    </row>
    <row r="4701" spans="6:20" s="39" customFormat="1" ht="11.25" outlineLevel="7">
      <c r="F4701" s="40"/>
      <c r="G4701" s="41"/>
      <c r="H4701" s="41"/>
      <c r="I4701" s="41"/>
      <c r="J4701" s="41"/>
      <c r="K4701" s="41"/>
      <c r="L4701" s="41"/>
      <c r="M4701" s="42" t="s">
        <v>60</v>
      </c>
      <c r="N4701" s="42"/>
      <c r="O4701" s="41"/>
      <c r="P4701" s="43">
        <v>0</v>
      </c>
      <c r="Q4701" s="44"/>
      <c r="R4701" s="45"/>
      <c r="S4701" s="44"/>
      <c r="T4701" s="46"/>
    </row>
    <row r="4702" spans="6:20" s="39" customFormat="1" ht="11.25" outlineLevel="7">
      <c r="F4702" s="40"/>
      <c r="G4702" s="41"/>
      <c r="H4702" s="41"/>
      <c r="I4702" s="41"/>
      <c r="J4702" s="41"/>
      <c r="K4702" s="41"/>
      <c r="L4702" s="41"/>
      <c r="M4702" s="42" t="s">
        <v>4247</v>
      </c>
      <c r="N4702" s="42"/>
      <c r="O4702" s="41"/>
      <c r="P4702" s="43">
        <v>63.29</v>
      </c>
      <c r="Q4702" s="44"/>
      <c r="R4702" s="45"/>
      <c r="S4702" s="44"/>
      <c r="T4702" s="46"/>
    </row>
    <row r="4703" spans="6:20" s="39" customFormat="1" ht="11.25" outlineLevel="7">
      <c r="F4703" s="40"/>
      <c r="G4703" s="41"/>
      <c r="H4703" s="41"/>
      <c r="I4703" s="41"/>
      <c r="J4703" s="41"/>
      <c r="K4703" s="41"/>
      <c r="L4703" s="41"/>
      <c r="M4703" s="42" t="s">
        <v>4249</v>
      </c>
      <c r="N4703" s="42"/>
      <c r="O4703" s="41"/>
      <c r="P4703" s="43">
        <v>47.49</v>
      </c>
      <c r="Q4703" s="44"/>
      <c r="R4703" s="45"/>
      <c r="S4703" s="44"/>
      <c r="T4703" s="46"/>
    </row>
    <row r="4704" spans="6:20" s="102" customFormat="1" ht="48" outlineLevel="6">
      <c r="F4704" s="21" t="s">
        <v>10374</v>
      </c>
      <c r="G4704" s="22" t="s">
        <v>7</v>
      </c>
      <c r="H4704" s="68">
        <v>6</v>
      </c>
      <c r="I4704" s="22"/>
      <c r="J4704" s="36" t="s">
        <v>4422</v>
      </c>
      <c r="K4704" s="36"/>
      <c r="L4704" s="36"/>
      <c r="M4704" s="37" t="s">
        <v>9498</v>
      </c>
      <c r="N4704" s="37"/>
      <c r="O4704" s="22" t="s">
        <v>23</v>
      </c>
      <c r="P4704" s="38">
        <v>110.78</v>
      </c>
      <c r="Q4704" s="25">
        <v>0</v>
      </c>
      <c r="R4704" s="38">
        <f>P4704*(1+Q4704/100)</f>
        <v>110.78</v>
      </c>
      <c r="S4704" s="25"/>
      <c r="T4704" s="26">
        <f>IF(I4704="T",0,R4704*S4704)</f>
        <v>0</v>
      </c>
    </row>
    <row r="4705" spans="6:20" s="102" customFormat="1" ht="12" outlineLevel="6">
      <c r="F4705" s="21" t="s">
        <v>10375</v>
      </c>
      <c r="G4705" s="22" t="s">
        <v>19</v>
      </c>
      <c r="H4705" s="68">
        <v>6</v>
      </c>
      <c r="I4705" s="22"/>
      <c r="J4705" s="36" t="s">
        <v>4753</v>
      </c>
      <c r="K4705" s="36" t="s">
        <v>2389</v>
      </c>
      <c r="L4705" s="36"/>
      <c r="M4705" s="37" t="s">
        <v>7169</v>
      </c>
      <c r="N4705" s="37"/>
      <c r="O4705" s="22" t="s">
        <v>23</v>
      </c>
      <c r="P4705" s="38">
        <v>110.78</v>
      </c>
      <c r="Q4705" s="25">
        <v>0</v>
      </c>
      <c r="R4705" s="38">
        <f>P4705*(1+Q4705/100)</f>
        <v>110.78</v>
      </c>
      <c r="S4705" s="25"/>
      <c r="T4705" s="26">
        <f>IF(I4705="T",0,R4705*S4705)</f>
        <v>0</v>
      </c>
    </row>
    <row r="4706" spans="6:20" s="102" customFormat="1" ht="12" outlineLevel="6">
      <c r="F4706" s="21" t="s">
        <v>10376</v>
      </c>
      <c r="G4706" s="22" t="s">
        <v>19</v>
      </c>
      <c r="H4706" s="68">
        <v>6</v>
      </c>
      <c r="I4706" s="22"/>
      <c r="J4706" s="36" t="s">
        <v>4623</v>
      </c>
      <c r="K4706" s="36" t="s">
        <v>2208</v>
      </c>
      <c r="L4706" s="36"/>
      <c r="M4706" s="37" t="s">
        <v>7816</v>
      </c>
      <c r="N4706" s="37"/>
      <c r="O4706" s="22" t="s">
        <v>24</v>
      </c>
      <c r="P4706" s="38"/>
      <c r="Q4706" s="25">
        <v>0</v>
      </c>
      <c r="R4706" s="38">
        <f>P4706*(1+Q4706/100)</f>
        <v>0</v>
      </c>
      <c r="S4706" s="25"/>
      <c r="T4706" s="26">
        <f>IF(I4706="T",0,R4706*S4706)</f>
        <v>0</v>
      </c>
    </row>
    <row r="4707" spans="6:20" outlineLevel="6"/>
    <row r="4708" spans="6:20" s="120" customFormat="1" ht="16.5" customHeight="1" outlineLevel="5">
      <c r="F4708" s="121"/>
      <c r="G4708" s="122"/>
      <c r="H4708" s="122"/>
      <c r="I4708" s="122"/>
      <c r="J4708" s="123"/>
      <c r="K4708" s="123"/>
      <c r="L4708" s="123"/>
      <c r="M4708" s="123" t="s">
        <v>8091</v>
      </c>
      <c r="N4708" s="126"/>
      <c r="O4708" s="122"/>
      <c r="P4708" s="124"/>
      <c r="Q4708" s="125"/>
      <c r="R4708" s="124"/>
      <c r="S4708" s="125"/>
      <c r="T4708" s="111">
        <f>SUBTOTAL(9,T4709:T4722)</f>
        <v>0</v>
      </c>
    </row>
    <row r="4709" spans="6:20" s="102" customFormat="1" ht="24" outlineLevel="6">
      <c r="F4709" s="21" t="s">
        <v>10377</v>
      </c>
      <c r="G4709" s="22" t="s">
        <v>19</v>
      </c>
      <c r="H4709" s="68">
        <v>6</v>
      </c>
      <c r="I4709" s="22"/>
      <c r="J4709" s="36" t="s">
        <v>2127</v>
      </c>
      <c r="K4709" s="36"/>
      <c r="L4709" s="36"/>
      <c r="M4709" s="37" t="s">
        <v>8233</v>
      </c>
      <c r="N4709" s="37"/>
      <c r="O4709" s="22"/>
      <c r="P4709" s="38"/>
      <c r="Q4709" s="25">
        <v>0</v>
      </c>
      <c r="R4709" s="38">
        <f>P4709*(1+Q4709/100)</f>
        <v>0</v>
      </c>
      <c r="S4709" s="25"/>
      <c r="T4709" s="26">
        <f>IF(I4709="T",0,R4709*S4709)</f>
        <v>0</v>
      </c>
    </row>
    <row r="4710" spans="6:20" s="102" customFormat="1" ht="24" outlineLevel="6">
      <c r="F4710" s="21" t="s">
        <v>10378</v>
      </c>
      <c r="G4710" s="22" t="s">
        <v>19</v>
      </c>
      <c r="H4710" s="68">
        <v>6</v>
      </c>
      <c r="I4710" s="22"/>
      <c r="J4710" s="36" t="s">
        <v>4402</v>
      </c>
      <c r="K4710" s="36" t="s">
        <v>2377</v>
      </c>
      <c r="L4710" s="36"/>
      <c r="M4710" s="37" t="s">
        <v>8503</v>
      </c>
      <c r="N4710" s="37"/>
      <c r="O4710" s="22" t="s">
        <v>23</v>
      </c>
      <c r="P4710" s="38">
        <v>87.081999999999994</v>
      </c>
      <c r="Q4710" s="25">
        <v>0</v>
      </c>
      <c r="R4710" s="38">
        <f>P4710*(1+Q4710/100)</f>
        <v>87.081999999999994</v>
      </c>
      <c r="S4710" s="25"/>
      <c r="T4710" s="26">
        <f>IF(I4710="T",0,R4710*S4710)</f>
        <v>0</v>
      </c>
    </row>
    <row r="4711" spans="6:20" s="102" customFormat="1" ht="60" outlineLevel="6">
      <c r="F4711" s="21" t="s">
        <v>10379</v>
      </c>
      <c r="G4711" s="22" t="s">
        <v>19</v>
      </c>
      <c r="H4711" s="68">
        <v>6</v>
      </c>
      <c r="I4711" s="22"/>
      <c r="J4711" s="36" t="s">
        <v>4679</v>
      </c>
      <c r="K4711" s="36" t="s">
        <v>2327</v>
      </c>
      <c r="L4711" s="36"/>
      <c r="M4711" s="37" t="s">
        <v>9783</v>
      </c>
      <c r="N4711" s="37"/>
      <c r="O4711" s="22" t="s">
        <v>23</v>
      </c>
      <c r="P4711" s="38">
        <v>87.081999999999994</v>
      </c>
      <c r="Q4711" s="25">
        <v>0</v>
      </c>
      <c r="R4711" s="38">
        <f>P4711*(1+Q4711/100)</f>
        <v>87.081999999999994</v>
      </c>
      <c r="S4711" s="25"/>
      <c r="T4711" s="26">
        <f>IF(I4711="T",0,R4711*S4711)</f>
        <v>0</v>
      </c>
    </row>
    <row r="4712" spans="6:20" s="39" customFormat="1" ht="11.25" outlineLevel="7">
      <c r="F4712" s="40"/>
      <c r="G4712" s="41"/>
      <c r="H4712" s="41"/>
      <c r="I4712" s="41"/>
      <c r="J4712" s="41"/>
      <c r="K4712" s="41"/>
      <c r="L4712" s="41"/>
      <c r="M4712" s="42" t="s">
        <v>60</v>
      </c>
      <c r="N4712" s="42"/>
      <c r="O4712" s="41"/>
      <c r="P4712" s="43">
        <v>0</v>
      </c>
      <c r="Q4712" s="44"/>
      <c r="R4712" s="45"/>
      <c r="S4712" s="44"/>
      <c r="T4712" s="46"/>
    </row>
    <row r="4713" spans="6:20" s="39" customFormat="1" ht="11.25" outlineLevel="7">
      <c r="F4713" s="40"/>
      <c r="G4713" s="41"/>
      <c r="H4713" s="41"/>
      <c r="I4713" s="41"/>
      <c r="J4713" s="41"/>
      <c r="K4713" s="41"/>
      <c r="L4713" s="41"/>
      <c r="M4713" s="42" t="s">
        <v>5091</v>
      </c>
      <c r="N4713" s="42"/>
      <c r="O4713" s="41"/>
      <c r="P4713" s="43">
        <v>1.1619999999999999</v>
      </c>
      <c r="Q4713" s="44"/>
      <c r="R4713" s="45"/>
      <c r="S4713" s="44"/>
      <c r="T4713" s="46"/>
    </row>
    <row r="4714" spans="6:20" s="39" customFormat="1" ht="11.25" outlineLevel="7">
      <c r="F4714" s="40"/>
      <c r="G4714" s="41"/>
      <c r="H4714" s="41"/>
      <c r="I4714" s="41"/>
      <c r="J4714" s="41"/>
      <c r="K4714" s="41"/>
      <c r="L4714" s="41"/>
      <c r="M4714" s="42" t="s">
        <v>3976</v>
      </c>
      <c r="N4714" s="42"/>
      <c r="O4714" s="41"/>
      <c r="P4714" s="43">
        <v>57.44</v>
      </c>
      <c r="Q4714" s="44"/>
      <c r="R4714" s="45"/>
      <c r="S4714" s="44"/>
      <c r="T4714" s="46"/>
    </row>
    <row r="4715" spans="6:20" s="39" customFormat="1" ht="11.25" outlineLevel="7">
      <c r="F4715" s="40"/>
      <c r="G4715" s="41"/>
      <c r="H4715" s="41"/>
      <c r="I4715" s="41"/>
      <c r="J4715" s="41"/>
      <c r="K4715" s="41"/>
      <c r="L4715" s="41"/>
      <c r="M4715" s="42" t="s">
        <v>5381</v>
      </c>
      <c r="N4715" s="42"/>
      <c r="O4715" s="41"/>
      <c r="P4715" s="43">
        <v>5.37</v>
      </c>
      <c r="Q4715" s="44"/>
      <c r="R4715" s="45"/>
      <c r="S4715" s="44"/>
      <c r="T4715" s="46"/>
    </row>
    <row r="4716" spans="6:20" s="39" customFormat="1" ht="11.25" outlineLevel="7">
      <c r="F4716" s="40"/>
      <c r="G4716" s="41"/>
      <c r="H4716" s="41"/>
      <c r="I4716" s="41"/>
      <c r="J4716" s="41"/>
      <c r="K4716" s="41"/>
      <c r="L4716" s="41"/>
      <c r="M4716" s="42" t="s">
        <v>3981</v>
      </c>
      <c r="N4716" s="42"/>
      <c r="O4716" s="41"/>
      <c r="P4716" s="43">
        <v>7.32</v>
      </c>
      <c r="Q4716" s="44"/>
      <c r="R4716" s="45"/>
      <c r="S4716" s="44"/>
      <c r="T4716" s="46"/>
    </row>
    <row r="4717" spans="6:20" s="39" customFormat="1" ht="11.25" outlineLevel="7">
      <c r="F4717" s="40"/>
      <c r="G4717" s="41"/>
      <c r="H4717" s="41"/>
      <c r="I4717" s="41"/>
      <c r="J4717" s="41"/>
      <c r="K4717" s="41"/>
      <c r="L4717" s="41"/>
      <c r="M4717" s="42" t="s">
        <v>5344</v>
      </c>
      <c r="N4717" s="42"/>
      <c r="O4717" s="41"/>
      <c r="P4717" s="43">
        <v>15.79</v>
      </c>
      <c r="Q4717" s="44"/>
      <c r="R4717" s="45"/>
      <c r="S4717" s="44"/>
      <c r="T4717" s="46"/>
    </row>
    <row r="4718" spans="6:20" s="102" customFormat="1" ht="24" outlineLevel="6">
      <c r="F4718" s="21" t="s">
        <v>10380</v>
      </c>
      <c r="G4718" s="22" t="s">
        <v>19</v>
      </c>
      <c r="H4718" s="68">
        <v>6</v>
      </c>
      <c r="I4718" s="22"/>
      <c r="J4718" s="36" t="s">
        <v>4386</v>
      </c>
      <c r="K4718" s="36" t="s">
        <v>2330</v>
      </c>
      <c r="L4718" s="36"/>
      <c r="M4718" s="37" t="s">
        <v>7976</v>
      </c>
      <c r="N4718" s="37"/>
      <c r="O4718" s="22" t="s">
        <v>48</v>
      </c>
      <c r="P4718" s="38">
        <v>4</v>
      </c>
      <c r="Q4718" s="25">
        <v>0</v>
      </c>
      <c r="R4718" s="38">
        <f>P4718*(1+Q4718/100)</f>
        <v>4</v>
      </c>
      <c r="S4718" s="25"/>
      <c r="T4718" s="26">
        <f>IF(I4718="T",0,R4718*S4718)</f>
        <v>0</v>
      </c>
    </row>
    <row r="4719" spans="6:20" s="39" customFormat="1" ht="11.25" outlineLevel="7">
      <c r="F4719" s="40"/>
      <c r="G4719" s="41"/>
      <c r="H4719" s="41"/>
      <c r="I4719" s="41"/>
      <c r="J4719" s="41"/>
      <c r="K4719" s="41"/>
      <c r="L4719" s="41"/>
      <c r="M4719" s="42" t="s">
        <v>5713</v>
      </c>
      <c r="N4719" s="42"/>
      <c r="O4719" s="41"/>
      <c r="P4719" s="43">
        <v>4</v>
      </c>
      <c r="Q4719" s="44"/>
      <c r="R4719" s="45"/>
      <c r="S4719" s="44"/>
      <c r="T4719" s="46"/>
    </row>
    <row r="4720" spans="6:20" s="102" customFormat="1" ht="12" outlineLevel="6">
      <c r="F4720" s="21" t="s">
        <v>10381</v>
      </c>
      <c r="G4720" s="22" t="s">
        <v>19</v>
      </c>
      <c r="H4720" s="68">
        <v>6</v>
      </c>
      <c r="I4720" s="22"/>
      <c r="J4720" s="36" t="s">
        <v>4701</v>
      </c>
      <c r="K4720" s="36" t="s">
        <v>2374</v>
      </c>
      <c r="L4720" s="36"/>
      <c r="M4720" s="37" t="s">
        <v>7594</v>
      </c>
      <c r="N4720" s="37"/>
      <c r="O4720" s="22" t="s">
        <v>23</v>
      </c>
      <c r="P4720" s="38">
        <v>87.081999999999994</v>
      </c>
      <c r="Q4720" s="25">
        <v>0</v>
      </c>
      <c r="R4720" s="38">
        <f>P4720*(1+Q4720/100)</f>
        <v>87.081999999999994</v>
      </c>
      <c r="S4720" s="25"/>
      <c r="T4720" s="26">
        <f>IF(I4720="T",0,R4720*S4720)</f>
        <v>0</v>
      </c>
    </row>
    <row r="4721" spans="6:20" s="102" customFormat="1" ht="12" outlineLevel="6">
      <c r="F4721" s="21" t="s">
        <v>10382</v>
      </c>
      <c r="G4721" s="22" t="s">
        <v>19</v>
      </c>
      <c r="H4721" s="68">
        <v>6</v>
      </c>
      <c r="I4721" s="22"/>
      <c r="J4721" s="36" t="s">
        <v>4623</v>
      </c>
      <c r="K4721" s="36" t="s">
        <v>2208</v>
      </c>
      <c r="L4721" s="36"/>
      <c r="M4721" s="37" t="s">
        <v>7816</v>
      </c>
      <c r="N4721" s="37"/>
      <c r="O4721" s="22" t="s">
        <v>24</v>
      </c>
      <c r="P4721" s="38"/>
      <c r="Q4721" s="25">
        <v>0</v>
      </c>
      <c r="R4721" s="38">
        <f>P4721*(1+Q4721/100)</f>
        <v>0</v>
      </c>
      <c r="S4721" s="25"/>
      <c r="T4721" s="26">
        <f>IF(I4721="T",0,R4721*S4721)</f>
        <v>0</v>
      </c>
    </row>
    <row r="4722" spans="6:20" outlineLevel="6"/>
    <row r="4723" spans="6:20" s="120" customFormat="1" ht="16.5" customHeight="1" outlineLevel="5">
      <c r="F4723" s="121"/>
      <c r="G4723" s="122"/>
      <c r="H4723" s="122"/>
      <c r="I4723" s="122"/>
      <c r="J4723" s="123"/>
      <c r="K4723" s="123"/>
      <c r="L4723" s="123"/>
      <c r="M4723" s="123" t="s">
        <v>6040</v>
      </c>
      <c r="N4723" s="126"/>
      <c r="O4723" s="122"/>
      <c r="P4723" s="124"/>
      <c r="Q4723" s="125"/>
      <c r="R4723" s="124"/>
      <c r="S4723" s="125"/>
      <c r="T4723" s="111">
        <f>SUBTOTAL(9,T4724:T4730)</f>
        <v>0</v>
      </c>
    </row>
    <row r="4724" spans="6:20" s="102" customFormat="1" ht="36" outlineLevel="6">
      <c r="F4724" s="21" t="s">
        <v>10383</v>
      </c>
      <c r="G4724" s="22" t="s">
        <v>19</v>
      </c>
      <c r="H4724" s="68">
        <v>6</v>
      </c>
      <c r="I4724" s="22"/>
      <c r="J4724" s="36" t="s">
        <v>4404</v>
      </c>
      <c r="K4724" s="36" t="s">
        <v>2253</v>
      </c>
      <c r="L4724" s="36"/>
      <c r="M4724" s="37" t="s">
        <v>8953</v>
      </c>
      <c r="N4724" s="37"/>
      <c r="O4724" s="22" t="s">
        <v>23</v>
      </c>
      <c r="P4724" s="38">
        <v>2.52</v>
      </c>
      <c r="Q4724" s="25">
        <v>0</v>
      </c>
      <c r="R4724" s="38">
        <f>P4724*(1+Q4724/100)</f>
        <v>2.52</v>
      </c>
      <c r="S4724" s="25"/>
      <c r="T4724" s="26">
        <f>IF(I4724="T",0,R4724*S4724)</f>
        <v>0</v>
      </c>
    </row>
    <row r="4725" spans="6:20" s="39" customFormat="1" ht="11.25" outlineLevel="7">
      <c r="F4725" s="40"/>
      <c r="G4725" s="41"/>
      <c r="H4725" s="41"/>
      <c r="I4725" s="41"/>
      <c r="J4725" s="41"/>
      <c r="K4725" s="41"/>
      <c r="L4725" s="41"/>
      <c r="M4725" s="42" t="s">
        <v>60</v>
      </c>
      <c r="N4725" s="42"/>
      <c r="O4725" s="41"/>
      <c r="P4725" s="43">
        <v>0</v>
      </c>
      <c r="Q4725" s="44"/>
      <c r="R4725" s="45"/>
      <c r="S4725" s="44"/>
      <c r="T4725" s="46"/>
    </row>
    <row r="4726" spans="6:20" s="39" customFormat="1" ht="11.25" outlineLevel="7">
      <c r="F4726" s="40"/>
      <c r="G4726" s="41"/>
      <c r="H4726" s="41"/>
      <c r="I4726" s="41"/>
      <c r="J4726" s="41"/>
      <c r="K4726" s="41"/>
      <c r="L4726" s="41"/>
      <c r="M4726" s="42" t="s">
        <v>3732</v>
      </c>
      <c r="N4726" s="42"/>
      <c r="O4726" s="41"/>
      <c r="P4726" s="43">
        <v>2.52</v>
      </c>
      <c r="Q4726" s="44"/>
      <c r="R4726" s="45"/>
      <c r="S4726" s="44"/>
      <c r="T4726" s="46"/>
    </row>
    <row r="4727" spans="6:20" s="102" customFormat="1" ht="36" outlineLevel="6">
      <c r="F4727" s="21" t="s">
        <v>10384</v>
      </c>
      <c r="G4727" s="22" t="s">
        <v>19</v>
      </c>
      <c r="H4727" s="68">
        <v>6</v>
      </c>
      <c r="I4727" s="22"/>
      <c r="J4727" s="36" t="s">
        <v>4695</v>
      </c>
      <c r="K4727" s="36" t="s">
        <v>2270</v>
      </c>
      <c r="L4727" s="36"/>
      <c r="M4727" s="37" t="s">
        <v>9069</v>
      </c>
      <c r="N4727" s="37"/>
      <c r="O4727" s="22" t="s">
        <v>23</v>
      </c>
      <c r="P4727" s="38">
        <v>2.52</v>
      </c>
      <c r="Q4727" s="25">
        <v>0</v>
      </c>
      <c r="R4727" s="38">
        <f>P4727*(1+Q4727/100)</f>
        <v>2.52</v>
      </c>
      <c r="S4727" s="25"/>
      <c r="T4727" s="26">
        <f>IF(I4727="T",0,R4727*S4727)</f>
        <v>0</v>
      </c>
    </row>
    <row r="4728" spans="6:20" s="102" customFormat="1" ht="12" outlineLevel="6">
      <c r="F4728" s="21" t="s">
        <v>10385</v>
      </c>
      <c r="G4728" s="22" t="s">
        <v>19</v>
      </c>
      <c r="H4728" s="68">
        <v>6</v>
      </c>
      <c r="I4728" s="22"/>
      <c r="J4728" s="36" t="s">
        <v>4753</v>
      </c>
      <c r="K4728" s="36" t="s">
        <v>2389</v>
      </c>
      <c r="L4728" s="36"/>
      <c r="M4728" s="37" t="s">
        <v>7169</v>
      </c>
      <c r="N4728" s="37"/>
      <c r="O4728" s="22" t="s">
        <v>23</v>
      </c>
      <c r="P4728" s="38">
        <v>2.52</v>
      </c>
      <c r="Q4728" s="25">
        <v>0</v>
      </c>
      <c r="R4728" s="38">
        <f>P4728*(1+Q4728/100)</f>
        <v>2.52</v>
      </c>
      <c r="S4728" s="25"/>
      <c r="T4728" s="26">
        <f>IF(I4728="T",0,R4728*S4728)</f>
        <v>0</v>
      </c>
    </row>
    <row r="4729" spans="6:20" s="102" customFormat="1" ht="12" outlineLevel="6">
      <c r="F4729" s="21" t="s">
        <v>10386</v>
      </c>
      <c r="G4729" s="22" t="s">
        <v>19</v>
      </c>
      <c r="H4729" s="68">
        <v>6</v>
      </c>
      <c r="I4729" s="22"/>
      <c r="J4729" s="36" t="s">
        <v>4625</v>
      </c>
      <c r="K4729" s="36" t="s">
        <v>2208</v>
      </c>
      <c r="L4729" s="36"/>
      <c r="M4729" s="37" t="s">
        <v>7584</v>
      </c>
      <c r="N4729" s="37"/>
      <c r="O4729" s="22" t="s">
        <v>24</v>
      </c>
      <c r="P4729" s="38"/>
      <c r="Q4729" s="25">
        <v>0</v>
      </c>
      <c r="R4729" s="38">
        <f>P4729*(1+Q4729/100)</f>
        <v>0</v>
      </c>
      <c r="S4729" s="25"/>
      <c r="T4729" s="26">
        <f>IF(I4729="T",0,R4729*S4729)</f>
        <v>0</v>
      </c>
    </row>
    <row r="4730" spans="6:20" outlineLevel="6"/>
    <row r="4731" spans="6:20" s="120" customFormat="1" ht="16.5" customHeight="1" outlineLevel="5">
      <c r="F4731" s="121"/>
      <c r="G4731" s="122"/>
      <c r="H4731" s="122"/>
      <c r="I4731" s="122"/>
      <c r="J4731" s="123"/>
      <c r="K4731" s="123"/>
      <c r="L4731" s="123"/>
      <c r="M4731" s="123" t="s">
        <v>6768</v>
      </c>
      <c r="N4731" s="126"/>
      <c r="O4731" s="122"/>
      <c r="P4731" s="124"/>
      <c r="Q4731" s="125"/>
      <c r="R4731" s="124"/>
      <c r="S4731" s="125"/>
      <c r="T4731" s="111">
        <f>SUBTOTAL(9,T4732:T4737)</f>
        <v>0</v>
      </c>
    </row>
    <row r="4732" spans="6:20" s="102" customFormat="1" ht="36" outlineLevel="6">
      <c r="F4732" s="21" t="s">
        <v>10387</v>
      </c>
      <c r="G4732" s="22" t="s">
        <v>19</v>
      </c>
      <c r="H4732" s="68">
        <v>6</v>
      </c>
      <c r="I4732" s="22"/>
      <c r="J4732" s="36" t="s">
        <v>4446</v>
      </c>
      <c r="K4732" s="36" t="s">
        <v>2375</v>
      </c>
      <c r="L4732" s="36"/>
      <c r="M4732" s="37" t="s">
        <v>8862</v>
      </c>
      <c r="N4732" s="37"/>
      <c r="O4732" s="22" t="s">
        <v>23</v>
      </c>
      <c r="P4732" s="38">
        <v>80.02</v>
      </c>
      <c r="Q4732" s="25">
        <v>0</v>
      </c>
      <c r="R4732" s="38">
        <f>P4732*(1+Q4732/100)</f>
        <v>80.02</v>
      </c>
      <c r="S4732" s="25"/>
      <c r="T4732" s="26">
        <f>IF(I4732="T",0,R4732*S4732)</f>
        <v>0</v>
      </c>
    </row>
    <row r="4733" spans="6:20" s="39" customFormat="1" ht="11.25" outlineLevel="7">
      <c r="F4733" s="40"/>
      <c r="G4733" s="41"/>
      <c r="H4733" s="41"/>
      <c r="I4733" s="41"/>
      <c r="J4733" s="41"/>
      <c r="K4733" s="41"/>
      <c r="L4733" s="41"/>
      <c r="M4733" s="42" t="s">
        <v>3174</v>
      </c>
      <c r="N4733" s="42"/>
      <c r="O4733" s="41"/>
      <c r="P4733" s="43">
        <v>80.02</v>
      </c>
      <c r="Q4733" s="44"/>
      <c r="R4733" s="45"/>
      <c r="S4733" s="44"/>
      <c r="T4733" s="46"/>
    </row>
    <row r="4734" spans="6:20" s="102" customFormat="1" ht="48" outlineLevel="6">
      <c r="F4734" s="21" t="s">
        <v>10388</v>
      </c>
      <c r="G4734" s="22" t="s">
        <v>19</v>
      </c>
      <c r="H4734" s="68">
        <v>6</v>
      </c>
      <c r="I4734" s="22"/>
      <c r="J4734" s="36" t="s">
        <v>4407</v>
      </c>
      <c r="K4734" s="36" t="s">
        <v>2268</v>
      </c>
      <c r="L4734" s="36"/>
      <c r="M4734" s="37" t="s">
        <v>9321</v>
      </c>
      <c r="N4734" s="37"/>
      <c r="O4734" s="22" t="s">
        <v>23</v>
      </c>
      <c r="P4734" s="38">
        <v>80.02</v>
      </c>
      <c r="Q4734" s="25">
        <v>0</v>
      </c>
      <c r="R4734" s="38">
        <f>P4734*(1+Q4734/100)</f>
        <v>80.02</v>
      </c>
      <c r="S4734" s="25"/>
      <c r="T4734" s="26">
        <f>IF(I4734="T",0,R4734*S4734)</f>
        <v>0</v>
      </c>
    </row>
    <row r="4735" spans="6:20" s="102" customFormat="1" ht="12" outlineLevel="6">
      <c r="F4735" s="21" t="s">
        <v>10389</v>
      </c>
      <c r="G4735" s="22" t="s">
        <v>19</v>
      </c>
      <c r="H4735" s="68">
        <v>6</v>
      </c>
      <c r="I4735" s="22"/>
      <c r="J4735" s="36" t="s">
        <v>4426</v>
      </c>
      <c r="K4735" s="36" t="s">
        <v>2369</v>
      </c>
      <c r="L4735" s="36"/>
      <c r="M4735" s="37" t="s">
        <v>7456</v>
      </c>
      <c r="N4735" s="37"/>
      <c r="O4735" s="22" t="s">
        <v>23</v>
      </c>
      <c r="P4735" s="38">
        <v>80.02</v>
      </c>
      <c r="Q4735" s="25">
        <v>0</v>
      </c>
      <c r="R4735" s="38">
        <f>P4735*(1+Q4735/100)</f>
        <v>80.02</v>
      </c>
      <c r="S4735" s="25"/>
      <c r="T4735" s="26">
        <f>IF(I4735="T",0,R4735*S4735)</f>
        <v>0</v>
      </c>
    </row>
    <row r="4736" spans="6:20" s="102" customFormat="1" ht="12" outlineLevel="6">
      <c r="F4736" s="21" t="s">
        <v>10390</v>
      </c>
      <c r="G4736" s="22" t="s">
        <v>19</v>
      </c>
      <c r="H4736" s="68">
        <v>6</v>
      </c>
      <c r="I4736" s="22"/>
      <c r="J4736" s="36" t="s">
        <v>4625</v>
      </c>
      <c r="K4736" s="36" t="s">
        <v>2208</v>
      </c>
      <c r="L4736" s="36"/>
      <c r="M4736" s="37" t="s">
        <v>7584</v>
      </c>
      <c r="N4736" s="37"/>
      <c r="O4736" s="22" t="s">
        <v>24</v>
      </c>
      <c r="P4736" s="38"/>
      <c r="Q4736" s="25">
        <v>0</v>
      </c>
      <c r="R4736" s="38">
        <f>P4736*(1+Q4736/100)</f>
        <v>0</v>
      </c>
      <c r="S4736" s="25"/>
      <c r="T4736" s="26">
        <f>IF(I4736="T",0,R4736*S4736)</f>
        <v>0</v>
      </c>
    </row>
    <row r="4737" spans="6:20" outlineLevel="6"/>
    <row r="4738" spans="6:20" s="120" customFormat="1" ht="16.5" customHeight="1" outlineLevel="5">
      <c r="F4738" s="121"/>
      <c r="G4738" s="122"/>
      <c r="H4738" s="122"/>
      <c r="I4738" s="122"/>
      <c r="J4738" s="123"/>
      <c r="K4738" s="123"/>
      <c r="L4738" s="123"/>
      <c r="M4738" s="123" t="s">
        <v>7277</v>
      </c>
      <c r="N4738" s="126"/>
      <c r="O4738" s="122"/>
      <c r="P4738" s="124"/>
      <c r="Q4738" s="125"/>
      <c r="R4738" s="124"/>
      <c r="S4738" s="125"/>
      <c r="T4738" s="111">
        <f>SUBTOTAL(9,T4739:T4746)</f>
        <v>0</v>
      </c>
    </row>
    <row r="4739" spans="6:20" s="102" customFormat="1" ht="24" outlineLevel="6">
      <c r="F4739" s="21" t="s">
        <v>10391</v>
      </c>
      <c r="G4739" s="22" t="s">
        <v>19</v>
      </c>
      <c r="H4739" s="68">
        <v>6</v>
      </c>
      <c r="I4739" s="22"/>
      <c r="J4739" s="36" t="s">
        <v>2127</v>
      </c>
      <c r="K4739" s="36"/>
      <c r="L4739" s="36"/>
      <c r="M4739" s="37" t="s">
        <v>8233</v>
      </c>
      <c r="N4739" s="37"/>
      <c r="O4739" s="22"/>
      <c r="P4739" s="38"/>
      <c r="Q4739" s="25">
        <v>0</v>
      </c>
      <c r="R4739" s="38">
        <f>P4739*(1+Q4739/100)</f>
        <v>0</v>
      </c>
      <c r="S4739" s="25"/>
      <c r="T4739" s="26">
        <f>IF(I4739="T",0,R4739*S4739)</f>
        <v>0</v>
      </c>
    </row>
    <row r="4740" spans="6:20" s="102" customFormat="1" ht="36" outlineLevel="6" collapsed="1">
      <c r="F4740" s="21" t="s">
        <v>10392</v>
      </c>
      <c r="G4740" s="22" t="s">
        <v>19</v>
      </c>
      <c r="H4740" s="68">
        <v>6</v>
      </c>
      <c r="I4740" s="22"/>
      <c r="J4740" s="36" t="s">
        <v>4404</v>
      </c>
      <c r="K4740" s="36" t="s">
        <v>2253</v>
      </c>
      <c r="L4740" s="36"/>
      <c r="M4740" s="37" t="s">
        <v>8746</v>
      </c>
      <c r="N4740" s="37"/>
      <c r="O4740" s="22" t="s">
        <v>23</v>
      </c>
      <c r="P4740" s="38">
        <v>59.862000000000002</v>
      </c>
      <c r="Q4740" s="25">
        <v>0</v>
      </c>
      <c r="R4740" s="38">
        <f>P4740*(1+Q4740/100)</f>
        <v>59.862000000000002</v>
      </c>
      <c r="S4740" s="25"/>
      <c r="T4740" s="26">
        <f>IF(I4740="T",0,R4740*S4740)</f>
        <v>0</v>
      </c>
    </row>
    <row r="4741" spans="6:20" s="39" customFormat="1" ht="11.25" outlineLevel="7">
      <c r="F4741" s="40"/>
      <c r="G4741" s="41"/>
      <c r="H4741" s="41"/>
      <c r="I4741" s="41"/>
      <c r="J4741" s="41"/>
      <c r="K4741" s="41"/>
      <c r="L4741" s="41"/>
      <c r="M4741" s="42" t="s">
        <v>60</v>
      </c>
      <c r="N4741" s="42"/>
      <c r="O4741" s="41"/>
      <c r="P4741" s="43">
        <v>0</v>
      </c>
      <c r="Q4741" s="44"/>
      <c r="R4741" s="45"/>
      <c r="S4741" s="44"/>
      <c r="T4741" s="46"/>
    </row>
    <row r="4742" spans="6:20" s="39" customFormat="1" ht="11.25" outlineLevel="7">
      <c r="F4742" s="40"/>
      <c r="G4742" s="41"/>
      <c r="H4742" s="41"/>
      <c r="I4742" s="41"/>
      <c r="J4742" s="41"/>
      <c r="K4742" s="41"/>
      <c r="L4742" s="41"/>
      <c r="M4742" s="42" t="s">
        <v>6787</v>
      </c>
      <c r="N4742" s="42"/>
      <c r="O4742" s="41"/>
      <c r="P4742" s="43">
        <v>59.862000000000002</v>
      </c>
      <c r="Q4742" s="44"/>
      <c r="R4742" s="45"/>
      <c r="S4742" s="44"/>
      <c r="T4742" s="46"/>
    </row>
    <row r="4743" spans="6:20" s="102" customFormat="1" ht="36" outlineLevel="6">
      <c r="F4743" s="21" t="s">
        <v>10393</v>
      </c>
      <c r="G4743" s="22" t="s">
        <v>19</v>
      </c>
      <c r="H4743" s="68">
        <v>6</v>
      </c>
      <c r="I4743" s="22"/>
      <c r="J4743" s="36" t="s">
        <v>4696</v>
      </c>
      <c r="K4743" s="36" t="s">
        <v>2270</v>
      </c>
      <c r="L4743" s="36"/>
      <c r="M4743" s="37" t="s">
        <v>9079</v>
      </c>
      <c r="N4743" s="37"/>
      <c r="O4743" s="22" t="s">
        <v>23</v>
      </c>
      <c r="P4743" s="38">
        <v>59.862000000000002</v>
      </c>
      <c r="Q4743" s="25">
        <v>0</v>
      </c>
      <c r="R4743" s="38">
        <f>P4743*(1+Q4743/100)</f>
        <v>59.862000000000002</v>
      </c>
      <c r="S4743" s="25"/>
      <c r="T4743" s="26">
        <f>IF(I4743="T",0,R4743*S4743)</f>
        <v>0</v>
      </c>
    </row>
    <row r="4744" spans="6:20" s="102" customFormat="1" ht="12" outlineLevel="6">
      <c r="F4744" s="21" t="s">
        <v>10394</v>
      </c>
      <c r="G4744" s="22" t="s">
        <v>19</v>
      </c>
      <c r="H4744" s="68">
        <v>6</v>
      </c>
      <c r="I4744" s="22"/>
      <c r="J4744" s="36" t="s">
        <v>4753</v>
      </c>
      <c r="K4744" s="36" t="s">
        <v>2389</v>
      </c>
      <c r="L4744" s="36"/>
      <c r="M4744" s="37" t="s">
        <v>7169</v>
      </c>
      <c r="N4744" s="37"/>
      <c r="O4744" s="22" t="s">
        <v>23</v>
      </c>
      <c r="P4744" s="38">
        <v>59.862000000000002</v>
      </c>
      <c r="Q4744" s="25">
        <v>0</v>
      </c>
      <c r="R4744" s="38">
        <f>P4744*(1+Q4744/100)</f>
        <v>59.862000000000002</v>
      </c>
      <c r="S4744" s="25"/>
      <c r="T4744" s="26">
        <f>IF(I4744="T",0,R4744*S4744)</f>
        <v>0</v>
      </c>
    </row>
    <row r="4745" spans="6:20" s="102" customFormat="1" ht="12" outlineLevel="6">
      <c r="F4745" s="21" t="s">
        <v>10395</v>
      </c>
      <c r="G4745" s="22" t="s">
        <v>19</v>
      </c>
      <c r="H4745" s="68">
        <v>6</v>
      </c>
      <c r="I4745" s="22"/>
      <c r="J4745" s="36" t="s">
        <v>4625</v>
      </c>
      <c r="K4745" s="36" t="s">
        <v>2208</v>
      </c>
      <c r="L4745" s="36"/>
      <c r="M4745" s="37" t="s">
        <v>7584</v>
      </c>
      <c r="N4745" s="37"/>
      <c r="O4745" s="22" t="s">
        <v>24</v>
      </c>
      <c r="P4745" s="38"/>
      <c r="Q4745" s="25">
        <v>0</v>
      </c>
      <c r="R4745" s="38">
        <f>P4745*(1+Q4745/100)</f>
        <v>0</v>
      </c>
      <c r="S4745" s="25"/>
      <c r="T4745" s="26">
        <f>IF(I4745="T",0,R4745*S4745)</f>
        <v>0</v>
      </c>
    </row>
    <row r="4746" spans="6:20" outlineLevel="6"/>
    <row r="4747" spans="6:20" s="120" customFormat="1" ht="16.5" customHeight="1" outlineLevel="5">
      <c r="F4747" s="121"/>
      <c r="G4747" s="122"/>
      <c r="H4747" s="122"/>
      <c r="I4747" s="122"/>
      <c r="J4747" s="123"/>
      <c r="K4747" s="123"/>
      <c r="L4747" s="123"/>
      <c r="M4747" s="123" t="s">
        <v>7381</v>
      </c>
      <c r="N4747" s="126"/>
      <c r="O4747" s="122"/>
      <c r="P4747" s="124"/>
      <c r="Q4747" s="125"/>
      <c r="R4747" s="124"/>
      <c r="S4747" s="125"/>
      <c r="T4747" s="111">
        <f>SUBTOTAL(9,T4748:T4760)</f>
        <v>0</v>
      </c>
    </row>
    <row r="4748" spans="6:20" s="102" customFormat="1" ht="24" outlineLevel="6">
      <c r="F4748" s="21" t="s">
        <v>10396</v>
      </c>
      <c r="G4748" s="22" t="s">
        <v>19</v>
      </c>
      <c r="H4748" s="68">
        <v>6</v>
      </c>
      <c r="I4748" s="22"/>
      <c r="J4748" s="36" t="s">
        <v>2126</v>
      </c>
      <c r="K4748" s="36"/>
      <c r="L4748" s="36"/>
      <c r="M4748" s="37" t="s">
        <v>8694</v>
      </c>
      <c r="N4748" s="37"/>
      <c r="O4748" s="22"/>
      <c r="P4748" s="38"/>
      <c r="Q4748" s="25">
        <v>0</v>
      </c>
      <c r="R4748" s="38">
        <f>P4748*(1+Q4748/100)</f>
        <v>0</v>
      </c>
      <c r="S4748" s="25"/>
      <c r="T4748" s="26">
        <f>IF(I4748="T",0,R4748*S4748)</f>
        <v>0</v>
      </c>
    </row>
    <row r="4749" spans="6:20" s="102" customFormat="1" ht="48" outlineLevel="6">
      <c r="F4749" s="21" t="s">
        <v>10397</v>
      </c>
      <c r="G4749" s="22" t="s">
        <v>19</v>
      </c>
      <c r="H4749" s="68">
        <v>6</v>
      </c>
      <c r="I4749" s="22"/>
      <c r="J4749" s="36" t="s">
        <v>4677</v>
      </c>
      <c r="K4749" s="36" t="s">
        <v>2335</v>
      </c>
      <c r="L4749" s="36"/>
      <c r="M4749" s="37" t="s">
        <v>9163</v>
      </c>
      <c r="N4749" s="37"/>
      <c r="O4749" s="22" t="s">
        <v>23</v>
      </c>
      <c r="P4749" s="38">
        <v>0</v>
      </c>
      <c r="Q4749" s="25">
        <v>0</v>
      </c>
      <c r="R4749" s="38">
        <f>P4749*(1+Q4749/100)</f>
        <v>0</v>
      </c>
      <c r="S4749" s="25"/>
      <c r="T4749" s="26">
        <f>IF(I4749="T",0,R4749*S4749)</f>
        <v>0</v>
      </c>
    </row>
    <row r="4750" spans="6:20" s="102" customFormat="1" ht="12" outlineLevel="6" collapsed="1">
      <c r="F4750" s="21" t="s">
        <v>10398</v>
      </c>
      <c r="G4750" s="22" t="s">
        <v>19</v>
      </c>
      <c r="H4750" s="68">
        <v>6</v>
      </c>
      <c r="I4750" s="22"/>
      <c r="J4750" s="36" t="s">
        <v>4442</v>
      </c>
      <c r="K4750" s="36" t="s">
        <v>2310</v>
      </c>
      <c r="L4750" s="36"/>
      <c r="M4750" s="37" t="s">
        <v>7312</v>
      </c>
      <c r="N4750" s="37"/>
      <c r="O4750" s="22" t="s">
        <v>23</v>
      </c>
      <c r="P4750" s="38">
        <v>47.53</v>
      </c>
      <c r="Q4750" s="25">
        <v>0</v>
      </c>
      <c r="R4750" s="38">
        <f>P4750*(1+Q4750/100)</f>
        <v>47.53</v>
      </c>
      <c r="S4750" s="25"/>
      <c r="T4750" s="26">
        <f>IF(I4750="T",0,R4750*S4750)</f>
        <v>0</v>
      </c>
    </row>
    <row r="4751" spans="6:20" s="39" customFormat="1" ht="11.25" outlineLevel="7">
      <c r="F4751" s="40"/>
      <c r="G4751" s="41"/>
      <c r="H4751" s="41"/>
      <c r="I4751" s="41"/>
      <c r="J4751" s="41"/>
      <c r="K4751" s="41"/>
      <c r="L4751" s="41"/>
      <c r="M4751" s="42" t="s">
        <v>59</v>
      </c>
      <c r="N4751" s="42"/>
      <c r="O4751" s="41"/>
      <c r="P4751" s="43">
        <v>0</v>
      </c>
      <c r="Q4751" s="44"/>
      <c r="R4751" s="45"/>
      <c r="S4751" s="44"/>
      <c r="T4751" s="46"/>
    </row>
    <row r="4752" spans="6:20" s="39" customFormat="1" ht="11.25" outlineLevel="7">
      <c r="F4752" s="40"/>
      <c r="G4752" s="41"/>
      <c r="H4752" s="41"/>
      <c r="I4752" s="41"/>
      <c r="J4752" s="41"/>
      <c r="K4752" s="41"/>
      <c r="L4752" s="41"/>
      <c r="M4752" s="42" t="s">
        <v>4011</v>
      </c>
      <c r="N4752" s="42"/>
      <c r="O4752" s="41"/>
      <c r="P4752" s="43">
        <v>22.82</v>
      </c>
      <c r="Q4752" s="44"/>
      <c r="R4752" s="45"/>
      <c r="S4752" s="44"/>
      <c r="T4752" s="46"/>
    </row>
    <row r="4753" spans="6:20" s="39" customFormat="1" ht="11.25" outlineLevel="7">
      <c r="F4753" s="40"/>
      <c r="G4753" s="41"/>
      <c r="H4753" s="41"/>
      <c r="I4753" s="41"/>
      <c r="J4753" s="41"/>
      <c r="K4753" s="41"/>
      <c r="L4753" s="41"/>
      <c r="M4753" s="42" t="s">
        <v>4012</v>
      </c>
      <c r="N4753" s="42"/>
      <c r="O4753" s="41"/>
      <c r="P4753" s="43">
        <v>24.71</v>
      </c>
      <c r="Q4753" s="44"/>
      <c r="R4753" s="45"/>
      <c r="S4753" s="44"/>
      <c r="T4753" s="46"/>
    </row>
    <row r="4754" spans="6:20" s="102" customFormat="1" ht="24" outlineLevel="6" collapsed="1">
      <c r="F4754" s="21" t="s">
        <v>10399</v>
      </c>
      <c r="G4754" s="22" t="s">
        <v>19</v>
      </c>
      <c r="H4754" s="68">
        <v>6</v>
      </c>
      <c r="I4754" s="22"/>
      <c r="J4754" s="36" t="s">
        <v>4447</v>
      </c>
      <c r="K4754" s="36" t="s">
        <v>2301</v>
      </c>
      <c r="L4754" s="36"/>
      <c r="M4754" s="37" t="s">
        <v>8648</v>
      </c>
      <c r="N4754" s="37"/>
      <c r="O4754" s="22" t="s">
        <v>23</v>
      </c>
      <c r="P4754" s="38">
        <v>47.53</v>
      </c>
      <c r="Q4754" s="25">
        <v>0</v>
      </c>
      <c r="R4754" s="38">
        <f>P4754*(1+Q4754/100)</f>
        <v>47.53</v>
      </c>
      <c r="S4754" s="25"/>
      <c r="T4754" s="26">
        <f>IF(I4754="T",0,R4754*S4754)</f>
        <v>0</v>
      </c>
    </row>
    <row r="4755" spans="6:20" s="39" customFormat="1" ht="11.25" outlineLevel="7">
      <c r="F4755" s="40"/>
      <c r="G4755" s="41"/>
      <c r="H4755" s="41"/>
      <c r="I4755" s="41"/>
      <c r="J4755" s="41"/>
      <c r="K4755" s="41"/>
      <c r="L4755" s="41"/>
      <c r="M4755" s="42" t="s">
        <v>59</v>
      </c>
      <c r="N4755" s="42"/>
      <c r="O4755" s="41"/>
      <c r="P4755" s="43">
        <v>0</v>
      </c>
      <c r="Q4755" s="44"/>
      <c r="R4755" s="45"/>
      <c r="S4755" s="44"/>
      <c r="T4755" s="46"/>
    </row>
    <row r="4756" spans="6:20" s="39" customFormat="1" ht="11.25" outlineLevel="7">
      <c r="F4756" s="40"/>
      <c r="G4756" s="41"/>
      <c r="H4756" s="41"/>
      <c r="I4756" s="41"/>
      <c r="J4756" s="41"/>
      <c r="K4756" s="41"/>
      <c r="L4756" s="41"/>
      <c r="M4756" s="42" t="s">
        <v>4011</v>
      </c>
      <c r="N4756" s="42"/>
      <c r="O4756" s="41"/>
      <c r="P4756" s="43">
        <v>22.82</v>
      </c>
      <c r="Q4756" s="44"/>
      <c r="R4756" s="45"/>
      <c r="S4756" s="44"/>
      <c r="T4756" s="46"/>
    </row>
    <row r="4757" spans="6:20" s="39" customFormat="1" ht="11.25" outlineLevel="7">
      <c r="F4757" s="40"/>
      <c r="G4757" s="41"/>
      <c r="H4757" s="41"/>
      <c r="I4757" s="41"/>
      <c r="J4757" s="41"/>
      <c r="K4757" s="41"/>
      <c r="L4757" s="41"/>
      <c r="M4757" s="42" t="s">
        <v>4012</v>
      </c>
      <c r="N4757" s="42"/>
      <c r="O4757" s="41"/>
      <c r="P4757" s="43">
        <v>24.71</v>
      </c>
      <c r="Q4757" s="44"/>
      <c r="R4757" s="45"/>
      <c r="S4757" s="44"/>
      <c r="T4757" s="46"/>
    </row>
    <row r="4758" spans="6:20" s="102" customFormat="1" ht="24" outlineLevel="6">
      <c r="F4758" s="21" t="s">
        <v>10400</v>
      </c>
      <c r="G4758" s="22" t="s">
        <v>7</v>
      </c>
      <c r="H4758" s="68">
        <v>6</v>
      </c>
      <c r="I4758" s="22"/>
      <c r="J4758" s="36" t="s">
        <v>4333</v>
      </c>
      <c r="K4758" s="36"/>
      <c r="L4758" s="36"/>
      <c r="M4758" s="37" t="s">
        <v>8056</v>
      </c>
      <c r="N4758" s="37"/>
      <c r="O4758" s="22" t="s">
        <v>23</v>
      </c>
      <c r="P4758" s="38">
        <v>47.53</v>
      </c>
      <c r="Q4758" s="25">
        <v>0</v>
      </c>
      <c r="R4758" s="38">
        <f>P4758*(1+Q4758/100)</f>
        <v>47.53</v>
      </c>
      <c r="S4758" s="25"/>
      <c r="T4758" s="26">
        <f>IF(I4758="T",0,R4758*S4758)</f>
        <v>0</v>
      </c>
    </row>
    <row r="4759" spans="6:20" s="102" customFormat="1" ht="12" outlineLevel="6">
      <c r="F4759" s="21" t="s">
        <v>10401</v>
      </c>
      <c r="G4759" s="22" t="s">
        <v>19</v>
      </c>
      <c r="H4759" s="68">
        <v>6</v>
      </c>
      <c r="I4759" s="22"/>
      <c r="J4759" s="36" t="s">
        <v>4625</v>
      </c>
      <c r="K4759" s="36" t="s">
        <v>2208</v>
      </c>
      <c r="L4759" s="36"/>
      <c r="M4759" s="37" t="s">
        <v>7584</v>
      </c>
      <c r="N4759" s="37"/>
      <c r="O4759" s="22" t="s">
        <v>24</v>
      </c>
      <c r="P4759" s="38"/>
      <c r="Q4759" s="25">
        <v>0</v>
      </c>
      <c r="R4759" s="38">
        <f>P4759*(1+Q4759/100)</f>
        <v>0</v>
      </c>
      <c r="S4759" s="25"/>
      <c r="T4759" s="26">
        <f>IF(I4759="T",0,R4759*S4759)</f>
        <v>0</v>
      </c>
    </row>
    <row r="4760" spans="6:20" outlineLevel="6"/>
    <row r="4761" spans="6:20" s="120" customFormat="1" ht="16.5" customHeight="1" outlineLevel="5">
      <c r="F4761" s="121"/>
      <c r="G4761" s="122"/>
      <c r="H4761" s="122"/>
      <c r="I4761" s="122"/>
      <c r="J4761" s="123"/>
      <c r="K4761" s="123"/>
      <c r="L4761" s="123"/>
      <c r="M4761" s="123" t="s">
        <v>7531</v>
      </c>
      <c r="N4761" s="126"/>
      <c r="O4761" s="122"/>
      <c r="P4761" s="124"/>
      <c r="Q4761" s="125"/>
      <c r="R4761" s="124"/>
      <c r="S4761" s="125"/>
      <c r="T4761" s="111">
        <f>SUBTOTAL(9,T4762:T4773)</f>
        <v>0</v>
      </c>
    </row>
    <row r="4762" spans="6:20" s="102" customFormat="1" ht="36" outlineLevel="6" collapsed="1">
      <c r="F4762" s="21" t="s">
        <v>10402</v>
      </c>
      <c r="G4762" s="22" t="s">
        <v>19</v>
      </c>
      <c r="H4762" s="68">
        <v>6</v>
      </c>
      <c r="I4762" s="22"/>
      <c r="J4762" s="36" t="s">
        <v>4744</v>
      </c>
      <c r="K4762" s="36" t="s">
        <v>2301</v>
      </c>
      <c r="L4762" s="36"/>
      <c r="M4762" s="37" t="s">
        <v>9114</v>
      </c>
      <c r="N4762" s="37"/>
      <c r="O4762" s="22" t="s">
        <v>23</v>
      </c>
      <c r="P4762" s="38">
        <v>66.003</v>
      </c>
      <c r="Q4762" s="25">
        <v>0</v>
      </c>
      <c r="R4762" s="38">
        <f>P4762*(1+Q4762/100)</f>
        <v>66.003</v>
      </c>
      <c r="S4762" s="25"/>
      <c r="T4762" s="26">
        <f>IF(I4762="T",0,R4762*S4762)</f>
        <v>0</v>
      </c>
    </row>
    <row r="4763" spans="6:20" s="39" customFormat="1" ht="11.25" outlineLevel="7">
      <c r="F4763" s="40"/>
      <c r="G4763" s="41"/>
      <c r="H4763" s="41"/>
      <c r="I4763" s="41"/>
      <c r="J4763" s="41"/>
      <c r="K4763" s="41"/>
      <c r="L4763" s="41"/>
      <c r="M4763" s="42" t="s">
        <v>60</v>
      </c>
      <c r="N4763" s="42"/>
      <c r="O4763" s="41"/>
      <c r="P4763" s="43">
        <v>0</v>
      </c>
      <c r="Q4763" s="44"/>
      <c r="R4763" s="45"/>
      <c r="S4763" s="44"/>
      <c r="T4763" s="46"/>
    </row>
    <row r="4764" spans="6:20" s="39" customFormat="1" ht="11.25" outlineLevel="7">
      <c r="F4764" s="40"/>
      <c r="G4764" s="41"/>
      <c r="H4764" s="41"/>
      <c r="I4764" s="41"/>
      <c r="J4764" s="41"/>
      <c r="K4764" s="41"/>
      <c r="L4764" s="41"/>
      <c r="M4764" s="42" t="s">
        <v>6008</v>
      </c>
      <c r="N4764" s="42"/>
      <c r="O4764" s="41"/>
      <c r="P4764" s="43">
        <v>10.391250000000001</v>
      </c>
      <c r="Q4764" s="44"/>
      <c r="R4764" s="45"/>
      <c r="S4764" s="44"/>
      <c r="T4764" s="46"/>
    </row>
    <row r="4765" spans="6:20" s="39" customFormat="1" ht="11.25" outlineLevel="7">
      <c r="F4765" s="40"/>
      <c r="G4765" s="41"/>
      <c r="H4765" s="41"/>
      <c r="I4765" s="41"/>
      <c r="J4765" s="41"/>
      <c r="K4765" s="41"/>
      <c r="L4765" s="41"/>
      <c r="M4765" s="42" t="s">
        <v>4001</v>
      </c>
      <c r="N4765" s="42"/>
      <c r="O4765" s="41"/>
      <c r="P4765" s="43">
        <v>15.4</v>
      </c>
      <c r="Q4765" s="44"/>
      <c r="R4765" s="45"/>
      <c r="S4765" s="44"/>
      <c r="T4765" s="46"/>
    </row>
    <row r="4766" spans="6:20" s="39" customFormat="1" ht="11.25" outlineLevel="7">
      <c r="F4766" s="40"/>
      <c r="G4766" s="41"/>
      <c r="H4766" s="41"/>
      <c r="I4766" s="41"/>
      <c r="J4766" s="41"/>
      <c r="K4766" s="41"/>
      <c r="L4766" s="41"/>
      <c r="M4766" s="42" t="s">
        <v>5227</v>
      </c>
      <c r="N4766" s="42"/>
      <c r="O4766" s="41"/>
      <c r="P4766" s="43">
        <v>1.8317499999999998</v>
      </c>
      <c r="Q4766" s="44"/>
      <c r="R4766" s="45"/>
      <c r="S4766" s="44"/>
      <c r="T4766" s="46"/>
    </row>
    <row r="4767" spans="6:20" s="39" customFormat="1" ht="11.25" outlineLevel="7">
      <c r="F4767" s="40"/>
      <c r="G4767" s="41"/>
      <c r="H4767" s="41"/>
      <c r="I4767" s="41"/>
      <c r="J4767" s="41"/>
      <c r="K4767" s="41"/>
      <c r="L4767" s="41"/>
      <c r="M4767" s="42" t="s">
        <v>4002</v>
      </c>
      <c r="N4767" s="42"/>
      <c r="O4767" s="41"/>
      <c r="P4767" s="43">
        <v>9.41</v>
      </c>
      <c r="Q4767" s="44"/>
      <c r="R4767" s="45"/>
      <c r="S4767" s="44"/>
      <c r="T4767" s="46"/>
    </row>
    <row r="4768" spans="6:20" s="39" customFormat="1" ht="11.25" outlineLevel="7">
      <c r="F4768" s="40"/>
      <c r="G4768" s="41"/>
      <c r="H4768" s="41"/>
      <c r="I4768" s="41"/>
      <c r="J4768" s="41"/>
      <c r="K4768" s="41"/>
      <c r="L4768" s="41"/>
      <c r="M4768" s="42" t="s">
        <v>5005</v>
      </c>
      <c r="N4768" s="42"/>
      <c r="O4768" s="41"/>
      <c r="P4768" s="43">
        <v>1.44</v>
      </c>
      <c r="Q4768" s="44"/>
      <c r="R4768" s="45"/>
      <c r="S4768" s="44"/>
      <c r="T4768" s="46"/>
    </row>
    <row r="4769" spans="6:20" s="39" customFormat="1" ht="11.25" outlineLevel="7">
      <c r="F4769" s="40"/>
      <c r="G4769" s="41"/>
      <c r="H4769" s="41"/>
      <c r="I4769" s="41"/>
      <c r="J4769" s="41"/>
      <c r="K4769" s="41"/>
      <c r="L4769" s="41"/>
      <c r="M4769" s="42" t="s">
        <v>4529</v>
      </c>
      <c r="N4769" s="42"/>
      <c r="O4769" s="41"/>
      <c r="P4769" s="43">
        <v>27.53</v>
      </c>
      <c r="Q4769" s="44"/>
      <c r="R4769" s="45"/>
      <c r="S4769" s="44"/>
      <c r="T4769" s="46"/>
    </row>
    <row r="4770" spans="6:20" s="102" customFormat="1" ht="48" outlineLevel="6">
      <c r="F4770" s="21" t="s">
        <v>10403</v>
      </c>
      <c r="G4770" s="22" t="s">
        <v>7</v>
      </c>
      <c r="H4770" s="68">
        <v>6</v>
      </c>
      <c r="I4770" s="22"/>
      <c r="J4770" s="36" t="s">
        <v>4420</v>
      </c>
      <c r="K4770" s="36"/>
      <c r="L4770" s="36"/>
      <c r="M4770" s="37" t="s">
        <v>9510</v>
      </c>
      <c r="N4770" s="37"/>
      <c r="O4770" s="22" t="s">
        <v>23</v>
      </c>
      <c r="P4770" s="38">
        <v>66.003</v>
      </c>
      <c r="Q4770" s="25">
        <v>0</v>
      </c>
      <c r="R4770" s="38">
        <f>P4770*(1+Q4770/100)</f>
        <v>66.003</v>
      </c>
      <c r="S4770" s="25"/>
      <c r="T4770" s="26">
        <f>IF(I4770="T",0,R4770*S4770)</f>
        <v>0</v>
      </c>
    </row>
    <row r="4771" spans="6:20" s="102" customFormat="1" ht="12" outlineLevel="6">
      <c r="F4771" s="21" t="s">
        <v>10404</v>
      </c>
      <c r="G4771" s="22" t="s">
        <v>19</v>
      </c>
      <c r="H4771" s="68">
        <v>6</v>
      </c>
      <c r="I4771" s="22"/>
      <c r="J4771" s="36" t="s">
        <v>4753</v>
      </c>
      <c r="K4771" s="36" t="s">
        <v>2389</v>
      </c>
      <c r="L4771" s="36"/>
      <c r="M4771" s="37" t="s">
        <v>7169</v>
      </c>
      <c r="N4771" s="37"/>
      <c r="O4771" s="22" t="s">
        <v>23</v>
      </c>
      <c r="P4771" s="38">
        <v>66.003</v>
      </c>
      <c r="Q4771" s="25">
        <v>0</v>
      </c>
      <c r="R4771" s="38">
        <f>P4771*(1+Q4771/100)</f>
        <v>66.003</v>
      </c>
      <c r="S4771" s="25"/>
      <c r="T4771" s="26">
        <f>IF(I4771="T",0,R4771*S4771)</f>
        <v>0</v>
      </c>
    </row>
    <row r="4772" spans="6:20" s="102" customFormat="1" ht="12" outlineLevel="6">
      <c r="F4772" s="21" t="s">
        <v>10405</v>
      </c>
      <c r="G4772" s="22" t="s">
        <v>19</v>
      </c>
      <c r="H4772" s="68">
        <v>6</v>
      </c>
      <c r="I4772" s="22"/>
      <c r="J4772" s="36" t="s">
        <v>4623</v>
      </c>
      <c r="K4772" s="36" t="s">
        <v>2208</v>
      </c>
      <c r="L4772" s="36"/>
      <c r="M4772" s="37" t="s">
        <v>7816</v>
      </c>
      <c r="N4772" s="37"/>
      <c r="O4772" s="22" t="s">
        <v>24</v>
      </c>
      <c r="P4772" s="38"/>
      <c r="Q4772" s="25">
        <v>0</v>
      </c>
      <c r="R4772" s="38">
        <f>P4772*(1+Q4772/100)</f>
        <v>0</v>
      </c>
      <c r="S4772" s="25"/>
      <c r="T4772" s="26">
        <f>IF(I4772="T",0,R4772*S4772)</f>
        <v>0</v>
      </c>
    </row>
    <row r="4773" spans="6:20" outlineLevel="6"/>
    <row r="4774" spans="6:20" s="120" customFormat="1" ht="16.5" customHeight="1" outlineLevel="5">
      <c r="F4774" s="121"/>
      <c r="G4774" s="122"/>
      <c r="H4774" s="122"/>
      <c r="I4774" s="122"/>
      <c r="J4774" s="123"/>
      <c r="K4774" s="123"/>
      <c r="L4774" s="123"/>
      <c r="M4774" s="123" t="s">
        <v>7532</v>
      </c>
      <c r="N4774" s="126"/>
      <c r="O4774" s="122"/>
      <c r="P4774" s="124"/>
      <c r="Q4774" s="125"/>
      <c r="R4774" s="124"/>
      <c r="S4774" s="125"/>
      <c r="T4774" s="111">
        <f>SUBTOTAL(9,T4775:T4789)</f>
        <v>0</v>
      </c>
    </row>
    <row r="4775" spans="6:20" s="102" customFormat="1" ht="36" outlineLevel="6" collapsed="1">
      <c r="F4775" s="21" t="s">
        <v>10406</v>
      </c>
      <c r="G4775" s="22" t="s">
        <v>19</v>
      </c>
      <c r="H4775" s="68">
        <v>6</v>
      </c>
      <c r="I4775" s="22"/>
      <c r="J4775" s="36" t="s">
        <v>4744</v>
      </c>
      <c r="K4775" s="36" t="s">
        <v>2301</v>
      </c>
      <c r="L4775" s="36"/>
      <c r="M4775" s="37" t="s">
        <v>9114</v>
      </c>
      <c r="N4775" s="37"/>
      <c r="O4775" s="22" t="s">
        <v>23</v>
      </c>
      <c r="P4775" s="38">
        <v>849.48075000000017</v>
      </c>
      <c r="Q4775" s="25">
        <v>0</v>
      </c>
      <c r="R4775" s="38">
        <f>P4775*(1+Q4775/100)</f>
        <v>849.48075000000017</v>
      </c>
      <c r="S4775" s="25"/>
      <c r="T4775" s="26">
        <f>IF(I4775="T",0,R4775*S4775)</f>
        <v>0</v>
      </c>
    </row>
    <row r="4776" spans="6:20" s="39" customFormat="1" ht="11.25" outlineLevel="7">
      <c r="F4776" s="40"/>
      <c r="G4776" s="41"/>
      <c r="H4776" s="41"/>
      <c r="I4776" s="41"/>
      <c r="J4776" s="41"/>
      <c r="K4776" s="41"/>
      <c r="L4776" s="41"/>
      <c r="M4776" s="42" t="s">
        <v>60</v>
      </c>
      <c r="N4776" s="42"/>
      <c r="O4776" s="41"/>
      <c r="P4776" s="43">
        <v>0</v>
      </c>
      <c r="Q4776" s="44"/>
      <c r="R4776" s="45"/>
      <c r="S4776" s="44"/>
      <c r="T4776" s="46"/>
    </row>
    <row r="4777" spans="6:20" s="39" customFormat="1" ht="11.25" outlineLevel="7">
      <c r="F4777" s="40"/>
      <c r="G4777" s="41"/>
      <c r="H4777" s="41"/>
      <c r="I4777" s="41"/>
      <c r="J4777" s="41"/>
      <c r="K4777" s="41"/>
      <c r="L4777" s="41"/>
      <c r="M4777" s="42" t="s">
        <v>3972</v>
      </c>
      <c r="N4777" s="42"/>
      <c r="O4777" s="41"/>
      <c r="P4777" s="43">
        <v>27.68</v>
      </c>
      <c r="Q4777" s="44"/>
      <c r="R4777" s="45"/>
      <c r="S4777" s="44"/>
      <c r="T4777" s="46"/>
    </row>
    <row r="4778" spans="6:20" s="39" customFormat="1" ht="11.25" outlineLevel="7">
      <c r="F4778" s="40"/>
      <c r="G4778" s="41"/>
      <c r="H4778" s="41"/>
      <c r="I4778" s="41"/>
      <c r="J4778" s="41"/>
      <c r="K4778" s="41"/>
      <c r="L4778" s="41"/>
      <c r="M4778" s="42" t="s">
        <v>4252</v>
      </c>
      <c r="N4778" s="42"/>
      <c r="O4778" s="41"/>
      <c r="P4778" s="43">
        <v>391.58</v>
      </c>
      <c r="Q4778" s="44"/>
      <c r="R4778" s="45"/>
      <c r="S4778" s="44"/>
      <c r="T4778" s="46"/>
    </row>
    <row r="4779" spans="6:20" s="39" customFormat="1" ht="11.25" outlineLevel="7">
      <c r="F4779" s="40"/>
      <c r="G4779" s="41"/>
      <c r="H4779" s="41"/>
      <c r="I4779" s="41"/>
      <c r="J4779" s="41"/>
      <c r="K4779" s="41"/>
      <c r="L4779" s="41"/>
      <c r="M4779" s="42" t="s">
        <v>4506</v>
      </c>
      <c r="N4779" s="42"/>
      <c r="O4779" s="41"/>
      <c r="P4779" s="43">
        <v>130.24</v>
      </c>
      <c r="Q4779" s="44"/>
      <c r="R4779" s="45"/>
      <c r="S4779" s="44"/>
      <c r="T4779" s="46"/>
    </row>
    <row r="4780" spans="6:20" s="39" customFormat="1" ht="11.25" outlineLevel="7">
      <c r="F4780" s="40"/>
      <c r="G4780" s="41"/>
      <c r="H4780" s="41"/>
      <c r="I4780" s="41"/>
      <c r="J4780" s="41"/>
      <c r="K4780" s="41"/>
      <c r="L4780" s="41"/>
      <c r="M4780" s="42" t="s">
        <v>4006</v>
      </c>
      <c r="N4780" s="42"/>
      <c r="O4780" s="41"/>
      <c r="P4780" s="43">
        <v>3.32</v>
      </c>
      <c r="Q4780" s="44"/>
      <c r="R4780" s="45"/>
      <c r="S4780" s="44"/>
      <c r="T4780" s="46"/>
    </row>
    <row r="4781" spans="6:20" s="39" customFormat="1" ht="11.25" outlineLevel="7">
      <c r="F4781" s="40"/>
      <c r="G4781" s="41"/>
      <c r="H4781" s="41"/>
      <c r="I4781" s="41"/>
      <c r="J4781" s="41"/>
      <c r="K4781" s="41"/>
      <c r="L4781" s="41"/>
      <c r="M4781" s="42" t="s">
        <v>4255</v>
      </c>
      <c r="N4781" s="42"/>
      <c r="O4781" s="41"/>
      <c r="P4781" s="43">
        <v>220.93</v>
      </c>
      <c r="Q4781" s="44"/>
      <c r="R4781" s="45"/>
      <c r="S4781" s="44"/>
      <c r="T4781" s="46"/>
    </row>
    <row r="4782" spans="6:20" s="39" customFormat="1" ht="11.25" outlineLevel="7">
      <c r="F4782" s="40"/>
      <c r="G4782" s="41"/>
      <c r="H4782" s="41"/>
      <c r="I4782" s="41"/>
      <c r="J4782" s="41"/>
      <c r="K4782" s="41"/>
      <c r="L4782" s="41"/>
      <c r="M4782" s="42" t="s">
        <v>3736</v>
      </c>
      <c r="N4782" s="42"/>
      <c r="O4782" s="41"/>
      <c r="P4782" s="43">
        <v>4.96</v>
      </c>
      <c r="Q4782" s="44"/>
      <c r="R4782" s="45"/>
      <c r="S4782" s="44"/>
      <c r="T4782" s="46"/>
    </row>
    <row r="4783" spans="6:20" s="39" customFormat="1" ht="11.25" outlineLevel="7">
      <c r="F4783" s="40"/>
      <c r="G4783" s="41"/>
      <c r="H4783" s="41"/>
      <c r="I4783" s="41"/>
      <c r="J4783" s="41"/>
      <c r="K4783" s="41"/>
      <c r="L4783" s="41"/>
      <c r="M4783" s="42" t="s">
        <v>4008</v>
      </c>
      <c r="N4783" s="42"/>
      <c r="O4783" s="41"/>
      <c r="P4783" s="43">
        <v>27.45</v>
      </c>
      <c r="Q4783" s="44"/>
      <c r="R4783" s="45"/>
      <c r="S4783" s="44"/>
      <c r="T4783" s="46"/>
    </row>
    <row r="4784" spans="6:20" s="39" customFormat="1" ht="11.25" outlineLevel="7">
      <c r="F4784" s="40"/>
      <c r="G4784" s="41"/>
      <c r="H4784" s="41"/>
      <c r="I4784" s="41"/>
      <c r="J4784" s="41"/>
      <c r="K4784" s="41"/>
      <c r="L4784" s="41"/>
      <c r="M4784" s="42" t="s">
        <v>4009</v>
      </c>
      <c r="N4784" s="42"/>
      <c r="O4784" s="41"/>
      <c r="P4784" s="43">
        <v>26.07</v>
      </c>
      <c r="Q4784" s="44"/>
      <c r="R4784" s="45"/>
      <c r="S4784" s="44"/>
      <c r="T4784" s="46"/>
    </row>
    <row r="4785" spans="6:20" s="39" customFormat="1" ht="11.25" outlineLevel="7">
      <c r="F4785" s="40"/>
      <c r="G4785" s="41"/>
      <c r="H4785" s="41"/>
      <c r="I4785" s="41"/>
      <c r="J4785" s="41"/>
      <c r="K4785" s="41"/>
      <c r="L4785" s="41"/>
      <c r="M4785" s="42" t="s">
        <v>6967</v>
      </c>
      <c r="N4785" s="42"/>
      <c r="O4785" s="41"/>
      <c r="P4785" s="43">
        <v>17.250750000000004</v>
      </c>
      <c r="Q4785" s="44"/>
      <c r="R4785" s="45"/>
      <c r="S4785" s="44"/>
      <c r="T4785" s="46"/>
    </row>
    <row r="4786" spans="6:20" s="102" customFormat="1" ht="48" outlineLevel="6">
      <c r="F4786" s="21" t="s">
        <v>10407</v>
      </c>
      <c r="G4786" s="22" t="s">
        <v>7</v>
      </c>
      <c r="H4786" s="68">
        <v>6</v>
      </c>
      <c r="I4786" s="22"/>
      <c r="J4786" s="36" t="s">
        <v>4420</v>
      </c>
      <c r="K4786" s="36"/>
      <c r="L4786" s="36"/>
      <c r="M4786" s="37" t="s">
        <v>9510</v>
      </c>
      <c r="N4786" s="37"/>
      <c r="O4786" s="22" t="s">
        <v>23</v>
      </c>
      <c r="P4786" s="38">
        <v>849.48099999999999</v>
      </c>
      <c r="Q4786" s="25">
        <v>0</v>
      </c>
      <c r="R4786" s="38">
        <f>P4786*(1+Q4786/100)</f>
        <v>849.48099999999999</v>
      </c>
      <c r="S4786" s="25"/>
      <c r="T4786" s="26">
        <f>IF(I4786="T",0,R4786*S4786)</f>
        <v>0</v>
      </c>
    </row>
    <row r="4787" spans="6:20" s="102" customFormat="1" ht="12" outlineLevel="6">
      <c r="F4787" s="21" t="s">
        <v>10408</v>
      </c>
      <c r="G4787" s="22" t="s">
        <v>19</v>
      </c>
      <c r="H4787" s="68">
        <v>6</v>
      </c>
      <c r="I4787" s="22"/>
      <c r="J4787" s="36" t="s">
        <v>4753</v>
      </c>
      <c r="K4787" s="36" t="s">
        <v>2389</v>
      </c>
      <c r="L4787" s="36"/>
      <c r="M4787" s="37" t="s">
        <v>7169</v>
      </c>
      <c r="N4787" s="37"/>
      <c r="O4787" s="22" t="s">
        <v>23</v>
      </c>
      <c r="P4787" s="38">
        <v>849.48099999999999</v>
      </c>
      <c r="Q4787" s="25">
        <v>0</v>
      </c>
      <c r="R4787" s="38">
        <f>P4787*(1+Q4787/100)</f>
        <v>849.48099999999999</v>
      </c>
      <c r="S4787" s="25"/>
      <c r="T4787" s="26">
        <f>IF(I4787="T",0,R4787*S4787)</f>
        <v>0</v>
      </c>
    </row>
    <row r="4788" spans="6:20" s="102" customFormat="1" ht="12" outlineLevel="6">
      <c r="F4788" s="21" t="s">
        <v>10409</v>
      </c>
      <c r="G4788" s="22" t="s">
        <v>19</v>
      </c>
      <c r="H4788" s="68">
        <v>6</v>
      </c>
      <c r="I4788" s="22"/>
      <c r="J4788" s="36" t="s">
        <v>4623</v>
      </c>
      <c r="K4788" s="36" t="s">
        <v>2208</v>
      </c>
      <c r="L4788" s="36"/>
      <c r="M4788" s="37" t="s">
        <v>7816</v>
      </c>
      <c r="N4788" s="37"/>
      <c r="O4788" s="22" t="s">
        <v>24</v>
      </c>
      <c r="P4788" s="38"/>
      <c r="Q4788" s="25">
        <v>0</v>
      </c>
      <c r="R4788" s="38">
        <f>P4788*(1+Q4788/100)</f>
        <v>0</v>
      </c>
      <c r="S4788" s="25"/>
      <c r="T4788" s="26">
        <f>IF(I4788="T",0,R4788*S4788)</f>
        <v>0</v>
      </c>
    </row>
    <row r="4789" spans="6:20" outlineLevel="6"/>
    <row r="4790" spans="6:20" s="120" customFormat="1" ht="16.5" customHeight="1" outlineLevel="5">
      <c r="F4790" s="121"/>
      <c r="G4790" s="122"/>
      <c r="H4790" s="122"/>
      <c r="I4790" s="122"/>
      <c r="J4790" s="123"/>
      <c r="K4790" s="123"/>
      <c r="L4790" s="123"/>
      <c r="M4790" s="123" t="s">
        <v>6041</v>
      </c>
      <c r="N4790" s="126"/>
      <c r="O4790" s="122"/>
      <c r="P4790" s="124"/>
      <c r="Q4790" s="125"/>
      <c r="R4790" s="124"/>
      <c r="S4790" s="125"/>
      <c r="T4790" s="111">
        <f>SUBTOTAL(9,T4791:T4797)</f>
        <v>0</v>
      </c>
    </row>
    <row r="4791" spans="6:20" s="102" customFormat="1" ht="36" outlineLevel="6" collapsed="1">
      <c r="F4791" s="21" t="s">
        <v>10410</v>
      </c>
      <c r="G4791" s="22" t="s">
        <v>19</v>
      </c>
      <c r="H4791" s="68">
        <v>6</v>
      </c>
      <c r="I4791" s="22"/>
      <c r="J4791" s="36" t="s">
        <v>4404</v>
      </c>
      <c r="K4791" s="36" t="s">
        <v>2253</v>
      </c>
      <c r="L4791" s="36"/>
      <c r="M4791" s="37" t="s">
        <v>8953</v>
      </c>
      <c r="N4791" s="37"/>
      <c r="O4791" s="22" t="s">
        <v>23</v>
      </c>
      <c r="P4791" s="38">
        <v>3.3705000000000003</v>
      </c>
      <c r="Q4791" s="25">
        <v>0</v>
      </c>
      <c r="R4791" s="38">
        <f>P4791*(1+Q4791/100)</f>
        <v>3.3705000000000003</v>
      </c>
      <c r="S4791" s="25"/>
      <c r="T4791" s="26">
        <f>IF(I4791="T",0,R4791*S4791)</f>
        <v>0</v>
      </c>
    </row>
    <row r="4792" spans="6:20" s="39" customFormat="1" ht="11.25" outlineLevel="7">
      <c r="F4792" s="40"/>
      <c r="G4792" s="41"/>
      <c r="H4792" s="41"/>
      <c r="I4792" s="41"/>
      <c r="J4792" s="41"/>
      <c r="K4792" s="41"/>
      <c r="L4792" s="41"/>
      <c r="M4792" s="42" t="s">
        <v>60</v>
      </c>
      <c r="N4792" s="42"/>
      <c r="O4792" s="41"/>
      <c r="P4792" s="43">
        <v>0</v>
      </c>
      <c r="Q4792" s="44"/>
      <c r="R4792" s="45"/>
      <c r="S4792" s="44"/>
      <c r="T4792" s="46"/>
    </row>
    <row r="4793" spans="6:20" s="39" customFormat="1" ht="11.25" outlineLevel="7">
      <c r="F4793" s="40"/>
      <c r="G4793" s="41"/>
      <c r="H4793" s="41"/>
      <c r="I4793" s="41"/>
      <c r="J4793" s="41"/>
      <c r="K4793" s="41"/>
      <c r="L4793" s="41"/>
      <c r="M4793" s="42" t="s">
        <v>4948</v>
      </c>
      <c r="N4793" s="42"/>
      <c r="O4793" s="41"/>
      <c r="P4793" s="43">
        <v>3.3705000000000003</v>
      </c>
      <c r="Q4793" s="44"/>
      <c r="R4793" s="45"/>
      <c r="S4793" s="44"/>
      <c r="T4793" s="46"/>
    </row>
    <row r="4794" spans="6:20" s="102" customFormat="1" ht="36" outlineLevel="6">
      <c r="F4794" s="21" t="s">
        <v>10411</v>
      </c>
      <c r="G4794" s="22" t="s">
        <v>19</v>
      </c>
      <c r="H4794" s="68">
        <v>6</v>
      </c>
      <c r="I4794" s="22"/>
      <c r="J4794" s="36" t="s">
        <v>4697</v>
      </c>
      <c r="K4794" s="36" t="s">
        <v>2271</v>
      </c>
      <c r="L4794" s="36"/>
      <c r="M4794" s="37" t="s">
        <v>9080</v>
      </c>
      <c r="N4794" s="37"/>
      <c r="O4794" s="22" t="s">
        <v>23</v>
      </c>
      <c r="P4794" s="38">
        <v>3.371</v>
      </c>
      <c r="Q4794" s="25">
        <v>0</v>
      </c>
      <c r="R4794" s="38">
        <f>P4794*(1+Q4794/100)</f>
        <v>3.371</v>
      </c>
      <c r="S4794" s="25"/>
      <c r="T4794" s="26">
        <f>IF(I4794="T",0,R4794*S4794)</f>
        <v>0</v>
      </c>
    </row>
    <row r="4795" spans="6:20" s="102" customFormat="1" ht="12" outlineLevel="6">
      <c r="F4795" s="21" t="s">
        <v>10412</v>
      </c>
      <c r="G4795" s="22" t="s">
        <v>19</v>
      </c>
      <c r="H4795" s="68">
        <v>6</v>
      </c>
      <c r="I4795" s="22"/>
      <c r="J4795" s="36" t="s">
        <v>4753</v>
      </c>
      <c r="K4795" s="36" t="s">
        <v>2389</v>
      </c>
      <c r="L4795" s="36"/>
      <c r="M4795" s="37" t="s">
        <v>7169</v>
      </c>
      <c r="N4795" s="37"/>
      <c r="O4795" s="22" t="s">
        <v>23</v>
      </c>
      <c r="P4795" s="38">
        <v>3.371</v>
      </c>
      <c r="Q4795" s="25">
        <v>0</v>
      </c>
      <c r="R4795" s="38">
        <f>P4795*(1+Q4795/100)</f>
        <v>3.371</v>
      </c>
      <c r="S4795" s="25"/>
      <c r="T4795" s="26">
        <f>IF(I4795="T",0,R4795*S4795)</f>
        <v>0</v>
      </c>
    </row>
    <row r="4796" spans="6:20" s="102" customFormat="1" ht="12" outlineLevel="6">
      <c r="F4796" s="21" t="s">
        <v>10413</v>
      </c>
      <c r="G4796" s="22" t="s">
        <v>19</v>
      </c>
      <c r="H4796" s="68">
        <v>6</v>
      </c>
      <c r="I4796" s="22"/>
      <c r="J4796" s="36" t="s">
        <v>4625</v>
      </c>
      <c r="K4796" s="36" t="s">
        <v>2208</v>
      </c>
      <c r="L4796" s="36"/>
      <c r="M4796" s="37" t="s">
        <v>7584</v>
      </c>
      <c r="N4796" s="37"/>
      <c r="O4796" s="22" t="s">
        <v>24</v>
      </c>
      <c r="P4796" s="38"/>
      <c r="Q4796" s="25">
        <v>0</v>
      </c>
      <c r="R4796" s="38">
        <f>P4796*(1+Q4796/100)</f>
        <v>0</v>
      </c>
      <c r="S4796" s="25"/>
      <c r="T4796" s="26">
        <f>IF(I4796="T",0,R4796*S4796)</f>
        <v>0</v>
      </c>
    </row>
    <row r="4797" spans="6:20" outlineLevel="6"/>
    <row r="4798" spans="6:20" s="120" customFormat="1" ht="16.5" customHeight="1" outlineLevel="5">
      <c r="F4798" s="121"/>
      <c r="G4798" s="122"/>
      <c r="H4798" s="122"/>
      <c r="I4798" s="122"/>
      <c r="J4798" s="123"/>
      <c r="K4798" s="123"/>
      <c r="L4798" s="123"/>
      <c r="M4798" s="123" t="s">
        <v>6584</v>
      </c>
      <c r="N4798" s="126"/>
      <c r="O4798" s="122"/>
      <c r="P4798" s="124"/>
      <c r="Q4798" s="125"/>
      <c r="R4798" s="124"/>
      <c r="S4798" s="125"/>
      <c r="T4798" s="111">
        <f>SUBTOTAL(9,T4799:T4818)</f>
        <v>0</v>
      </c>
    </row>
    <row r="4799" spans="6:20" s="102" customFormat="1" ht="24" outlineLevel="6">
      <c r="F4799" s="21" t="s">
        <v>10414</v>
      </c>
      <c r="G4799" s="22" t="s">
        <v>19</v>
      </c>
      <c r="H4799" s="68">
        <v>6</v>
      </c>
      <c r="I4799" s="22"/>
      <c r="J4799" s="36" t="s">
        <v>2129</v>
      </c>
      <c r="K4799" s="36"/>
      <c r="L4799" s="36"/>
      <c r="M4799" s="37" t="s">
        <v>8031</v>
      </c>
      <c r="N4799" s="37"/>
      <c r="O4799" s="22"/>
      <c r="P4799" s="38"/>
      <c r="Q4799" s="25">
        <v>0</v>
      </c>
      <c r="R4799" s="38">
        <f>P4799*(1+Q4799/100)</f>
        <v>0</v>
      </c>
      <c r="S4799" s="25"/>
      <c r="T4799" s="26">
        <f>IF(I4799="T",0,R4799*S4799)</f>
        <v>0</v>
      </c>
    </row>
    <row r="4800" spans="6:20" s="102" customFormat="1" ht="12" outlineLevel="6" collapsed="1">
      <c r="F4800" s="21" t="s">
        <v>10415</v>
      </c>
      <c r="G4800" s="22" t="s">
        <v>19</v>
      </c>
      <c r="H4800" s="68">
        <v>6</v>
      </c>
      <c r="I4800" s="22"/>
      <c r="J4800" s="36" t="s">
        <v>4445</v>
      </c>
      <c r="K4800" s="36" t="s">
        <v>2352</v>
      </c>
      <c r="L4800" s="36"/>
      <c r="M4800" s="37" t="s">
        <v>7680</v>
      </c>
      <c r="N4800" s="37"/>
      <c r="O4800" s="22" t="s">
        <v>23</v>
      </c>
      <c r="P4800" s="38">
        <v>51.309999999999995</v>
      </c>
      <c r="Q4800" s="25">
        <v>0</v>
      </c>
      <c r="R4800" s="38">
        <f>P4800*(1+Q4800/100)</f>
        <v>51.309999999999995</v>
      </c>
      <c r="S4800" s="25"/>
      <c r="T4800" s="26">
        <f>IF(I4800="T",0,R4800*S4800)</f>
        <v>0</v>
      </c>
    </row>
    <row r="4801" spans="6:20" s="39" customFormat="1" ht="11.25" outlineLevel="7">
      <c r="F4801" s="40"/>
      <c r="G4801" s="41"/>
      <c r="H4801" s="41"/>
      <c r="I4801" s="41"/>
      <c r="J4801" s="41"/>
      <c r="K4801" s="41"/>
      <c r="L4801" s="41"/>
      <c r="M4801" s="42" t="s">
        <v>6038</v>
      </c>
      <c r="N4801" s="42"/>
      <c r="O4801" s="41"/>
      <c r="P4801" s="43">
        <v>51.309999999999995</v>
      </c>
      <c r="Q4801" s="44"/>
      <c r="R4801" s="45"/>
      <c r="S4801" s="44"/>
      <c r="T4801" s="46"/>
    </row>
    <row r="4802" spans="6:20" s="102" customFormat="1" ht="12" outlineLevel="6" collapsed="1">
      <c r="F4802" s="21" t="s">
        <v>10416</v>
      </c>
      <c r="G4802" s="22" t="s">
        <v>19</v>
      </c>
      <c r="H4802" s="68">
        <v>6</v>
      </c>
      <c r="I4802" s="22"/>
      <c r="J4802" s="36" t="s">
        <v>4387</v>
      </c>
      <c r="K4802" s="36" t="s">
        <v>2336</v>
      </c>
      <c r="L4802" s="36"/>
      <c r="M4802" s="37" t="s">
        <v>7546</v>
      </c>
      <c r="N4802" s="37"/>
      <c r="O4802" s="22" t="s">
        <v>23</v>
      </c>
      <c r="P4802" s="38">
        <v>65.59</v>
      </c>
      <c r="Q4802" s="25">
        <v>0</v>
      </c>
      <c r="R4802" s="38">
        <f>P4802*(1+Q4802/100)</f>
        <v>65.59</v>
      </c>
      <c r="S4802" s="25"/>
      <c r="T4802" s="26">
        <f>IF(I4802="T",0,R4802*S4802)</f>
        <v>0</v>
      </c>
    </row>
    <row r="4803" spans="6:20" s="39" customFormat="1" ht="11.25" outlineLevel="7">
      <c r="F4803" s="40"/>
      <c r="G4803" s="41"/>
      <c r="H4803" s="41"/>
      <c r="I4803" s="41"/>
      <c r="J4803" s="41"/>
      <c r="K4803" s="41"/>
      <c r="L4803" s="41"/>
      <c r="M4803" s="42" t="s">
        <v>6571</v>
      </c>
      <c r="N4803" s="42"/>
      <c r="O4803" s="41"/>
      <c r="P4803" s="43">
        <v>65.59</v>
      </c>
      <c r="Q4803" s="44"/>
      <c r="R4803" s="45"/>
      <c r="S4803" s="44"/>
      <c r="T4803" s="46"/>
    </row>
    <row r="4804" spans="6:20" s="102" customFormat="1" ht="12" outlineLevel="6">
      <c r="F4804" s="21" t="s">
        <v>10417</v>
      </c>
      <c r="G4804" s="22" t="s">
        <v>19</v>
      </c>
      <c r="H4804" s="68">
        <v>6</v>
      </c>
      <c r="I4804" s="22"/>
      <c r="J4804" s="36" t="s">
        <v>4687</v>
      </c>
      <c r="K4804" s="36" t="s">
        <v>2376</v>
      </c>
      <c r="L4804" s="36"/>
      <c r="M4804" s="37" t="s">
        <v>5204</v>
      </c>
      <c r="N4804" s="37"/>
      <c r="O4804" s="22" t="s">
        <v>23</v>
      </c>
      <c r="P4804" s="38">
        <v>152.678</v>
      </c>
      <c r="Q4804" s="25">
        <v>0</v>
      </c>
      <c r="R4804" s="38">
        <f>P4804*(1+Q4804/100)</f>
        <v>152.678</v>
      </c>
      <c r="S4804" s="25"/>
      <c r="T4804" s="26">
        <f>IF(I4804="T",0,R4804*S4804)</f>
        <v>0</v>
      </c>
    </row>
    <row r="4805" spans="6:20" s="102" customFormat="1" ht="36" outlineLevel="6" collapsed="1">
      <c r="F4805" s="21" t="s">
        <v>10418</v>
      </c>
      <c r="G4805" s="22" t="s">
        <v>19</v>
      </c>
      <c r="H4805" s="68">
        <v>6</v>
      </c>
      <c r="I4805" s="22"/>
      <c r="J4805" s="36" t="s">
        <v>4443</v>
      </c>
      <c r="K4805" s="36" t="s">
        <v>2255</v>
      </c>
      <c r="L4805" s="36"/>
      <c r="M4805" s="37" t="s">
        <v>8781</v>
      </c>
      <c r="N4805" s="37"/>
      <c r="O4805" s="22" t="s">
        <v>23</v>
      </c>
      <c r="P4805" s="38">
        <v>152.678</v>
      </c>
      <c r="Q4805" s="25">
        <v>0</v>
      </c>
      <c r="R4805" s="38">
        <f>P4805*(1+Q4805/100)</f>
        <v>152.678</v>
      </c>
      <c r="S4805" s="25"/>
      <c r="T4805" s="26">
        <f>IF(I4805="T",0,R4805*S4805)</f>
        <v>0</v>
      </c>
    </row>
    <row r="4806" spans="6:20" s="39" customFormat="1" ht="11.25" outlineLevel="7">
      <c r="F4806" s="40"/>
      <c r="G4806" s="41"/>
      <c r="H4806" s="41"/>
      <c r="I4806" s="41"/>
      <c r="J4806" s="41"/>
      <c r="K4806" s="41"/>
      <c r="L4806" s="41"/>
      <c r="M4806" s="42" t="s">
        <v>60</v>
      </c>
      <c r="N4806" s="42"/>
      <c r="O4806" s="41"/>
      <c r="P4806" s="43">
        <v>0</v>
      </c>
      <c r="Q4806" s="44"/>
      <c r="R4806" s="45"/>
      <c r="S4806" s="44"/>
      <c r="T4806" s="46"/>
    </row>
    <row r="4807" spans="6:20" s="39" customFormat="1" ht="11.25" outlineLevel="7">
      <c r="F4807" s="40"/>
      <c r="G4807" s="41"/>
      <c r="H4807" s="41"/>
      <c r="I4807" s="41"/>
      <c r="J4807" s="41"/>
      <c r="K4807" s="41"/>
      <c r="L4807" s="41"/>
      <c r="M4807" s="42" t="s">
        <v>6127</v>
      </c>
      <c r="N4807" s="42"/>
      <c r="O4807" s="41"/>
      <c r="P4807" s="43">
        <v>152.678</v>
      </c>
      <c r="Q4807" s="44"/>
      <c r="R4807" s="45"/>
      <c r="S4807" s="44"/>
      <c r="T4807" s="46"/>
    </row>
    <row r="4808" spans="6:20" s="102" customFormat="1" ht="12" outlineLevel="6">
      <c r="F4808" s="21" t="s">
        <v>10419</v>
      </c>
      <c r="G4808" s="22" t="s">
        <v>19</v>
      </c>
      <c r="H4808" s="68">
        <v>6</v>
      </c>
      <c r="I4808" s="22"/>
      <c r="J4808" s="36" t="s">
        <v>4206</v>
      </c>
      <c r="K4808" s="36" t="s">
        <v>2254</v>
      </c>
      <c r="L4808" s="36"/>
      <c r="M4808" s="37" t="s">
        <v>7609</v>
      </c>
      <c r="N4808" s="37"/>
      <c r="O4808" s="22" t="s">
        <v>23</v>
      </c>
      <c r="P4808" s="38">
        <v>152.678</v>
      </c>
      <c r="Q4808" s="25">
        <v>0</v>
      </c>
      <c r="R4808" s="38">
        <f>P4808*(1+Q4808/100)</f>
        <v>152.678</v>
      </c>
      <c r="S4808" s="25"/>
      <c r="T4808" s="26">
        <f>IF(I4808="T",0,R4808*S4808)</f>
        <v>0</v>
      </c>
    </row>
    <row r="4809" spans="6:20" s="102" customFormat="1" ht="48" outlineLevel="6" collapsed="1">
      <c r="F4809" s="21" t="s">
        <v>10420</v>
      </c>
      <c r="G4809" s="22" t="s">
        <v>19</v>
      </c>
      <c r="H4809" s="68">
        <v>6</v>
      </c>
      <c r="I4809" s="22"/>
      <c r="J4809" s="36" t="s">
        <v>4745</v>
      </c>
      <c r="K4809" s="36" t="s">
        <v>2301</v>
      </c>
      <c r="L4809" s="36"/>
      <c r="M4809" s="37" t="s">
        <v>9161</v>
      </c>
      <c r="N4809" s="37"/>
      <c r="O4809" s="22" t="s">
        <v>23</v>
      </c>
      <c r="P4809" s="38">
        <v>152.678</v>
      </c>
      <c r="Q4809" s="25">
        <v>0</v>
      </c>
      <c r="R4809" s="38">
        <f>P4809*(1+Q4809/100)</f>
        <v>152.678</v>
      </c>
      <c r="S4809" s="25"/>
      <c r="T4809" s="26">
        <f>IF(I4809="T",0,R4809*S4809)</f>
        <v>0</v>
      </c>
    </row>
    <row r="4810" spans="6:20" s="39" customFormat="1" ht="11.25" outlineLevel="7">
      <c r="F4810" s="40"/>
      <c r="G4810" s="41"/>
      <c r="H4810" s="41"/>
      <c r="I4810" s="41"/>
      <c r="J4810" s="41"/>
      <c r="K4810" s="41"/>
      <c r="L4810" s="41"/>
      <c r="M4810" s="42" t="s">
        <v>5396</v>
      </c>
      <c r="N4810" s="42"/>
      <c r="O4810" s="41"/>
      <c r="P4810" s="43">
        <v>152.678</v>
      </c>
      <c r="Q4810" s="44"/>
      <c r="R4810" s="45"/>
      <c r="S4810" s="44"/>
      <c r="T4810" s="46"/>
    </row>
    <row r="4811" spans="6:20" s="102" customFormat="1" ht="12" outlineLevel="6" collapsed="1">
      <c r="F4811" s="21" t="s">
        <v>10421</v>
      </c>
      <c r="G4811" s="22" t="s">
        <v>7</v>
      </c>
      <c r="H4811" s="68">
        <v>6</v>
      </c>
      <c r="I4811" s="22"/>
      <c r="J4811" s="36" t="s">
        <v>4331</v>
      </c>
      <c r="K4811" s="36"/>
      <c r="L4811" s="36"/>
      <c r="M4811" s="37" t="s">
        <v>7341</v>
      </c>
      <c r="N4811" s="37"/>
      <c r="O4811" s="22" t="s">
        <v>23</v>
      </c>
      <c r="P4811" s="38">
        <v>143.21</v>
      </c>
      <c r="Q4811" s="25">
        <v>0</v>
      </c>
      <c r="R4811" s="38">
        <f>P4811*(1+Q4811/100)</f>
        <v>143.21</v>
      </c>
      <c r="S4811" s="25"/>
      <c r="T4811" s="26">
        <f>IF(I4811="T",0,R4811*S4811)</f>
        <v>0</v>
      </c>
    </row>
    <row r="4812" spans="6:20" s="39" customFormat="1" ht="11.25" outlineLevel="7">
      <c r="F4812" s="40"/>
      <c r="G4812" s="41"/>
      <c r="H4812" s="41"/>
      <c r="I4812" s="41"/>
      <c r="J4812" s="41"/>
      <c r="K4812" s="41"/>
      <c r="L4812" s="41"/>
      <c r="M4812" s="42" t="s">
        <v>60</v>
      </c>
      <c r="N4812" s="42"/>
      <c r="O4812" s="41"/>
      <c r="P4812" s="43">
        <v>0</v>
      </c>
      <c r="Q4812" s="44"/>
      <c r="R4812" s="45"/>
      <c r="S4812" s="44"/>
      <c r="T4812" s="46"/>
    </row>
    <row r="4813" spans="6:20" s="39" customFormat="1" ht="11.25" outlineLevel="7">
      <c r="F4813" s="40"/>
      <c r="G4813" s="41"/>
      <c r="H4813" s="41"/>
      <c r="I4813" s="41"/>
      <c r="J4813" s="41"/>
      <c r="K4813" s="41"/>
      <c r="L4813" s="41"/>
      <c r="M4813" s="42" t="s">
        <v>5738</v>
      </c>
      <c r="N4813" s="42"/>
      <c r="O4813" s="41"/>
      <c r="P4813" s="43">
        <v>143.21</v>
      </c>
      <c r="Q4813" s="44"/>
      <c r="R4813" s="45"/>
      <c r="S4813" s="44"/>
      <c r="T4813" s="46"/>
    </row>
    <row r="4814" spans="6:20" s="102" customFormat="1" ht="12" outlineLevel="6" collapsed="1">
      <c r="F4814" s="21" t="s">
        <v>10422</v>
      </c>
      <c r="G4814" s="22" t="s">
        <v>7</v>
      </c>
      <c r="H4814" s="68">
        <v>6</v>
      </c>
      <c r="I4814" s="22"/>
      <c r="J4814" s="36" t="s">
        <v>4332</v>
      </c>
      <c r="K4814" s="36"/>
      <c r="L4814" s="36"/>
      <c r="M4814" s="37" t="s">
        <v>7901</v>
      </c>
      <c r="N4814" s="37"/>
      <c r="O4814" s="22" t="s">
        <v>23</v>
      </c>
      <c r="P4814" s="38">
        <v>9.468</v>
      </c>
      <c r="Q4814" s="25">
        <v>0</v>
      </c>
      <c r="R4814" s="38">
        <f>P4814*(1+Q4814/100)</f>
        <v>9.468</v>
      </c>
      <c r="S4814" s="25"/>
      <c r="T4814" s="26">
        <f>IF(I4814="T",0,R4814*S4814)</f>
        <v>0</v>
      </c>
    </row>
    <row r="4815" spans="6:20" s="39" customFormat="1" ht="11.25" outlineLevel="7">
      <c r="F4815" s="40"/>
      <c r="G4815" s="41"/>
      <c r="H4815" s="41"/>
      <c r="I4815" s="41"/>
      <c r="J4815" s="41"/>
      <c r="K4815" s="41"/>
      <c r="L4815" s="41"/>
      <c r="M4815" s="42" t="s">
        <v>7330</v>
      </c>
      <c r="N4815" s="42"/>
      <c r="O4815" s="41"/>
      <c r="P4815" s="43">
        <v>9.468</v>
      </c>
      <c r="Q4815" s="44"/>
      <c r="R4815" s="45"/>
      <c r="S4815" s="44"/>
      <c r="T4815" s="46"/>
    </row>
    <row r="4816" spans="6:20" s="102" customFormat="1" ht="12" outlineLevel="6">
      <c r="F4816" s="21" t="s">
        <v>10423</v>
      </c>
      <c r="G4816" s="22" t="s">
        <v>19</v>
      </c>
      <c r="H4816" s="68">
        <v>6</v>
      </c>
      <c r="I4816" s="22"/>
      <c r="J4816" s="36" t="s">
        <v>4753</v>
      </c>
      <c r="K4816" s="36" t="s">
        <v>2389</v>
      </c>
      <c r="L4816" s="36"/>
      <c r="M4816" s="37" t="s">
        <v>7169</v>
      </c>
      <c r="N4816" s="37"/>
      <c r="O4816" s="22" t="s">
        <v>23</v>
      </c>
      <c r="P4816" s="38">
        <v>152.678</v>
      </c>
      <c r="Q4816" s="25">
        <v>0</v>
      </c>
      <c r="R4816" s="38">
        <f>P4816*(1+Q4816/100)</f>
        <v>152.678</v>
      </c>
      <c r="S4816" s="25"/>
      <c r="T4816" s="26">
        <f>IF(I4816="T",0,R4816*S4816)</f>
        <v>0</v>
      </c>
    </row>
    <row r="4817" spans="6:20" s="102" customFormat="1" ht="12" outlineLevel="6">
      <c r="F4817" s="21" t="s">
        <v>10424</v>
      </c>
      <c r="G4817" s="22" t="s">
        <v>19</v>
      </c>
      <c r="H4817" s="68">
        <v>6</v>
      </c>
      <c r="I4817" s="22"/>
      <c r="J4817" s="36" t="s">
        <v>4625</v>
      </c>
      <c r="K4817" s="36" t="s">
        <v>2208</v>
      </c>
      <c r="L4817" s="36"/>
      <c r="M4817" s="37" t="s">
        <v>7584</v>
      </c>
      <c r="N4817" s="37"/>
      <c r="O4817" s="22" t="s">
        <v>24</v>
      </c>
      <c r="P4817" s="38"/>
      <c r="Q4817" s="25">
        <v>0</v>
      </c>
      <c r="R4817" s="38">
        <f>P4817*(1+Q4817/100)</f>
        <v>0</v>
      </c>
      <c r="S4817" s="25"/>
      <c r="T4817" s="26">
        <f>IF(I4817="T",0,R4817*S4817)</f>
        <v>0</v>
      </c>
    </row>
    <row r="4818" spans="6:20" outlineLevel="6"/>
    <row r="4819" spans="6:20" s="120" customFormat="1" ht="16.5" customHeight="1" outlineLevel="5">
      <c r="F4819" s="121"/>
      <c r="G4819" s="122"/>
      <c r="H4819" s="122"/>
      <c r="I4819" s="122"/>
      <c r="J4819" s="123"/>
      <c r="K4819" s="123"/>
      <c r="L4819" s="123"/>
      <c r="M4819" s="123" t="s">
        <v>7730</v>
      </c>
      <c r="N4819" s="126"/>
      <c r="O4819" s="122"/>
      <c r="P4819" s="124"/>
      <c r="Q4819" s="125"/>
      <c r="R4819" s="124"/>
      <c r="S4819" s="125"/>
      <c r="T4819" s="111">
        <f>SUBTOTAL(9,T4820:T4828)</f>
        <v>0</v>
      </c>
    </row>
    <row r="4820" spans="6:20" s="102" customFormat="1" ht="24" outlineLevel="6">
      <c r="F4820" s="21" t="s">
        <v>10425</v>
      </c>
      <c r="G4820" s="22" t="s">
        <v>19</v>
      </c>
      <c r="H4820" s="68">
        <v>6</v>
      </c>
      <c r="I4820" s="22"/>
      <c r="J4820" s="36" t="s">
        <v>2127</v>
      </c>
      <c r="K4820" s="36"/>
      <c r="L4820" s="36"/>
      <c r="M4820" s="37" t="s">
        <v>8233</v>
      </c>
      <c r="N4820" s="37"/>
      <c r="O4820" s="22"/>
      <c r="P4820" s="38"/>
      <c r="Q4820" s="25">
        <v>0</v>
      </c>
      <c r="R4820" s="38">
        <f>P4820*(1+Q4820/100)</f>
        <v>0</v>
      </c>
      <c r="S4820" s="25"/>
      <c r="T4820" s="26">
        <f>IF(I4820="T",0,R4820*S4820)</f>
        <v>0</v>
      </c>
    </row>
    <row r="4821" spans="6:20" s="102" customFormat="1" ht="24" outlineLevel="6" collapsed="1">
      <c r="F4821" s="21" t="s">
        <v>10426</v>
      </c>
      <c r="G4821" s="22" t="s">
        <v>19</v>
      </c>
      <c r="H4821" s="68">
        <v>6</v>
      </c>
      <c r="I4821" s="22"/>
      <c r="J4821" s="36" t="s">
        <v>4402</v>
      </c>
      <c r="K4821" s="36" t="s">
        <v>2377</v>
      </c>
      <c r="L4821" s="36"/>
      <c r="M4821" s="37" t="s">
        <v>8503</v>
      </c>
      <c r="N4821" s="37"/>
      <c r="O4821" s="22" t="s">
        <v>23</v>
      </c>
      <c r="P4821" s="38">
        <v>66.78</v>
      </c>
      <c r="Q4821" s="25">
        <v>0</v>
      </c>
      <c r="R4821" s="38">
        <f>P4821*(1+Q4821/100)</f>
        <v>66.78</v>
      </c>
      <c r="S4821" s="25"/>
      <c r="T4821" s="26">
        <f>IF(I4821="T",0,R4821*S4821)</f>
        <v>0</v>
      </c>
    </row>
    <row r="4822" spans="6:20" s="39" customFormat="1" ht="11.25" outlineLevel="7">
      <c r="F4822" s="40"/>
      <c r="G4822" s="41"/>
      <c r="H4822" s="41"/>
      <c r="I4822" s="41"/>
      <c r="J4822" s="41"/>
      <c r="K4822" s="41"/>
      <c r="L4822" s="41"/>
      <c r="M4822" s="42" t="s">
        <v>64</v>
      </c>
      <c r="N4822" s="42"/>
      <c r="O4822" s="41"/>
      <c r="P4822" s="43">
        <v>0</v>
      </c>
      <c r="Q4822" s="44"/>
      <c r="R4822" s="45"/>
      <c r="S4822" s="44"/>
      <c r="T4822" s="46"/>
    </row>
    <row r="4823" spans="6:20" s="39" customFormat="1" ht="11.25" outlineLevel="7">
      <c r="F4823" s="40"/>
      <c r="G4823" s="41"/>
      <c r="H4823" s="41"/>
      <c r="I4823" s="41"/>
      <c r="J4823" s="41"/>
      <c r="K4823" s="41"/>
      <c r="L4823" s="41"/>
      <c r="M4823" s="42" t="s">
        <v>4264</v>
      </c>
      <c r="N4823" s="42"/>
      <c r="O4823" s="41"/>
      <c r="P4823" s="43">
        <v>33.39</v>
      </c>
      <c r="Q4823" s="44"/>
      <c r="R4823" s="45"/>
      <c r="S4823" s="44"/>
      <c r="T4823" s="46"/>
    </row>
    <row r="4824" spans="6:20" s="39" customFormat="1" ht="11.25" outlineLevel="7">
      <c r="F4824" s="40"/>
      <c r="G4824" s="41"/>
      <c r="H4824" s="41"/>
      <c r="I4824" s="41"/>
      <c r="J4824" s="41"/>
      <c r="K4824" s="41"/>
      <c r="L4824" s="41"/>
      <c r="M4824" s="42" t="s">
        <v>4265</v>
      </c>
      <c r="N4824" s="42"/>
      <c r="O4824" s="41"/>
      <c r="P4824" s="43">
        <v>33.39</v>
      </c>
      <c r="Q4824" s="44"/>
      <c r="R4824" s="45"/>
      <c r="S4824" s="44"/>
      <c r="T4824" s="46"/>
    </row>
    <row r="4825" spans="6:20" s="102" customFormat="1" ht="60" outlineLevel="6">
      <c r="F4825" s="21" t="s">
        <v>10427</v>
      </c>
      <c r="G4825" s="22" t="s">
        <v>19</v>
      </c>
      <c r="H4825" s="68">
        <v>6</v>
      </c>
      <c r="I4825" s="22"/>
      <c r="J4825" s="36" t="s">
        <v>4444</v>
      </c>
      <c r="K4825" s="36" t="s">
        <v>2371</v>
      </c>
      <c r="L4825" s="36"/>
      <c r="M4825" s="37" t="s">
        <v>9752</v>
      </c>
      <c r="N4825" s="37"/>
      <c r="O4825" s="22" t="s">
        <v>23</v>
      </c>
      <c r="P4825" s="38">
        <v>66.78</v>
      </c>
      <c r="Q4825" s="25">
        <v>0</v>
      </c>
      <c r="R4825" s="38">
        <f>P4825*(1+Q4825/100)</f>
        <v>66.78</v>
      </c>
      <c r="S4825" s="25"/>
      <c r="T4825" s="26">
        <f>IF(I4825="T",0,R4825*S4825)</f>
        <v>0</v>
      </c>
    </row>
    <row r="4826" spans="6:20" s="102" customFormat="1" ht="12" outlineLevel="6">
      <c r="F4826" s="21" t="s">
        <v>10428</v>
      </c>
      <c r="G4826" s="22" t="s">
        <v>19</v>
      </c>
      <c r="H4826" s="68">
        <v>6</v>
      </c>
      <c r="I4826" s="22"/>
      <c r="J4826" s="36" t="s">
        <v>4412</v>
      </c>
      <c r="K4826" s="36" t="s">
        <v>2374</v>
      </c>
      <c r="L4826" s="36"/>
      <c r="M4826" s="37" t="s">
        <v>7594</v>
      </c>
      <c r="N4826" s="37"/>
      <c r="O4826" s="22" t="s">
        <v>23</v>
      </c>
      <c r="P4826" s="38">
        <v>66.78</v>
      </c>
      <c r="Q4826" s="25">
        <v>0</v>
      </c>
      <c r="R4826" s="38">
        <f>P4826*(1+Q4826/100)</f>
        <v>66.78</v>
      </c>
      <c r="S4826" s="25"/>
      <c r="T4826" s="26">
        <f>IF(I4826="T",0,R4826*S4826)</f>
        <v>0</v>
      </c>
    </row>
    <row r="4827" spans="6:20" s="102" customFormat="1" ht="12" outlineLevel="6">
      <c r="F4827" s="21" t="s">
        <v>10429</v>
      </c>
      <c r="G4827" s="22" t="s">
        <v>19</v>
      </c>
      <c r="H4827" s="68">
        <v>6</v>
      </c>
      <c r="I4827" s="22"/>
      <c r="J4827" s="36" t="s">
        <v>4623</v>
      </c>
      <c r="K4827" s="36" t="s">
        <v>2208</v>
      </c>
      <c r="L4827" s="36"/>
      <c r="M4827" s="37" t="s">
        <v>7816</v>
      </c>
      <c r="N4827" s="37"/>
      <c r="O4827" s="22" t="s">
        <v>24</v>
      </c>
      <c r="P4827" s="38"/>
      <c r="Q4827" s="25">
        <v>0</v>
      </c>
      <c r="R4827" s="38">
        <f>P4827*(1+Q4827/100)</f>
        <v>0</v>
      </c>
      <c r="S4827" s="25"/>
      <c r="T4827" s="26">
        <f>IF(I4827="T",0,R4827*S4827)</f>
        <v>0</v>
      </c>
    </row>
    <row r="4828" spans="6:20" outlineLevel="6"/>
    <row r="4829" spans="6:20" s="120" customFormat="1" ht="16.5" customHeight="1" outlineLevel="5">
      <c r="F4829" s="121"/>
      <c r="G4829" s="122"/>
      <c r="H4829" s="122"/>
      <c r="I4829" s="122"/>
      <c r="J4829" s="123"/>
      <c r="K4829" s="123"/>
      <c r="L4829" s="123"/>
      <c r="M4829" s="123" t="s">
        <v>7684</v>
      </c>
      <c r="N4829" s="126"/>
      <c r="O4829" s="122"/>
      <c r="P4829" s="124"/>
      <c r="Q4829" s="125"/>
      <c r="R4829" s="124"/>
      <c r="S4829" s="125"/>
      <c r="T4829" s="111">
        <f>SUBTOTAL(9,T4830:T4837)</f>
        <v>0</v>
      </c>
    </row>
    <row r="4830" spans="6:20" s="102" customFormat="1" ht="24" outlineLevel="6">
      <c r="F4830" s="21" t="s">
        <v>10430</v>
      </c>
      <c r="G4830" s="22" t="s">
        <v>19</v>
      </c>
      <c r="H4830" s="68">
        <v>6</v>
      </c>
      <c r="I4830" s="22"/>
      <c r="J4830" s="36" t="s">
        <v>2127</v>
      </c>
      <c r="K4830" s="36"/>
      <c r="L4830" s="36"/>
      <c r="M4830" s="37" t="s">
        <v>8233</v>
      </c>
      <c r="N4830" s="37"/>
      <c r="O4830" s="22"/>
      <c r="P4830" s="38"/>
      <c r="Q4830" s="25">
        <v>0</v>
      </c>
      <c r="R4830" s="38">
        <f>P4830*(1+Q4830/100)</f>
        <v>0</v>
      </c>
      <c r="S4830" s="25"/>
      <c r="T4830" s="26">
        <f>IF(I4830="T",0,R4830*S4830)</f>
        <v>0</v>
      </c>
    </row>
    <row r="4831" spans="6:20" s="102" customFormat="1" ht="24" outlineLevel="6" collapsed="1">
      <c r="F4831" s="21" t="s">
        <v>10431</v>
      </c>
      <c r="G4831" s="22" t="s">
        <v>19</v>
      </c>
      <c r="H4831" s="68">
        <v>6</v>
      </c>
      <c r="I4831" s="22"/>
      <c r="J4831" s="36" t="s">
        <v>4402</v>
      </c>
      <c r="K4831" s="36" t="s">
        <v>2377</v>
      </c>
      <c r="L4831" s="36"/>
      <c r="M4831" s="37" t="s">
        <v>8503</v>
      </c>
      <c r="N4831" s="37"/>
      <c r="O4831" s="22" t="s">
        <v>23</v>
      </c>
      <c r="P4831" s="38">
        <v>57.36</v>
      </c>
      <c r="Q4831" s="25">
        <v>0</v>
      </c>
      <c r="R4831" s="38">
        <f>P4831*(1+Q4831/100)</f>
        <v>57.36</v>
      </c>
      <c r="S4831" s="25"/>
      <c r="T4831" s="26">
        <f>IF(I4831="T",0,R4831*S4831)</f>
        <v>0</v>
      </c>
    </row>
    <row r="4832" spans="6:20" s="39" customFormat="1" ht="11.25" outlineLevel="7">
      <c r="F4832" s="40"/>
      <c r="G4832" s="41"/>
      <c r="H4832" s="41"/>
      <c r="I4832" s="41"/>
      <c r="J4832" s="41"/>
      <c r="K4832" s="41"/>
      <c r="L4832" s="41"/>
      <c r="M4832" s="42" t="s">
        <v>60</v>
      </c>
      <c r="N4832" s="42"/>
      <c r="O4832" s="41"/>
      <c r="P4832" s="43">
        <v>0</v>
      </c>
      <c r="Q4832" s="44"/>
      <c r="R4832" s="45"/>
      <c r="S4832" s="44"/>
      <c r="T4832" s="46"/>
    </row>
    <row r="4833" spans="6:20" s="39" customFormat="1" ht="11.25" outlineLevel="7">
      <c r="F4833" s="40"/>
      <c r="G4833" s="41"/>
      <c r="H4833" s="41"/>
      <c r="I4833" s="41"/>
      <c r="J4833" s="41"/>
      <c r="K4833" s="41"/>
      <c r="L4833" s="41"/>
      <c r="M4833" s="42" t="s">
        <v>4527</v>
      </c>
      <c r="N4833" s="42"/>
      <c r="O4833" s="41"/>
      <c r="P4833" s="43">
        <v>57.36</v>
      </c>
      <c r="Q4833" s="44"/>
      <c r="R4833" s="45"/>
      <c r="S4833" s="44"/>
      <c r="T4833" s="46"/>
    </row>
    <row r="4834" spans="6:20" s="102" customFormat="1" ht="72" outlineLevel="6">
      <c r="F4834" s="21" t="s">
        <v>10432</v>
      </c>
      <c r="G4834" s="22" t="s">
        <v>19</v>
      </c>
      <c r="H4834" s="68">
        <v>6</v>
      </c>
      <c r="I4834" s="22"/>
      <c r="J4834" s="36" t="s">
        <v>4390</v>
      </c>
      <c r="K4834" s="36" t="s">
        <v>2333</v>
      </c>
      <c r="L4834" s="36"/>
      <c r="M4834" s="37" t="s">
        <v>9813</v>
      </c>
      <c r="N4834" s="37" t="s">
        <v>8228</v>
      </c>
      <c r="O4834" s="22" t="s">
        <v>23</v>
      </c>
      <c r="P4834" s="38">
        <v>57.36</v>
      </c>
      <c r="Q4834" s="25">
        <v>0</v>
      </c>
      <c r="R4834" s="38">
        <f>P4834*(1+Q4834/100)</f>
        <v>57.36</v>
      </c>
      <c r="S4834" s="25"/>
      <c r="T4834" s="26">
        <f>IF(I4834="T",0,R4834*S4834)</f>
        <v>0</v>
      </c>
    </row>
    <row r="4835" spans="6:20" s="102" customFormat="1" ht="12" outlineLevel="6">
      <c r="F4835" s="21" t="s">
        <v>10433</v>
      </c>
      <c r="G4835" s="22" t="s">
        <v>19</v>
      </c>
      <c r="H4835" s="68">
        <v>6</v>
      </c>
      <c r="I4835" s="22"/>
      <c r="J4835" s="36" t="s">
        <v>4701</v>
      </c>
      <c r="K4835" s="36" t="s">
        <v>2374</v>
      </c>
      <c r="L4835" s="36"/>
      <c r="M4835" s="37" t="s">
        <v>7594</v>
      </c>
      <c r="N4835" s="37"/>
      <c r="O4835" s="22" t="s">
        <v>23</v>
      </c>
      <c r="P4835" s="38">
        <v>57.36</v>
      </c>
      <c r="Q4835" s="25">
        <v>0</v>
      </c>
      <c r="R4835" s="38">
        <f>P4835*(1+Q4835/100)</f>
        <v>57.36</v>
      </c>
      <c r="S4835" s="25"/>
      <c r="T4835" s="26">
        <f>IF(I4835="T",0,R4835*S4835)</f>
        <v>0</v>
      </c>
    </row>
    <row r="4836" spans="6:20" s="102" customFormat="1" ht="24" outlineLevel="6">
      <c r="F4836" s="21" t="s">
        <v>10434</v>
      </c>
      <c r="G4836" s="22" t="s">
        <v>19</v>
      </c>
      <c r="H4836" s="68">
        <v>6</v>
      </c>
      <c r="I4836" s="22"/>
      <c r="J4836" s="36" t="s">
        <v>4875</v>
      </c>
      <c r="K4836" s="36" t="s">
        <v>2208</v>
      </c>
      <c r="L4836" s="36"/>
      <c r="M4836" s="37" t="s">
        <v>8096</v>
      </c>
      <c r="N4836" s="37"/>
      <c r="O4836" s="22" t="s">
        <v>24</v>
      </c>
      <c r="P4836" s="38"/>
      <c r="Q4836" s="25">
        <v>0</v>
      </c>
      <c r="R4836" s="38">
        <f>P4836*(1+Q4836/100)</f>
        <v>0</v>
      </c>
      <c r="S4836" s="25"/>
      <c r="T4836" s="26">
        <f>IF(I4836="T",0,R4836*S4836)</f>
        <v>0</v>
      </c>
    </row>
    <row r="4837" spans="6:20" outlineLevel="6"/>
    <row r="4838" spans="6:20" s="120" customFormat="1" ht="16.5" customHeight="1" outlineLevel="5">
      <c r="F4838" s="121"/>
      <c r="G4838" s="122"/>
      <c r="H4838" s="122"/>
      <c r="I4838" s="122"/>
      <c r="J4838" s="123"/>
      <c r="K4838" s="123"/>
      <c r="L4838" s="123"/>
      <c r="M4838" s="123" t="s">
        <v>7874</v>
      </c>
      <c r="N4838" s="126"/>
      <c r="O4838" s="122"/>
      <c r="P4838" s="124"/>
      <c r="Q4838" s="125"/>
      <c r="R4838" s="124"/>
      <c r="S4838" s="125"/>
      <c r="T4838" s="111">
        <f>SUBTOTAL(9,T4839:T4847)</f>
        <v>0</v>
      </c>
    </row>
    <row r="4839" spans="6:20" s="102" customFormat="1" ht="24" outlineLevel="6">
      <c r="F4839" s="21" t="s">
        <v>10435</v>
      </c>
      <c r="G4839" s="22" t="s">
        <v>19</v>
      </c>
      <c r="H4839" s="68">
        <v>6</v>
      </c>
      <c r="I4839" s="22"/>
      <c r="J4839" s="36" t="s">
        <v>2128</v>
      </c>
      <c r="K4839" s="36"/>
      <c r="L4839" s="36"/>
      <c r="M4839" s="37" t="s">
        <v>8271</v>
      </c>
      <c r="N4839" s="37"/>
      <c r="O4839" s="22"/>
      <c r="P4839" s="38">
        <v>0</v>
      </c>
      <c r="Q4839" s="25">
        <v>0</v>
      </c>
      <c r="R4839" s="38">
        <f>P4839*(1+Q4839/100)</f>
        <v>0</v>
      </c>
      <c r="S4839" s="25"/>
      <c r="T4839" s="26">
        <f>IF(I4839="T",0,R4839*S4839)</f>
        <v>0</v>
      </c>
    </row>
    <row r="4840" spans="6:20" s="102" customFormat="1" ht="12" outlineLevel="6">
      <c r="F4840" s="21" t="s">
        <v>10436</v>
      </c>
      <c r="G4840" s="22" t="s">
        <v>19</v>
      </c>
      <c r="H4840" s="68">
        <v>6</v>
      </c>
      <c r="I4840" s="22"/>
      <c r="J4840" s="36" t="s">
        <v>4621</v>
      </c>
      <c r="K4840" s="36" t="s">
        <v>2208</v>
      </c>
      <c r="L4840" s="36"/>
      <c r="M4840" s="37" t="s">
        <v>7924</v>
      </c>
      <c r="N4840" s="37"/>
      <c r="O4840" s="22" t="s">
        <v>24</v>
      </c>
      <c r="P4840" s="38"/>
      <c r="Q4840" s="25">
        <v>0</v>
      </c>
      <c r="R4840" s="38">
        <f>P4840*(1+Q4840/100)</f>
        <v>0</v>
      </c>
      <c r="S4840" s="25"/>
      <c r="T4840" s="26">
        <f>IF(I4840="T",0,R4840*S4840)</f>
        <v>0</v>
      </c>
    </row>
    <row r="4841" spans="6:20" s="102" customFormat="1" ht="12" outlineLevel="6" collapsed="1">
      <c r="F4841" s="21" t="s">
        <v>10437</v>
      </c>
      <c r="G4841" s="22" t="s">
        <v>19</v>
      </c>
      <c r="H4841" s="68">
        <v>6</v>
      </c>
      <c r="I4841" s="22"/>
      <c r="J4841" s="36" t="s">
        <v>4738</v>
      </c>
      <c r="K4841" s="36" t="s">
        <v>2310</v>
      </c>
      <c r="L4841" s="36"/>
      <c r="M4841" s="37" t="s">
        <v>7787</v>
      </c>
      <c r="N4841" s="37"/>
      <c r="O4841" s="22" t="s">
        <v>23</v>
      </c>
      <c r="P4841" s="38">
        <v>23.924999999999997</v>
      </c>
      <c r="Q4841" s="25">
        <v>0</v>
      </c>
      <c r="R4841" s="38">
        <f>P4841*(1+Q4841/100)</f>
        <v>23.924999999999997</v>
      </c>
      <c r="S4841" s="25"/>
      <c r="T4841" s="26">
        <f>IF(I4841="T",0,R4841*S4841)</f>
        <v>0</v>
      </c>
    </row>
    <row r="4842" spans="6:20" s="39" customFormat="1" ht="11.25" outlineLevel="7">
      <c r="F4842" s="40"/>
      <c r="G4842" s="41"/>
      <c r="H4842" s="41"/>
      <c r="I4842" s="41"/>
      <c r="J4842" s="41"/>
      <c r="K4842" s="41"/>
      <c r="L4842" s="41"/>
      <c r="M4842" s="42" t="s">
        <v>5846</v>
      </c>
      <c r="N4842" s="42"/>
      <c r="O4842" s="41"/>
      <c r="P4842" s="43">
        <v>23.924999999999997</v>
      </c>
      <c r="Q4842" s="44"/>
      <c r="R4842" s="45"/>
      <c r="S4842" s="44"/>
      <c r="T4842" s="46"/>
    </row>
    <row r="4843" spans="6:20" s="102" customFormat="1" ht="24" outlineLevel="6">
      <c r="F4843" s="21" t="s">
        <v>10438</v>
      </c>
      <c r="G4843" s="22" t="s">
        <v>19</v>
      </c>
      <c r="H4843" s="68">
        <v>6</v>
      </c>
      <c r="I4843" s="22"/>
      <c r="J4843" s="36" t="s">
        <v>4447</v>
      </c>
      <c r="K4843" s="36" t="s">
        <v>2301</v>
      </c>
      <c r="L4843" s="36"/>
      <c r="M4843" s="37" t="s">
        <v>8648</v>
      </c>
      <c r="N4843" s="37"/>
      <c r="O4843" s="22" t="s">
        <v>23</v>
      </c>
      <c r="P4843" s="38">
        <v>23.925000000000001</v>
      </c>
      <c r="Q4843" s="25">
        <v>0</v>
      </c>
      <c r="R4843" s="38">
        <f>P4843*(1+Q4843/100)</f>
        <v>23.925000000000001</v>
      </c>
      <c r="S4843" s="25"/>
      <c r="T4843" s="26">
        <f>IF(I4843="T",0,R4843*S4843)</f>
        <v>0</v>
      </c>
    </row>
    <row r="4844" spans="6:20" s="102" customFormat="1" ht="12" outlineLevel="6">
      <c r="F4844" s="21" t="s">
        <v>10439</v>
      </c>
      <c r="G4844" s="22" t="s">
        <v>7</v>
      </c>
      <c r="H4844" s="68">
        <v>6</v>
      </c>
      <c r="I4844" s="22"/>
      <c r="J4844" s="36" t="s">
        <v>4150</v>
      </c>
      <c r="K4844" s="36"/>
      <c r="L4844" s="36"/>
      <c r="M4844" s="37" t="s">
        <v>7941</v>
      </c>
      <c r="N4844" s="37"/>
      <c r="O4844" s="22" t="s">
        <v>23</v>
      </c>
      <c r="P4844" s="38">
        <v>23.925000000000001</v>
      </c>
      <c r="Q4844" s="25">
        <v>0</v>
      </c>
      <c r="R4844" s="38">
        <f>P4844*(1+Q4844/100)</f>
        <v>23.925000000000001</v>
      </c>
      <c r="S4844" s="25"/>
      <c r="T4844" s="26">
        <f>IF(I4844="T",0,R4844*S4844)</f>
        <v>0</v>
      </c>
    </row>
    <row r="4845" spans="6:20" s="102" customFormat="1" ht="12" outlineLevel="6">
      <c r="F4845" s="21" t="s">
        <v>10440</v>
      </c>
      <c r="G4845" s="22" t="s">
        <v>19</v>
      </c>
      <c r="H4845" s="68">
        <v>6</v>
      </c>
      <c r="I4845" s="22"/>
      <c r="J4845" s="36" t="s">
        <v>4367</v>
      </c>
      <c r="K4845" s="36" t="s">
        <v>2344</v>
      </c>
      <c r="L4845" s="36"/>
      <c r="M4845" s="37" t="s">
        <v>7572</v>
      </c>
      <c r="N4845" s="37"/>
      <c r="O4845" s="22" t="s">
        <v>23</v>
      </c>
      <c r="P4845" s="38">
        <v>23.925000000000001</v>
      </c>
      <c r="Q4845" s="25">
        <v>0</v>
      </c>
      <c r="R4845" s="38">
        <f>P4845*(1+Q4845/100)</f>
        <v>23.925000000000001</v>
      </c>
      <c r="S4845" s="25"/>
      <c r="T4845" s="26">
        <f>IF(I4845="T",0,R4845*S4845)</f>
        <v>0</v>
      </c>
    </row>
    <row r="4846" spans="6:20" s="102" customFormat="1" ht="48" outlineLevel="6">
      <c r="F4846" s="21" t="s">
        <v>10441</v>
      </c>
      <c r="G4846" s="22" t="s">
        <v>19</v>
      </c>
      <c r="H4846" s="68">
        <v>6</v>
      </c>
      <c r="I4846" s="22"/>
      <c r="J4846" s="36" t="s">
        <v>4740</v>
      </c>
      <c r="K4846" s="36" t="s">
        <v>2371</v>
      </c>
      <c r="L4846" s="36"/>
      <c r="M4846" s="37" t="s">
        <v>9626</v>
      </c>
      <c r="N4846" s="37"/>
      <c r="O4846" s="22" t="s">
        <v>23</v>
      </c>
      <c r="P4846" s="38">
        <v>23.925000000000001</v>
      </c>
      <c r="Q4846" s="25">
        <v>0</v>
      </c>
      <c r="R4846" s="38">
        <f>P4846*(1+Q4846/100)</f>
        <v>23.925000000000001</v>
      </c>
      <c r="S4846" s="25"/>
      <c r="T4846" s="26">
        <f>IF(I4846="T",0,R4846*S4846)</f>
        <v>0</v>
      </c>
    </row>
    <row r="4847" spans="6:20" outlineLevel="6"/>
    <row r="4848" spans="6:20" s="120" customFormat="1" ht="16.5" customHeight="1" outlineLevel="5">
      <c r="F4848" s="121"/>
      <c r="G4848" s="122"/>
      <c r="H4848" s="122"/>
      <c r="I4848" s="122"/>
      <c r="J4848" s="123"/>
      <c r="K4848" s="123"/>
      <c r="L4848" s="123"/>
      <c r="M4848" s="123" t="s">
        <v>7908</v>
      </c>
      <c r="N4848" s="126"/>
      <c r="O4848" s="122"/>
      <c r="P4848" s="124"/>
      <c r="Q4848" s="125"/>
      <c r="R4848" s="124"/>
      <c r="S4848" s="125"/>
      <c r="T4848" s="111">
        <f>SUBTOTAL(9,T4849:T4857)</f>
        <v>0</v>
      </c>
    </row>
    <row r="4849" spans="6:20" s="102" customFormat="1" ht="12" outlineLevel="6">
      <c r="F4849" s="21" t="s">
        <v>10442</v>
      </c>
      <c r="G4849" s="22" t="s">
        <v>19</v>
      </c>
      <c r="H4849" s="68">
        <v>6</v>
      </c>
      <c r="I4849" s="22"/>
      <c r="J4849" s="36" t="s">
        <v>4622</v>
      </c>
      <c r="K4849" s="36" t="s">
        <v>2208</v>
      </c>
      <c r="L4849" s="36"/>
      <c r="M4849" s="37" t="s">
        <v>7724</v>
      </c>
      <c r="N4849" s="37"/>
      <c r="O4849" s="22" t="s">
        <v>24</v>
      </c>
      <c r="P4849" s="38"/>
      <c r="Q4849" s="25">
        <v>0</v>
      </c>
      <c r="R4849" s="38">
        <f>P4849*(1+Q4849/100)</f>
        <v>0</v>
      </c>
      <c r="S4849" s="25"/>
      <c r="T4849" s="26">
        <f>IF(I4849="T",0,R4849*S4849)</f>
        <v>0</v>
      </c>
    </row>
    <row r="4850" spans="6:20" s="102" customFormat="1" ht="12" outlineLevel="6">
      <c r="F4850" s="21" t="s">
        <v>10443</v>
      </c>
      <c r="G4850" s="22" t="s">
        <v>19</v>
      </c>
      <c r="H4850" s="68">
        <v>6</v>
      </c>
      <c r="I4850" s="22"/>
      <c r="J4850" s="36" t="s">
        <v>4367</v>
      </c>
      <c r="K4850" s="36" t="s">
        <v>2344</v>
      </c>
      <c r="L4850" s="36"/>
      <c r="M4850" s="37" t="s">
        <v>7572</v>
      </c>
      <c r="N4850" s="37"/>
      <c r="O4850" s="22" t="s">
        <v>23</v>
      </c>
      <c r="P4850" s="38">
        <v>607.83000000000004</v>
      </c>
      <c r="Q4850" s="25">
        <v>0</v>
      </c>
      <c r="R4850" s="38">
        <f>P4850*(1+Q4850/100)</f>
        <v>607.83000000000004</v>
      </c>
      <c r="S4850" s="25"/>
      <c r="T4850" s="26">
        <f>IF(I4850="T",0,R4850*S4850)</f>
        <v>0</v>
      </c>
    </row>
    <row r="4851" spans="6:20" s="102" customFormat="1" ht="48" outlineLevel="6" collapsed="1">
      <c r="F4851" s="21" t="s">
        <v>10444</v>
      </c>
      <c r="G4851" s="22" t="s">
        <v>19</v>
      </c>
      <c r="H4851" s="68">
        <v>6</v>
      </c>
      <c r="I4851" s="22"/>
      <c r="J4851" s="36" t="s">
        <v>4740</v>
      </c>
      <c r="K4851" s="36" t="s">
        <v>2371</v>
      </c>
      <c r="L4851" s="36"/>
      <c r="M4851" s="37" t="s">
        <v>9626</v>
      </c>
      <c r="N4851" s="37"/>
      <c r="O4851" s="22" t="s">
        <v>23</v>
      </c>
      <c r="P4851" s="38">
        <v>607.83000000000004</v>
      </c>
      <c r="Q4851" s="25">
        <v>0</v>
      </c>
      <c r="R4851" s="38">
        <f>P4851*(1+Q4851/100)</f>
        <v>607.83000000000004</v>
      </c>
      <c r="S4851" s="25"/>
      <c r="T4851" s="26">
        <f>IF(I4851="T",0,R4851*S4851)</f>
        <v>0</v>
      </c>
    </row>
    <row r="4852" spans="6:20" s="39" customFormat="1" ht="11.25" outlineLevel="7">
      <c r="F4852" s="40"/>
      <c r="G4852" s="41"/>
      <c r="H4852" s="41"/>
      <c r="I4852" s="41"/>
      <c r="J4852" s="41"/>
      <c r="K4852" s="41"/>
      <c r="L4852" s="41"/>
      <c r="M4852" s="42" t="s">
        <v>5841</v>
      </c>
      <c r="N4852" s="42"/>
      <c r="O4852" s="41"/>
      <c r="P4852" s="43">
        <v>0</v>
      </c>
      <c r="Q4852" s="44"/>
      <c r="R4852" s="45"/>
      <c r="S4852" s="44"/>
      <c r="T4852" s="46"/>
    </row>
    <row r="4853" spans="6:20" s="39" customFormat="1" ht="22.5" outlineLevel="7">
      <c r="F4853" s="40"/>
      <c r="G4853" s="41"/>
      <c r="H4853" s="41"/>
      <c r="I4853" s="41"/>
      <c r="J4853" s="41"/>
      <c r="K4853" s="41"/>
      <c r="L4853" s="41"/>
      <c r="M4853" s="42" t="s">
        <v>8147</v>
      </c>
      <c r="N4853" s="42"/>
      <c r="O4853" s="41"/>
      <c r="P4853" s="43">
        <v>36</v>
      </c>
      <c r="Q4853" s="44"/>
      <c r="R4853" s="45"/>
      <c r="S4853" s="44"/>
      <c r="T4853" s="46"/>
    </row>
    <row r="4854" spans="6:20" s="39" customFormat="1" ht="22.5" outlineLevel="7">
      <c r="F4854" s="40"/>
      <c r="G4854" s="41"/>
      <c r="H4854" s="41"/>
      <c r="I4854" s="41"/>
      <c r="J4854" s="41"/>
      <c r="K4854" s="41"/>
      <c r="L4854" s="41"/>
      <c r="M4854" s="42" t="s">
        <v>7896</v>
      </c>
      <c r="N4854" s="42"/>
      <c r="O4854" s="41"/>
      <c r="P4854" s="43">
        <v>571.83000000000004</v>
      </c>
      <c r="Q4854" s="44"/>
      <c r="R4854" s="45"/>
      <c r="S4854" s="44"/>
      <c r="T4854" s="46"/>
    </row>
    <row r="4855" spans="6:20" s="102" customFormat="1" ht="24" outlineLevel="6" collapsed="1">
      <c r="F4855" s="21" t="s">
        <v>10445</v>
      </c>
      <c r="G4855" s="22" t="s">
        <v>19</v>
      </c>
      <c r="H4855" s="68">
        <v>6</v>
      </c>
      <c r="I4855" s="22"/>
      <c r="J4855" s="36" t="s">
        <v>4746</v>
      </c>
      <c r="K4855" s="36" t="s">
        <v>2301</v>
      </c>
      <c r="L4855" s="36"/>
      <c r="M4855" s="37" t="s">
        <v>8180</v>
      </c>
      <c r="N4855" s="37"/>
      <c r="O4855" s="22" t="s">
        <v>20</v>
      </c>
      <c r="P4855" s="38">
        <v>425</v>
      </c>
      <c r="Q4855" s="25">
        <v>0</v>
      </c>
      <c r="R4855" s="38">
        <f>P4855*(1+Q4855/100)</f>
        <v>425</v>
      </c>
      <c r="S4855" s="25"/>
      <c r="T4855" s="26">
        <f>IF(I4855="T",0,R4855*S4855)</f>
        <v>0</v>
      </c>
    </row>
    <row r="4856" spans="6:20" s="39" customFormat="1" ht="11.25" outlineLevel="7">
      <c r="F4856" s="40"/>
      <c r="G4856" s="41"/>
      <c r="H4856" s="41"/>
      <c r="I4856" s="41"/>
      <c r="J4856" s="41"/>
      <c r="K4856" s="41"/>
      <c r="L4856" s="41"/>
      <c r="M4856" s="42" t="s">
        <v>5621</v>
      </c>
      <c r="N4856" s="42"/>
      <c r="O4856" s="41"/>
      <c r="P4856" s="43">
        <v>425</v>
      </c>
      <c r="Q4856" s="44"/>
      <c r="R4856" s="45"/>
      <c r="S4856" s="44"/>
      <c r="T4856" s="46"/>
    </row>
    <row r="4857" spans="6:20" outlineLevel="6"/>
    <row r="4858" spans="6:20" outlineLevel="5"/>
    <row r="4859" spans="6:20" outlineLevel="4"/>
    <row r="4860" spans="6:20" s="94" customFormat="1" ht="16.5" customHeight="1" outlineLevel="3">
      <c r="F4860" s="95"/>
      <c r="G4860" s="96"/>
      <c r="H4860" s="96"/>
      <c r="I4860" s="96"/>
      <c r="J4860" s="97"/>
      <c r="K4860" s="97"/>
      <c r="L4860" s="97"/>
      <c r="M4860" s="97" t="s">
        <v>6516</v>
      </c>
      <c r="N4860" s="101"/>
      <c r="O4860" s="96"/>
      <c r="P4860" s="98"/>
      <c r="Q4860" s="99"/>
      <c r="R4860" s="98"/>
      <c r="S4860" s="99"/>
      <c r="T4860" s="100">
        <f>SUBTOTAL(9,T4861:T5018)</f>
        <v>0</v>
      </c>
    </row>
    <row r="4861" spans="6:20" s="113" customFormat="1" ht="16.5" customHeight="1" outlineLevel="4">
      <c r="F4861" s="114"/>
      <c r="G4861" s="115"/>
      <c r="H4861" s="115"/>
      <c r="I4861" s="115"/>
      <c r="J4861" s="116"/>
      <c r="K4861" s="116"/>
      <c r="L4861" s="116"/>
      <c r="M4861" s="116" t="s">
        <v>5418</v>
      </c>
      <c r="N4861" s="119"/>
      <c r="O4861" s="115"/>
      <c r="P4861" s="117"/>
      <c r="Q4861" s="118"/>
      <c r="R4861" s="117"/>
      <c r="S4861" s="118"/>
      <c r="T4861" s="112">
        <f>SUBTOTAL(9,T4862:T4884)</f>
        <v>0</v>
      </c>
    </row>
    <row r="4862" spans="6:20" s="120" customFormat="1" ht="16.5" customHeight="1" outlineLevel="5">
      <c r="F4862" s="121"/>
      <c r="G4862" s="122"/>
      <c r="H4862" s="122"/>
      <c r="I4862" s="122"/>
      <c r="J4862" s="123"/>
      <c r="K4862" s="123"/>
      <c r="L4862" s="123"/>
      <c r="M4862" s="123" t="s">
        <v>6819</v>
      </c>
      <c r="N4862" s="126"/>
      <c r="O4862" s="122"/>
      <c r="P4862" s="124"/>
      <c r="Q4862" s="125"/>
      <c r="R4862" s="124"/>
      <c r="S4862" s="125"/>
      <c r="T4862" s="111">
        <f>SUBTOTAL(9,T4863:T4871)</f>
        <v>0</v>
      </c>
    </row>
    <row r="4863" spans="6:20" s="102" customFormat="1" ht="24" outlineLevel="6" collapsed="1">
      <c r="F4863" s="21" t="s">
        <v>10446</v>
      </c>
      <c r="G4863" s="22" t="s">
        <v>19</v>
      </c>
      <c r="H4863" s="68">
        <v>6</v>
      </c>
      <c r="I4863" s="22"/>
      <c r="J4863" s="36" t="s">
        <v>4356</v>
      </c>
      <c r="K4863" s="36" t="s">
        <v>2188</v>
      </c>
      <c r="L4863" s="36"/>
      <c r="M4863" s="37" t="s">
        <v>8540</v>
      </c>
      <c r="N4863" s="37"/>
      <c r="O4863" s="22" t="s">
        <v>24</v>
      </c>
      <c r="P4863" s="38">
        <v>3.5742000000000003</v>
      </c>
      <c r="Q4863" s="25">
        <v>0</v>
      </c>
      <c r="R4863" s="38">
        <f>P4863*(1+Q4863/100)</f>
        <v>3.5742000000000003</v>
      </c>
      <c r="S4863" s="25"/>
      <c r="T4863" s="26">
        <f>IF(I4863="T",0,R4863*S4863)</f>
        <v>0</v>
      </c>
    </row>
    <row r="4864" spans="6:20" s="39" customFormat="1" ht="11.25" outlineLevel="7">
      <c r="F4864" s="40"/>
      <c r="G4864" s="41"/>
      <c r="H4864" s="41"/>
      <c r="I4864" s="41"/>
      <c r="J4864" s="41"/>
      <c r="K4864" s="41"/>
      <c r="L4864" s="41"/>
      <c r="M4864" s="42" t="s">
        <v>65</v>
      </c>
      <c r="N4864" s="42"/>
      <c r="O4864" s="41"/>
      <c r="P4864" s="43">
        <v>0</v>
      </c>
      <c r="Q4864" s="44"/>
      <c r="R4864" s="45"/>
      <c r="S4864" s="44"/>
      <c r="T4864" s="46"/>
    </row>
    <row r="4865" spans="6:20" s="39" customFormat="1" ht="11.25" outlineLevel="7">
      <c r="F4865" s="40"/>
      <c r="G4865" s="41"/>
      <c r="H4865" s="41"/>
      <c r="I4865" s="41"/>
      <c r="J4865" s="41"/>
      <c r="K4865" s="41"/>
      <c r="L4865" s="41"/>
      <c r="M4865" s="42" t="s">
        <v>7210</v>
      </c>
      <c r="N4865" s="42"/>
      <c r="O4865" s="41"/>
      <c r="P4865" s="43">
        <v>1.3440000000000005</v>
      </c>
      <c r="Q4865" s="44"/>
      <c r="R4865" s="45"/>
      <c r="S4865" s="44"/>
      <c r="T4865" s="46"/>
    </row>
    <row r="4866" spans="6:20" s="39" customFormat="1" ht="11.25" outlineLevel="7">
      <c r="F4866" s="40"/>
      <c r="G4866" s="41"/>
      <c r="H4866" s="41"/>
      <c r="I4866" s="41"/>
      <c r="J4866" s="41"/>
      <c r="K4866" s="41"/>
      <c r="L4866" s="41"/>
      <c r="M4866" s="42" t="s">
        <v>7258</v>
      </c>
      <c r="N4866" s="42"/>
      <c r="O4866" s="41"/>
      <c r="P4866" s="43">
        <v>2.2302</v>
      </c>
      <c r="Q4866" s="44"/>
      <c r="R4866" s="45"/>
      <c r="S4866" s="44"/>
      <c r="T4866" s="46"/>
    </row>
    <row r="4867" spans="6:20" s="102" customFormat="1" ht="12" outlineLevel="6" collapsed="1">
      <c r="F4867" s="21" t="s">
        <v>10447</v>
      </c>
      <c r="G4867" s="22" t="s">
        <v>19</v>
      </c>
      <c r="H4867" s="68">
        <v>6</v>
      </c>
      <c r="I4867" s="22"/>
      <c r="J4867" s="36" t="s">
        <v>4641</v>
      </c>
      <c r="K4867" s="36" t="s">
        <v>2188</v>
      </c>
      <c r="L4867" s="36"/>
      <c r="M4867" s="37" t="s">
        <v>6923</v>
      </c>
      <c r="N4867" s="37"/>
      <c r="O4867" s="22" t="s">
        <v>24</v>
      </c>
      <c r="P4867" s="38">
        <v>5.637315000000001</v>
      </c>
      <c r="Q4867" s="25">
        <v>0</v>
      </c>
      <c r="R4867" s="38">
        <f>P4867*(1+Q4867/100)</f>
        <v>5.637315000000001</v>
      </c>
      <c r="S4867" s="25"/>
      <c r="T4867" s="26">
        <f>IF(I4867="T",0,R4867*S4867)</f>
        <v>0</v>
      </c>
    </row>
    <row r="4868" spans="6:20" s="39" customFormat="1" ht="11.25" outlineLevel="7">
      <c r="F4868" s="40"/>
      <c r="G4868" s="41"/>
      <c r="H4868" s="41"/>
      <c r="I4868" s="41"/>
      <c r="J4868" s="41"/>
      <c r="K4868" s="41"/>
      <c r="L4868" s="41"/>
      <c r="M4868" s="42" t="s">
        <v>5129</v>
      </c>
      <c r="N4868" s="42"/>
      <c r="O4868" s="41"/>
      <c r="P4868" s="43">
        <v>0</v>
      </c>
      <c r="Q4868" s="44"/>
      <c r="R4868" s="45"/>
      <c r="S4868" s="44"/>
      <c r="T4868" s="46"/>
    </row>
    <row r="4869" spans="6:20" s="39" customFormat="1" ht="45" outlineLevel="7">
      <c r="F4869" s="40"/>
      <c r="G4869" s="41"/>
      <c r="H4869" s="41"/>
      <c r="I4869" s="41"/>
      <c r="J4869" s="41"/>
      <c r="K4869" s="41"/>
      <c r="L4869" s="41"/>
      <c r="M4869" s="42" t="s">
        <v>7785</v>
      </c>
      <c r="N4869" s="42"/>
      <c r="O4869" s="41"/>
      <c r="P4869" s="43">
        <v>2.7138500000000008</v>
      </c>
      <c r="Q4869" s="44"/>
      <c r="R4869" s="45"/>
      <c r="S4869" s="44"/>
      <c r="T4869" s="46"/>
    </row>
    <row r="4870" spans="6:20" s="39" customFormat="1" ht="33.75" outlineLevel="7">
      <c r="F4870" s="40"/>
      <c r="G4870" s="41"/>
      <c r="H4870" s="41"/>
      <c r="I4870" s="41"/>
      <c r="J4870" s="41"/>
      <c r="K4870" s="41"/>
      <c r="L4870" s="41"/>
      <c r="M4870" s="42" t="s">
        <v>7765</v>
      </c>
      <c r="N4870" s="42"/>
      <c r="O4870" s="41"/>
      <c r="P4870" s="43">
        <v>2.9234650000000002</v>
      </c>
      <c r="Q4870" s="44"/>
      <c r="R4870" s="45"/>
      <c r="S4870" s="44"/>
      <c r="T4870" s="46"/>
    </row>
    <row r="4871" spans="6:20" outlineLevel="6"/>
    <row r="4872" spans="6:20" s="120" customFormat="1" ht="16.5" customHeight="1" outlineLevel="5">
      <c r="F4872" s="121"/>
      <c r="G4872" s="122"/>
      <c r="H4872" s="122"/>
      <c r="I4872" s="122"/>
      <c r="J4872" s="123"/>
      <c r="K4872" s="123"/>
      <c r="L4872" s="123"/>
      <c r="M4872" s="123" t="s">
        <v>6492</v>
      </c>
      <c r="N4872" s="126"/>
      <c r="O4872" s="122"/>
      <c r="P4872" s="124"/>
      <c r="Q4872" s="125"/>
      <c r="R4872" s="124"/>
      <c r="S4872" s="125"/>
      <c r="T4872" s="111">
        <f>SUBTOTAL(9,T4873:T4883)</f>
        <v>0</v>
      </c>
    </row>
    <row r="4873" spans="6:20" s="102" customFormat="1" ht="12" outlineLevel="6" collapsed="1">
      <c r="F4873" s="21" t="s">
        <v>10448</v>
      </c>
      <c r="G4873" s="22" t="s">
        <v>19</v>
      </c>
      <c r="H4873" s="68">
        <v>6</v>
      </c>
      <c r="I4873" s="22"/>
      <c r="J4873" s="36" t="s">
        <v>4575</v>
      </c>
      <c r="K4873" s="36" t="s">
        <v>2184</v>
      </c>
      <c r="L4873" s="36"/>
      <c r="M4873" s="37" t="s">
        <v>6805</v>
      </c>
      <c r="N4873" s="37"/>
      <c r="O4873" s="22" t="s">
        <v>23</v>
      </c>
      <c r="P4873" s="38">
        <v>80.352299999999985</v>
      </c>
      <c r="Q4873" s="25">
        <v>0</v>
      </c>
      <c r="R4873" s="38">
        <f>P4873*(1+Q4873/100)</f>
        <v>80.352299999999985</v>
      </c>
      <c r="S4873" s="25"/>
      <c r="T4873" s="26">
        <f>IF(I4873="T",0,R4873*S4873)</f>
        <v>0</v>
      </c>
    </row>
    <row r="4874" spans="6:20" s="39" customFormat="1" ht="11.25" outlineLevel="7">
      <c r="F4874" s="40"/>
      <c r="G4874" s="41"/>
      <c r="H4874" s="41"/>
      <c r="I4874" s="41"/>
      <c r="J4874" s="41"/>
      <c r="K4874" s="41"/>
      <c r="L4874" s="41"/>
      <c r="M4874" s="42" t="s">
        <v>6382</v>
      </c>
      <c r="N4874" s="42"/>
      <c r="O4874" s="41"/>
      <c r="P4874" s="43">
        <v>39.219599999999993</v>
      </c>
      <c r="Q4874" s="44"/>
      <c r="R4874" s="45"/>
      <c r="S4874" s="44"/>
      <c r="T4874" s="46"/>
    </row>
    <row r="4875" spans="6:20" s="39" customFormat="1" ht="11.25" outlineLevel="7">
      <c r="F4875" s="40"/>
      <c r="G4875" s="41"/>
      <c r="H4875" s="41"/>
      <c r="I4875" s="41"/>
      <c r="J4875" s="41"/>
      <c r="K4875" s="41"/>
      <c r="L4875" s="41"/>
      <c r="M4875" s="42" t="s">
        <v>6638</v>
      </c>
      <c r="N4875" s="42"/>
      <c r="O4875" s="41"/>
      <c r="P4875" s="43">
        <v>41.1327</v>
      </c>
      <c r="Q4875" s="44"/>
      <c r="R4875" s="45"/>
      <c r="S4875" s="44"/>
      <c r="T4875" s="46"/>
    </row>
    <row r="4876" spans="6:20" s="102" customFormat="1" ht="36" outlineLevel="6" collapsed="1">
      <c r="F4876" s="21" t="s">
        <v>10449</v>
      </c>
      <c r="G4876" s="22" t="s">
        <v>19</v>
      </c>
      <c r="H4876" s="68">
        <v>6</v>
      </c>
      <c r="I4876" s="22"/>
      <c r="J4876" s="36" t="s">
        <v>4573</v>
      </c>
      <c r="K4876" s="36" t="s">
        <v>2181</v>
      </c>
      <c r="L4876" s="36"/>
      <c r="M4876" s="37" t="s">
        <v>8965</v>
      </c>
      <c r="N4876" s="37"/>
      <c r="O4876" s="22" t="s">
        <v>24</v>
      </c>
      <c r="P4876" s="38">
        <v>21.661821979999999</v>
      </c>
      <c r="Q4876" s="25">
        <v>0</v>
      </c>
      <c r="R4876" s="38">
        <f>P4876*(1+Q4876/100)</f>
        <v>21.661821979999999</v>
      </c>
      <c r="S4876" s="25"/>
      <c r="T4876" s="26">
        <f>IF(I4876="T",0,R4876*S4876)</f>
        <v>0</v>
      </c>
    </row>
    <row r="4877" spans="6:20" s="39" customFormat="1" ht="11.25" outlineLevel="7">
      <c r="F4877" s="40"/>
      <c r="G4877" s="41"/>
      <c r="H4877" s="41"/>
      <c r="I4877" s="41"/>
      <c r="J4877" s="41"/>
      <c r="K4877" s="41"/>
      <c r="L4877" s="41"/>
      <c r="M4877" s="42" t="s">
        <v>6809</v>
      </c>
      <c r="N4877" s="42"/>
      <c r="O4877" s="41"/>
      <c r="P4877" s="43">
        <v>1.7973524799999998</v>
      </c>
      <c r="Q4877" s="44"/>
      <c r="R4877" s="45"/>
      <c r="S4877" s="44"/>
      <c r="T4877" s="46"/>
    </row>
    <row r="4878" spans="6:20" s="39" customFormat="1" ht="11.25" outlineLevel="7">
      <c r="F4878" s="40"/>
      <c r="G4878" s="41"/>
      <c r="H4878" s="41"/>
      <c r="I4878" s="41"/>
      <c r="J4878" s="41"/>
      <c r="K4878" s="41"/>
      <c r="L4878" s="41"/>
      <c r="M4878" s="42" t="s">
        <v>6460</v>
      </c>
      <c r="N4878" s="42"/>
      <c r="O4878" s="41"/>
      <c r="P4878" s="43">
        <v>0.99199999999999999</v>
      </c>
      <c r="Q4878" s="44"/>
      <c r="R4878" s="45"/>
      <c r="S4878" s="44"/>
      <c r="T4878" s="46"/>
    </row>
    <row r="4879" spans="6:20" s="39" customFormat="1" ht="11.25" outlineLevel="7">
      <c r="F4879" s="40"/>
      <c r="G4879" s="41"/>
      <c r="H4879" s="41"/>
      <c r="I4879" s="41"/>
      <c r="J4879" s="41"/>
      <c r="K4879" s="41"/>
      <c r="L4879" s="41"/>
      <c r="M4879" s="42" t="s">
        <v>6675</v>
      </c>
      <c r="N4879" s="42"/>
      <c r="O4879" s="41"/>
      <c r="P4879" s="43">
        <v>1.8787199999999999</v>
      </c>
      <c r="Q4879" s="44"/>
      <c r="R4879" s="45"/>
      <c r="S4879" s="44"/>
      <c r="T4879" s="46"/>
    </row>
    <row r="4880" spans="6:20" s="39" customFormat="1" ht="11.25" outlineLevel="7">
      <c r="F4880" s="40"/>
      <c r="G4880" s="41"/>
      <c r="H4880" s="41"/>
      <c r="I4880" s="41"/>
      <c r="J4880" s="41"/>
      <c r="K4880" s="41"/>
      <c r="L4880" s="41"/>
      <c r="M4880" s="42" t="s">
        <v>6336</v>
      </c>
      <c r="N4880" s="42"/>
      <c r="O4880" s="41"/>
      <c r="P4880" s="43">
        <v>1.6939895</v>
      </c>
      <c r="Q4880" s="44"/>
      <c r="R4880" s="45"/>
      <c r="S4880" s="44"/>
      <c r="T4880" s="46"/>
    </row>
    <row r="4881" spans="6:20" s="39" customFormat="1" ht="33.75" outlineLevel="7">
      <c r="F4881" s="40"/>
      <c r="G4881" s="41"/>
      <c r="H4881" s="41"/>
      <c r="I4881" s="41"/>
      <c r="J4881" s="41"/>
      <c r="K4881" s="41"/>
      <c r="L4881" s="41"/>
      <c r="M4881" s="42" t="s">
        <v>7369</v>
      </c>
      <c r="N4881" s="42"/>
      <c r="O4881" s="41"/>
      <c r="P4881" s="43">
        <v>3.6372599999999999</v>
      </c>
      <c r="Q4881" s="44"/>
      <c r="R4881" s="45"/>
      <c r="S4881" s="44"/>
      <c r="T4881" s="46"/>
    </row>
    <row r="4882" spans="6:20" s="39" customFormat="1" ht="22.5" outlineLevel="7">
      <c r="F4882" s="40"/>
      <c r="G4882" s="41"/>
      <c r="H4882" s="41"/>
      <c r="I4882" s="41"/>
      <c r="J4882" s="41"/>
      <c r="K4882" s="41"/>
      <c r="L4882" s="41"/>
      <c r="M4882" s="42" t="s">
        <v>8037</v>
      </c>
      <c r="N4882" s="42"/>
      <c r="O4882" s="41"/>
      <c r="P4882" s="43">
        <v>11.662500000000001</v>
      </c>
      <c r="Q4882" s="44"/>
      <c r="R4882" s="45"/>
      <c r="S4882" s="44"/>
      <c r="T4882" s="46"/>
    </row>
    <row r="4883" spans="6:20" outlineLevel="6"/>
    <row r="4884" spans="6:20" outlineLevel="5"/>
    <row r="4885" spans="6:20" s="113" customFormat="1" ht="16.5" customHeight="1" outlineLevel="4">
      <c r="F4885" s="114"/>
      <c r="G4885" s="115"/>
      <c r="H4885" s="115"/>
      <c r="I4885" s="115"/>
      <c r="J4885" s="116"/>
      <c r="K4885" s="116"/>
      <c r="L4885" s="116"/>
      <c r="M4885" s="116" t="s">
        <v>5678</v>
      </c>
      <c r="N4885" s="119"/>
      <c r="O4885" s="115"/>
      <c r="P4885" s="117"/>
      <c r="Q4885" s="118"/>
      <c r="R4885" s="117"/>
      <c r="S4885" s="118"/>
      <c r="T4885" s="112">
        <f>SUBTOTAL(9,T4886:T4894)</f>
        <v>0</v>
      </c>
    </row>
    <row r="4886" spans="6:20" s="120" customFormat="1" ht="16.5" customHeight="1" outlineLevel="5">
      <c r="F4886" s="121"/>
      <c r="G4886" s="122"/>
      <c r="H4886" s="122"/>
      <c r="I4886" s="122"/>
      <c r="J4886" s="123"/>
      <c r="K4886" s="123"/>
      <c r="L4886" s="123"/>
      <c r="M4886" s="123" t="s">
        <v>6789</v>
      </c>
      <c r="N4886" s="126"/>
      <c r="O4886" s="122"/>
      <c r="P4886" s="124"/>
      <c r="Q4886" s="125"/>
      <c r="R4886" s="124"/>
      <c r="S4886" s="125"/>
      <c r="T4886" s="111">
        <f>SUBTOTAL(9,T4887:T4893)</f>
        <v>0</v>
      </c>
    </row>
    <row r="4887" spans="6:20" s="102" customFormat="1" ht="12" outlineLevel="6" collapsed="1">
      <c r="F4887" s="21" t="s">
        <v>10450</v>
      </c>
      <c r="G4887" s="22" t="s">
        <v>19</v>
      </c>
      <c r="H4887" s="68">
        <v>6</v>
      </c>
      <c r="I4887" s="22"/>
      <c r="J4887" s="36" t="s">
        <v>4611</v>
      </c>
      <c r="K4887" s="36" t="s">
        <v>2208</v>
      </c>
      <c r="L4887" s="36"/>
      <c r="M4887" s="37" t="s">
        <v>7704</v>
      </c>
      <c r="N4887" s="37"/>
      <c r="O4887" s="22" t="s">
        <v>24</v>
      </c>
      <c r="P4887" s="38">
        <v>0.95040000000000002</v>
      </c>
      <c r="Q4887" s="25">
        <v>0</v>
      </c>
      <c r="R4887" s="38">
        <f>P4887*(1+Q4887/100)</f>
        <v>0.95040000000000002</v>
      </c>
      <c r="S4887" s="25"/>
      <c r="T4887" s="26">
        <f>IF(I4887="T",0,R4887*S4887)</f>
        <v>0</v>
      </c>
    </row>
    <row r="4888" spans="6:20" s="39" customFormat="1" ht="11.25" outlineLevel="7">
      <c r="F4888" s="40"/>
      <c r="G4888" s="41"/>
      <c r="H4888" s="41"/>
      <c r="I4888" s="41"/>
      <c r="J4888" s="41"/>
      <c r="K4888" s="41"/>
      <c r="L4888" s="41"/>
      <c r="M4888" s="42" t="s">
        <v>60</v>
      </c>
      <c r="N4888" s="42"/>
      <c r="O4888" s="41"/>
      <c r="P4888" s="43">
        <v>0</v>
      </c>
      <c r="Q4888" s="44"/>
      <c r="R4888" s="45"/>
      <c r="S4888" s="44"/>
      <c r="T4888" s="46"/>
    </row>
    <row r="4889" spans="6:20" s="39" customFormat="1" ht="11.25" outlineLevel="7">
      <c r="F4889" s="40"/>
      <c r="G4889" s="41"/>
      <c r="H4889" s="41"/>
      <c r="I4889" s="41"/>
      <c r="J4889" s="41"/>
      <c r="K4889" s="41"/>
      <c r="L4889" s="41"/>
      <c r="M4889" s="42" t="s">
        <v>5397</v>
      </c>
      <c r="N4889" s="42"/>
      <c r="O4889" s="41"/>
      <c r="P4889" s="43">
        <v>0.95040000000000002</v>
      </c>
      <c r="Q4889" s="44"/>
      <c r="R4889" s="45"/>
      <c r="S4889" s="44"/>
      <c r="T4889" s="46"/>
    </row>
    <row r="4890" spans="6:20" s="102" customFormat="1" ht="24" outlineLevel="6" collapsed="1">
      <c r="F4890" s="21" t="s">
        <v>10451</v>
      </c>
      <c r="G4890" s="22" t="s">
        <v>19</v>
      </c>
      <c r="H4890" s="68">
        <v>6</v>
      </c>
      <c r="I4890" s="22"/>
      <c r="J4890" s="36" t="s">
        <v>4633</v>
      </c>
      <c r="K4890" s="36" t="s">
        <v>2215</v>
      </c>
      <c r="L4890" s="36"/>
      <c r="M4890" s="37" t="s">
        <v>8749</v>
      </c>
      <c r="N4890" s="37"/>
      <c r="O4890" s="22" t="s">
        <v>23</v>
      </c>
      <c r="P4890" s="38">
        <v>23.403749999999999</v>
      </c>
      <c r="Q4890" s="25">
        <v>0</v>
      </c>
      <c r="R4890" s="38">
        <f>P4890*(1+Q4890/100)</f>
        <v>23.403749999999999</v>
      </c>
      <c r="S4890" s="25"/>
      <c r="T4890" s="26">
        <f>IF(I4890="T",0,R4890*S4890)</f>
        <v>0</v>
      </c>
    </row>
    <row r="4891" spans="6:20" s="39" customFormat="1" ht="11.25" outlineLevel="7">
      <c r="F4891" s="40"/>
      <c r="G4891" s="41"/>
      <c r="H4891" s="41"/>
      <c r="I4891" s="41"/>
      <c r="J4891" s="41"/>
      <c r="K4891" s="41"/>
      <c r="L4891" s="41"/>
      <c r="M4891" s="42" t="s">
        <v>5889</v>
      </c>
      <c r="N4891" s="42"/>
      <c r="O4891" s="41"/>
      <c r="P4891" s="43">
        <v>13.331250000000001</v>
      </c>
      <c r="Q4891" s="44"/>
      <c r="R4891" s="45"/>
      <c r="S4891" s="44"/>
      <c r="T4891" s="46"/>
    </row>
    <row r="4892" spans="6:20" s="39" customFormat="1" ht="11.25" outlineLevel="7">
      <c r="F4892" s="40"/>
      <c r="G4892" s="41"/>
      <c r="H4892" s="41"/>
      <c r="I4892" s="41"/>
      <c r="J4892" s="41"/>
      <c r="K4892" s="41"/>
      <c r="L4892" s="41"/>
      <c r="M4892" s="42" t="s">
        <v>5817</v>
      </c>
      <c r="N4892" s="42"/>
      <c r="O4892" s="41"/>
      <c r="P4892" s="43">
        <v>10.0725</v>
      </c>
      <c r="Q4892" s="44"/>
      <c r="R4892" s="45"/>
      <c r="S4892" s="44"/>
      <c r="T4892" s="46"/>
    </row>
    <row r="4893" spans="6:20" outlineLevel="6"/>
    <row r="4894" spans="6:20" outlineLevel="5"/>
    <row r="4895" spans="6:20" s="113" customFormat="1" ht="16.5" customHeight="1" outlineLevel="4">
      <c r="F4895" s="114"/>
      <c r="G4895" s="115"/>
      <c r="H4895" s="115"/>
      <c r="I4895" s="115"/>
      <c r="J4895" s="116"/>
      <c r="K4895" s="116"/>
      <c r="L4895" s="116"/>
      <c r="M4895" s="116" t="s">
        <v>5254</v>
      </c>
      <c r="N4895" s="119"/>
      <c r="O4895" s="115"/>
      <c r="P4895" s="117"/>
      <c r="Q4895" s="118"/>
      <c r="R4895" s="117"/>
      <c r="S4895" s="118"/>
      <c r="T4895" s="112">
        <f>SUBTOTAL(9,T4896:T4901)</f>
        <v>0</v>
      </c>
    </row>
    <row r="4896" spans="6:20" s="120" customFormat="1" ht="16.5" customHeight="1" outlineLevel="5">
      <c r="F4896" s="121"/>
      <c r="G4896" s="122"/>
      <c r="H4896" s="122"/>
      <c r="I4896" s="122"/>
      <c r="J4896" s="123"/>
      <c r="K4896" s="123"/>
      <c r="L4896" s="123"/>
      <c r="M4896" s="123" t="s">
        <v>6371</v>
      </c>
      <c r="N4896" s="126"/>
      <c r="O4896" s="122"/>
      <c r="P4896" s="124"/>
      <c r="Q4896" s="125"/>
      <c r="R4896" s="124"/>
      <c r="S4896" s="125"/>
      <c r="T4896" s="111">
        <f>SUBTOTAL(9,T4897:T4900)</f>
        <v>0</v>
      </c>
    </row>
    <row r="4897" spans="6:20" s="102" customFormat="1" ht="12" outlineLevel="6" collapsed="1">
      <c r="F4897" s="21" t="s">
        <v>10452</v>
      </c>
      <c r="G4897" s="22" t="s">
        <v>19</v>
      </c>
      <c r="H4897" s="68">
        <v>6</v>
      </c>
      <c r="I4897" s="22"/>
      <c r="J4897" s="36" t="s">
        <v>4662</v>
      </c>
      <c r="K4897" s="36" t="s">
        <v>2278</v>
      </c>
      <c r="L4897" s="36"/>
      <c r="M4897" s="37" t="s">
        <v>6803</v>
      </c>
      <c r="N4897" s="37"/>
      <c r="O4897" s="22" t="s">
        <v>23</v>
      </c>
      <c r="P4897" s="38">
        <v>3.8579249999999998</v>
      </c>
      <c r="Q4897" s="25">
        <v>0</v>
      </c>
      <c r="R4897" s="38">
        <f>P4897*(1+Q4897/100)</f>
        <v>3.8579249999999998</v>
      </c>
      <c r="S4897" s="25"/>
      <c r="T4897" s="26">
        <f>IF(I4897="T",0,R4897*S4897)</f>
        <v>0</v>
      </c>
    </row>
    <row r="4898" spans="6:20" s="39" customFormat="1" ht="11.25" outlineLevel="7">
      <c r="F4898" s="40"/>
      <c r="G4898" s="41"/>
      <c r="H4898" s="41"/>
      <c r="I4898" s="41"/>
      <c r="J4898" s="41"/>
      <c r="K4898" s="41"/>
      <c r="L4898" s="41"/>
      <c r="M4898" s="42" t="s">
        <v>6301</v>
      </c>
      <c r="N4898" s="42"/>
      <c r="O4898" s="41"/>
      <c r="P4898" s="43">
        <v>1.96</v>
      </c>
      <c r="Q4898" s="44"/>
      <c r="R4898" s="45"/>
      <c r="S4898" s="44"/>
      <c r="T4898" s="46"/>
    </row>
    <row r="4899" spans="6:20" s="39" customFormat="1" ht="11.25" outlineLevel="7">
      <c r="F4899" s="40"/>
      <c r="G4899" s="41"/>
      <c r="H4899" s="41"/>
      <c r="I4899" s="41"/>
      <c r="J4899" s="41"/>
      <c r="K4899" s="41"/>
      <c r="L4899" s="41"/>
      <c r="M4899" s="42" t="s">
        <v>5352</v>
      </c>
      <c r="N4899" s="42"/>
      <c r="O4899" s="41"/>
      <c r="P4899" s="43">
        <v>1.8979249999999999</v>
      </c>
      <c r="Q4899" s="44"/>
      <c r="R4899" s="45"/>
      <c r="S4899" s="44"/>
      <c r="T4899" s="46"/>
    </row>
    <row r="4900" spans="6:20" outlineLevel="6"/>
    <row r="4901" spans="6:20" outlineLevel="5"/>
    <row r="4902" spans="6:20" s="113" customFormat="1" ht="16.5" customHeight="1" outlineLevel="4">
      <c r="F4902" s="114"/>
      <c r="G4902" s="115"/>
      <c r="H4902" s="115"/>
      <c r="I4902" s="115"/>
      <c r="J4902" s="116"/>
      <c r="K4902" s="116"/>
      <c r="L4902" s="116"/>
      <c r="M4902" s="116" t="s">
        <v>6105</v>
      </c>
      <c r="N4902" s="119"/>
      <c r="O4902" s="115"/>
      <c r="P4902" s="117"/>
      <c r="Q4902" s="118"/>
      <c r="R4902" s="117"/>
      <c r="S4902" s="118"/>
      <c r="T4902" s="112">
        <f>SUBTOTAL(9,T4903:T4914)</f>
        <v>0</v>
      </c>
    </row>
    <row r="4903" spans="6:20" s="120" customFormat="1" ht="16.5" customHeight="1" outlineLevel="5">
      <c r="F4903" s="121"/>
      <c r="G4903" s="122"/>
      <c r="H4903" s="122"/>
      <c r="I4903" s="122"/>
      <c r="J4903" s="123"/>
      <c r="K4903" s="123"/>
      <c r="L4903" s="123"/>
      <c r="M4903" s="123" t="s">
        <v>7448</v>
      </c>
      <c r="N4903" s="126"/>
      <c r="O4903" s="122"/>
      <c r="P4903" s="124"/>
      <c r="Q4903" s="125"/>
      <c r="R4903" s="124"/>
      <c r="S4903" s="125"/>
      <c r="T4903" s="111">
        <f>SUBTOTAL(9,T4904:T4913)</f>
        <v>0</v>
      </c>
    </row>
    <row r="4904" spans="6:20" s="102" customFormat="1" ht="24" outlineLevel="6" collapsed="1">
      <c r="F4904" s="21" t="s">
        <v>10453</v>
      </c>
      <c r="G4904" s="22" t="s">
        <v>19</v>
      </c>
      <c r="H4904" s="68">
        <v>6</v>
      </c>
      <c r="I4904" s="22"/>
      <c r="J4904" s="36" t="s">
        <v>4348</v>
      </c>
      <c r="K4904" s="36" t="s">
        <v>2417</v>
      </c>
      <c r="L4904" s="36"/>
      <c r="M4904" s="37" t="s">
        <v>8111</v>
      </c>
      <c r="N4904" s="37"/>
      <c r="O4904" s="22" t="s">
        <v>48</v>
      </c>
      <c r="P4904" s="38">
        <v>68</v>
      </c>
      <c r="Q4904" s="25">
        <v>0</v>
      </c>
      <c r="R4904" s="38">
        <f>P4904*(1+Q4904/100)</f>
        <v>68</v>
      </c>
      <c r="S4904" s="25"/>
      <c r="T4904" s="26">
        <f>IF(I4904="T",0,R4904*S4904)</f>
        <v>0</v>
      </c>
    </row>
    <row r="4905" spans="6:20" s="39" customFormat="1" ht="11.25" outlineLevel="7">
      <c r="F4905" s="40"/>
      <c r="G4905" s="41"/>
      <c r="H4905" s="41"/>
      <c r="I4905" s="41"/>
      <c r="J4905" s="41"/>
      <c r="K4905" s="41"/>
      <c r="L4905" s="41"/>
      <c r="M4905" s="42" t="s">
        <v>5609</v>
      </c>
      <c r="N4905" s="42"/>
      <c r="O4905" s="41"/>
      <c r="P4905" s="43">
        <v>0</v>
      </c>
      <c r="Q4905" s="44"/>
      <c r="R4905" s="45"/>
      <c r="S4905" s="44"/>
      <c r="T4905" s="46"/>
    </row>
    <row r="4906" spans="6:20" s="39" customFormat="1" ht="11.25" outlineLevel="7">
      <c r="F4906" s="40"/>
      <c r="G4906" s="41"/>
      <c r="H4906" s="41"/>
      <c r="I4906" s="41"/>
      <c r="J4906" s="41"/>
      <c r="K4906" s="41"/>
      <c r="L4906" s="41"/>
      <c r="M4906" s="42" t="s">
        <v>7468</v>
      </c>
      <c r="N4906" s="42"/>
      <c r="O4906" s="41"/>
      <c r="P4906" s="43">
        <v>25</v>
      </c>
      <c r="Q4906" s="44"/>
      <c r="R4906" s="45"/>
      <c r="S4906" s="44"/>
      <c r="T4906" s="46"/>
    </row>
    <row r="4907" spans="6:20" s="39" customFormat="1" ht="11.25" outlineLevel="7">
      <c r="F4907" s="40"/>
      <c r="G4907" s="41"/>
      <c r="H4907" s="41"/>
      <c r="I4907" s="41"/>
      <c r="J4907" s="41"/>
      <c r="K4907" s="41"/>
      <c r="L4907" s="41"/>
      <c r="M4907" s="42" t="s">
        <v>7641</v>
      </c>
      <c r="N4907" s="42"/>
      <c r="O4907" s="41"/>
      <c r="P4907" s="43">
        <v>25</v>
      </c>
      <c r="Q4907" s="44"/>
      <c r="R4907" s="45"/>
      <c r="S4907" s="44"/>
      <c r="T4907" s="46"/>
    </row>
    <row r="4908" spans="6:20" s="39" customFormat="1" ht="11.25" outlineLevel="7">
      <c r="F4908" s="40"/>
      <c r="G4908" s="41"/>
      <c r="H4908" s="41"/>
      <c r="I4908" s="41"/>
      <c r="J4908" s="41"/>
      <c r="K4908" s="41"/>
      <c r="L4908" s="41"/>
      <c r="M4908" s="42" t="s">
        <v>7449</v>
      </c>
      <c r="N4908" s="42"/>
      <c r="O4908" s="41"/>
      <c r="P4908" s="43">
        <v>18</v>
      </c>
      <c r="Q4908" s="44"/>
      <c r="R4908" s="45"/>
      <c r="S4908" s="44"/>
      <c r="T4908" s="46"/>
    </row>
    <row r="4909" spans="6:20" s="102" customFormat="1" ht="24" outlineLevel="6">
      <c r="F4909" s="21" t="s">
        <v>10454</v>
      </c>
      <c r="G4909" s="22" t="s">
        <v>19</v>
      </c>
      <c r="H4909" s="68">
        <v>6</v>
      </c>
      <c r="I4909" s="22"/>
      <c r="J4909" s="36" t="s">
        <v>4610</v>
      </c>
      <c r="K4909" s="36" t="s">
        <v>2418</v>
      </c>
      <c r="L4909" s="36"/>
      <c r="M4909" s="37" t="s">
        <v>8121</v>
      </c>
      <c r="N4909" s="37"/>
      <c r="O4909" s="22" t="s">
        <v>48</v>
      </c>
      <c r="P4909" s="38">
        <v>2</v>
      </c>
      <c r="Q4909" s="25">
        <v>0</v>
      </c>
      <c r="R4909" s="38">
        <f>P4909*(1+Q4909/100)</f>
        <v>2</v>
      </c>
      <c r="S4909" s="25"/>
      <c r="T4909" s="26">
        <f>IF(I4909="T",0,R4909*S4909)</f>
        <v>0</v>
      </c>
    </row>
    <row r="4910" spans="6:20" s="39" customFormat="1" ht="11.25" outlineLevel="7">
      <c r="F4910" s="40"/>
      <c r="G4910" s="41"/>
      <c r="H4910" s="41"/>
      <c r="I4910" s="41"/>
      <c r="J4910" s="41"/>
      <c r="K4910" s="41"/>
      <c r="L4910" s="41"/>
      <c r="M4910" s="42" t="s">
        <v>5482</v>
      </c>
      <c r="N4910" s="42"/>
      <c r="O4910" s="41"/>
      <c r="P4910" s="43">
        <v>0</v>
      </c>
      <c r="Q4910" s="44"/>
      <c r="R4910" s="45"/>
      <c r="S4910" s="44"/>
      <c r="T4910" s="46"/>
    </row>
    <row r="4911" spans="6:20" s="39" customFormat="1" ht="11.25" outlineLevel="7">
      <c r="F4911" s="40"/>
      <c r="G4911" s="41"/>
      <c r="H4911" s="41"/>
      <c r="I4911" s="41"/>
      <c r="J4911" s="41"/>
      <c r="K4911" s="41"/>
      <c r="L4911" s="41"/>
      <c r="M4911" s="42" t="s">
        <v>6660</v>
      </c>
      <c r="N4911" s="42"/>
      <c r="O4911" s="41"/>
      <c r="P4911" s="43">
        <v>1</v>
      </c>
      <c r="Q4911" s="44"/>
      <c r="R4911" s="45"/>
      <c r="S4911" s="44"/>
      <c r="T4911" s="46"/>
    </row>
    <row r="4912" spans="6:20" s="39" customFormat="1" ht="11.25" outlineLevel="7">
      <c r="F4912" s="40"/>
      <c r="G4912" s="41"/>
      <c r="H4912" s="41"/>
      <c r="I4912" s="41"/>
      <c r="J4912" s="41"/>
      <c r="K4912" s="41"/>
      <c r="L4912" s="41"/>
      <c r="M4912" s="42" t="s">
        <v>6609</v>
      </c>
      <c r="N4912" s="42"/>
      <c r="O4912" s="41"/>
      <c r="P4912" s="43">
        <v>1</v>
      </c>
      <c r="Q4912" s="44"/>
      <c r="R4912" s="45"/>
      <c r="S4912" s="44"/>
      <c r="T4912" s="46"/>
    </row>
    <row r="4913" spans="6:20" outlineLevel="6"/>
    <row r="4914" spans="6:20" outlineLevel="5"/>
    <row r="4915" spans="6:20" s="113" customFormat="1" ht="16.5" customHeight="1" outlineLevel="4">
      <c r="F4915" s="114"/>
      <c r="G4915" s="115"/>
      <c r="H4915" s="115"/>
      <c r="I4915" s="115"/>
      <c r="J4915" s="116"/>
      <c r="K4915" s="116"/>
      <c r="L4915" s="116"/>
      <c r="M4915" s="116" t="s">
        <v>7092</v>
      </c>
      <c r="N4915" s="119"/>
      <c r="O4915" s="115"/>
      <c r="P4915" s="117"/>
      <c r="Q4915" s="118"/>
      <c r="R4915" s="117"/>
      <c r="S4915" s="118"/>
      <c r="T4915" s="112">
        <f>SUBTOTAL(9,T4916:T4940)</f>
        <v>0</v>
      </c>
    </row>
    <row r="4916" spans="6:20" s="120" customFormat="1" ht="16.5" customHeight="1" outlineLevel="5">
      <c r="F4916" s="121"/>
      <c r="G4916" s="122"/>
      <c r="H4916" s="122"/>
      <c r="I4916" s="122"/>
      <c r="J4916" s="123"/>
      <c r="K4916" s="123"/>
      <c r="L4916" s="123"/>
      <c r="M4916" s="123" t="s">
        <v>7164</v>
      </c>
      <c r="N4916" s="126"/>
      <c r="O4916" s="122"/>
      <c r="P4916" s="124"/>
      <c r="Q4916" s="125"/>
      <c r="R4916" s="124"/>
      <c r="S4916" s="125"/>
      <c r="T4916" s="111">
        <f>SUBTOTAL(9,T4917:T4939)</f>
        <v>0</v>
      </c>
    </row>
    <row r="4917" spans="6:20" s="102" customFormat="1" ht="24" outlineLevel="6">
      <c r="F4917" s="21" t="s">
        <v>10455</v>
      </c>
      <c r="G4917" s="22" t="s">
        <v>19</v>
      </c>
      <c r="H4917" s="68">
        <v>6</v>
      </c>
      <c r="I4917" s="22"/>
      <c r="J4917" s="36" t="s">
        <v>195</v>
      </c>
      <c r="K4917" s="36"/>
      <c r="L4917" s="36"/>
      <c r="M4917" s="37" t="s">
        <v>8368</v>
      </c>
      <c r="N4917" s="37"/>
      <c r="O4917" s="22"/>
      <c r="P4917" s="38">
        <v>0</v>
      </c>
      <c r="Q4917" s="25">
        <v>0</v>
      </c>
      <c r="R4917" s="38">
        <f>P4917*(1+Q4917/100)</f>
        <v>0</v>
      </c>
      <c r="S4917" s="25"/>
      <c r="T4917" s="26">
        <f>IF(I4917="T",0,R4917*S4917)</f>
        <v>0</v>
      </c>
    </row>
    <row r="4918" spans="6:20" s="102" customFormat="1" ht="12" outlineLevel="6">
      <c r="F4918" s="21" t="s">
        <v>10456</v>
      </c>
      <c r="G4918" s="22" t="s">
        <v>19</v>
      </c>
      <c r="H4918" s="68">
        <v>6</v>
      </c>
      <c r="I4918" s="22"/>
      <c r="J4918" s="36" t="s">
        <v>4297</v>
      </c>
      <c r="K4918" s="36" t="s">
        <v>2140</v>
      </c>
      <c r="L4918" s="36"/>
      <c r="M4918" s="37" t="s">
        <v>6916</v>
      </c>
      <c r="N4918" s="37"/>
      <c r="O4918" s="22" t="s">
        <v>24</v>
      </c>
      <c r="P4918" s="38">
        <v>10.152000000000001</v>
      </c>
      <c r="Q4918" s="25">
        <v>0</v>
      </c>
      <c r="R4918" s="38">
        <f>P4918*(1+Q4918/100)</f>
        <v>10.152000000000001</v>
      </c>
      <c r="S4918" s="25"/>
      <c r="T4918" s="26">
        <f>IF(I4918="T",0,R4918*S4918)</f>
        <v>0</v>
      </c>
    </row>
    <row r="4919" spans="6:20" s="39" customFormat="1" ht="11.25" outlineLevel="7">
      <c r="F4919" s="40"/>
      <c r="G4919" s="41"/>
      <c r="H4919" s="41"/>
      <c r="I4919" s="41"/>
      <c r="J4919" s="41"/>
      <c r="K4919" s="41"/>
      <c r="L4919" s="41"/>
      <c r="M4919" s="42" t="s">
        <v>5481</v>
      </c>
      <c r="N4919" s="42"/>
      <c r="O4919" s="41"/>
      <c r="P4919" s="43">
        <v>4.7520000000000007</v>
      </c>
      <c r="Q4919" s="44"/>
      <c r="R4919" s="45"/>
      <c r="S4919" s="44"/>
      <c r="T4919" s="46"/>
    </row>
    <row r="4920" spans="6:20" s="39" customFormat="1" ht="11.25" outlineLevel="7">
      <c r="F4920" s="40"/>
      <c r="G4920" s="41"/>
      <c r="H4920" s="41"/>
      <c r="I4920" s="41"/>
      <c r="J4920" s="41"/>
      <c r="K4920" s="41"/>
      <c r="L4920" s="41"/>
      <c r="M4920" s="42" t="s">
        <v>6502</v>
      </c>
      <c r="N4920" s="42"/>
      <c r="O4920" s="41"/>
      <c r="P4920" s="43">
        <v>5.4</v>
      </c>
      <c r="Q4920" s="44"/>
      <c r="R4920" s="45"/>
      <c r="S4920" s="44"/>
      <c r="T4920" s="46"/>
    </row>
    <row r="4921" spans="6:20" s="102" customFormat="1" ht="24" outlineLevel="6">
      <c r="F4921" s="21" t="s">
        <v>10457</v>
      </c>
      <c r="G4921" s="22" t="s">
        <v>19</v>
      </c>
      <c r="H4921" s="68">
        <v>6</v>
      </c>
      <c r="I4921" s="22"/>
      <c r="J4921" s="36" t="s">
        <v>4303</v>
      </c>
      <c r="K4921" s="36" t="s">
        <v>2401</v>
      </c>
      <c r="L4921" s="36"/>
      <c r="M4921" s="37" t="s">
        <v>8017</v>
      </c>
      <c r="N4921" s="37"/>
      <c r="O4921" s="22" t="s">
        <v>24</v>
      </c>
      <c r="P4921" s="38">
        <v>2.8224000000000005</v>
      </c>
      <c r="Q4921" s="25">
        <v>0</v>
      </c>
      <c r="R4921" s="38">
        <f>P4921*(1+Q4921/100)</f>
        <v>2.8224000000000005</v>
      </c>
      <c r="S4921" s="25"/>
      <c r="T4921" s="26">
        <f>IF(I4921="T",0,R4921*S4921)</f>
        <v>0</v>
      </c>
    </row>
    <row r="4922" spans="6:20" s="39" customFormat="1" ht="11.25" outlineLevel="7">
      <c r="F4922" s="40"/>
      <c r="G4922" s="41"/>
      <c r="H4922" s="41"/>
      <c r="I4922" s="41"/>
      <c r="J4922" s="41"/>
      <c r="K4922" s="41"/>
      <c r="L4922" s="41"/>
      <c r="M4922" s="42" t="s">
        <v>5140</v>
      </c>
      <c r="N4922" s="42"/>
      <c r="O4922" s="41"/>
      <c r="P4922" s="43">
        <v>2.8224000000000005</v>
      </c>
      <c r="Q4922" s="44"/>
      <c r="R4922" s="45"/>
      <c r="S4922" s="44"/>
      <c r="T4922" s="46"/>
    </row>
    <row r="4923" spans="6:20" s="102" customFormat="1" ht="24" outlineLevel="6">
      <c r="F4923" s="21" t="s">
        <v>10458</v>
      </c>
      <c r="G4923" s="22" t="s">
        <v>19</v>
      </c>
      <c r="H4923" s="68">
        <v>6</v>
      </c>
      <c r="I4923" s="22"/>
      <c r="J4923" s="36" t="s">
        <v>4632</v>
      </c>
      <c r="K4923" s="36" t="s">
        <v>2215</v>
      </c>
      <c r="L4923" s="36"/>
      <c r="M4923" s="37" t="s">
        <v>8239</v>
      </c>
      <c r="N4923" s="37"/>
      <c r="O4923" s="22" t="s">
        <v>23</v>
      </c>
      <c r="P4923" s="38">
        <v>20.16</v>
      </c>
      <c r="Q4923" s="25">
        <v>0</v>
      </c>
      <c r="R4923" s="38">
        <f>P4923*(1+Q4923/100)</f>
        <v>20.16</v>
      </c>
      <c r="S4923" s="25"/>
      <c r="T4923" s="26">
        <f>IF(I4923="T",0,R4923*S4923)</f>
        <v>0</v>
      </c>
    </row>
    <row r="4924" spans="6:20" s="39" customFormat="1" ht="11.25" outlineLevel="7">
      <c r="F4924" s="40"/>
      <c r="G4924" s="41"/>
      <c r="H4924" s="41"/>
      <c r="I4924" s="41"/>
      <c r="J4924" s="41"/>
      <c r="K4924" s="41"/>
      <c r="L4924" s="41"/>
      <c r="M4924" s="42" t="s">
        <v>5933</v>
      </c>
      <c r="N4924" s="42"/>
      <c r="O4924" s="41"/>
      <c r="P4924" s="43">
        <v>20.16</v>
      </c>
      <c r="Q4924" s="44"/>
      <c r="R4924" s="45"/>
      <c r="S4924" s="44"/>
      <c r="T4924" s="46"/>
    </row>
    <row r="4925" spans="6:20" s="102" customFormat="1" ht="36" outlineLevel="6">
      <c r="F4925" s="21" t="s">
        <v>10459</v>
      </c>
      <c r="G4925" s="22" t="s">
        <v>19</v>
      </c>
      <c r="H4925" s="68">
        <v>6</v>
      </c>
      <c r="I4925" s="22"/>
      <c r="J4925" s="36" t="s">
        <v>4628</v>
      </c>
      <c r="K4925" s="36" t="s">
        <v>2210</v>
      </c>
      <c r="L4925" s="36"/>
      <c r="M4925" s="37" t="s">
        <v>8911</v>
      </c>
      <c r="N4925" s="37"/>
      <c r="O4925" s="22" t="s">
        <v>24</v>
      </c>
      <c r="P4925" s="38">
        <v>2.52</v>
      </c>
      <c r="Q4925" s="25">
        <v>0</v>
      </c>
      <c r="R4925" s="38">
        <f>P4925*(1+Q4925/100)</f>
        <v>2.52</v>
      </c>
      <c r="S4925" s="25"/>
      <c r="T4925" s="26">
        <f>IF(I4925="T",0,R4925*S4925)</f>
        <v>0</v>
      </c>
    </row>
    <row r="4926" spans="6:20" s="39" customFormat="1" ht="11.25" outlineLevel="7">
      <c r="F4926" s="40"/>
      <c r="G4926" s="41"/>
      <c r="H4926" s="41"/>
      <c r="I4926" s="41"/>
      <c r="J4926" s="41"/>
      <c r="K4926" s="41"/>
      <c r="L4926" s="41"/>
      <c r="M4926" s="42" t="s">
        <v>6802</v>
      </c>
      <c r="N4926" s="42"/>
      <c r="O4926" s="41"/>
      <c r="P4926" s="43">
        <v>2.52</v>
      </c>
      <c r="Q4926" s="44"/>
      <c r="R4926" s="45"/>
      <c r="S4926" s="44"/>
      <c r="T4926" s="46"/>
    </row>
    <row r="4927" spans="6:20" s="102" customFormat="1" ht="24" outlineLevel="6">
      <c r="F4927" s="21" t="s">
        <v>10460</v>
      </c>
      <c r="G4927" s="22" t="s">
        <v>19</v>
      </c>
      <c r="H4927" s="68">
        <v>6</v>
      </c>
      <c r="I4927" s="22"/>
      <c r="J4927" s="36" t="s">
        <v>4201</v>
      </c>
      <c r="K4927" s="36" t="s">
        <v>2400</v>
      </c>
      <c r="L4927" s="36"/>
      <c r="M4927" s="37" t="s">
        <v>8634</v>
      </c>
      <c r="N4927" s="37"/>
      <c r="O4927" s="22" t="s">
        <v>48</v>
      </c>
      <c r="P4927" s="38">
        <v>13</v>
      </c>
      <c r="Q4927" s="25">
        <v>0</v>
      </c>
      <c r="R4927" s="38">
        <f>P4927*(1+Q4927/100)</f>
        <v>13</v>
      </c>
      <c r="S4927" s="25"/>
      <c r="T4927" s="26">
        <f>IF(I4927="T",0,R4927*S4927)</f>
        <v>0</v>
      </c>
    </row>
    <row r="4928" spans="6:20" s="39" customFormat="1" ht="22.5" outlineLevel="7">
      <c r="F4928" s="40"/>
      <c r="G4928" s="41"/>
      <c r="H4928" s="41"/>
      <c r="I4928" s="41"/>
      <c r="J4928" s="41"/>
      <c r="K4928" s="41"/>
      <c r="L4928" s="41"/>
      <c r="M4928" s="42" t="s">
        <v>8211</v>
      </c>
      <c r="N4928" s="42"/>
      <c r="O4928" s="41"/>
      <c r="P4928" s="43">
        <v>0</v>
      </c>
      <c r="Q4928" s="44"/>
      <c r="R4928" s="45"/>
      <c r="S4928" s="44"/>
      <c r="T4928" s="46"/>
    </row>
    <row r="4929" spans="6:20" s="39" customFormat="1" ht="11.25" outlineLevel="7">
      <c r="F4929" s="40"/>
      <c r="G4929" s="41"/>
      <c r="H4929" s="41"/>
      <c r="I4929" s="41"/>
      <c r="J4929" s="41"/>
      <c r="K4929" s="41"/>
      <c r="L4929" s="41"/>
      <c r="M4929" s="42" t="s">
        <v>12</v>
      </c>
      <c r="N4929" s="42"/>
      <c r="O4929" s="41"/>
      <c r="P4929" s="43">
        <v>13</v>
      </c>
      <c r="Q4929" s="44"/>
      <c r="R4929" s="45"/>
      <c r="S4929" s="44"/>
      <c r="T4929" s="46"/>
    </row>
    <row r="4930" spans="6:20" s="102" customFormat="1" ht="12" outlineLevel="6">
      <c r="F4930" s="21" t="s">
        <v>10461</v>
      </c>
      <c r="G4930" s="22" t="s">
        <v>7</v>
      </c>
      <c r="H4930" s="68">
        <v>6</v>
      </c>
      <c r="I4930" s="22"/>
      <c r="J4930" s="36" t="s">
        <v>4101</v>
      </c>
      <c r="K4930" s="36"/>
      <c r="L4930" s="36"/>
      <c r="M4930" s="37" t="s">
        <v>7203</v>
      </c>
      <c r="N4930" s="37"/>
      <c r="O4930" s="22" t="s">
        <v>21</v>
      </c>
      <c r="P4930" s="38">
        <v>299.52000000000004</v>
      </c>
      <c r="Q4930" s="25">
        <v>0</v>
      </c>
      <c r="R4930" s="38">
        <f>P4930*(1+Q4930/100)</f>
        <v>299.52000000000004</v>
      </c>
      <c r="S4930" s="25"/>
      <c r="T4930" s="26">
        <f>IF(I4930="T",0,R4930*S4930)</f>
        <v>0</v>
      </c>
    </row>
    <row r="4931" spans="6:20" s="39" customFormat="1" ht="11.25" outlineLevel="7">
      <c r="F4931" s="40"/>
      <c r="G4931" s="41"/>
      <c r="H4931" s="41"/>
      <c r="I4931" s="41"/>
      <c r="J4931" s="41"/>
      <c r="K4931" s="41"/>
      <c r="L4931" s="41"/>
      <c r="M4931" s="42" t="s">
        <v>3474</v>
      </c>
      <c r="N4931" s="42"/>
      <c r="O4931" s="41"/>
      <c r="P4931" s="43">
        <v>299.52000000000004</v>
      </c>
      <c r="Q4931" s="44"/>
      <c r="R4931" s="45"/>
      <c r="S4931" s="44"/>
      <c r="T4931" s="46"/>
    </row>
    <row r="4932" spans="6:20" s="102" customFormat="1" ht="36" outlineLevel="6">
      <c r="F4932" s="21" t="s">
        <v>10462</v>
      </c>
      <c r="G4932" s="22" t="s">
        <v>19</v>
      </c>
      <c r="H4932" s="68">
        <v>2</v>
      </c>
      <c r="I4932" s="22"/>
      <c r="J4932" s="36" t="s">
        <v>4464</v>
      </c>
      <c r="K4932" s="36" t="s">
        <v>2379</v>
      </c>
      <c r="L4932" s="36"/>
      <c r="M4932" s="37" t="s">
        <v>8903</v>
      </c>
      <c r="N4932" s="37"/>
      <c r="O4932" s="22" t="s">
        <v>48</v>
      </c>
      <c r="P4932" s="38">
        <v>3</v>
      </c>
      <c r="Q4932" s="25">
        <v>0</v>
      </c>
      <c r="R4932" s="38">
        <f>P4932*(1+Q4932/100)</f>
        <v>3</v>
      </c>
      <c r="S4932" s="25"/>
      <c r="T4932" s="26">
        <f>IF(I4932="T",0,R4932*S4932)</f>
        <v>0</v>
      </c>
    </row>
    <row r="4933" spans="6:20" s="102" customFormat="1" ht="24" outlineLevel="6">
      <c r="F4933" s="21" t="s">
        <v>10463</v>
      </c>
      <c r="G4933" s="22" t="s">
        <v>19</v>
      </c>
      <c r="H4933" s="68">
        <v>6</v>
      </c>
      <c r="I4933" s="22"/>
      <c r="J4933" s="36" t="s">
        <v>4649</v>
      </c>
      <c r="K4933" s="36" t="s">
        <v>2307</v>
      </c>
      <c r="L4933" s="36"/>
      <c r="M4933" s="37" t="s">
        <v>8085</v>
      </c>
      <c r="N4933" s="37"/>
      <c r="O4933" s="22" t="s">
        <v>23</v>
      </c>
      <c r="P4933" s="38">
        <v>31.5</v>
      </c>
      <c r="Q4933" s="25">
        <v>0</v>
      </c>
      <c r="R4933" s="38">
        <f>P4933*(1+Q4933/100)</f>
        <v>31.5</v>
      </c>
      <c r="S4933" s="25"/>
      <c r="T4933" s="26">
        <f>IF(I4933="T",0,R4933*S4933)</f>
        <v>0</v>
      </c>
    </row>
    <row r="4934" spans="6:20" s="39" customFormat="1" ht="11.25" outlineLevel="7">
      <c r="F4934" s="40"/>
      <c r="G4934" s="41"/>
      <c r="H4934" s="41"/>
      <c r="I4934" s="41"/>
      <c r="J4934" s="41"/>
      <c r="K4934" s="41"/>
      <c r="L4934" s="41"/>
      <c r="M4934" s="42" t="s">
        <v>6978</v>
      </c>
      <c r="N4934" s="42"/>
      <c r="O4934" s="41"/>
      <c r="P4934" s="43">
        <v>20.16</v>
      </c>
      <c r="Q4934" s="44"/>
      <c r="R4934" s="45"/>
      <c r="S4934" s="44"/>
      <c r="T4934" s="46"/>
    </row>
    <row r="4935" spans="6:20" s="39" customFormat="1" ht="22.5" outlineLevel="7">
      <c r="F4935" s="40"/>
      <c r="G4935" s="41"/>
      <c r="H4935" s="41"/>
      <c r="I4935" s="41"/>
      <c r="J4935" s="41"/>
      <c r="K4935" s="41"/>
      <c r="L4935" s="41"/>
      <c r="M4935" s="42" t="s">
        <v>7672</v>
      </c>
      <c r="N4935" s="42"/>
      <c r="O4935" s="41"/>
      <c r="P4935" s="43">
        <v>11.34</v>
      </c>
      <c r="Q4935" s="44"/>
      <c r="R4935" s="45"/>
      <c r="S4935" s="44"/>
      <c r="T4935" s="46"/>
    </row>
    <row r="4936" spans="6:20" s="102" customFormat="1" ht="12" outlineLevel="6">
      <c r="F4936" s="21" t="s">
        <v>10464</v>
      </c>
      <c r="G4936" s="22" t="s">
        <v>19</v>
      </c>
      <c r="H4936" s="68">
        <v>6</v>
      </c>
      <c r="I4936" s="22"/>
      <c r="J4936" s="36" t="s">
        <v>4757</v>
      </c>
      <c r="K4936" s="36" t="s">
        <v>2386</v>
      </c>
      <c r="L4936" s="36"/>
      <c r="M4936" s="37" t="s">
        <v>7479</v>
      </c>
      <c r="N4936" s="37"/>
      <c r="O4936" s="22" t="s">
        <v>23</v>
      </c>
      <c r="P4936" s="38">
        <v>31.5</v>
      </c>
      <c r="Q4936" s="25">
        <v>0</v>
      </c>
      <c r="R4936" s="38">
        <f>P4936*(1+Q4936/100)</f>
        <v>31.5</v>
      </c>
      <c r="S4936" s="25"/>
      <c r="T4936" s="26">
        <f>IF(I4936="T",0,R4936*S4936)</f>
        <v>0</v>
      </c>
    </row>
    <row r="4937" spans="6:20" s="102" customFormat="1" ht="12" outlineLevel="6">
      <c r="F4937" s="21" t="s">
        <v>10465</v>
      </c>
      <c r="G4937" s="22" t="s">
        <v>19</v>
      </c>
      <c r="H4937" s="68">
        <v>6</v>
      </c>
      <c r="I4937" s="22"/>
      <c r="J4937" s="36" t="s">
        <v>4565</v>
      </c>
      <c r="K4937" s="36" t="s">
        <v>2292</v>
      </c>
      <c r="L4937" s="36"/>
      <c r="M4937" s="37" t="s">
        <v>7649</v>
      </c>
      <c r="N4937" s="37"/>
      <c r="O4937" s="22" t="s">
        <v>23</v>
      </c>
      <c r="P4937" s="38">
        <v>31.5</v>
      </c>
      <c r="Q4937" s="25">
        <v>0</v>
      </c>
      <c r="R4937" s="38">
        <f>P4937*(1+Q4937/100)</f>
        <v>31.5</v>
      </c>
      <c r="S4937" s="25"/>
      <c r="T4937" s="26">
        <f>IF(I4937="T",0,R4937*S4937)</f>
        <v>0</v>
      </c>
    </row>
    <row r="4938" spans="6:20" s="102" customFormat="1" ht="12" outlineLevel="6">
      <c r="F4938" s="21" t="s">
        <v>10466</v>
      </c>
      <c r="G4938" s="22" t="s">
        <v>7</v>
      </c>
      <c r="H4938" s="68">
        <v>6</v>
      </c>
      <c r="I4938" s="22"/>
      <c r="J4938" s="36" t="s">
        <v>4366</v>
      </c>
      <c r="K4938" s="36" t="s">
        <v>2988</v>
      </c>
      <c r="L4938" s="36"/>
      <c r="M4938" s="37" t="s">
        <v>6401</v>
      </c>
      <c r="N4938" s="37"/>
      <c r="O4938" s="22" t="s">
        <v>23</v>
      </c>
      <c r="P4938" s="38">
        <v>31.5</v>
      </c>
      <c r="Q4938" s="25">
        <v>0</v>
      </c>
      <c r="R4938" s="38">
        <f>P4938*(1+Q4938/100)</f>
        <v>31.5</v>
      </c>
      <c r="S4938" s="25"/>
      <c r="T4938" s="26">
        <f>IF(I4938="T",0,R4938*S4938)</f>
        <v>0</v>
      </c>
    </row>
    <row r="4939" spans="6:20" outlineLevel="6"/>
    <row r="4940" spans="6:20" outlineLevel="5"/>
    <row r="4941" spans="6:20" s="113" customFormat="1" ht="16.5" customHeight="1" outlineLevel="4">
      <c r="F4941" s="114"/>
      <c r="G4941" s="115"/>
      <c r="H4941" s="115"/>
      <c r="I4941" s="115"/>
      <c r="J4941" s="116"/>
      <c r="K4941" s="116"/>
      <c r="L4941" s="116"/>
      <c r="M4941" s="116" t="s">
        <v>6879</v>
      </c>
      <c r="N4941" s="119"/>
      <c r="O4941" s="115"/>
      <c r="P4941" s="117"/>
      <c r="Q4941" s="118"/>
      <c r="R4941" s="117"/>
      <c r="S4941" s="118"/>
      <c r="T4941" s="112">
        <f>SUBTOTAL(9,T4942:T4968)</f>
        <v>0</v>
      </c>
    </row>
    <row r="4942" spans="6:20" s="120" customFormat="1" ht="16.5" customHeight="1" outlineLevel="5">
      <c r="F4942" s="121"/>
      <c r="G4942" s="122"/>
      <c r="H4942" s="122"/>
      <c r="I4942" s="122"/>
      <c r="J4942" s="123"/>
      <c r="K4942" s="123"/>
      <c r="L4942" s="123"/>
      <c r="M4942" s="123" t="s">
        <v>6959</v>
      </c>
      <c r="N4942" s="126"/>
      <c r="O4942" s="122"/>
      <c r="P4942" s="124"/>
      <c r="Q4942" s="125"/>
      <c r="R4942" s="124"/>
      <c r="S4942" s="125"/>
      <c r="T4942" s="111">
        <f>SUBTOTAL(9,T4943:T4967)</f>
        <v>0</v>
      </c>
    </row>
    <row r="4943" spans="6:20" s="102" customFormat="1" ht="24" outlineLevel="6">
      <c r="F4943" s="21" t="s">
        <v>10467</v>
      </c>
      <c r="G4943" s="22" t="s">
        <v>19</v>
      </c>
      <c r="H4943" s="68">
        <v>6</v>
      </c>
      <c r="I4943" s="22"/>
      <c r="J4943" s="36" t="s">
        <v>4326</v>
      </c>
      <c r="K4943" s="36" t="s">
        <v>2200</v>
      </c>
      <c r="L4943" s="36"/>
      <c r="M4943" s="37" t="s">
        <v>8311</v>
      </c>
      <c r="N4943" s="37"/>
      <c r="O4943" s="22" t="s">
        <v>23</v>
      </c>
      <c r="P4943" s="38">
        <v>70.77770000000001</v>
      </c>
      <c r="Q4943" s="25">
        <v>0</v>
      </c>
      <c r="R4943" s="38">
        <f>P4943*(1+Q4943/100)</f>
        <v>70.77770000000001</v>
      </c>
      <c r="S4943" s="25"/>
      <c r="T4943" s="26">
        <f>IF(I4943="T",0,R4943*S4943)</f>
        <v>0</v>
      </c>
    </row>
    <row r="4944" spans="6:20" s="39" customFormat="1" ht="11.25" outlineLevel="7">
      <c r="F4944" s="40"/>
      <c r="G4944" s="41"/>
      <c r="H4944" s="41"/>
      <c r="I4944" s="41"/>
      <c r="J4944" s="41"/>
      <c r="K4944" s="41"/>
      <c r="L4944" s="41"/>
      <c r="M4944" s="42" t="s">
        <v>4824</v>
      </c>
      <c r="N4944" s="42"/>
      <c r="O4944" s="41"/>
      <c r="P4944" s="43">
        <v>0</v>
      </c>
      <c r="Q4944" s="44"/>
      <c r="R4944" s="45"/>
      <c r="S4944" s="44"/>
      <c r="T4944" s="46"/>
    </row>
    <row r="4945" spans="6:20" s="39" customFormat="1" ht="11.25" outlineLevel="7">
      <c r="F4945" s="40"/>
      <c r="G4945" s="41"/>
      <c r="H4945" s="41"/>
      <c r="I4945" s="41"/>
      <c r="J4945" s="41"/>
      <c r="K4945" s="41"/>
      <c r="L4945" s="41"/>
      <c r="M4945" s="42" t="s">
        <v>5823</v>
      </c>
      <c r="N4945" s="42"/>
      <c r="O4945" s="41"/>
      <c r="P4945" s="43">
        <v>33.083700000000007</v>
      </c>
      <c r="Q4945" s="44"/>
      <c r="R4945" s="45"/>
      <c r="S4945" s="44"/>
      <c r="T4945" s="46"/>
    </row>
    <row r="4946" spans="6:20" s="39" customFormat="1" ht="22.5" outlineLevel="7">
      <c r="F4946" s="40"/>
      <c r="G4946" s="41"/>
      <c r="H4946" s="41"/>
      <c r="I4946" s="41"/>
      <c r="J4946" s="41"/>
      <c r="K4946" s="41"/>
      <c r="L4946" s="41"/>
      <c r="M4946" s="42" t="s">
        <v>7009</v>
      </c>
      <c r="N4946" s="42"/>
      <c r="O4946" s="41"/>
      <c r="P4946" s="43">
        <v>4.032</v>
      </c>
      <c r="Q4946" s="44"/>
      <c r="R4946" s="45"/>
      <c r="S4946" s="44"/>
      <c r="T4946" s="46"/>
    </row>
    <row r="4947" spans="6:20" s="39" customFormat="1" ht="11.25" outlineLevel="7">
      <c r="F4947" s="40"/>
      <c r="G4947" s="41"/>
      <c r="H4947" s="41"/>
      <c r="I4947" s="41"/>
      <c r="J4947" s="41"/>
      <c r="K4947" s="41"/>
      <c r="L4947" s="41"/>
      <c r="M4947" s="42" t="s">
        <v>255</v>
      </c>
      <c r="N4947" s="42"/>
      <c r="O4947" s="41"/>
      <c r="P4947" s="43">
        <v>0</v>
      </c>
      <c r="Q4947" s="44"/>
      <c r="R4947" s="45"/>
      <c r="S4947" s="44"/>
      <c r="T4947" s="46"/>
    </row>
    <row r="4948" spans="6:20" s="39" customFormat="1" ht="11.25" outlineLevel="7">
      <c r="F4948" s="40"/>
      <c r="G4948" s="41"/>
      <c r="H4948" s="41"/>
      <c r="I4948" s="41"/>
      <c r="J4948" s="41"/>
      <c r="K4948" s="41"/>
      <c r="L4948" s="41"/>
      <c r="M4948" s="42" t="s">
        <v>404</v>
      </c>
      <c r="N4948" s="42"/>
      <c r="O4948" s="41"/>
      <c r="P4948" s="43">
        <v>8.8400000000000016</v>
      </c>
      <c r="Q4948" s="44"/>
      <c r="R4948" s="45"/>
      <c r="S4948" s="44"/>
      <c r="T4948" s="46"/>
    </row>
    <row r="4949" spans="6:20" s="39" customFormat="1" ht="22.5" outlineLevel="7">
      <c r="F4949" s="40"/>
      <c r="G4949" s="41"/>
      <c r="H4949" s="41"/>
      <c r="I4949" s="41"/>
      <c r="J4949" s="41"/>
      <c r="K4949" s="41"/>
      <c r="L4949" s="41"/>
      <c r="M4949" s="42" t="s">
        <v>7033</v>
      </c>
      <c r="N4949" s="42"/>
      <c r="O4949" s="41"/>
      <c r="P4949" s="43">
        <v>24.822000000000003</v>
      </c>
      <c r="Q4949" s="44"/>
      <c r="R4949" s="45"/>
      <c r="S4949" s="44"/>
      <c r="T4949" s="46"/>
    </row>
    <row r="4950" spans="6:20" s="102" customFormat="1" ht="24" outlineLevel="6">
      <c r="F4950" s="21" t="s">
        <v>10468</v>
      </c>
      <c r="G4950" s="22" t="s">
        <v>19</v>
      </c>
      <c r="H4950" s="68">
        <v>6</v>
      </c>
      <c r="I4950" s="22"/>
      <c r="J4950" s="36" t="s">
        <v>4352</v>
      </c>
      <c r="K4950" s="36" t="s">
        <v>2215</v>
      </c>
      <c r="L4950" s="36"/>
      <c r="M4950" s="37" t="s">
        <v>8166</v>
      </c>
      <c r="N4950" s="37"/>
      <c r="O4950" s="22" t="s">
        <v>23</v>
      </c>
      <c r="P4950" s="38">
        <v>75.913500000000013</v>
      </c>
      <c r="Q4950" s="25">
        <v>0</v>
      </c>
      <c r="R4950" s="38">
        <f>P4950*(1+Q4950/100)</f>
        <v>75.913500000000013</v>
      </c>
      <c r="S4950" s="25"/>
      <c r="T4950" s="26">
        <f>IF(I4950="T",0,R4950*S4950)</f>
        <v>0</v>
      </c>
    </row>
    <row r="4951" spans="6:20" s="39" customFormat="1" ht="11.25" outlineLevel="7">
      <c r="F4951" s="40"/>
      <c r="G4951" s="41"/>
      <c r="H4951" s="41"/>
      <c r="I4951" s="41"/>
      <c r="J4951" s="41"/>
      <c r="K4951" s="41"/>
      <c r="L4951" s="41"/>
      <c r="M4951" s="42" t="s">
        <v>7416</v>
      </c>
      <c r="N4951" s="42"/>
      <c r="O4951" s="41"/>
      <c r="P4951" s="43">
        <v>0</v>
      </c>
      <c r="Q4951" s="44"/>
      <c r="R4951" s="45"/>
      <c r="S4951" s="44"/>
      <c r="T4951" s="46"/>
    </row>
    <row r="4952" spans="6:20" s="39" customFormat="1" ht="11.25" outlineLevel="7">
      <c r="F4952" s="40"/>
      <c r="G4952" s="41"/>
      <c r="H4952" s="41"/>
      <c r="I4952" s="41"/>
      <c r="J4952" s="41"/>
      <c r="K4952" s="41"/>
      <c r="L4952" s="41"/>
      <c r="M4952" s="42" t="s">
        <v>2123</v>
      </c>
      <c r="N4952" s="42"/>
      <c r="O4952" s="41"/>
      <c r="P4952" s="43">
        <v>10.608000000000001</v>
      </c>
      <c r="Q4952" s="44"/>
      <c r="R4952" s="45"/>
      <c r="S4952" s="44"/>
      <c r="T4952" s="46"/>
    </row>
    <row r="4953" spans="6:20" s="39" customFormat="1" ht="11.25" outlineLevel="7">
      <c r="F4953" s="40"/>
      <c r="G4953" s="41"/>
      <c r="H4953" s="41"/>
      <c r="I4953" s="41"/>
      <c r="J4953" s="41"/>
      <c r="K4953" s="41"/>
      <c r="L4953" s="41"/>
      <c r="M4953" s="42" t="s">
        <v>6490</v>
      </c>
      <c r="N4953" s="42"/>
      <c r="O4953" s="41"/>
      <c r="P4953" s="43">
        <v>0</v>
      </c>
      <c r="Q4953" s="44"/>
      <c r="R4953" s="45"/>
      <c r="S4953" s="44"/>
      <c r="T4953" s="46"/>
    </row>
    <row r="4954" spans="6:20" s="39" customFormat="1" ht="11.25" outlineLevel="7">
      <c r="F4954" s="40"/>
      <c r="G4954" s="41"/>
      <c r="H4954" s="41"/>
      <c r="I4954" s="41"/>
      <c r="J4954" s="41"/>
      <c r="K4954" s="41"/>
      <c r="L4954" s="41"/>
      <c r="M4954" s="42" t="s">
        <v>3009</v>
      </c>
      <c r="N4954" s="42"/>
      <c r="O4954" s="41"/>
      <c r="P4954" s="43">
        <v>65.305500000000009</v>
      </c>
      <c r="Q4954" s="44"/>
      <c r="R4954" s="45"/>
      <c r="S4954" s="44"/>
      <c r="T4954" s="46"/>
    </row>
    <row r="4955" spans="6:20" s="102" customFormat="1" ht="36" outlineLevel="6">
      <c r="F4955" s="21" t="s">
        <v>10469</v>
      </c>
      <c r="G4955" s="22" t="s">
        <v>19</v>
      </c>
      <c r="H4955" s="68">
        <v>6</v>
      </c>
      <c r="I4955" s="22"/>
      <c r="J4955" s="36" t="s">
        <v>4627</v>
      </c>
      <c r="K4955" s="36" t="s">
        <v>2210</v>
      </c>
      <c r="L4955" s="36"/>
      <c r="M4955" s="37" t="s">
        <v>8858</v>
      </c>
      <c r="N4955" s="37"/>
      <c r="O4955" s="22" t="s">
        <v>24</v>
      </c>
      <c r="P4955" s="38">
        <v>6.4122800000000009</v>
      </c>
      <c r="Q4955" s="25">
        <v>0</v>
      </c>
      <c r="R4955" s="38">
        <f>P4955*(1+Q4955/100)</f>
        <v>6.4122800000000009</v>
      </c>
      <c r="S4955" s="25"/>
      <c r="T4955" s="26">
        <f>IF(I4955="T",0,R4955*S4955)</f>
        <v>0</v>
      </c>
    </row>
    <row r="4956" spans="6:20" s="39" customFormat="1" ht="11.25" outlineLevel="7">
      <c r="F4956" s="40"/>
      <c r="G4956" s="41"/>
      <c r="H4956" s="41"/>
      <c r="I4956" s="41"/>
      <c r="J4956" s="41"/>
      <c r="K4956" s="41"/>
      <c r="L4956" s="41"/>
      <c r="M4956" s="42" t="s">
        <v>7416</v>
      </c>
      <c r="N4956" s="42"/>
      <c r="O4956" s="41"/>
      <c r="P4956" s="43">
        <v>0</v>
      </c>
      <c r="Q4956" s="44"/>
      <c r="R4956" s="45"/>
      <c r="S4956" s="44"/>
      <c r="T4956" s="46"/>
    </row>
    <row r="4957" spans="6:20" s="39" customFormat="1" ht="11.25" outlineLevel="7">
      <c r="F4957" s="40"/>
      <c r="G4957" s="41"/>
      <c r="H4957" s="41"/>
      <c r="I4957" s="41"/>
      <c r="J4957" s="41"/>
      <c r="K4957" s="41"/>
      <c r="L4957" s="41"/>
      <c r="M4957" s="42" t="s">
        <v>5491</v>
      </c>
      <c r="N4957" s="42"/>
      <c r="O4957" s="41"/>
      <c r="P4957" s="43">
        <v>0.84863999999999995</v>
      </c>
      <c r="Q4957" s="44"/>
      <c r="R4957" s="45"/>
      <c r="S4957" s="44"/>
      <c r="T4957" s="46"/>
    </row>
    <row r="4958" spans="6:20" s="39" customFormat="1" ht="11.25" outlineLevel="7">
      <c r="F4958" s="40"/>
      <c r="G4958" s="41"/>
      <c r="H4958" s="41"/>
      <c r="I4958" s="41"/>
      <c r="J4958" s="41"/>
      <c r="K4958" s="41"/>
      <c r="L4958" s="41"/>
      <c r="M4958" s="42" t="s">
        <v>6490</v>
      </c>
      <c r="N4958" s="42"/>
      <c r="O4958" s="41"/>
      <c r="P4958" s="43">
        <v>0</v>
      </c>
      <c r="Q4958" s="44"/>
      <c r="R4958" s="45"/>
      <c r="S4958" s="44"/>
      <c r="T4958" s="46"/>
    </row>
    <row r="4959" spans="6:20" s="39" customFormat="1" ht="11.25" outlineLevel="7">
      <c r="F4959" s="40"/>
      <c r="G4959" s="41"/>
      <c r="H4959" s="41"/>
      <c r="I4959" s="41"/>
      <c r="J4959" s="41"/>
      <c r="K4959" s="41"/>
      <c r="L4959" s="41"/>
      <c r="M4959" s="42" t="s">
        <v>6312</v>
      </c>
      <c r="N4959" s="42"/>
      <c r="O4959" s="41"/>
      <c r="P4959" s="43">
        <v>5.0324400000000011</v>
      </c>
      <c r="Q4959" s="44"/>
      <c r="R4959" s="45"/>
      <c r="S4959" s="44"/>
      <c r="T4959" s="46"/>
    </row>
    <row r="4960" spans="6:20" s="39" customFormat="1" ht="22.5" outlineLevel="7">
      <c r="F4960" s="40"/>
      <c r="G4960" s="41"/>
      <c r="H4960" s="41"/>
      <c r="I4960" s="41"/>
      <c r="J4960" s="41"/>
      <c r="K4960" s="41"/>
      <c r="L4960" s="41"/>
      <c r="M4960" s="42" t="s">
        <v>7699</v>
      </c>
      <c r="N4960" s="42"/>
      <c r="O4960" s="41"/>
      <c r="P4960" s="43">
        <v>0.53120000000000001</v>
      </c>
      <c r="Q4960" s="44"/>
      <c r="R4960" s="45"/>
      <c r="S4960" s="44"/>
      <c r="T4960" s="46"/>
    </row>
    <row r="4961" spans="6:20" s="102" customFormat="1" ht="24" outlineLevel="6" collapsed="1">
      <c r="F4961" s="21" t="s">
        <v>10470</v>
      </c>
      <c r="G4961" s="22" t="s">
        <v>19</v>
      </c>
      <c r="H4961" s="68">
        <v>6</v>
      </c>
      <c r="I4961" s="22"/>
      <c r="J4961" s="36" t="s">
        <v>4629</v>
      </c>
      <c r="K4961" s="36" t="s">
        <v>2210</v>
      </c>
      <c r="L4961" s="36"/>
      <c r="M4961" s="37" t="s">
        <v>7562</v>
      </c>
      <c r="N4961" s="37"/>
      <c r="O4961" s="22" t="s">
        <v>24</v>
      </c>
      <c r="P4961" s="38">
        <v>2.2343100000000002</v>
      </c>
      <c r="Q4961" s="25">
        <v>0</v>
      </c>
      <c r="R4961" s="38">
        <f>P4961*(1+Q4961/100)</f>
        <v>2.2343100000000002</v>
      </c>
      <c r="S4961" s="25"/>
      <c r="T4961" s="26">
        <f>IF(I4961="T",0,R4961*S4961)</f>
        <v>0</v>
      </c>
    </row>
    <row r="4962" spans="6:20" s="39" customFormat="1" ht="11.25" outlineLevel="7">
      <c r="F4962" s="40"/>
      <c r="G4962" s="41"/>
      <c r="H4962" s="41"/>
      <c r="I4962" s="41"/>
      <c r="J4962" s="41"/>
      <c r="K4962" s="41"/>
      <c r="L4962" s="41"/>
      <c r="M4962" s="42" t="s">
        <v>4278</v>
      </c>
      <c r="N4962" s="42"/>
      <c r="O4962" s="41"/>
      <c r="P4962" s="43">
        <v>0</v>
      </c>
      <c r="Q4962" s="44"/>
      <c r="R4962" s="45"/>
      <c r="S4962" s="44"/>
      <c r="T4962" s="46"/>
    </row>
    <row r="4963" spans="6:20" s="39" customFormat="1" ht="11.25" outlineLevel="7">
      <c r="F4963" s="40"/>
      <c r="G4963" s="41"/>
      <c r="H4963" s="41"/>
      <c r="I4963" s="41"/>
      <c r="J4963" s="41"/>
      <c r="K4963" s="41"/>
      <c r="L4963" s="41"/>
      <c r="M4963" s="42" t="s">
        <v>5989</v>
      </c>
      <c r="N4963" s="42"/>
      <c r="O4963" s="41"/>
      <c r="P4963" s="43">
        <v>2.2343100000000002</v>
      </c>
      <c r="Q4963" s="44"/>
      <c r="R4963" s="45"/>
      <c r="S4963" s="44"/>
      <c r="T4963" s="46"/>
    </row>
    <row r="4964" spans="6:20" s="102" customFormat="1" ht="24" outlineLevel="6" collapsed="1">
      <c r="F4964" s="21" t="s">
        <v>10471</v>
      </c>
      <c r="G4964" s="22" t="s">
        <v>19</v>
      </c>
      <c r="H4964" s="68">
        <v>6</v>
      </c>
      <c r="I4964" s="22"/>
      <c r="J4964" s="36" t="s">
        <v>4737</v>
      </c>
      <c r="K4964" s="36" t="s">
        <v>2302</v>
      </c>
      <c r="L4964" s="36"/>
      <c r="M4964" s="37" t="s">
        <v>8177</v>
      </c>
      <c r="N4964" s="37"/>
      <c r="O4964" s="22" t="s">
        <v>23</v>
      </c>
      <c r="P4964" s="38">
        <v>9.2820000000000018</v>
      </c>
      <c r="Q4964" s="25">
        <v>0</v>
      </c>
      <c r="R4964" s="38">
        <f>P4964*(1+Q4964/100)</f>
        <v>9.2820000000000018</v>
      </c>
      <c r="S4964" s="25"/>
      <c r="T4964" s="26">
        <f>IF(I4964="T",0,R4964*S4964)</f>
        <v>0</v>
      </c>
    </row>
    <row r="4965" spans="6:20" s="39" customFormat="1" ht="11.25" outlineLevel="7">
      <c r="F4965" s="40"/>
      <c r="G4965" s="41"/>
      <c r="H4965" s="41"/>
      <c r="I4965" s="41"/>
      <c r="J4965" s="41"/>
      <c r="K4965" s="41"/>
      <c r="L4965" s="41"/>
      <c r="M4965" s="42" t="s">
        <v>5247</v>
      </c>
      <c r="N4965" s="42"/>
      <c r="O4965" s="41"/>
      <c r="P4965" s="43">
        <v>0</v>
      </c>
      <c r="Q4965" s="44"/>
      <c r="R4965" s="45"/>
      <c r="S4965" s="44"/>
      <c r="T4965" s="46"/>
    </row>
    <row r="4966" spans="6:20" s="39" customFormat="1" ht="11.25" outlineLevel="7">
      <c r="F4966" s="40"/>
      <c r="G4966" s="41"/>
      <c r="H4966" s="41"/>
      <c r="I4966" s="41"/>
      <c r="J4966" s="41"/>
      <c r="K4966" s="41"/>
      <c r="L4966" s="41"/>
      <c r="M4966" s="42" t="s">
        <v>3488</v>
      </c>
      <c r="N4966" s="42"/>
      <c r="O4966" s="41"/>
      <c r="P4966" s="43">
        <v>9.2820000000000018</v>
      </c>
      <c r="Q4966" s="44"/>
      <c r="R4966" s="45"/>
      <c r="S4966" s="44"/>
      <c r="T4966" s="46"/>
    </row>
    <row r="4967" spans="6:20" outlineLevel="6"/>
    <row r="4968" spans="6:20" outlineLevel="5"/>
    <row r="4969" spans="6:20" s="113" customFormat="1" ht="16.5" customHeight="1" outlineLevel="4">
      <c r="F4969" s="114"/>
      <c r="G4969" s="115"/>
      <c r="H4969" s="115"/>
      <c r="I4969" s="115"/>
      <c r="J4969" s="116"/>
      <c r="K4969" s="116"/>
      <c r="L4969" s="116"/>
      <c r="M4969" s="116" t="s">
        <v>5324</v>
      </c>
      <c r="N4969" s="119"/>
      <c r="O4969" s="115"/>
      <c r="P4969" s="117"/>
      <c r="Q4969" s="118"/>
      <c r="R4969" s="117"/>
      <c r="S4969" s="118"/>
      <c r="T4969" s="112">
        <f>SUBTOTAL(9,T4970:T5017)</f>
        <v>0</v>
      </c>
    </row>
    <row r="4970" spans="6:20" s="120" customFormat="1" ht="16.5" customHeight="1" outlineLevel="5">
      <c r="F4970" s="121"/>
      <c r="G4970" s="122"/>
      <c r="H4970" s="122"/>
      <c r="I4970" s="122"/>
      <c r="J4970" s="123"/>
      <c r="K4970" s="123"/>
      <c r="L4970" s="123"/>
      <c r="M4970" s="123" t="s">
        <v>5365</v>
      </c>
      <c r="N4970" s="126"/>
      <c r="O4970" s="122"/>
      <c r="P4970" s="124"/>
      <c r="Q4970" s="125"/>
      <c r="R4970" s="124"/>
      <c r="S4970" s="125"/>
      <c r="T4970" s="111">
        <f>SUBTOTAL(9,T4971:T5016)</f>
        <v>0</v>
      </c>
    </row>
    <row r="4971" spans="6:20" s="102" customFormat="1" ht="48" outlineLevel="6" collapsed="1">
      <c r="F4971" s="21" t="s">
        <v>10472</v>
      </c>
      <c r="G4971" s="22" t="s">
        <v>19</v>
      </c>
      <c r="H4971" s="68">
        <v>2</v>
      </c>
      <c r="I4971" s="22" t="s">
        <v>6</v>
      </c>
      <c r="J4971" s="36" t="s">
        <v>4608</v>
      </c>
      <c r="K4971" s="36" t="s">
        <v>2305</v>
      </c>
      <c r="L4971" s="36"/>
      <c r="M4971" s="37" t="s">
        <v>9441</v>
      </c>
      <c r="N4971" s="37"/>
      <c r="O4971" s="22" t="s">
        <v>23</v>
      </c>
      <c r="P4971" s="38">
        <v>1649.0511000000001</v>
      </c>
      <c r="Q4971" s="25">
        <v>0</v>
      </c>
      <c r="R4971" s="38">
        <f>P4971*(1+Q4971/100)</f>
        <v>1649.0511000000001</v>
      </c>
      <c r="S4971" s="25"/>
      <c r="T4971" s="26">
        <f>IF(I4971="T",0,R4971*S4971)</f>
        <v>0</v>
      </c>
    </row>
    <row r="4972" spans="6:20" s="39" customFormat="1" ht="11.25" outlineLevel="7">
      <c r="F4972" s="40"/>
      <c r="G4972" s="41"/>
      <c r="H4972" s="41"/>
      <c r="I4972" s="41"/>
      <c r="J4972" s="41"/>
      <c r="K4972" s="41"/>
      <c r="L4972" s="41"/>
      <c r="M4972" s="42" t="s">
        <v>64</v>
      </c>
      <c r="N4972" s="42"/>
      <c r="O4972" s="41"/>
      <c r="P4972" s="43">
        <v>0</v>
      </c>
      <c r="Q4972" s="44"/>
      <c r="R4972" s="45"/>
      <c r="S4972" s="44"/>
      <c r="T4972" s="46"/>
    </row>
    <row r="4973" spans="6:20" s="39" customFormat="1" ht="11.25" outlineLevel="7">
      <c r="F4973" s="40"/>
      <c r="G4973" s="41"/>
      <c r="H4973" s="41"/>
      <c r="I4973" s="41"/>
      <c r="J4973" s="41"/>
      <c r="K4973" s="41"/>
      <c r="L4973" s="41"/>
      <c r="M4973" s="42" t="s">
        <v>5060</v>
      </c>
      <c r="N4973" s="42"/>
      <c r="O4973" s="41"/>
      <c r="P4973" s="43">
        <v>384</v>
      </c>
      <c r="Q4973" s="44"/>
      <c r="R4973" s="45"/>
      <c r="S4973" s="44"/>
      <c r="T4973" s="46"/>
    </row>
    <row r="4974" spans="6:20" s="39" customFormat="1" ht="11.25" outlineLevel="7">
      <c r="F4974" s="40"/>
      <c r="G4974" s="41"/>
      <c r="H4974" s="41"/>
      <c r="I4974" s="41"/>
      <c r="J4974" s="41"/>
      <c r="K4974" s="41"/>
      <c r="L4974" s="41"/>
      <c r="M4974" s="42" t="s">
        <v>4925</v>
      </c>
      <c r="N4974" s="42"/>
      <c r="O4974" s="41"/>
      <c r="P4974" s="43">
        <v>86.4</v>
      </c>
      <c r="Q4974" s="44"/>
      <c r="R4974" s="45"/>
      <c r="S4974" s="44"/>
      <c r="T4974" s="46"/>
    </row>
    <row r="4975" spans="6:20" s="39" customFormat="1" ht="11.25" outlineLevel="7">
      <c r="F4975" s="40"/>
      <c r="G4975" s="41"/>
      <c r="H4975" s="41"/>
      <c r="I4975" s="41"/>
      <c r="J4975" s="41"/>
      <c r="K4975" s="41"/>
      <c r="L4975" s="41"/>
      <c r="M4975" s="42" t="s">
        <v>5830</v>
      </c>
      <c r="N4975" s="42"/>
      <c r="O4975" s="41"/>
      <c r="P4975" s="43">
        <v>125.25200000000001</v>
      </c>
      <c r="Q4975" s="44"/>
      <c r="R4975" s="45"/>
      <c r="S4975" s="44"/>
      <c r="T4975" s="46"/>
    </row>
    <row r="4976" spans="6:20" s="39" customFormat="1" ht="11.25" outlineLevel="7">
      <c r="F4976" s="40"/>
      <c r="G4976" s="41"/>
      <c r="H4976" s="41"/>
      <c r="I4976" s="41"/>
      <c r="J4976" s="41"/>
      <c r="K4976" s="41"/>
      <c r="L4976" s="41"/>
      <c r="M4976" s="42" t="s">
        <v>59</v>
      </c>
      <c r="N4976" s="42"/>
      <c r="O4976" s="41"/>
      <c r="P4976" s="43">
        <v>0</v>
      </c>
      <c r="Q4976" s="44"/>
      <c r="R4976" s="45"/>
      <c r="S4976" s="44"/>
      <c r="T4976" s="46"/>
    </row>
    <row r="4977" spans="6:20" s="39" customFormat="1" ht="11.25" outlineLevel="7">
      <c r="F4977" s="40"/>
      <c r="G4977" s="41"/>
      <c r="H4977" s="41"/>
      <c r="I4977" s="41"/>
      <c r="J4977" s="41"/>
      <c r="K4977" s="41"/>
      <c r="L4977" s="41"/>
      <c r="M4977" s="42" t="s">
        <v>5283</v>
      </c>
      <c r="N4977" s="42"/>
      <c r="O4977" s="41"/>
      <c r="P4977" s="43">
        <v>24.984000000000002</v>
      </c>
      <c r="Q4977" s="44"/>
      <c r="R4977" s="45"/>
      <c r="S4977" s="44"/>
      <c r="T4977" s="46"/>
    </row>
    <row r="4978" spans="6:20" s="39" customFormat="1" ht="11.25" outlineLevel="7">
      <c r="F4978" s="40"/>
      <c r="G4978" s="41"/>
      <c r="H4978" s="41"/>
      <c r="I4978" s="41"/>
      <c r="J4978" s="41"/>
      <c r="K4978" s="41"/>
      <c r="L4978" s="41"/>
      <c r="M4978" s="42" t="s">
        <v>5195</v>
      </c>
      <c r="N4978" s="42"/>
      <c r="O4978" s="41"/>
      <c r="P4978" s="43">
        <v>146.88</v>
      </c>
      <c r="Q4978" s="44"/>
      <c r="R4978" s="45"/>
      <c r="S4978" s="44"/>
      <c r="T4978" s="46"/>
    </row>
    <row r="4979" spans="6:20" s="39" customFormat="1" ht="11.25" outlineLevel="7">
      <c r="F4979" s="40"/>
      <c r="G4979" s="41"/>
      <c r="H4979" s="41"/>
      <c r="I4979" s="41"/>
      <c r="J4979" s="41"/>
      <c r="K4979" s="41"/>
      <c r="L4979" s="41"/>
      <c r="M4979" s="42" t="s">
        <v>5281</v>
      </c>
      <c r="N4979" s="42"/>
      <c r="O4979" s="41"/>
      <c r="P4979" s="43">
        <v>60.720000000000006</v>
      </c>
      <c r="Q4979" s="44"/>
      <c r="R4979" s="45"/>
      <c r="S4979" s="44"/>
      <c r="T4979" s="46"/>
    </row>
    <row r="4980" spans="6:20" s="39" customFormat="1" ht="11.25" outlineLevel="7">
      <c r="F4980" s="40"/>
      <c r="G4980" s="41"/>
      <c r="H4980" s="41"/>
      <c r="I4980" s="41"/>
      <c r="J4980" s="41"/>
      <c r="K4980" s="41"/>
      <c r="L4980" s="41"/>
      <c r="M4980" s="42" t="s">
        <v>5332</v>
      </c>
      <c r="N4980" s="42"/>
      <c r="O4980" s="41"/>
      <c r="P4980" s="43">
        <v>122.68799999999999</v>
      </c>
      <c r="Q4980" s="44"/>
      <c r="R4980" s="45"/>
      <c r="S4980" s="44"/>
      <c r="T4980" s="46"/>
    </row>
    <row r="4981" spans="6:20" s="39" customFormat="1" ht="11.25" outlineLevel="7">
      <c r="F4981" s="40"/>
      <c r="G4981" s="41"/>
      <c r="H4981" s="41"/>
      <c r="I4981" s="41"/>
      <c r="J4981" s="41"/>
      <c r="K4981" s="41"/>
      <c r="L4981" s="41"/>
      <c r="M4981" s="42" t="s">
        <v>5193</v>
      </c>
      <c r="N4981" s="42"/>
      <c r="O4981" s="41"/>
      <c r="P4981" s="43">
        <v>3.8400000000000007</v>
      </c>
      <c r="Q4981" s="44"/>
      <c r="R4981" s="45"/>
      <c r="S4981" s="44"/>
      <c r="T4981" s="46"/>
    </row>
    <row r="4982" spans="6:20" s="39" customFormat="1" ht="11.25" outlineLevel="7">
      <c r="F4982" s="40"/>
      <c r="G4982" s="41"/>
      <c r="H4982" s="41"/>
      <c r="I4982" s="41"/>
      <c r="J4982" s="41"/>
      <c r="K4982" s="41"/>
      <c r="L4982" s="41"/>
      <c r="M4982" s="42" t="s">
        <v>5831</v>
      </c>
      <c r="N4982" s="42"/>
      <c r="O4982" s="41"/>
      <c r="P4982" s="43">
        <v>74.528999999999996</v>
      </c>
      <c r="Q4982" s="44"/>
      <c r="R4982" s="45"/>
      <c r="S4982" s="44"/>
      <c r="T4982" s="46"/>
    </row>
    <row r="4983" spans="6:20" s="39" customFormat="1" ht="11.25" outlineLevel="7">
      <c r="F4983" s="40"/>
      <c r="G4983" s="41"/>
      <c r="H4983" s="41"/>
      <c r="I4983" s="41"/>
      <c r="J4983" s="41"/>
      <c r="K4983" s="41"/>
      <c r="L4983" s="41"/>
      <c r="M4983" s="42" t="s">
        <v>5903</v>
      </c>
      <c r="N4983" s="42"/>
      <c r="O4983" s="41"/>
      <c r="P4983" s="43">
        <v>97.343999999999994</v>
      </c>
      <c r="Q4983" s="44"/>
      <c r="R4983" s="45"/>
      <c r="S4983" s="44"/>
      <c r="T4983" s="46"/>
    </row>
    <row r="4984" spans="6:20" s="39" customFormat="1" ht="11.25" outlineLevel="7">
      <c r="F4984" s="40"/>
      <c r="G4984" s="41"/>
      <c r="H4984" s="41"/>
      <c r="I4984" s="41"/>
      <c r="J4984" s="41"/>
      <c r="K4984" s="41"/>
      <c r="L4984" s="41"/>
      <c r="M4984" s="42" t="s">
        <v>60</v>
      </c>
      <c r="N4984" s="42"/>
      <c r="O4984" s="41"/>
      <c r="P4984" s="43">
        <v>0</v>
      </c>
      <c r="Q4984" s="44"/>
      <c r="R4984" s="45"/>
      <c r="S4984" s="44"/>
      <c r="T4984" s="46"/>
    </row>
    <row r="4985" spans="6:20" s="39" customFormat="1" ht="11.25" outlineLevel="7">
      <c r="F4985" s="40"/>
      <c r="G4985" s="41"/>
      <c r="H4985" s="41"/>
      <c r="I4985" s="41"/>
      <c r="J4985" s="41"/>
      <c r="K4985" s="41"/>
      <c r="L4985" s="41"/>
      <c r="M4985" s="42" t="s">
        <v>5282</v>
      </c>
      <c r="N4985" s="42"/>
      <c r="O4985" s="41"/>
      <c r="P4985" s="43">
        <v>14.687999999999999</v>
      </c>
      <c r="Q4985" s="44"/>
      <c r="R4985" s="45"/>
      <c r="S4985" s="44"/>
      <c r="T4985" s="46"/>
    </row>
    <row r="4986" spans="6:20" s="39" customFormat="1" ht="11.25" outlineLevel="7">
      <c r="F4986" s="40"/>
      <c r="G4986" s="41"/>
      <c r="H4986" s="41"/>
      <c r="I4986" s="41"/>
      <c r="J4986" s="41"/>
      <c r="K4986" s="41"/>
      <c r="L4986" s="41"/>
      <c r="M4986" s="42" t="s">
        <v>5334</v>
      </c>
      <c r="N4986" s="42"/>
      <c r="O4986" s="41"/>
      <c r="P4986" s="43">
        <v>159.40800000000002</v>
      </c>
      <c r="Q4986" s="44"/>
      <c r="R4986" s="45"/>
      <c r="S4986" s="44"/>
      <c r="T4986" s="46"/>
    </row>
    <row r="4987" spans="6:20" s="39" customFormat="1" ht="11.25" outlineLevel="7">
      <c r="F4987" s="40"/>
      <c r="G4987" s="41"/>
      <c r="H4987" s="41"/>
      <c r="I4987" s="41"/>
      <c r="J4987" s="41"/>
      <c r="K4987" s="41"/>
      <c r="L4987" s="41"/>
      <c r="M4987" s="42" t="s">
        <v>5623</v>
      </c>
      <c r="N4987" s="42"/>
      <c r="O4987" s="41"/>
      <c r="P4987" s="43">
        <v>29.160000000000004</v>
      </c>
      <c r="Q4987" s="44"/>
      <c r="R4987" s="45"/>
      <c r="S4987" s="44"/>
      <c r="T4987" s="46"/>
    </row>
    <row r="4988" spans="6:20" s="39" customFormat="1" ht="11.25" outlineLevel="7">
      <c r="F4988" s="40"/>
      <c r="G4988" s="41"/>
      <c r="H4988" s="41"/>
      <c r="I4988" s="41"/>
      <c r="J4988" s="41"/>
      <c r="K4988" s="41"/>
      <c r="L4988" s="41"/>
      <c r="M4988" s="42" t="s">
        <v>5194</v>
      </c>
      <c r="N4988" s="42"/>
      <c r="O4988" s="41"/>
      <c r="P4988" s="43">
        <v>53.040000000000006</v>
      </c>
      <c r="Q4988" s="44"/>
      <c r="R4988" s="45"/>
      <c r="S4988" s="44"/>
      <c r="T4988" s="46"/>
    </row>
    <row r="4989" spans="6:20" s="39" customFormat="1" ht="11.25" outlineLevel="7">
      <c r="F4989" s="40"/>
      <c r="G4989" s="41"/>
      <c r="H4989" s="41"/>
      <c r="I4989" s="41"/>
      <c r="J4989" s="41"/>
      <c r="K4989" s="41"/>
      <c r="L4989" s="41"/>
      <c r="M4989" s="42" t="s">
        <v>5331</v>
      </c>
      <c r="N4989" s="42"/>
      <c r="O4989" s="41"/>
      <c r="P4989" s="43">
        <v>58.751999999999995</v>
      </c>
      <c r="Q4989" s="44"/>
      <c r="R4989" s="45"/>
      <c r="S4989" s="44"/>
      <c r="T4989" s="46"/>
    </row>
    <row r="4990" spans="6:20" s="39" customFormat="1" ht="11.25" outlineLevel="7">
      <c r="F4990" s="40"/>
      <c r="G4990" s="41"/>
      <c r="H4990" s="41"/>
      <c r="I4990" s="41"/>
      <c r="J4990" s="41"/>
      <c r="K4990" s="41"/>
      <c r="L4990" s="41"/>
      <c r="M4990" s="42" t="s">
        <v>5949</v>
      </c>
      <c r="N4990" s="42"/>
      <c r="O4990" s="41"/>
      <c r="P4990" s="43">
        <v>61.977600000000002</v>
      </c>
      <c r="Q4990" s="44"/>
      <c r="R4990" s="45"/>
      <c r="S4990" s="44"/>
      <c r="T4990" s="46"/>
    </row>
    <row r="4991" spans="6:20" s="39" customFormat="1" ht="11.25" outlineLevel="7">
      <c r="F4991" s="40"/>
      <c r="G4991" s="41"/>
      <c r="H4991" s="41"/>
      <c r="I4991" s="41"/>
      <c r="J4991" s="41"/>
      <c r="K4991" s="41"/>
      <c r="L4991" s="41"/>
      <c r="M4991" s="42" t="s">
        <v>5709</v>
      </c>
      <c r="N4991" s="42"/>
      <c r="O4991" s="41"/>
      <c r="P4991" s="43">
        <v>4.0724999999999998</v>
      </c>
      <c r="Q4991" s="44"/>
      <c r="R4991" s="45"/>
      <c r="S4991" s="44"/>
      <c r="T4991" s="46"/>
    </row>
    <row r="4992" spans="6:20" s="39" customFormat="1" ht="11.25" outlineLevel="7">
      <c r="F4992" s="40"/>
      <c r="G4992" s="41"/>
      <c r="H4992" s="41"/>
      <c r="I4992" s="41"/>
      <c r="J4992" s="41"/>
      <c r="K4992" s="41"/>
      <c r="L4992" s="41"/>
      <c r="M4992" s="42" t="s">
        <v>65</v>
      </c>
      <c r="N4992" s="42"/>
      <c r="O4992" s="41"/>
      <c r="P4992" s="43">
        <v>0</v>
      </c>
      <c r="Q4992" s="44"/>
      <c r="R4992" s="45"/>
      <c r="S4992" s="44"/>
      <c r="T4992" s="46"/>
    </row>
    <row r="4993" spans="6:20" s="39" customFormat="1" ht="11.25" outlineLevel="7">
      <c r="F4993" s="40"/>
      <c r="G4993" s="41"/>
      <c r="H4993" s="41"/>
      <c r="I4993" s="41"/>
      <c r="J4993" s="41"/>
      <c r="K4993" s="41"/>
      <c r="L4993" s="41"/>
      <c r="M4993" s="42" t="s">
        <v>5059</v>
      </c>
      <c r="N4993" s="42"/>
      <c r="O4993" s="41"/>
      <c r="P4993" s="43">
        <v>12.48</v>
      </c>
      <c r="Q4993" s="44"/>
      <c r="R4993" s="45"/>
      <c r="S4993" s="44"/>
      <c r="T4993" s="46"/>
    </row>
    <row r="4994" spans="6:20" s="39" customFormat="1" ht="11.25" outlineLevel="7">
      <c r="F4994" s="40"/>
      <c r="G4994" s="41"/>
      <c r="H4994" s="41"/>
      <c r="I4994" s="41"/>
      <c r="J4994" s="41"/>
      <c r="K4994" s="41"/>
      <c r="L4994" s="41"/>
      <c r="M4994" s="42" t="s">
        <v>5333</v>
      </c>
      <c r="N4994" s="42"/>
      <c r="O4994" s="41"/>
      <c r="P4994" s="43">
        <v>89.855999999999995</v>
      </c>
      <c r="Q4994" s="44"/>
      <c r="R4994" s="45"/>
      <c r="S4994" s="44"/>
      <c r="T4994" s="46"/>
    </row>
    <row r="4995" spans="6:20" s="39" customFormat="1" ht="11.25" outlineLevel="7">
      <c r="F4995" s="40"/>
      <c r="G4995" s="41"/>
      <c r="H4995" s="41"/>
      <c r="I4995" s="41"/>
      <c r="J4995" s="41"/>
      <c r="K4995" s="41"/>
      <c r="L4995" s="41"/>
      <c r="M4995" s="42" t="s">
        <v>5058</v>
      </c>
      <c r="N4995" s="42"/>
      <c r="O4995" s="41"/>
      <c r="P4995" s="43">
        <v>3.96</v>
      </c>
      <c r="Q4995" s="44"/>
      <c r="R4995" s="45"/>
      <c r="S4995" s="44"/>
      <c r="T4995" s="46"/>
    </row>
    <row r="4996" spans="6:20" s="39" customFormat="1" ht="11.25" outlineLevel="7">
      <c r="F4996" s="40"/>
      <c r="G4996" s="41"/>
      <c r="H4996" s="41"/>
      <c r="I4996" s="41"/>
      <c r="J4996" s="41"/>
      <c r="K4996" s="41"/>
      <c r="L4996" s="41"/>
      <c r="M4996" s="42" t="s">
        <v>5899</v>
      </c>
      <c r="N4996" s="42"/>
      <c r="O4996" s="41"/>
      <c r="P4996" s="43">
        <v>8.2349999999999994</v>
      </c>
      <c r="Q4996" s="44"/>
      <c r="R4996" s="45"/>
      <c r="S4996" s="44"/>
      <c r="T4996" s="46"/>
    </row>
    <row r="4997" spans="6:20" s="39" customFormat="1" ht="11.25" outlineLevel="7">
      <c r="F4997" s="40"/>
      <c r="G4997" s="41"/>
      <c r="H4997" s="41"/>
      <c r="I4997" s="41"/>
      <c r="J4997" s="41"/>
      <c r="K4997" s="41"/>
      <c r="L4997" s="41"/>
      <c r="M4997" s="42" t="s">
        <v>5829</v>
      </c>
      <c r="N4997" s="42"/>
      <c r="O4997" s="41"/>
      <c r="P4997" s="43">
        <v>26.785000000000004</v>
      </c>
      <c r="Q4997" s="44"/>
      <c r="R4997" s="45"/>
      <c r="S4997" s="44"/>
      <c r="T4997" s="46"/>
    </row>
    <row r="4998" spans="6:20" s="102" customFormat="1" ht="36" outlineLevel="6" collapsed="1">
      <c r="F4998" s="21" t="s">
        <v>10473</v>
      </c>
      <c r="G4998" s="22" t="s">
        <v>19</v>
      </c>
      <c r="H4998" s="68">
        <v>2</v>
      </c>
      <c r="I4998" s="22"/>
      <c r="J4998" s="36" t="s">
        <v>4859</v>
      </c>
      <c r="K4998" s="36" t="s">
        <v>2305</v>
      </c>
      <c r="L4998" s="36"/>
      <c r="M4998" s="37" t="s">
        <v>9044</v>
      </c>
      <c r="N4998" s="37"/>
      <c r="O4998" s="22" t="s">
        <v>23</v>
      </c>
      <c r="P4998" s="38">
        <v>31.52216</v>
      </c>
      <c r="Q4998" s="25">
        <v>0</v>
      </c>
      <c r="R4998" s="38">
        <f>P4998*(1+Q4998/100)</f>
        <v>31.52216</v>
      </c>
      <c r="S4998" s="25"/>
      <c r="T4998" s="26">
        <f>IF(I4998="T",0,R4998*S4998)</f>
        <v>0</v>
      </c>
    </row>
    <row r="4999" spans="6:20" s="39" customFormat="1" ht="11.25" outlineLevel="7">
      <c r="F4999" s="40"/>
      <c r="G4999" s="41"/>
      <c r="H4999" s="41"/>
      <c r="I4999" s="41"/>
      <c r="J4999" s="41"/>
      <c r="K4999" s="41"/>
      <c r="L4999" s="41"/>
      <c r="M4999" s="42" t="s">
        <v>4294</v>
      </c>
      <c r="N4999" s="42"/>
      <c r="O4999" s="41"/>
      <c r="P4999" s="43">
        <v>0</v>
      </c>
      <c r="Q4999" s="44"/>
      <c r="R4999" s="45"/>
      <c r="S4999" s="44"/>
      <c r="T4999" s="46"/>
    </row>
    <row r="5000" spans="6:20" s="39" customFormat="1" ht="11.25" outlineLevel="7">
      <c r="F5000" s="40"/>
      <c r="G5000" s="41"/>
      <c r="H5000" s="41"/>
      <c r="I5000" s="41"/>
      <c r="J5000" s="41"/>
      <c r="K5000" s="41"/>
      <c r="L5000" s="41"/>
      <c r="M5000" s="42" t="s">
        <v>6101</v>
      </c>
      <c r="N5000" s="42"/>
      <c r="O5000" s="41"/>
      <c r="P5000" s="43">
        <v>2.1240000000000001</v>
      </c>
      <c r="Q5000" s="44"/>
      <c r="R5000" s="45"/>
      <c r="S5000" s="44"/>
      <c r="T5000" s="46"/>
    </row>
    <row r="5001" spans="6:20" s="39" customFormat="1" ht="11.25" outlineLevel="7">
      <c r="F5001" s="40"/>
      <c r="G5001" s="41"/>
      <c r="H5001" s="41"/>
      <c r="I5001" s="41"/>
      <c r="J5001" s="41"/>
      <c r="K5001" s="41"/>
      <c r="L5001" s="41"/>
      <c r="M5001" s="42" t="s">
        <v>6531</v>
      </c>
      <c r="N5001" s="42"/>
      <c r="O5001" s="41"/>
      <c r="P5001" s="43">
        <v>7.3320000000000007</v>
      </c>
      <c r="Q5001" s="44"/>
      <c r="R5001" s="45"/>
      <c r="S5001" s="44"/>
      <c r="T5001" s="46"/>
    </row>
    <row r="5002" spans="6:20" s="39" customFormat="1" ht="11.25" outlineLevel="7">
      <c r="F5002" s="40"/>
      <c r="G5002" s="41"/>
      <c r="H5002" s="41"/>
      <c r="I5002" s="41"/>
      <c r="J5002" s="41"/>
      <c r="K5002" s="41"/>
      <c r="L5002" s="41"/>
      <c r="M5002" s="42" t="s">
        <v>6020</v>
      </c>
      <c r="N5002" s="42"/>
      <c r="O5002" s="41"/>
      <c r="P5002" s="43">
        <v>3.8719999999999999</v>
      </c>
      <c r="Q5002" s="44"/>
      <c r="R5002" s="45"/>
      <c r="S5002" s="44"/>
      <c r="T5002" s="46"/>
    </row>
    <row r="5003" spans="6:20" s="39" customFormat="1" ht="11.25" outlineLevel="7">
      <c r="F5003" s="40"/>
      <c r="G5003" s="41"/>
      <c r="H5003" s="41"/>
      <c r="I5003" s="41"/>
      <c r="J5003" s="41"/>
      <c r="K5003" s="41"/>
      <c r="L5003" s="41"/>
      <c r="M5003" s="42" t="s">
        <v>6133</v>
      </c>
      <c r="N5003" s="42"/>
      <c r="O5003" s="41"/>
      <c r="P5003" s="43">
        <v>4.6415999999999995</v>
      </c>
      <c r="Q5003" s="44"/>
      <c r="R5003" s="45"/>
      <c r="S5003" s="44"/>
      <c r="T5003" s="46"/>
    </row>
    <row r="5004" spans="6:20" s="39" customFormat="1" ht="11.25" outlineLevel="7">
      <c r="F5004" s="40"/>
      <c r="G5004" s="41"/>
      <c r="H5004" s="41"/>
      <c r="I5004" s="41"/>
      <c r="J5004" s="41"/>
      <c r="K5004" s="41"/>
      <c r="L5004" s="41"/>
      <c r="M5004" s="42" t="s">
        <v>6642</v>
      </c>
      <c r="N5004" s="42"/>
      <c r="O5004" s="41"/>
      <c r="P5004" s="43">
        <v>10.36056</v>
      </c>
      <c r="Q5004" s="44"/>
      <c r="R5004" s="45"/>
      <c r="S5004" s="44"/>
      <c r="T5004" s="46"/>
    </row>
    <row r="5005" spans="6:20" s="39" customFormat="1" ht="11.25" outlineLevel="7">
      <c r="F5005" s="40"/>
      <c r="G5005" s="41"/>
      <c r="H5005" s="41"/>
      <c r="I5005" s="41"/>
      <c r="J5005" s="41"/>
      <c r="K5005" s="41"/>
      <c r="L5005" s="41"/>
      <c r="M5005" s="42" t="s">
        <v>3808</v>
      </c>
      <c r="N5005" s="42"/>
      <c r="O5005" s="41"/>
      <c r="P5005" s="43">
        <v>0</v>
      </c>
      <c r="Q5005" s="44"/>
      <c r="R5005" s="45"/>
      <c r="S5005" s="44"/>
      <c r="T5005" s="46"/>
    </row>
    <row r="5006" spans="6:20" s="39" customFormat="1" ht="11.25" outlineLevel="7">
      <c r="F5006" s="40"/>
      <c r="G5006" s="41"/>
      <c r="H5006" s="41"/>
      <c r="I5006" s="41"/>
      <c r="J5006" s="41"/>
      <c r="K5006" s="41"/>
      <c r="L5006" s="41"/>
      <c r="M5006" s="42" t="s">
        <v>6134</v>
      </c>
      <c r="N5006" s="42"/>
      <c r="O5006" s="41"/>
      <c r="P5006" s="43">
        <v>1.512</v>
      </c>
      <c r="Q5006" s="44"/>
      <c r="R5006" s="45"/>
      <c r="S5006" s="44"/>
      <c r="T5006" s="46"/>
    </row>
    <row r="5007" spans="6:20" s="39" customFormat="1" ht="11.25" outlineLevel="7">
      <c r="F5007" s="40"/>
      <c r="G5007" s="41"/>
      <c r="H5007" s="41"/>
      <c r="I5007" s="41"/>
      <c r="J5007" s="41"/>
      <c r="K5007" s="41"/>
      <c r="L5007" s="41"/>
      <c r="M5007" s="42" t="s">
        <v>6023</v>
      </c>
      <c r="N5007" s="42"/>
      <c r="O5007" s="41"/>
      <c r="P5007" s="43">
        <v>1.6799999999999997</v>
      </c>
      <c r="Q5007" s="44"/>
      <c r="R5007" s="45"/>
      <c r="S5007" s="44"/>
      <c r="T5007" s="46"/>
    </row>
    <row r="5008" spans="6:20" s="102" customFormat="1" ht="36" outlineLevel="6" collapsed="1">
      <c r="F5008" s="21" t="s">
        <v>10474</v>
      </c>
      <c r="G5008" s="22" t="s">
        <v>19</v>
      </c>
      <c r="H5008" s="68">
        <v>2</v>
      </c>
      <c r="I5008" s="22"/>
      <c r="J5008" s="36" t="s">
        <v>4860</v>
      </c>
      <c r="K5008" s="36" t="s">
        <v>2305</v>
      </c>
      <c r="L5008" s="36"/>
      <c r="M5008" s="37" t="s">
        <v>9035</v>
      </c>
      <c r="N5008" s="37"/>
      <c r="O5008" s="22" t="s">
        <v>23</v>
      </c>
      <c r="P5008" s="38">
        <v>37.555199999999999</v>
      </c>
      <c r="Q5008" s="25">
        <v>0</v>
      </c>
      <c r="R5008" s="38">
        <f>P5008*(1+Q5008/100)</f>
        <v>37.555199999999999</v>
      </c>
      <c r="S5008" s="25"/>
      <c r="T5008" s="26">
        <f>IF(I5008="T",0,R5008*S5008)</f>
        <v>0</v>
      </c>
    </row>
    <row r="5009" spans="6:20" s="39" customFormat="1" ht="11.25" outlineLevel="7">
      <c r="F5009" s="40"/>
      <c r="G5009" s="41"/>
      <c r="H5009" s="41"/>
      <c r="I5009" s="41"/>
      <c r="J5009" s="41"/>
      <c r="K5009" s="41"/>
      <c r="L5009" s="41"/>
      <c r="M5009" s="42" t="s">
        <v>6036</v>
      </c>
      <c r="N5009" s="42"/>
      <c r="O5009" s="41"/>
      <c r="P5009" s="43">
        <v>0</v>
      </c>
      <c r="Q5009" s="44"/>
      <c r="R5009" s="45"/>
      <c r="S5009" s="44"/>
      <c r="T5009" s="46"/>
    </row>
    <row r="5010" spans="6:20" s="39" customFormat="1" ht="11.25" outlineLevel="7">
      <c r="F5010" s="40"/>
      <c r="G5010" s="41"/>
      <c r="H5010" s="41"/>
      <c r="I5010" s="41"/>
      <c r="J5010" s="41"/>
      <c r="K5010" s="41"/>
      <c r="L5010" s="41"/>
      <c r="M5010" s="42" t="s">
        <v>5423</v>
      </c>
      <c r="N5010" s="42"/>
      <c r="O5010" s="41"/>
      <c r="P5010" s="43">
        <v>37.555199999999999</v>
      </c>
      <c r="Q5010" s="44"/>
      <c r="R5010" s="45"/>
      <c r="S5010" s="44"/>
      <c r="T5010" s="46"/>
    </row>
    <row r="5011" spans="6:20" s="102" customFormat="1" ht="12" outlineLevel="6" collapsed="1">
      <c r="F5011" s="21" t="s">
        <v>10475</v>
      </c>
      <c r="G5011" s="22" t="s">
        <v>19</v>
      </c>
      <c r="H5011" s="68">
        <v>6</v>
      </c>
      <c r="I5011" s="22"/>
      <c r="J5011" s="36" t="s">
        <v>4607</v>
      </c>
      <c r="K5011" s="36" t="s">
        <v>2305</v>
      </c>
      <c r="L5011" s="36"/>
      <c r="M5011" s="37" t="s">
        <v>7837</v>
      </c>
      <c r="N5011" s="37"/>
      <c r="O5011" s="22" t="s">
        <v>23</v>
      </c>
      <c r="P5011" s="38">
        <v>15.648</v>
      </c>
      <c r="Q5011" s="25">
        <v>0</v>
      </c>
      <c r="R5011" s="38">
        <f>P5011*(1+Q5011/100)</f>
        <v>15.648</v>
      </c>
      <c r="S5011" s="25"/>
      <c r="T5011" s="26">
        <f>IF(I5011="T",0,R5011*S5011)</f>
        <v>0</v>
      </c>
    </row>
    <row r="5012" spans="6:20" s="39" customFormat="1" ht="11.25" outlineLevel="7">
      <c r="F5012" s="40"/>
      <c r="G5012" s="41"/>
      <c r="H5012" s="41"/>
      <c r="I5012" s="41"/>
      <c r="J5012" s="41"/>
      <c r="K5012" s="41"/>
      <c r="L5012" s="41"/>
      <c r="M5012" s="42" t="s">
        <v>4401</v>
      </c>
      <c r="N5012" s="42"/>
      <c r="O5012" s="41"/>
      <c r="P5012" s="43">
        <v>15.648</v>
      </c>
      <c r="Q5012" s="44"/>
      <c r="R5012" s="45"/>
      <c r="S5012" s="44"/>
      <c r="T5012" s="46"/>
    </row>
    <row r="5013" spans="6:20" s="102" customFormat="1" ht="24" outlineLevel="6" collapsed="1">
      <c r="F5013" s="21" t="s">
        <v>10476</v>
      </c>
      <c r="G5013" s="22" t="s">
        <v>19</v>
      </c>
      <c r="H5013" s="68">
        <v>6</v>
      </c>
      <c r="I5013" s="22"/>
      <c r="J5013" s="36" t="s">
        <v>4609</v>
      </c>
      <c r="K5013" s="36" t="s">
        <v>2305</v>
      </c>
      <c r="L5013" s="36"/>
      <c r="M5013" s="37" t="s">
        <v>8194</v>
      </c>
      <c r="N5013" s="37"/>
      <c r="O5013" s="22" t="s">
        <v>23</v>
      </c>
      <c r="P5013" s="38">
        <v>25.743600000000001</v>
      </c>
      <c r="Q5013" s="25">
        <v>0</v>
      </c>
      <c r="R5013" s="38">
        <f>P5013*(1+Q5013/100)</f>
        <v>25.743600000000001</v>
      </c>
      <c r="S5013" s="25"/>
      <c r="T5013" s="26">
        <f>IF(I5013="T",0,R5013*S5013)</f>
        <v>0</v>
      </c>
    </row>
    <row r="5014" spans="6:20" s="39" customFormat="1" ht="11.25" outlineLevel="7">
      <c r="F5014" s="40"/>
      <c r="G5014" s="41"/>
      <c r="H5014" s="41"/>
      <c r="I5014" s="41"/>
      <c r="J5014" s="41"/>
      <c r="K5014" s="41"/>
      <c r="L5014" s="41"/>
      <c r="M5014" s="42" t="s">
        <v>5399</v>
      </c>
      <c r="N5014" s="42"/>
      <c r="O5014" s="41"/>
      <c r="P5014" s="43">
        <v>17.278000000000002</v>
      </c>
      <c r="Q5014" s="44"/>
      <c r="R5014" s="45"/>
      <c r="S5014" s="44"/>
      <c r="T5014" s="46"/>
    </row>
    <row r="5015" spans="6:20" s="39" customFormat="1" ht="11.25" outlineLevel="7">
      <c r="F5015" s="40"/>
      <c r="G5015" s="41"/>
      <c r="H5015" s="41"/>
      <c r="I5015" s="41"/>
      <c r="J5015" s="41"/>
      <c r="K5015" s="41"/>
      <c r="L5015" s="41"/>
      <c r="M5015" s="42" t="s">
        <v>5011</v>
      </c>
      <c r="N5015" s="42"/>
      <c r="O5015" s="41"/>
      <c r="P5015" s="43">
        <v>8.4656000000000002</v>
      </c>
      <c r="Q5015" s="44"/>
      <c r="R5015" s="45"/>
      <c r="S5015" s="44"/>
      <c r="T5015" s="46"/>
    </row>
    <row r="5016" spans="6:20" outlineLevel="6"/>
    <row r="5017" spans="6:20" outlineLevel="5"/>
    <row r="5018" spans="6:20" outlineLevel="4"/>
    <row r="5019" spans="6:20" s="94" customFormat="1" ht="16.5" customHeight="1" outlineLevel="3">
      <c r="F5019" s="95"/>
      <c r="G5019" s="96"/>
      <c r="H5019" s="96"/>
      <c r="I5019" s="96"/>
      <c r="J5019" s="97"/>
      <c r="K5019" s="97"/>
      <c r="L5019" s="97"/>
      <c r="M5019" s="97" t="s">
        <v>5085</v>
      </c>
      <c r="N5019" s="101"/>
      <c r="O5019" s="96"/>
      <c r="P5019" s="98"/>
      <c r="Q5019" s="99"/>
      <c r="R5019" s="98"/>
      <c r="S5019" s="99"/>
      <c r="T5019" s="100">
        <f>SUBTOTAL(9,T5020:T5583)</f>
        <v>0</v>
      </c>
    </row>
    <row r="5020" spans="6:20" s="113" customFormat="1" ht="16.5" customHeight="1" outlineLevel="4">
      <c r="F5020" s="114"/>
      <c r="G5020" s="115"/>
      <c r="H5020" s="115"/>
      <c r="I5020" s="115"/>
      <c r="J5020" s="116"/>
      <c r="K5020" s="116"/>
      <c r="L5020" s="116"/>
      <c r="M5020" s="116" t="s">
        <v>3805</v>
      </c>
      <c r="N5020" s="119"/>
      <c r="O5020" s="115"/>
      <c r="P5020" s="117"/>
      <c r="Q5020" s="118"/>
      <c r="R5020" s="117"/>
      <c r="S5020" s="118"/>
      <c r="T5020" s="112">
        <f>SUBTOTAL(9,T5021:T5037)</f>
        <v>0</v>
      </c>
    </row>
    <row r="5021" spans="6:20" s="120" customFormat="1" ht="16.5" customHeight="1" outlineLevel="5">
      <c r="F5021" s="121"/>
      <c r="G5021" s="122"/>
      <c r="H5021" s="122"/>
      <c r="I5021" s="122"/>
      <c r="J5021" s="123"/>
      <c r="K5021" s="123"/>
      <c r="L5021" s="123"/>
      <c r="M5021" s="123" t="s">
        <v>4292</v>
      </c>
      <c r="N5021" s="126"/>
      <c r="O5021" s="122"/>
      <c r="P5021" s="124"/>
      <c r="Q5021" s="125"/>
      <c r="R5021" s="124"/>
      <c r="S5021" s="125"/>
      <c r="T5021" s="111">
        <f>SUBTOTAL(9,T5022:T5036)</f>
        <v>0</v>
      </c>
    </row>
    <row r="5022" spans="6:20" s="102" customFormat="1" ht="72" outlineLevel="6">
      <c r="F5022" s="21">
        <v>1110</v>
      </c>
      <c r="G5022" s="22" t="s">
        <v>5</v>
      </c>
      <c r="H5022" s="68">
        <v>6</v>
      </c>
      <c r="I5022" s="22"/>
      <c r="J5022" s="36" t="s">
        <v>850</v>
      </c>
      <c r="K5022" s="36"/>
      <c r="L5022" s="36"/>
      <c r="M5022" s="37" t="s">
        <v>9846</v>
      </c>
      <c r="N5022" s="37"/>
      <c r="O5022" s="22"/>
      <c r="P5022" s="38">
        <v>0</v>
      </c>
      <c r="Q5022" s="25">
        <v>0</v>
      </c>
      <c r="R5022" s="38">
        <f t="shared" ref="R5022:R5035" si="20">P5022*(1+Q5022/100)</f>
        <v>0</v>
      </c>
      <c r="S5022" s="25"/>
      <c r="T5022" s="26">
        <f t="shared" ref="T5022:T5035" si="21">IF(I5022="T",0,R5022*S5022)</f>
        <v>0</v>
      </c>
    </row>
    <row r="5023" spans="6:20" s="102" customFormat="1" ht="36" outlineLevel="6">
      <c r="F5023" s="21">
        <v>1111</v>
      </c>
      <c r="G5023" s="22" t="s">
        <v>5</v>
      </c>
      <c r="H5023" s="68">
        <v>6</v>
      </c>
      <c r="I5023" s="22"/>
      <c r="J5023" s="36" t="s">
        <v>851</v>
      </c>
      <c r="K5023" s="36"/>
      <c r="L5023" s="36"/>
      <c r="M5023" s="37" t="s">
        <v>9057</v>
      </c>
      <c r="N5023" s="37"/>
      <c r="O5023" s="22" t="s">
        <v>48</v>
      </c>
      <c r="P5023" s="38">
        <v>1</v>
      </c>
      <c r="Q5023" s="25">
        <v>0</v>
      </c>
      <c r="R5023" s="38">
        <f t="shared" si="20"/>
        <v>1</v>
      </c>
      <c r="S5023" s="25"/>
      <c r="T5023" s="26">
        <f t="shared" si="21"/>
        <v>0</v>
      </c>
    </row>
    <row r="5024" spans="6:20" s="102" customFormat="1" ht="36" outlineLevel="6">
      <c r="F5024" s="21">
        <v>1112</v>
      </c>
      <c r="G5024" s="22" t="s">
        <v>5</v>
      </c>
      <c r="H5024" s="68">
        <v>6</v>
      </c>
      <c r="I5024" s="22"/>
      <c r="J5024" s="36" t="s">
        <v>852</v>
      </c>
      <c r="K5024" s="36"/>
      <c r="L5024" s="36"/>
      <c r="M5024" s="37" t="s">
        <v>9054</v>
      </c>
      <c r="N5024" s="37"/>
      <c r="O5024" s="22" t="s">
        <v>48</v>
      </c>
      <c r="P5024" s="38">
        <v>1</v>
      </c>
      <c r="Q5024" s="25">
        <v>0</v>
      </c>
      <c r="R5024" s="38">
        <f t="shared" si="20"/>
        <v>1</v>
      </c>
      <c r="S5024" s="25"/>
      <c r="T5024" s="26">
        <f t="shared" si="21"/>
        <v>0</v>
      </c>
    </row>
    <row r="5025" spans="6:20" s="102" customFormat="1" ht="36" outlineLevel="6">
      <c r="F5025" s="21">
        <v>1113</v>
      </c>
      <c r="G5025" s="22" t="s">
        <v>5</v>
      </c>
      <c r="H5025" s="68">
        <v>6</v>
      </c>
      <c r="I5025" s="22"/>
      <c r="J5025" s="36" t="s">
        <v>853</v>
      </c>
      <c r="K5025" s="36"/>
      <c r="L5025" s="36"/>
      <c r="M5025" s="37" t="s">
        <v>9056</v>
      </c>
      <c r="N5025" s="37"/>
      <c r="O5025" s="22" t="s">
        <v>48</v>
      </c>
      <c r="P5025" s="38">
        <v>1</v>
      </c>
      <c r="Q5025" s="25">
        <v>0</v>
      </c>
      <c r="R5025" s="38">
        <f t="shared" si="20"/>
        <v>1</v>
      </c>
      <c r="S5025" s="25"/>
      <c r="T5025" s="26">
        <f t="shared" si="21"/>
        <v>0</v>
      </c>
    </row>
    <row r="5026" spans="6:20" s="102" customFormat="1" ht="36" outlineLevel="6">
      <c r="F5026" s="21">
        <v>1114</v>
      </c>
      <c r="G5026" s="22" t="s">
        <v>5</v>
      </c>
      <c r="H5026" s="68">
        <v>6</v>
      </c>
      <c r="I5026" s="22"/>
      <c r="J5026" s="36" t="s">
        <v>854</v>
      </c>
      <c r="K5026" s="36"/>
      <c r="L5026" s="36"/>
      <c r="M5026" s="37" t="s">
        <v>9053</v>
      </c>
      <c r="N5026" s="37"/>
      <c r="O5026" s="22" t="s">
        <v>48</v>
      </c>
      <c r="P5026" s="38">
        <v>1</v>
      </c>
      <c r="Q5026" s="25">
        <v>0</v>
      </c>
      <c r="R5026" s="38">
        <f t="shared" si="20"/>
        <v>1</v>
      </c>
      <c r="S5026" s="25"/>
      <c r="T5026" s="26">
        <f t="shared" si="21"/>
        <v>0</v>
      </c>
    </row>
    <row r="5027" spans="6:20" s="102" customFormat="1" ht="36" outlineLevel="6">
      <c r="F5027" s="21">
        <v>1115</v>
      </c>
      <c r="G5027" s="22" t="s">
        <v>5</v>
      </c>
      <c r="H5027" s="68">
        <v>6</v>
      </c>
      <c r="I5027" s="22"/>
      <c r="J5027" s="36" t="s">
        <v>855</v>
      </c>
      <c r="K5027" s="36"/>
      <c r="L5027" s="36"/>
      <c r="M5027" s="37" t="s">
        <v>9052</v>
      </c>
      <c r="N5027" s="37"/>
      <c r="O5027" s="22" t="s">
        <v>48</v>
      </c>
      <c r="P5027" s="38">
        <v>1</v>
      </c>
      <c r="Q5027" s="25">
        <v>0</v>
      </c>
      <c r="R5027" s="38">
        <f t="shared" si="20"/>
        <v>1</v>
      </c>
      <c r="S5027" s="25"/>
      <c r="T5027" s="26">
        <f t="shared" si="21"/>
        <v>0</v>
      </c>
    </row>
    <row r="5028" spans="6:20" s="102" customFormat="1" ht="36" outlineLevel="6">
      <c r="F5028" s="21">
        <v>1116</v>
      </c>
      <c r="G5028" s="22" t="s">
        <v>5</v>
      </c>
      <c r="H5028" s="68">
        <v>6</v>
      </c>
      <c r="I5028" s="22"/>
      <c r="J5028" s="36" t="s">
        <v>856</v>
      </c>
      <c r="K5028" s="36"/>
      <c r="L5028" s="36"/>
      <c r="M5028" s="37" t="s">
        <v>9055</v>
      </c>
      <c r="N5028" s="37"/>
      <c r="O5028" s="22" t="s">
        <v>48</v>
      </c>
      <c r="P5028" s="38">
        <v>1</v>
      </c>
      <c r="Q5028" s="25">
        <v>0</v>
      </c>
      <c r="R5028" s="38">
        <f t="shared" si="20"/>
        <v>1</v>
      </c>
      <c r="S5028" s="25"/>
      <c r="T5028" s="26">
        <f t="shared" si="21"/>
        <v>0</v>
      </c>
    </row>
    <row r="5029" spans="6:20" s="102" customFormat="1" ht="36" outlineLevel="6">
      <c r="F5029" s="21">
        <v>1117</v>
      </c>
      <c r="G5029" s="22" t="s">
        <v>5</v>
      </c>
      <c r="H5029" s="68">
        <v>6</v>
      </c>
      <c r="I5029" s="22"/>
      <c r="J5029" s="36" t="s">
        <v>857</v>
      </c>
      <c r="K5029" s="36"/>
      <c r="L5029" s="36"/>
      <c r="M5029" s="37" t="s">
        <v>9145</v>
      </c>
      <c r="N5029" s="37"/>
      <c r="O5029" s="22" t="s">
        <v>48</v>
      </c>
      <c r="P5029" s="38">
        <v>1</v>
      </c>
      <c r="Q5029" s="25">
        <v>0</v>
      </c>
      <c r="R5029" s="38">
        <f t="shared" si="20"/>
        <v>1</v>
      </c>
      <c r="S5029" s="25"/>
      <c r="T5029" s="26">
        <f t="shared" si="21"/>
        <v>0</v>
      </c>
    </row>
    <row r="5030" spans="6:20" s="102" customFormat="1" ht="36" outlineLevel="6">
      <c r="F5030" s="21">
        <v>1118</v>
      </c>
      <c r="G5030" s="22" t="s">
        <v>5</v>
      </c>
      <c r="H5030" s="68">
        <v>6</v>
      </c>
      <c r="I5030" s="22"/>
      <c r="J5030" s="36" t="s">
        <v>858</v>
      </c>
      <c r="K5030" s="36"/>
      <c r="L5030" s="36"/>
      <c r="M5030" s="37" t="s">
        <v>9143</v>
      </c>
      <c r="N5030" s="37"/>
      <c r="O5030" s="22" t="s">
        <v>48</v>
      </c>
      <c r="P5030" s="38">
        <v>1</v>
      </c>
      <c r="Q5030" s="25">
        <v>0</v>
      </c>
      <c r="R5030" s="38">
        <f t="shared" si="20"/>
        <v>1</v>
      </c>
      <c r="S5030" s="25"/>
      <c r="T5030" s="26">
        <f t="shared" si="21"/>
        <v>0</v>
      </c>
    </row>
    <row r="5031" spans="6:20" s="102" customFormat="1" ht="36" outlineLevel="6">
      <c r="F5031" s="21">
        <v>1119</v>
      </c>
      <c r="G5031" s="22" t="s">
        <v>5</v>
      </c>
      <c r="H5031" s="68">
        <v>6</v>
      </c>
      <c r="I5031" s="22"/>
      <c r="J5031" s="36" t="s">
        <v>859</v>
      </c>
      <c r="K5031" s="36"/>
      <c r="L5031" s="36"/>
      <c r="M5031" s="37" t="s">
        <v>9144</v>
      </c>
      <c r="N5031" s="37"/>
      <c r="O5031" s="22" t="s">
        <v>48</v>
      </c>
      <c r="P5031" s="38">
        <v>1</v>
      </c>
      <c r="Q5031" s="25">
        <v>0</v>
      </c>
      <c r="R5031" s="38">
        <f t="shared" si="20"/>
        <v>1</v>
      </c>
      <c r="S5031" s="25"/>
      <c r="T5031" s="26">
        <f t="shared" si="21"/>
        <v>0</v>
      </c>
    </row>
    <row r="5032" spans="6:20" s="102" customFormat="1" ht="36" outlineLevel="6">
      <c r="F5032" s="21">
        <v>1120</v>
      </c>
      <c r="G5032" s="22" t="s">
        <v>5</v>
      </c>
      <c r="H5032" s="68">
        <v>6</v>
      </c>
      <c r="I5032" s="22"/>
      <c r="J5032" s="36" t="s">
        <v>860</v>
      </c>
      <c r="K5032" s="36"/>
      <c r="L5032" s="36"/>
      <c r="M5032" s="37" t="s">
        <v>9147</v>
      </c>
      <c r="N5032" s="37"/>
      <c r="O5032" s="22" t="s">
        <v>48</v>
      </c>
      <c r="P5032" s="38">
        <v>1</v>
      </c>
      <c r="Q5032" s="25">
        <v>0</v>
      </c>
      <c r="R5032" s="38">
        <f t="shared" si="20"/>
        <v>1</v>
      </c>
      <c r="S5032" s="25"/>
      <c r="T5032" s="26">
        <f t="shared" si="21"/>
        <v>0</v>
      </c>
    </row>
    <row r="5033" spans="6:20" s="102" customFormat="1" ht="36" outlineLevel="6">
      <c r="F5033" s="21">
        <v>1121</v>
      </c>
      <c r="G5033" s="22" t="s">
        <v>5</v>
      </c>
      <c r="H5033" s="68">
        <v>6</v>
      </c>
      <c r="I5033" s="22"/>
      <c r="J5033" s="36" t="s">
        <v>861</v>
      </c>
      <c r="K5033" s="36"/>
      <c r="L5033" s="36"/>
      <c r="M5033" s="37" t="s">
        <v>9146</v>
      </c>
      <c r="N5033" s="37"/>
      <c r="O5033" s="22" t="s">
        <v>48</v>
      </c>
      <c r="P5033" s="38">
        <v>1</v>
      </c>
      <c r="Q5033" s="25">
        <v>0</v>
      </c>
      <c r="R5033" s="38">
        <f t="shared" si="20"/>
        <v>1</v>
      </c>
      <c r="S5033" s="25"/>
      <c r="T5033" s="26">
        <f t="shared" si="21"/>
        <v>0</v>
      </c>
    </row>
    <row r="5034" spans="6:20" s="102" customFormat="1" ht="36" outlineLevel="6">
      <c r="F5034" s="21">
        <v>1122</v>
      </c>
      <c r="G5034" s="22" t="s">
        <v>5</v>
      </c>
      <c r="H5034" s="68">
        <v>6</v>
      </c>
      <c r="I5034" s="22"/>
      <c r="J5034" s="36" t="s">
        <v>862</v>
      </c>
      <c r="K5034" s="36"/>
      <c r="L5034" s="36"/>
      <c r="M5034" s="37" t="s">
        <v>8998</v>
      </c>
      <c r="N5034" s="37"/>
      <c r="O5034" s="22" t="s">
        <v>48</v>
      </c>
      <c r="P5034" s="38">
        <v>1</v>
      </c>
      <c r="Q5034" s="25">
        <v>0</v>
      </c>
      <c r="R5034" s="38">
        <f t="shared" si="20"/>
        <v>1</v>
      </c>
      <c r="S5034" s="25"/>
      <c r="T5034" s="26">
        <f t="shared" si="21"/>
        <v>0</v>
      </c>
    </row>
    <row r="5035" spans="6:20" s="102" customFormat="1" ht="24" outlineLevel="6">
      <c r="F5035" s="21">
        <v>1123</v>
      </c>
      <c r="G5035" s="22" t="s">
        <v>5</v>
      </c>
      <c r="H5035" s="68">
        <v>6</v>
      </c>
      <c r="I5035" s="22"/>
      <c r="J5035" s="36" t="s">
        <v>863</v>
      </c>
      <c r="K5035" s="36"/>
      <c r="L5035" s="36"/>
      <c r="M5035" s="37" t="s">
        <v>8623</v>
      </c>
      <c r="N5035" s="37"/>
      <c r="O5035" s="22" t="s">
        <v>48</v>
      </c>
      <c r="P5035" s="38">
        <v>1</v>
      </c>
      <c r="Q5035" s="25">
        <v>0</v>
      </c>
      <c r="R5035" s="38">
        <f t="shared" si="20"/>
        <v>1</v>
      </c>
      <c r="S5035" s="25"/>
      <c r="T5035" s="26">
        <f t="shared" si="21"/>
        <v>0</v>
      </c>
    </row>
    <row r="5036" spans="6:20" outlineLevel="6"/>
    <row r="5037" spans="6:20" outlineLevel="5"/>
    <row r="5038" spans="6:20" s="113" customFormat="1" ht="16.5" customHeight="1" outlineLevel="4">
      <c r="F5038" s="114"/>
      <c r="G5038" s="115"/>
      <c r="H5038" s="115"/>
      <c r="I5038" s="115"/>
      <c r="J5038" s="116"/>
      <c r="K5038" s="116"/>
      <c r="L5038" s="116"/>
      <c r="M5038" s="116" t="s">
        <v>6658</v>
      </c>
      <c r="N5038" s="119"/>
      <c r="O5038" s="115"/>
      <c r="P5038" s="117"/>
      <c r="Q5038" s="118"/>
      <c r="R5038" s="117"/>
      <c r="S5038" s="118"/>
      <c r="T5038" s="112">
        <f>SUBTOTAL(9,T5039:T5060)</f>
        <v>0</v>
      </c>
    </row>
    <row r="5039" spans="6:20" s="120" customFormat="1" ht="16.5" customHeight="1" outlineLevel="5">
      <c r="F5039" s="121"/>
      <c r="G5039" s="122"/>
      <c r="H5039" s="122"/>
      <c r="I5039" s="122"/>
      <c r="J5039" s="123"/>
      <c r="K5039" s="123"/>
      <c r="L5039" s="123"/>
      <c r="M5039" s="123" t="s">
        <v>6761</v>
      </c>
      <c r="N5039" s="126"/>
      <c r="O5039" s="122"/>
      <c r="P5039" s="124"/>
      <c r="Q5039" s="125"/>
      <c r="R5039" s="124"/>
      <c r="S5039" s="125"/>
      <c r="T5039" s="111">
        <f>SUBTOTAL(9,T5040:T5059)</f>
        <v>0</v>
      </c>
    </row>
    <row r="5040" spans="6:20" s="102" customFormat="1" ht="72" outlineLevel="6">
      <c r="F5040" s="21">
        <v>1124</v>
      </c>
      <c r="G5040" s="22" t="s">
        <v>5</v>
      </c>
      <c r="H5040" s="68">
        <v>6</v>
      </c>
      <c r="I5040" s="22"/>
      <c r="J5040" s="36" t="s">
        <v>864</v>
      </c>
      <c r="K5040" s="36"/>
      <c r="L5040" s="36"/>
      <c r="M5040" s="37" t="s">
        <v>9844</v>
      </c>
      <c r="N5040" s="37"/>
      <c r="O5040" s="22"/>
      <c r="P5040" s="38">
        <v>0</v>
      </c>
      <c r="Q5040" s="25">
        <v>0</v>
      </c>
      <c r="R5040" s="38">
        <f t="shared" ref="R5040:R5058" si="22">P5040*(1+Q5040/100)</f>
        <v>0</v>
      </c>
      <c r="S5040" s="25"/>
      <c r="T5040" s="26">
        <f t="shared" ref="T5040:T5058" si="23">IF(I5040="T",0,R5040*S5040)</f>
        <v>0</v>
      </c>
    </row>
    <row r="5041" spans="6:20" s="102" customFormat="1" ht="48" outlineLevel="6">
      <c r="F5041" s="21">
        <v>1125</v>
      </c>
      <c r="G5041" s="22" t="s">
        <v>5</v>
      </c>
      <c r="H5041" s="68">
        <v>6</v>
      </c>
      <c r="I5041" s="22"/>
      <c r="J5041" s="36" t="s">
        <v>865</v>
      </c>
      <c r="K5041" s="36"/>
      <c r="L5041" s="36"/>
      <c r="M5041" s="37" t="s">
        <v>9468</v>
      </c>
      <c r="N5041" s="37"/>
      <c r="O5041" s="22" t="s">
        <v>9</v>
      </c>
      <c r="P5041" s="38">
        <v>64.099999999999994</v>
      </c>
      <c r="Q5041" s="25">
        <v>0</v>
      </c>
      <c r="R5041" s="38">
        <f t="shared" si="22"/>
        <v>64.099999999999994</v>
      </c>
      <c r="S5041" s="25"/>
      <c r="T5041" s="26">
        <f t="shared" si="23"/>
        <v>0</v>
      </c>
    </row>
    <row r="5042" spans="6:20" s="102" customFormat="1" ht="48" outlineLevel="6">
      <c r="F5042" s="21">
        <v>1126</v>
      </c>
      <c r="G5042" s="22" t="s">
        <v>5</v>
      </c>
      <c r="H5042" s="68">
        <v>6</v>
      </c>
      <c r="I5042" s="22"/>
      <c r="J5042" s="36" t="s">
        <v>866</v>
      </c>
      <c r="K5042" s="36"/>
      <c r="L5042" s="36"/>
      <c r="M5042" s="37" t="s">
        <v>9469</v>
      </c>
      <c r="N5042" s="37"/>
      <c r="O5042" s="22" t="s">
        <v>9</v>
      </c>
      <c r="P5042" s="38">
        <v>22.1</v>
      </c>
      <c r="Q5042" s="25">
        <v>0</v>
      </c>
      <c r="R5042" s="38">
        <f t="shared" si="22"/>
        <v>22.1</v>
      </c>
      <c r="S5042" s="25"/>
      <c r="T5042" s="26">
        <f t="shared" si="23"/>
        <v>0</v>
      </c>
    </row>
    <row r="5043" spans="6:20" s="102" customFormat="1" ht="48" outlineLevel="6">
      <c r="F5043" s="21">
        <v>1127</v>
      </c>
      <c r="G5043" s="22" t="s">
        <v>5</v>
      </c>
      <c r="H5043" s="68">
        <v>6</v>
      </c>
      <c r="I5043" s="22"/>
      <c r="J5043" s="36" t="s">
        <v>867</v>
      </c>
      <c r="K5043" s="36"/>
      <c r="L5043" s="36"/>
      <c r="M5043" s="37" t="s">
        <v>9366</v>
      </c>
      <c r="N5043" s="37"/>
      <c r="O5043" s="22" t="s">
        <v>9</v>
      </c>
      <c r="P5043" s="38">
        <v>2.2000000000000002</v>
      </c>
      <c r="Q5043" s="25">
        <v>0</v>
      </c>
      <c r="R5043" s="38">
        <f t="shared" si="22"/>
        <v>2.2000000000000002</v>
      </c>
      <c r="S5043" s="25"/>
      <c r="T5043" s="26">
        <f t="shared" si="23"/>
        <v>0</v>
      </c>
    </row>
    <row r="5044" spans="6:20" s="102" customFormat="1" ht="48" outlineLevel="6">
      <c r="F5044" s="21">
        <v>1128</v>
      </c>
      <c r="G5044" s="22" t="s">
        <v>5</v>
      </c>
      <c r="H5044" s="68">
        <v>6</v>
      </c>
      <c r="I5044" s="22"/>
      <c r="J5044" s="36" t="s">
        <v>868</v>
      </c>
      <c r="K5044" s="36"/>
      <c r="L5044" s="36"/>
      <c r="M5044" s="37" t="s">
        <v>9367</v>
      </c>
      <c r="N5044" s="37"/>
      <c r="O5044" s="22" t="s">
        <v>9</v>
      </c>
      <c r="P5044" s="38">
        <v>3.6</v>
      </c>
      <c r="Q5044" s="25">
        <v>0</v>
      </c>
      <c r="R5044" s="38">
        <f t="shared" si="22"/>
        <v>3.6</v>
      </c>
      <c r="S5044" s="25"/>
      <c r="T5044" s="26">
        <f t="shared" si="23"/>
        <v>0</v>
      </c>
    </row>
    <row r="5045" spans="6:20" s="102" customFormat="1" ht="48" outlineLevel="6">
      <c r="F5045" s="21">
        <v>1129</v>
      </c>
      <c r="G5045" s="22" t="s">
        <v>5</v>
      </c>
      <c r="H5045" s="68">
        <v>6</v>
      </c>
      <c r="I5045" s="22"/>
      <c r="J5045" s="36" t="s">
        <v>869</v>
      </c>
      <c r="K5045" s="36"/>
      <c r="L5045" s="36"/>
      <c r="M5045" s="37" t="s">
        <v>9354</v>
      </c>
      <c r="N5045" s="37"/>
      <c r="O5045" s="22" t="s">
        <v>9</v>
      </c>
      <c r="P5045" s="38">
        <v>3.6</v>
      </c>
      <c r="Q5045" s="25">
        <v>0</v>
      </c>
      <c r="R5045" s="38">
        <f t="shared" si="22"/>
        <v>3.6</v>
      </c>
      <c r="S5045" s="25"/>
      <c r="T5045" s="26">
        <f t="shared" si="23"/>
        <v>0</v>
      </c>
    </row>
    <row r="5046" spans="6:20" s="102" customFormat="1" ht="48" outlineLevel="6">
      <c r="F5046" s="21">
        <v>1130</v>
      </c>
      <c r="G5046" s="22" t="s">
        <v>5</v>
      </c>
      <c r="H5046" s="68">
        <v>6</v>
      </c>
      <c r="I5046" s="22"/>
      <c r="J5046" s="36" t="s">
        <v>870</v>
      </c>
      <c r="K5046" s="36"/>
      <c r="L5046" s="36"/>
      <c r="M5046" s="37" t="s">
        <v>9355</v>
      </c>
      <c r="N5046" s="37"/>
      <c r="O5046" s="22" t="s">
        <v>9</v>
      </c>
      <c r="P5046" s="38">
        <v>3.6</v>
      </c>
      <c r="Q5046" s="25">
        <v>0</v>
      </c>
      <c r="R5046" s="38">
        <f t="shared" si="22"/>
        <v>3.6</v>
      </c>
      <c r="S5046" s="25"/>
      <c r="T5046" s="26">
        <f t="shared" si="23"/>
        <v>0</v>
      </c>
    </row>
    <row r="5047" spans="6:20" s="102" customFormat="1" ht="48" outlineLevel="6">
      <c r="F5047" s="21">
        <v>1131</v>
      </c>
      <c r="G5047" s="22" t="s">
        <v>5</v>
      </c>
      <c r="H5047" s="68">
        <v>6</v>
      </c>
      <c r="I5047" s="22"/>
      <c r="J5047" s="36" t="s">
        <v>871</v>
      </c>
      <c r="K5047" s="36"/>
      <c r="L5047" s="36"/>
      <c r="M5047" s="37" t="s">
        <v>9196</v>
      </c>
      <c r="N5047" s="37"/>
      <c r="O5047" s="22" t="s">
        <v>9</v>
      </c>
      <c r="P5047" s="38">
        <v>3.5</v>
      </c>
      <c r="Q5047" s="25">
        <v>0</v>
      </c>
      <c r="R5047" s="38">
        <f t="shared" si="22"/>
        <v>3.5</v>
      </c>
      <c r="S5047" s="25"/>
      <c r="T5047" s="26">
        <f t="shared" si="23"/>
        <v>0</v>
      </c>
    </row>
    <row r="5048" spans="6:20" s="102" customFormat="1" ht="48" outlineLevel="6">
      <c r="F5048" s="21">
        <v>1132</v>
      </c>
      <c r="G5048" s="22" t="s">
        <v>5</v>
      </c>
      <c r="H5048" s="68">
        <v>6</v>
      </c>
      <c r="I5048" s="22"/>
      <c r="J5048" s="36" t="s">
        <v>872</v>
      </c>
      <c r="K5048" s="36"/>
      <c r="L5048" s="36"/>
      <c r="M5048" s="37" t="s">
        <v>9356</v>
      </c>
      <c r="N5048" s="37"/>
      <c r="O5048" s="22" t="s">
        <v>9</v>
      </c>
      <c r="P5048" s="38">
        <v>3.6</v>
      </c>
      <c r="Q5048" s="25">
        <v>0</v>
      </c>
      <c r="R5048" s="38">
        <f t="shared" si="22"/>
        <v>3.6</v>
      </c>
      <c r="S5048" s="25"/>
      <c r="T5048" s="26">
        <f t="shared" si="23"/>
        <v>0</v>
      </c>
    </row>
    <row r="5049" spans="6:20" s="102" customFormat="1" ht="48" outlineLevel="6">
      <c r="F5049" s="21">
        <v>1133</v>
      </c>
      <c r="G5049" s="22" t="s">
        <v>5</v>
      </c>
      <c r="H5049" s="68">
        <v>6</v>
      </c>
      <c r="I5049" s="22"/>
      <c r="J5049" s="36" t="s">
        <v>873</v>
      </c>
      <c r="K5049" s="36"/>
      <c r="L5049" s="36"/>
      <c r="M5049" s="37" t="s">
        <v>9357</v>
      </c>
      <c r="N5049" s="37"/>
      <c r="O5049" s="22" t="s">
        <v>9</v>
      </c>
      <c r="P5049" s="38">
        <v>3.6</v>
      </c>
      <c r="Q5049" s="25">
        <v>0</v>
      </c>
      <c r="R5049" s="38">
        <f t="shared" si="22"/>
        <v>3.6</v>
      </c>
      <c r="S5049" s="25"/>
      <c r="T5049" s="26">
        <f t="shared" si="23"/>
        <v>0</v>
      </c>
    </row>
    <row r="5050" spans="6:20" s="102" customFormat="1" ht="48" outlineLevel="6">
      <c r="F5050" s="21">
        <v>1134</v>
      </c>
      <c r="G5050" s="22" t="s">
        <v>5</v>
      </c>
      <c r="H5050" s="68">
        <v>6</v>
      </c>
      <c r="I5050" s="22"/>
      <c r="J5050" s="36" t="s">
        <v>874</v>
      </c>
      <c r="K5050" s="36"/>
      <c r="L5050" s="36"/>
      <c r="M5050" s="37" t="s">
        <v>9358</v>
      </c>
      <c r="N5050" s="37"/>
      <c r="O5050" s="22" t="s">
        <v>9</v>
      </c>
      <c r="P5050" s="38">
        <v>3.6</v>
      </c>
      <c r="Q5050" s="25">
        <v>0</v>
      </c>
      <c r="R5050" s="38">
        <f t="shared" si="22"/>
        <v>3.6</v>
      </c>
      <c r="S5050" s="25"/>
      <c r="T5050" s="26">
        <f t="shared" si="23"/>
        <v>0</v>
      </c>
    </row>
    <row r="5051" spans="6:20" s="102" customFormat="1" ht="48" outlineLevel="6">
      <c r="F5051" s="21">
        <v>1135</v>
      </c>
      <c r="G5051" s="22" t="s">
        <v>5</v>
      </c>
      <c r="H5051" s="68">
        <v>6</v>
      </c>
      <c r="I5051" s="22"/>
      <c r="J5051" s="36" t="s">
        <v>875</v>
      </c>
      <c r="K5051" s="36"/>
      <c r="L5051" s="36"/>
      <c r="M5051" s="37" t="s">
        <v>9359</v>
      </c>
      <c r="N5051" s="37"/>
      <c r="O5051" s="22" t="s">
        <v>9</v>
      </c>
      <c r="P5051" s="38">
        <v>3.6</v>
      </c>
      <c r="Q5051" s="25">
        <v>0</v>
      </c>
      <c r="R5051" s="38">
        <f t="shared" si="22"/>
        <v>3.6</v>
      </c>
      <c r="S5051" s="25"/>
      <c r="T5051" s="26">
        <f t="shared" si="23"/>
        <v>0</v>
      </c>
    </row>
    <row r="5052" spans="6:20" s="102" customFormat="1" ht="48" outlineLevel="6">
      <c r="F5052" s="21">
        <v>1136</v>
      </c>
      <c r="G5052" s="22" t="s">
        <v>5</v>
      </c>
      <c r="H5052" s="68">
        <v>6</v>
      </c>
      <c r="I5052" s="22"/>
      <c r="J5052" s="36" t="s">
        <v>876</v>
      </c>
      <c r="K5052" s="36"/>
      <c r="L5052" s="36"/>
      <c r="M5052" s="37" t="s">
        <v>9360</v>
      </c>
      <c r="N5052" s="37"/>
      <c r="O5052" s="22" t="s">
        <v>9</v>
      </c>
      <c r="P5052" s="38">
        <v>7.2</v>
      </c>
      <c r="Q5052" s="25">
        <v>0</v>
      </c>
      <c r="R5052" s="38">
        <f t="shared" si="22"/>
        <v>7.2</v>
      </c>
      <c r="S5052" s="25"/>
      <c r="T5052" s="26">
        <f t="shared" si="23"/>
        <v>0</v>
      </c>
    </row>
    <row r="5053" spans="6:20" s="102" customFormat="1" ht="48" outlineLevel="6">
      <c r="F5053" s="21">
        <v>1137</v>
      </c>
      <c r="G5053" s="22" t="s">
        <v>5</v>
      </c>
      <c r="H5053" s="68">
        <v>6</v>
      </c>
      <c r="I5053" s="22"/>
      <c r="J5053" s="36" t="s">
        <v>877</v>
      </c>
      <c r="K5053" s="36"/>
      <c r="L5053" s="36"/>
      <c r="M5053" s="37" t="s">
        <v>9361</v>
      </c>
      <c r="N5053" s="37"/>
      <c r="O5053" s="22" t="s">
        <v>9</v>
      </c>
      <c r="P5053" s="38">
        <v>3.6</v>
      </c>
      <c r="Q5053" s="25">
        <v>0</v>
      </c>
      <c r="R5053" s="38">
        <f t="shared" si="22"/>
        <v>3.6</v>
      </c>
      <c r="S5053" s="25"/>
      <c r="T5053" s="26">
        <f t="shared" si="23"/>
        <v>0</v>
      </c>
    </row>
    <row r="5054" spans="6:20" s="102" customFormat="1" ht="48" outlineLevel="6">
      <c r="F5054" s="21">
        <v>1138</v>
      </c>
      <c r="G5054" s="22" t="s">
        <v>5</v>
      </c>
      <c r="H5054" s="68">
        <v>6</v>
      </c>
      <c r="I5054" s="22"/>
      <c r="J5054" s="36" t="s">
        <v>878</v>
      </c>
      <c r="K5054" s="36"/>
      <c r="L5054" s="36"/>
      <c r="M5054" s="37" t="s">
        <v>9203</v>
      </c>
      <c r="N5054" s="37"/>
      <c r="O5054" s="22" t="s">
        <v>9</v>
      </c>
      <c r="P5054" s="38">
        <v>3.5</v>
      </c>
      <c r="Q5054" s="25">
        <v>0</v>
      </c>
      <c r="R5054" s="38">
        <f t="shared" si="22"/>
        <v>3.5</v>
      </c>
      <c r="S5054" s="25"/>
      <c r="T5054" s="26">
        <f t="shared" si="23"/>
        <v>0</v>
      </c>
    </row>
    <row r="5055" spans="6:20" s="102" customFormat="1" ht="48" outlineLevel="6">
      <c r="F5055" s="21">
        <v>1139</v>
      </c>
      <c r="G5055" s="22" t="s">
        <v>5</v>
      </c>
      <c r="H5055" s="68">
        <v>6</v>
      </c>
      <c r="I5055" s="22"/>
      <c r="J5055" s="36" t="s">
        <v>879</v>
      </c>
      <c r="K5055" s="36"/>
      <c r="L5055" s="36"/>
      <c r="M5055" s="37" t="s">
        <v>9353</v>
      </c>
      <c r="N5055" s="37"/>
      <c r="O5055" s="22" t="s">
        <v>9</v>
      </c>
      <c r="P5055" s="38">
        <v>3.6</v>
      </c>
      <c r="Q5055" s="25">
        <v>0</v>
      </c>
      <c r="R5055" s="38">
        <f t="shared" si="22"/>
        <v>3.6</v>
      </c>
      <c r="S5055" s="25"/>
      <c r="T5055" s="26">
        <f t="shared" si="23"/>
        <v>0</v>
      </c>
    </row>
    <row r="5056" spans="6:20" s="102" customFormat="1" ht="48" outlineLevel="6">
      <c r="F5056" s="21">
        <v>1140</v>
      </c>
      <c r="G5056" s="22" t="s">
        <v>5</v>
      </c>
      <c r="H5056" s="68">
        <v>6</v>
      </c>
      <c r="I5056" s="22"/>
      <c r="J5056" s="36" t="s">
        <v>880</v>
      </c>
      <c r="K5056" s="36"/>
      <c r="L5056" s="36"/>
      <c r="M5056" s="37" t="s">
        <v>9362</v>
      </c>
      <c r="N5056" s="37"/>
      <c r="O5056" s="22" t="s">
        <v>9</v>
      </c>
      <c r="P5056" s="38">
        <v>5.4</v>
      </c>
      <c r="Q5056" s="25">
        <v>0</v>
      </c>
      <c r="R5056" s="38">
        <f t="shared" si="22"/>
        <v>5.4</v>
      </c>
      <c r="S5056" s="25"/>
      <c r="T5056" s="26">
        <f t="shared" si="23"/>
        <v>0</v>
      </c>
    </row>
    <row r="5057" spans="6:20" s="102" customFormat="1" ht="48" outlineLevel="6">
      <c r="F5057" s="21">
        <v>1141</v>
      </c>
      <c r="G5057" s="22" t="s">
        <v>5</v>
      </c>
      <c r="H5057" s="68">
        <v>6</v>
      </c>
      <c r="I5057" s="22"/>
      <c r="J5057" s="36" t="s">
        <v>881</v>
      </c>
      <c r="K5057" s="36"/>
      <c r="L5057" s="36"/>
      <c r="M5057" s="37" t="s">
        <v>9346</v>
      </c>
      <c r="N5057" s="37"/>
      <c r="O5057" s="22" t="s">
        <v>9</v>
      </c>
      <c r="P5057" s="38">
        <v>28.4</v>
      </c>
      <c r="Q5057" s="25">
        <v>0</v>
      </c>
      <c r="R5057" s="38">
        <f t="shared" si="22"/>
        <v>28.4</v>
      </c>
      <c r="S5057" s="25"/>
      <c r="T5057" s="26">
        <f t="shared" si="23"/>
        <v>0</v>
      </c>
    </row>
    <row r="5058" spans="6:20" s="102" customFormat="1" ht="36" outlineLevel="6">
      <c r="F5058" s="21">
        <v>1142</v>
      </c>
      <c r="G5058" s="22" t="s">
        <v>5</v>
      </c>
      <c r="H5058" s="68">
        <v>6</v>
      </c>
      <c r="I5058" s="22"/>
      <c r="J5058" s="36" t="s">
        <v>882</v>
      </c>
      <c r="K5058" s="36"/>
      <c r="L5058" s="36"/>
      <c r="M5058" s="37" t="s">
        <v>9068</v>
      </c>
      <c r="N5058" s="37"/>
      <c r="O5058" s="22" t="s">
        <v>9</v>
      </c>
      <c r="P5058" s="38">
        <v>8.9</v>
      </c>
      <c r="Q5058" s="25">
        <v>0</v>
      </c>
      <c r="R5058" s="38">
        <f t="shared" si="22"/>
        <v>8.9</v>
      </c>
      <c r="S5058" s="25"/>
      <c r="T5058" s="26">
        <f t="shared" si="23"/>
        <v>0</v>
      </c>
    </row>
    <row r="5059" spans="6:20" outlineLevel="6"/>
    <row r="5060" spans="6:20" outlineLevel="5"/>
    <row r="5061" spans="6:20" s="113" customFormat="1" ht="16.5" customHeight="1" outlineLevel="4">
      <c r="F5061" s="114"/>
      <c r="G5061" s="115"/>
      <c r="H5061" s="115"/>
      <c r="I5061" s="115"/>
      <c r="J5061" s="116"/>
      <c r="K5061" s="116"/>
      <c r="L5061" s="116"/>
      <c r="M5061" s="116" t="s">
        <v>6557</v>
      </c>
      <c r="N5061" s="119"/>
      <c r="O5061" s="115"/>
      <c r="P5061" s="117"/>
      <c r="Q5061" s="118"/>
      <c r="R5061" s="117"/>
      <c r="S5061" s="118"/>
      <c r="T5061" s="112">
        <f>SUBTOTAL(9,T5062:T5337)</f>
        <v>0</v>
      </c>
    </row>
    <row r="5062" spans="6:20" s="120" customFormat="1" ht="16.5" customHeight="1" outlineLevel="5">
      <c r="F5062" s="121"/>
      <c r="G5062" s="122"/>
      <c r="H5062" s="122"/>
      <c r="I5062" s="122"/>
      <c r="J5062" s="123"/>
      <c r="K5062" s="123"/>
      <c r="L5062" s="123"/>
      <c r="M5062" s="123" t="s">
        <v>6929</v>
      </c>
      <c r="N5062" s="126"/>
      <c r="O5062" s="122"/>
      <c r="P5062" s="124"/>
      <c r="Q5062" s="125"/>
      <c r="R5062" s="124"/>
      <c r="S5062" s="125"/>
      <c r="T5062" s="111">
        <f>SUBTOTAL(9,T5063:T5084)</f>
        <v>0</v>
      </c>
    </row>
    <row r="5063" spans="6:20" s="102" customFormat="1" ht="72" outlineLevel="6">
      <c r="F5063" s="21">
        <v>1143</v>
      </c>
      <c r="G5063" s="22" t="s">
        <v>5</v>
      </c>
      <c r="H5063" s="68">
        <v>6</v>
      </c>
      <c r="I5063" s="22"/>
      <c r="J5063" s="36" t="s">
        <v>3890</v>
      </c>
      <c r="K5063" s="36"/>
      <c r="L5063" s="36"/>
      <c r="M5063" s="37" t="s">
        <v>9847</v>
      </c>
      <c r="N5063" s="37"/>
      <c r="O5063" s="22"/>
      <c r="P5063" s="38">
        <v>0</v>
      </c>
      <c r="Q5063" s="25">
        <v>0</v>
      </c>
      <c r="R5063" s="38">
        <f t="shared" ref="R5063:R5083" si="24">P5063*(1+Q5063/100)</f>
        <v>0</v>
      </c>
      <c r="S5063" s="25"/>
      <c r="T5063" s="26">
        <f t="shared" ref="T5063:T5083" si="25">IF(I5063="T",0,R5063*S5063)</f>
        <v>0</v>
      </c>
    </row>
    <row r="5064" spans="6:20" s="102" customFormat="1" ht="48" outlineLevel="6">
      <c r="F5064" s="21">
        <v>1144</v>
      </c>
      <c r="G5064" s="22" t="s">
        <v>5</v>
      </c>
      <c r="H5064" s="68">
        <v>6</v>
      </c>
      <c r="I5064" s="22"/>
      <c r="J5064" s="36" t="s">
        <v>3891</v>
      </c>
      <c r="K5064" s="36"/>
      <c r="L5064" s="36"/>
      <c r="M5064" s="37" t="s">
        <v>9537</v>
      </c>
      <c r="N5064" s="37"/>
      <c r="O5064" s="22" t="s">
        <v>48</v>
      </c>
      <c r="P5064" s="38">
        <v>1</v>
      </c>
      <c r="Q5064" s="25">
        <v>0</v>
      </c>
      <c r="R5064" s="38">
        <f t="shared" si="24"/>
        <v>1</v>
      </c>
      <c r="S5064" s="25"/>
      <c r="T5064" s="26">
        <f t="shared" si="25"/>
        <v>0</v>
      </c>
    </row>
    <row r="5065" spans="6:20" s="102" customFormat="1" ht="48" outlineLevel="6">
      <c r="F5065" s="21">
        <v>1145</v>
      </c>
      <c r="G5065" s="22" t="s">
        <v>5</v>
      </c>
      <c r="H5065" s="68">
        <v>6</v>
      </c>
      <c r="I5065" s="22"/>
      <c r="J5065" s="36" t="s">
        <v>3892</v>
      </c>
      <c r="K5065" s="36"/>
      <c r="L5065" s="36"/>
      <c r="M5065" s="37" t="s">
        <v>9536</v>
      </c>
      <c r="N5065" s="37"/>
      <c r="O5065" s="22" t="s">
        <v>48</v>
      </c>
      <c r="P5065" s="38">
        <v>1</v>
      </c>
      <c r="Q5065" s="25">
        <v>0</v>
      </c>
      <c r="R5065" s="38">
        <f t="shared" si="24"/>
        <v>1</v>
      </c>
      <c r="S5065" s="25"/>
      <c r="T5065" s="26">
        <f t="shared" si="25"/>
        <v>0</v>
      </c>
    </row>
    <row r="5066" spans="6:20" s="102" customFormat="1" ht="48" outlineLevel="6">
      <c r="F5066" s="21">
        <v>1146</v>
      </c>
      <c r="G5066" s="22" t="s">
        <v>5</v>
      </c>
      <c r="H5066" s="68">
        <v>6</v>
      </c>
      <c r="I5066" s="22"/>
      <c r="J5066" s="36" t="s">
        <v>3893</v>
      </c>
      <c r="K5066" s="36"/>
      <c r="L5066" s="36"/>
      <c r="M5066" s="37" t="s">
        <v>9536</v>
      </c>
      <c r="N5066" s="37"/>
      <c r="O5066" s="22" t="s">
        <v>48</v>
      </c>
      <c r="P5066" s="38">
        <v>1</v>
      </c>
      <c r="Q5066" s="25">
        <v>0</v>
      </c>
      <c r="R5066" s="38">
        <f t="shared" si="24"/>
        <v>1</v>
      </c>
      <c r="S5066" s="25"/>
      <c r="T5066" s="26">
        <f t="shared" si="25"/>
        <v>0</v>
      </c>
    </row>
    <row r="5067" spans="6:20" s="102" customFormat="1" ht="48" outlineLevel="6">
      <c r="F5067" s="21">
        <v>1147</v>
      </c>
      <c r="G5067" s="22" t="s">
        <v>5</v>
      </c>
      <c r="H5067" s="68">
        <v>6</v>
      </c>
      <c r="I5067" s="22"/>
      <c r="J5067" s="36" t="s">
        <v>3894</v>
      </c>
      <c r="K5067" s="36"/>
      <c r="L5067" s="36"/>
      <c r="M5067" s="37" t="s">
        <v>9536</v>
      </c>
      <c r="N5067" s="37"/>
      <c r="O5067" s="22" t="s">
        <v>48</v>
      </c>
      <c r="P5067" s="38">
        <v>1</v>
      </c>
      <c r="Q5067" s="25">
        <v>0</v>
      </c>
      <c r="R5067" s="38">
        <f t="shared" si="24"/>
        <v>1</v>
      </c>
      <c r="S5067" s="25"/>
      <c r="T5067" s="26">
        <f t="shared" si="25"/>
        <v>0</v>
      </c>
    </row>
    <row r="5068" spans="6:20" s="102" customFormat="1" ht="48" outlineLevel="6">
      <c r="F5068" s="21">
        <v>1148</v>
      </c>
      <c r="G5068" s="22" t="s">
        <v>5</v>
      </c>
      <c r="H5068" s="68">
        <v>6</v>
      </c>
      <c r="I5068" s="22"/>
      <c r="J5068" s="36" t="s">
        <v>3895</v>
      </c>
      <c r="K5068" s="36"/>
      <c r="L5068" s="36"/>
      <c r="M5068" s="37" t="s">
        <v>9345</v>
      </c>
      <c r="N5068" s="37"/>
      <c r="O5068" s="22" t="s">
        <v>48</v>
      </c>
      <c r="P5068" s="38">
        <v>1</v>
      </c>
      <c r="Q5068" s="25">
        <v>0</v>
      </c>
      <c r="R5068" s="38">
        <f t="shared" si="24"/>
        <v>1</v>
      </c>
      <c r="S5068" s="25"/>
      <c r="T5068" s="26">
        <f t="shared" si="25"/>
        <v>0</v>
      </c>
    </row>
    <row r="5069" spans="6:20" s="102" customFormat="1" ht="48" outlineLevel="6">
      <c r="F5069" s="21">
        <v>1149</v>
      </c>
      <c r="G5069" s="22" t="s">
        <v>5</v>
      </c>
      <c r="H5069" s="68">
        <v>6</v>
      </c>
      <c r="I5069" s="22"/>
      <c r="J5069" s="36" t="s">
        <v>3896</v>
      </c>
      <c r="K5069" s="36"/>
      <c r="L5069" s="36"/>
      <c r="M5069" s="37" t="s">
        <v>9345</v>
      </c>
      <c r="N5069" s="37"/>
      <c r="O5069" s="22" t="s">
        <v>48</v>
      </c>
      <c r="P5069" s="38">
        <v>1</v>
      </c>
      <c r="Q5069" s="25">
        <v>0</v>
      </c>
      <c r="R5069" s="38">
        <f t="shared" si="24"/>
        <v>1</v>
      </c>
      <c r="S5069" s="25"/>
      <c r="T5069" s="26">
        <f t="shared" si="25"/>
        <v>0</v>
      </c>
    </row>
    <row r="5070" spans="6:20" s="102" customFormat="1" ht="48" outlineLevel="6">
      <c r="F5070" s="21">
        <v>1150</v>
      </c>
      <c r="G5070" s="22" t="s">
        <v>5</v>
      </c>
      <c r="H5070" s="68">
        <v>6</v>
      </c>
      <c r="I5070" s="22"/>
      <c r="J5070" s="36" t="s">
        <v>3897</v>
      </c>
      <c r="K5070" s="36"/>
      <c r="L5070" s="36"/>
      <c r="M5070" s="37" t="s">
        <v>9345</v>
      </c>
      <c r="N5070" s="37"/>
      <c r="O5070" s="22" t="s">
        <v>48</v>
      </c>
      <c r="P5070" s="38">
        <v>1</v>
      </c>
      <c r="Q5070" s="25">
        <v>0</v>
      </c>
      <c r="R5070" s="38">
        <f t="shared" si="24"/>
        <v>1</v>
      </c>
      <c r="S5070" s="25"/>
      <c r="T5070" s="26">
        <f t="shared" si="25"/>
        <v>0</v>
      </c>
    </row>
    <row r="5071" spans="6:20" s="102" customFormat="1" ht="48" outlineLevel="6">
      <c r="F5071" s="21">
        <v>1151</v>
      </c>
      <c r="G5071" s="22" t="s">
        <v>5</v>
      </c>
      <c r="H5071" s="68">
        <v>6</v>
      </c>
      <c r="I5071" s="22"/>
      <c r="J5071" s="36" t="s">
        <v>3898</v>
      </c>
      <c r="K5071" s="36"/>
      <c r="L5071" s="36"/>
      <c r="M5071" s="37" t="s">
        <v>9345</v>
      </c>
      <c r="N5071" s="37"/>
      <c r="O5071" s="22" t="s">
        <v>48</v>
      </c>
      <c r="P5071" s="38">
        <v>1</v>
      </c>
      <c r="Q5071" s="25">
        <v>0</v>
      </c>
      <c r="R5071" s="38">
        <f t="shared" si="24"/>
        <v>1</v>
      </c>
      <c r="S5071" s="25"/>
      <c r="T5071" s="26">
        <f t="shared" si="25"/>
        <v>0</v>
      </c>
    </row>
    <row r="5072" spans="6:20" s="102" customFormat="1" ht="48" outlineLevel="6">
      <c r="F5072" s="21">
        <v>1152</v>
      </c>
      <c r="G5072" s="22" t="s">
        <v>5</v>
      </c>
      <c r="H5072" s="68">
        <v>6</v>
      </c>
      <c r="I5072" s="22"/>
      <c r="J5072" s="36" t="s">
        <v>3899</v>
      </c>
      <c r="K5072" s="36"/>
      <c r="L5072" s="36"/>
      <c r="M5072" s="37" t="s">
        <v>9595</v>
      </c>
      <c r="N5072" s="37"/>
      <c r="O5072" s="22" t="s">
        <v>48</v>
      </c>
      <c r="P5072" s="38">
        <v>1</v>
      </c>
      <c r="Q5072" s="25">
        <v>0</v>
      </c>
      <c r="R5072" s="38">
        <f t="shared" si="24"/>
        <v>1</v>
      </c>
      <c r="S5072" s="25"/>
      <c r="T5072" s="26">
        <f t="shared" si="25"/>
        <v>0</v>
      </c>
    </row>
    <row r="5073" spans="6:20" s="102" customFormat="1" ht="48" outlineLevel="6">
      <c r="F5073" s="21">
        <v>1153</v>
      </c>
      <c r="G5073" s="22" t="s">
        <v>5</v>
      </c>
      <c r="H5073" s="68">
        <v>6</v>
      </c>
      <c r="I5073" s="22"/>
      <c r="J5073" s="36" t="s">
        <v>3900</v>
      </c>
      <c r="K5073" s="36"/>
      <c r="L5073" s="36"/>
      <c r="M5073" s="37" t="s">
        <v>9583</v>
      </c>
      <c r="N5073" s="37"/>
      <c r="O5073" s="22" t="s">
        <v>48</v>
      </c>
      <c r="P5073" s="38">
        <v>1</v>
      </c>
      <c r="Q5073" s="25">
        <v>0</v>
      </c>
      <c r="R5073" s="38">
        <f t="shared" si="24"/>
        <v>1</v>
      </c>
      <c r="S5073" s="25"/>
      <c r="T5073" s="26">
        <f t="shared" si="25"/>
        <v>0</v>
      </c>
    </row>
    <row r="5074" spans="6:20" s="102" customFormat="1" ht="48" outlineLevel="6">
      <c r="F5074" s="21">
        <v>1154</v>
      </c>
      <c r="G5074" s="22" t="s">
        <v>5</v>
      </c>
      <c r="H5074" s="68">
        <v>6</v>
      </c>
      <c r="I5074" s="22"/>
      <c r="J5074" s="36" t="s">
        <v>3901</v>
      </c>
      <c r="K5074" s="36"/>
      <c r="L5074" s="36"/>
      <c r="M5074" s="37" t="s">
        <v>9541</v>
      </c>
      <c r="N5074" s="37"/>
      <c r="O5074" s="22" t="s">
        <v>48</v>
      </c>
      <c r="P5074" s="38">
        <v>1</v>
      </c>
      <c r="Q5074" s="25">
        <v>0</v>
      </c>
      <c r="R5074" s="38">
        <f t="shared" si="24"/>
        <v>1</v>
      </c>
      <c r="S5074" s="25"/>
      <c r="T5074" s="26">
        <f t="shared" si="25"/>
        <v>0</v>
      </c>
    </row>
    <row r="5075" spans="6:20" s="102" customFormat="1" ht="48" outlineLevel="6">
      <c r="F5075" s="21">
        <v>1155</v>
      </c>
      <c r="G5075" s="22" t="s">
        <v>5</v>
      </c>
      <c r="H5075" s="68">
        <v>6</v>
      </c>
      <c r="I5075" s="22"/>
      <c r="J5075" s="36" t="s">
        <v>3902</v>
      </c>
      <c r="K5075" s="36"/>
      <c r="L5075" s="36"/>
      <c r="M5075" s="37" t="s">
        <v>9541</v>
      </c>
      <c r="N5075" s="37"/>
      <c r="O5075" s="22" t="s">
        <v>48</v>
      </c>
      <c r="P5075" s="38">
        <v>1</v>
      </c>
      <c r="Q5075" s="25">
        <v>0</v>
      </c>
      <c r="R5075" s="38">
        <f t="shared" si="24"/>
        <v>1</v>
      </c>
      <c r="S5075" s="25"/>
      <c r="T5075" s="26">
        <f t="shared" si="25"/>
        <v>0</v>
      </c>
    </row>
    <row r="5076" spans="6:20" s="102" customFormat="1" ht="48" outlineLevel="6">
      <c r="F5076" s="21">
        <v>1156</v>
      </c>
      <c r="G5076" s="22" t="s">
        <v>5</v>
      </c>
      <c r="H5076" s="68">
        <v>6</v>
      </c>
      <c r="I5076" s="22"/>
      <c r="J5076" s="36" t="s">
        <v>3903</v>
      </c>
      <c r="K5076" s="36"/>
      <c r="L5076" s="36"/>
      <c r="M5076" s="37" t="s">
        <v>9537</v>
      </c>
      <c r="N5076" s="37"/>
      <c r="O5076" s="22" t="s">
        <v>48</v>
      </c>
      <c r="P5076" s="38">
        <v>1</v>
      </c>
      <c r="Q5076" s="25">
        <v>0</v>
      </c>
      <c r="R5076" s="38">
        <f t="shared" si="24"/>
        <v>1</v>
      </c>
      <c r="S5076" s="25"/>
      <c r="T5076" s="26">
        <f t="shared" si="25"/>
        <v>0</v>
      </c>
    </row>
    <row r="5077" spans="6:20" s="102" customFormat="1" ht="48" outlineLevel="6">
      <c r="F5077" s="21">
        <v>1157</v>
      </c>
      <c r="G5077" s="22" t="s">
        <v>5</v>
      </c>
      <c r="H5077" s="68">
        <v>6</v>
      </c>
      <c r="I5077" s="22"/>
      <c r="J5077" s="36" t="s">
        <v>3904</v>
      </c>
      <c r="K5077" s="36"/>
      <c r="L5077" s="36"/>
      <c r="M5077" s="37" t="s">
        <v>9536</v>
      </c>
      <c r="N5077" s="37"/>
      <c r="O5077" s="22" t="s">
        <v>48</v>
      </c>
      <c r="P5077" s="38">
        <v>1</v>
      </c>
      <c r="Q5077" s="25">
        <v>0</v>
      </c>
      <c r="R5077" s="38">
        <f t="shared" si="24"/>
        <v>1</v>
      </c>
      <c r="S5077" s="25"/>
      <c r="T5077" s="26">
        <f t="shared" si="25"/>
        <v>0</v>
      </c>
    </row>
    <row r="5078" spans="6:20" s="102" customFormat="1" ht="48" outlineLevel="6">
      <c r="F5078" s="21">
        <v>1158</v>
      </c>
      <c r="G5078" s="22" t="s">
        <v>5</v>
      </c>
      <c r="H5078" s="68">
        <v>6</v>
      </c>
      <c r="I5078" s="22"/>
      <c r="J5078" s="36" t="s">
        <v>3905</v>
      </c>
      <c r="K5078" s="36"/>
      <c r="L5078" s="36"/>
      <c r="M5078" s="37" t="s">
        <v>9541</v>
      </c>
      <c r="N5078" s="37"/>
      <c r="O5078" s="22" t="s">
        <v>48</v>
      </c>
      <c r="P5078" s="38">
        <v>1</v>
      </c>
      <c r="Q5078" s="25">
        <v>0</v>
      </c>
      <c r="R5078" s="38">
        <f t="shared" si="24"/>
        <v>1</v>
      </c>
      <c r="S5078" s="25"/>
      <c r="T5078" s="26">
        <f t="shared" si="25"/>
        <v>0</v>
      </c>
    </row>
    <row r="5079" spans="6:20" s="102" customFormat="1" ht="48" outlineLevel="6">
      <c r="F5079" s="21">
        <v>1159</v>
      </c>
      <c r="G5079" s="22" t="s">
        <v>5</v>
      </c>
      <c r="H5079" s="68">
        <v>6</v>
      </c>
      <c r="I5079" s="22"/>
      <c r="J5079" s="36" t="s">
        <v>3906</v>
      </c>
      <c r="K5079" s="36"/>
      <c r="L5079" s="36"/>
      <c r="M5079" s="37" t="s">
        <v>9556</v>
      </c>
      <c r="N5079" s="37"/>
      <c r="O5079" s="22" t="s">
        <v>48</v>
      </c>
      <c r="P5079" s="38">
        <v>1</v>
      </c>
      <c r="Q5079" s="25">
        <v>0</v>
      </c>
      <c r="R5079" s="38">
        <f t="shared" si="24"/>
        <v>1</v>
      </c>
      <c r="S5079" s="25"/>
      <c r="T5079" s="26">
        <f t="shared" si="25"/>
        <v>0</v>
      </c>
    </row>
    <row r="5080" spans="6:20" s="102" customFormat="1" ht="48" outlineLevel="6">
      <c r="F5080" s="21">
        <v>1160</v>
      </c>
      <c r="G5080" s="22" t="s">
        <v>5</v>
      </c>
      <c r="H5080" s="68">
        <v>6</v>
      </c>
      <c r="I5080" s="22"/>
      <c r="J5080" s="36" t="s">
        <v>3907</v>
      </c>
      <c r="K5080" s="36"/>
      <c r="L5080" s="36"/>
      <c r="M5080" s="37" t="s">
        <v>9541</v>
      </c>
      <c r="N5080" s="37"/>
      <c r="O5080" s="22" t="s">
        <v>48</v>
      </c>
      <c r="P5080" s="38">
        <v>1</v>
      </c>
      <c r="Q5080" s="25">
        <v>0</v>
      </c>
      <c r="R5080" s="38">
        <f t="shared" si="24"/>
        <v>1</v>
      </c>
      <c r="S5080" s="25"/>
      <c r="T5080" s="26">
        <f t="shared" si="25"/>
        <v>0</v>
      </c>
    </row>
    <row r="5081" spans="6:20" s="102" customFormat="1" ht="48" outlineLevel="6">
      <c r="F5081" s="21">
        <v>1161</v>
      </c>
      <c r="G5081" s="22" t="s">
        <v>5</v>
      </c>
      <c r="H5081" s="68">
        <v>6</v>
      </c>
      <c r="I5081" s="22"/>
      <c r="J5081" s="36" t="s">
        <v>3908</v>
      </c>
      <c r="K5081" s="36"/>
      <c r="L5081" s="36"/>
      <c r="M5081" s="37" t="s">
        <v>9589</v>
      </c>
      <c r="N5081" s="37"/>
      <c r="O5081" s="22" t="s">
        <v>48</v>
      </c>
      <c r="P5081" s="38">
        <v>1</v>
      </c>
      <c r="Q5081" s="25">
        <v>0</v>
      </c>
      <c r="R5081" s="38">
        <f t="shared" si="24"/>
        <v>1</v>
      </c>
      <c r="S5081" s="25"/>
      <c r="T5081" s="26">
        <f t="shared" si="25"/>
        <v>0</v>
      </c>
    </row>
    <row r="5082" spans="6:20" s="102" customFormat="1" ht="36" outlineLevel="6">
      <c r="F5082" s="21">
        <v>1162</v>
      </c>
      <c r="G5082" s="22" t="s">
        <v>5</v>
      </c>
      <c r="H5082" s="68">
        <v>6</v>
      </c>
      <c r="I5082" s="22"/>
      <c r="J5082" s="36" t="s">
        <v>3909</v>
      </c>
      <c r="K5082" s="36"/>
      <c r="L5082" s="36"/>
      <c r="M5082" s="37" t="s">
        <v>9022</v>
      </c>
      <c r="N5082" s="37"/>
      <c r="O5082" s="22" t="s">
        <v>48</v>
      </c>
      <c r="P5082" s="38">
        <v>1</v>
      </c>
      <c r="Q5082" s="25">
        <v>0</v>
      </c>
      <c r="R5082" s="38">
        <f t="shared" si="24"/>
        <v>1</v>
      </c>
      <c r="S5082" s="25"/>
      <c r="T5082" s="26">
        <f t="shared" si="25"/>
        <v>0</v>
      </c>
    </row>
    <row r="5083" spans="6:20" s="102" customFormat="1" ht="48" outlineLevel="6">
      <c r="F5083" s="21">
        <v>1163</v>
      </c>
      <c r="G5083" s="22" t="s">
        <v>5</v>
      </c>
      <c r="H5083" s="68">
        <v>6</v>
      </c>
      <c r="I5083" s="22"/>
      <c r="J5083" s="36" t="s">
        <v>3910</v>
      </c>
      <c r="K5083" s="36"/>
      <c r="L5083" s="36"/>
      <c r="M5083" s="37" t="s">
        <v>9589</v>
      </c>
      <c r="N5083" s="37"/>
      <c r="O5083" s="22" t="s">
        <v>48</v>
      </c>
      <c r="P5083" s="38">
        <v>1</v>
      </c>
      <c r="Q5083" s="25">
        <v>0</v>
      </c>
      <c r="R5083" s="38">
        <f t="shared" si="24"/>
        <v>1</v>
      </c>
      <c r="S5083" s="25"/>
      <c r="T5083" s="26">
        <f t="shared" si="25"/>
        <v>0</v>
      </c>
    </row>
    <row r="5084" spans="6:20" outlineLevel="6"/>
    <row r="5085" spans="6:20" s="120" customFormat="1" ht="16.5" customHeight="1" outlineLevel="5">
      <c r="F5085" s="121"/>
      <c r="G5085" s="122"/>
      <c r="H5085" s="122"/>
      <c r="I5085" s="122"/>
      <c r="J5085" s="123"/>
      <c r="K5085" s="123"/>
      <c r="L5085" s="123"/>
      <c r="M5085" s="123" t="s">
        <v>6930</v>
      </c>
      <c r="N5085" s="126"/>
      <c r="O5085" s="122"/>
      <c r="P5085" s="124"/>
      <c r="Q5085" s="125"/>
      <c r="R5085" s="124"/>
      <c r="S5085" s="125"/>
      <c r="T5085" s="111">
        <f>SUBTOTAL(9,T5086:T5209)</f>
        <v>0</v>
      </c>
    </row>
    <row r="5086" spans="6:20" s="102" customFormat="1" ht="72" outlineLevel="6">
      <c r="F5086" s="21">
        <v>1164</v>
      </c>
      <c r="G5086" s="22" t="s">
        <v>5</v>
      </c>
      <c r="H5086" s="68">
        <v>6</v>
      </c>
      <c r="I5086" s="22"/>
      <c r="J5086" s="36" t="s">
        <v>3520</v>
      </c>
      <c r="K5086" s="36"/>
      <c r="L5086" s="36"/>
      <c r="M5086" s="37" t="s">
        <v>9847</v>
      </c>
      <c r="N5086" s="37"/>
      <c r="O5086" s="22"/>
      <c r="P5086" s="38">
        <v>0</v>
      </c>
      <c r="Q5086" s="25">
        <v>0</v>
      </c>
      <c r="R5086" s="38">
        <f t="shared" ref="R5086:R5117" si="26">P5086*(1+Q5086/100)</f>
        <v>0</v>
      </c>
      <c r="S5086" s="25"/>
      <c r="T5086" s="26">
        <f t="shared" ref="T5086:T5117" si="27">IF(I5086="T",0,R5086*S5086)</f>
        <v>0</v>
      </c>
    </row>
    <row r="5087" spans="6:20" s="102" customFormat="1" ht="36" outlineLevel="6">
      <c r="F5087" s="21">
        <v>1165</v>
      </c>
      <c r="G5087" s="22" t="s">
        <v>5</v>
      </c>
      <c r="H5087" s="68">
        <v>6</v>
      </c>
      <c r="I5087" s="22"/>
      <c r="J5087" s="36" t="s">
        <v>3521</v>
      </c>
      <c r="K5087" s="36"/>
      <c r="L5087" s="36"/>
      <c r="M5087" s="37" t="s">
        <v>9201</v>
      </c>
      <c r="N5087" s="37"/>
      <c r="O5087" s="22" t="s">
        <v>48</v>
      </c>
      <c r="P5087" s="38">
        <v>0</v>
      </c>
      <c r="Q5087" s="25">
        <v>0</v>
      </c>
      <c r="R5087" s="38">
        <f t="shared" si="26"/>
        <v>0</v>
      </c>
      <c r="S5087" s="25"/>
      <c r="T5087" s="26">
        <f t="shared" si="27"/>
        <v>0</v>
      </c>
    </row>
    <row r="5088" spans="6:20" s="102" customFormat="1" ht="36" outlineLevel="6">
      <c r="F5088" s="21">
        <v>1166</v>
      </c>
      <c r="G5088" s="22" t="s">
        <v>5</v>
      </c>
      <c r="H5088" s="68">
        <v>6</v>
      </c>
      <c r="I5088" s="22"/>
      <c r="J5088" s="36" t="s">
        <v>3522</v>
      </c>
      <c r="K5088" s="36"/>
      <c r="L5088" s="36"/>
      <c r="M5088" s="37" t="s">
        <v>9194</v>
      </c>
      <c r="N5088" s="37"/>
      <c r="O5088" s="22" t="s">
        <v>48</v>
      </c>
      <c r="P5088" s="38">
        <v>0</v>
      </c>
      <c r="Q5088" s="25">
        <v>0</v>
      </c>
      <c r="R5088" s="38">
        <f t="shared" si="26"/>
        <v>0</v>
      </c>
      <c r="S5088" s="25"/>
      <c r="T5088" s="26">
        <f t="shared" si="27"/>
        <v>0</v>
      </c>
    </row>
    <row r="5089" spans="6:20" s="102" customFormat="1" ht="36" outlineLevel="6">
      <c r="F5089" s="21">
        <v>1167</v>
      </c>
      <c r="G5089" s="22" t="s">
        <v>5</v>
      </c>
      <c r="H5089" s="68">
        <v>6</v>
      </c>
      <c r="I5089" s="22"/>
      <c r="J5089" s="36" t="s">
        <v>3523</v>
      </c>
      <c r="K5089" s="36"/>
      <c r="L5089" s="36"/>
      <c r="M5089" s="37" t="s">
        <v>9194</v>
      </c>
      <c r="N5089" s="37"/>
      <c r="O5089" s="22" t="s">
        <v>48</v>
      </c>
      <c r="P5089" s="38">
        <v>0</v>
      </c>
      <c r="Q5089" s="25">
        <v>0</v>
      </c>
      <c r="R5089" s="38">
        <f t="shared" si="26"/>
        <v>0</v>
      </c>
      <c r="S5089" s="25"/>
      <c r="T5089" s="26">
        <f t="shared" si="27"/>
        <v>0</v>
      </c>
    </row>
    <row r="5090" spans="6:20" s="102" customFormat="1" ht="36" outlineLevel="6">
      <c r="F5090" s="21">
        <v>1168</v>
      </c>
      <c r="G5090" s="22" t="s">
        <v>5</v>
      </c>
      <c r="H5090" s="68">
        <v>6</v>
      </c>
      <c r="I5090" s="22"/>
      <c r="J5090" s="36" t="s">
        <v>3524</v>
      </c>
      <c r="K5090" s="36"/>
      <c r="L5090" s="36"/>
      <c r="M5090" s="37" t="s">
        <v>9194</v>
      </c>
      <c r="N5090" s="37"/>
      <c r="O5090" s="22" t="s">
        <v>48</v>
      </c>
      <c r="P5090" s="38">
        <v>0</v>
      </c>
      <c r="Q5090" s="25">
        <v>0</v>
      </c>
      <c r="R5090" s="38">
        <f t="shared" si="26"/>
        <v>0</v>
      </c>
      <c r="S5090" s="25"/>
      <c r="T5090" s="26">
        <f t="shared" si="27"/>
        <v>0</v>
      </c>
    </row>
    <row r="5091" spans="6:20" s="102" customFormat="1" ht="12" outlineLevel="6">
      <c r="F5091" s="21">
        <v>1169</v>
      </c>
      <c r="G5091" s="22" t="s">
        <v>5</v>
      </c>
      <c r="H5091" s="68">
        <v>6</v>
      </c>
      <c r="I5091" s="22"/>
      <c r="J5091" s="36" t="s">
        <v>3525</v>
      </c>
      <c r="K5091" s="36"/>
      <c r="L5091" s="36"/>
      <c r="M5091" s="37" t="s">
        <v>7830</v>
      </c>
      <c r="N5091" s="37"/>
      <c r="O5091" s="22" t="s">
        <v>48</v>
      </c>
      <c r="P5091" s="38">
        <v>0</v>
      </c>
      <c r="Q5091" s="25">
        <v>0</v>
      </c>
      <c r="R5091" s="38">
        <f t="shared" si="26"/>
        <v>0</v>
      </c>
      <c r="S5091" s="25"/>
      <c r="T5091" s="26">
        <f t="shared" si="27"/>
        <v>0</v>
      </c>
    </row>
    <row r="5092" spans="6:20" s="102" customFormat="1" ht="24" outlineLevel="6">
      <c r="F5092" s="21">
        <v>1170</v>
      </c>
      <c r="G5092" s="22" t="s">
        <v>5</v>
      </c>
      <c r="H5092" s="68">
        <v>6</v>
      </c>
      <c r="I5092" s="22"/>
      <c r="J5092" s="36" t="s">
        <v>3526</v>
      </c>
      <c r="K5092" s="36"/>
      <c r="L5092" s="36"/>
      <c r="M5092" s="37" t="s">
        <v>8314</v>
      </c>
      <c r="N5092" s="37"/>
      <c r="O5092" s="22" t="s">
        <v>48</v>
      </c>
      <c r="P5092" s="38">
        <v>0</v>
      </c>
      <c r="Q5092" s="25">
        <v>0</v>
      </c>
      <c r="R5092" s="38">
        <f t="shared" si="26"/>
        <v>0</v>
      </c>
      <c r="S5092" s="25"/>
      <c r="T5092" s="26">
        <f t="shared" si="27"/>
        <v>0</v>
      </c>
    </row>
    <row r="5093" spans="6:20" s="102" customFormat="1" ht="36" outlineLevel="6">
      <c r="F5093" s="21">
        <v>1171</v>
      </c>
      <c r="G5093" s="22" t="s">
        <v>5</v>
      </c>
      <c r="H5093" s="68">
        <v>6</v>
      </c>
      <c r="I5093" s="22"/>
      <c r="J5093" s="36" t="s">
        <v>3527</v>
      </c>
      <c r="K5093" s="36"/>
      <c r="L5093" s="36"/>
      <c r="M5093" s="37" t="s">
        <v>9194</v>
      </c>
      <c r="N5093" s="37"/>
      <c r="O5093" s="22" t="s">
        <v>48</v>
      </c>
      <c r="P5093" s="38">
        <v>0</v>
      </c>
      <c r="Q5093" s="25">
        <v>0</v>
      </c>
      <c r="R5093" s="38">
        <f t="shared" si="26"/>
        <v>0</v>
      </c>
      <c r="S5093" s="25"/>
      <c r="T5093" s="26">
        <f t="shared" si="27"/>
        <v>0</v>
      </c>
    </row>
    <row r="5094" spans="6:20" s="102" customFormat="1" ht="36" outlineLevel="6">
      <c r="F5094" s="21">
        <v>1172</v>
      </c>
      <c r="G5094" s="22" t="s">
        <v>5</v>
      </c>
      <c r="H5094" s="68">
        <v>6</v>
      </c>
      <c r="I5094" s="22"/>
      <c r="J5094" s="36" t="s">
        <v>3528</v>
      </c>
      <c r="K5094" s="36"/>
      <c r="L5094" s="36"/>
      <c r="M5094" s="37" t="s">
        <v>9194</v>
      </c>
      <c r="N5094" s="37"/>
      <c r="O5094" s="22" t="s">
        <v>48</v>
      </c>
      <c r="P5094" s="38">
        <v>0</v>
      </c>
      <c r="Q5094" s="25">
        <v>0</v>
      </c>
      <c r="R5094" s="38">
        <f t="shared" si="26"/>
        <v>0</v>
      </c>
      <c r="S5094" s="25"/>
      <c r="T5094" s="26">
        <f t="shared" si="27"/>
        <v>0</v>
      </c>
    </row>
    <row r="5095" spans="6:20" s="102" customFormat="1" ht="36" outlineLevel="6">
      <c r="F5095" s="21">
        <v>1173</v>
      </c>
      <c r="G5095" s="22" t="s">
        <v>5</v>
      </c>
      <c r="H5095" s="68">
        <v>6</v>
      </c>
      <c r="I5095" s="22"/>
      <c r="J5095" s="36" t="s">
        <v>3529</v>
      </c>
      <c r="K5095" s="36"/>
      <c r="L5095" s="36"/>
      <c r="M5095" s="37" t="s">
        <v>8796</v>
      </c>
      <c r="N5095" s="37"/>
      <c r="O5095" s="22" t="s">
        <v>48</v>
      </c>
      <c r="P5095" s="38">
        <v>2</v>
      </c>
      <c r="Q5095" s="25">
        <v>0</v>
      </c>
      <c r="R5095" s="38">
        <f t="shared" si="26"/>
        <v>2</v>
      </c>
      <c r="S5095" s="25"/>
      <c r="T5095" s="26">
        <f t="shared" si="27"/>
        <v>0</v>
      </c>
    </row>
    <row r="5096" spans="6:20" s="102" customFormat="1" ht="36" outlineLevel="6">
      <c r="F5096" s="21">
        <v>1174</v>
      </c>
      <c r="G5096" s="22" t="s">
        <v>5</v>
      </c>
      <c r="H5096" s="68">
        <v>6</v>
      </c>
      <c r="I5096" s="22"/>
      <c r="J5096" s="36" t="s">
        <v>3530</v>
      </c>
      <c r="K5096" s="36"/>
      <c r="L5096" s="36"/>
      <c r="M5096" s="37" t="s">
        <v>9194</v>
      </c>
      <c r="N5096" s="37"/>
      <c r="O5096" s="22" t="s">
        <v>48</v>
      </c>
      <c r="P5096" s="38">
        <v>0</v>
      </c>
      <c r="Q5096" s="25">
        <v>0</v>
      </c>
      <c r="R5096" s="38">
        <f t="shared" si="26"/>
        <v>0</v>
      </c>
      <c r="S5096" s="25"/>
      <c r="T5096" s="26">
        <f t="shared" si="27"/>
        <v>0</v>
      </c>
    </row>
    <row r="5097" spans="6:20" s="102" customFormat="1" ht="36" outlineLevel="6">
      <c r="F5097" s="21">
        <v>1175</v>
      </c>
      <c r="G5097" s="22" t="s">
        <v>5</v>
      </c>
      <c r="H5097" s="68">
        <v>6</v>
      </c>
      <c r="I5097" s="22"/>
      <c r="J5097" s="36" t="s">
        <v>3531</v>
      </c>
      <c r="K5097" s="36"/>
      <c r="L5097" s="36"/>
      <c r="M5097" s="37" t="s">
        <v>8796</v>
      </c>
      <c r="N5097" s="37"/>
      <c r="O5097" s="22" t="s">
        <v>48</v>
      </c>
      <c r="P5097" s="38">
        <v>1</v>
      </c>
      <c r="Q5097" s="25">
        <v>0</v>
      </c>
      <c r="R5097" s="38">
        <f t="shared" si="26"/>
        <v>1</v>
      </c>
      <c r="S5097" s="25"/>
      <c r="T5097" s="26">
        <f t="shared" si="27"/>
        <v>0</v>
      </c>
    </row>
    <row r="5098" spans="6:20" s="102" customFormat="1" ht="36" outlineLevel="6">
      <c r="F5098" s="21">
        <v>1176</v>
      </c>
      <c r="G5098" s="22" t="s">
        <v>5</v>
      </c>
      <c r="H5098" s="68">
        <v>6</v>
      </c>
      <c r="I5098" s="22"/>
      <c r="J5098" s="36" t="s">
        <v>3532</v>
      </c>
      <c r="K5098" s="36"/>
      <c r="L5098" s="36"/>
      <c r="M5098" s="37" t="s">
        <v>9119</v>
      </c>
      <c r="N5098" s="37"/>
      <c r="O5098" s="22" t="s">
        <v>48</v>
      </c>
      <c r="P5098" s="38">
        <v>0</v>
      </c>
      <c r="Q5098" s="25">
        <v>0</v>
      </c>
      <c r="R5098" s="38">
        <f t="shared" si="26"/>
        <v>0</v>
      </c>
      <c r="S5098" s="25"/>
      <c r="T5098" s="26">
        <f t="shared" si="27"/>
        <v>0</v>
      </c>
    </row>
    <row r="5099" spans="6:20" s="102" customFormat="1" ht="36" outlineLevel="6">
      <c r="F5099" s="21">
        <v>1177</v>
      </c>
      <c r="G5099" s="22" t="s">
        <v>5</v>
      </c>
      <c r="H5099" s="68">
        <v>6</v>
      </c>
      <c r="I5099" s="22"/>
      <c r="J5099" s="36" t="s">
        <v>3533</v>
      </c>
      <c r="K5099" s="36"/>
      <c r="L5099" s="36"/>
      <c r="M5099" s="37" t="s">
        <v>8796</v>
      </c>
      <c r="N5099" s="37"/>
      <c r="O5099" s="22" t="s">
        <v>48</v>
      </c>
      <c r="P5099" s="38">
        <v>1</v>
      </c>
      <c r="Q5099" s="25">
        <v>0</v>
      </c>
      <c r="R5099" s="38">
        <f t="shared" si="26"/>
        <v>1</v>
      </c>
      <c r="S5099" s="25"/>
      <c r="T5099" s="26">
        <f t="shared" si="27"/>
        <v>0</v>
      </c>
    </row>
    <row r="5100" spans="6:20" s="102" customFormat="1" ht="36" outlineLevel="6">
      <c r="F5100" s="21">
        <v>1178</v>
      </c>
      <c r="G5100" s="22" t="s">
        <v>5</v>
      </c>
      <c r="H5100" s="68">
        <v>6</v>
      </c>
      <c r="I5100" s="22"/>
      <c r="J5100" s="36" t="s">
        <v>3534</v>
      </c>
      <c r="K5100" s="36"/>
      <c r="L5100" s="36"/>
      <c r="M5100" s="37" t="s">
        <v>9119</v>
      </c>
      <c r="N5100" s="37"/>
      <c r="O5100" s="22" t="s">
        <v>48</v>
      </c>
      <c r="P5100" s="38">
        <v>0</v>
      </c>
      <c r="Q5100" s="25">
        <v>0</v>
      </c>
      <c r="R5100" s="38">
        <f t="shared" si="26"/>
        <v>0</v>
      </c>
      <c r="S5100" s="25"/>
      <c r="T5100" s="26">
        <f t="shared" si="27"/>
        <v>0</v>
      </c>
    </row>
    <row r="5101" spans="6:20" s="102" customFormat="1" ht="36" outlineLevel="6">
      <c r="F5101" s="21">
        <v>1179</v>
      </c>
      <c r="G5101" s="22" t="s">
        <v>5</v>
      </c>
      <c r="H5101" s="68">
        <v>6</v>
      </c>
      <c r="I5101" s="22"/>
      <c r="J5101" s="36" t="s">
        <v>3535</v>
      </c>
      <c r="K5101" s="36"/>
      <c r="L5101" s="36"/>
      <c r="M5101" s="37" t="s">
        <v>9194</v>
      </c>
      <c r="N5101" s="37"/>
      <c r="O5101" s="22" t="s">
        <v>48</v>
      </c>
      <c r="P5101" s="38">
        <v>0</v>
      </c>
      <c r="Q5101" s="25">
        <v>0</v>
      </c>
      <c r="R5101" s="38">
        <f t="shared" si="26"/>
        <v>0</v>
      </c>
      <c r="S5101" s="25"/>
      <c r="T5101" s="26">
        <f t="shared" si="27"/>
        <v>0</v>
      </c>
    </row>
    <row r="5102" spans="6:20" s="102" customFormat="1" ht="12" outlineLevel="6">
      <c r="F5102" s="21">
        <v>1180</v>
      </c>
      <c r="G5102" s="22" t="s">
        <v>5</v>
      </c>
      <c r="H5102" s="68">
        <v>6</v>
      </c>
      <c r="I5102" s="22"/>
      <c r="J5102" s="36" t="s">
        <v>3536</v>
      </c>
      <c r="K5102" s="36"/>
      <c r="L5102" s="36"/>
      <c r="M5102" s="37" t="s">
        <v>7830</v>
      </c>
      <c r="N5102" s="37"/>
      <c r="O5102" s="22" t="s">
        <v>48</v>
      </c>
      <c r="P5102" s="38">
        <v>0</v>
      </c>
      <c r="Q5102" s="25">
        <v>0</v>
      </c>
      <c r="R5102" s="38">
        <f t="shared" si="26"/>
        <v>0</v>
      </c>
      <c r="S5102" s="25"/>
      <c r="T5102" s="26">
        <f t="shared" si="27"/>
        <v>0</v>
      </c>
    </row>
    <row r="5103" spans="6:20" s="102" customFormat="1" ht="24" outlineLevel="6">
      <c r="F5103" s="21">
        <v>1181</v>
      </c>
      <c r="G5103" s="22" t="s">
        <v>5</v>
      </c>
      <c r="H5103" s="68">
        <v>6</v>
      </c>
      <c r="I5103" s="22"/>
      <c r="J5103" s="36" t="s">
        <v>3537</v>
      </c>
      <c r="K5103" s="36"/>
      <c r="L5103" s="36"/>
      <c r="M5103" s="37" t="s">
        <v>8314</v>
      </c>
      <c r="N5103" s="37"/>
      <c r="O5103" s="22" t="s">
        <v>48</v>
      </c>
      <c r="P5103" s="38">
        <v>0</v>
      </c>
      <c r="Q5103" s="25">
        <v>0</v>
      </c>
      <c r="R5103" s="38">
        <f t="shared" si="26"/>
        <v>0</v>
      </c>
      <c r="S5103" s="25"/>
      <c r="T5103" s="26">
        <f t="shared" si="27"/>
        <v>0</v>
      </c>
    </row>
    <row r="5104" spans="6:20" s="102" customFormat="1" ht="36" outlineLevel="6">
      <c r="F5104" s="21">
        <v>1182</v>
      </c>
      <c r="G5104" s="22" t="s">
        <v>5</v>
      </c>
      <c r="H5104" s="68">
        <v>6</v>
      </c>
      <c r="I5104" s="22"/>
      <c r="J5104" s="36" t="s">
        <v>3538</v>
      </c>
      <c r="K5104" s="36"/>
      <c r="L5104" s="36"/>
      <c r="M5104" s="37" t="s">
        <v>9194</v>
      </c>
      <c r="N5104" s="37"/>
      <c r="O5104" s="22" t="s">
        <v>48</v>
      </c>
      <c r="P5104" s="38">
        <v>0</v>
      </c>
      <c r="Q5104" s="25">
        <v>0</v>
      </c>
      <c r="R5104" s="38">
        <f t="shared" si="26"/>
        <v>0</v>
      </c>
      <c r="S5104" s="25"/>
      <c r="T5104" s="26">
        <f t="shared" si="27"/>
        <v>0</v>
      </c>
    </row>
    <row r="5105" spans="6:20" s="102" customFormat="1" ht="36" outlineLevel="6">
      <c r="F5105" s="21">
        <v>1183</v>
      </c>
      <c r="G5105" s="22" t="s">
        <v>5</v>
      </c>
      <c r="H5105" s="68">
        <v>6</v>
      </c>
      <c r="I5105" s="22"/>
      <c r="J5105" s="36" t="s">
        <v>3539</v>
      </c>
      <c r="K5105" s="36"/>
      <c r="L5105" s="36"/>
      <c r="M5105" s="37" t="s">
        <v>9194</v>
      </c>
      <c r="N5105" s="37"/>
      <c r="O5105" s="22" t="s">
        <v>48</v>
      </c>
      <c r="P5105" s="38">
        <v>0</v>
      </c>
      <c r="Q5105" s="25">
        <v>0</v>
      </c>
      <c r="R5105" s="38">
        <f t="shared" si="26"/>
        <v>0</v>
      </c>
      <c r="S5105" s="25"/>
      <c r="T5105" s="26">
        <f t="shared" si="27"/>
        <v>0</v>
      </c>
    </row>
    <row r="5106" spans="6:20" s="102" customFormat="1" ht="36" outlineLevel="6">
      <c r="F5106" s="21">
        <v>1184</v>
      </c>
      <c r="G5106" s="22" t="s">
        <v>5</v>
      </c>
      <c r="H5106" s="68">
        <v>6</v>
      </c>
      <c r="I5106" s="22"/>
      <c r="J5106" s="36" t="s">
        <v>3540</v>
      </c>
      <c r="K5106" s="36"/>
      <c r="L5106" s="36"/>
      <c r="M5106" s="37" t="s">
        <v>8979</v>
      </c>
      <c r="N5106" s="37"/>
      <c r="O5106" s="22" t="s">
        <v>48</v>
      </c>
      <c r="P5106" s="38">
        <v>1</v>
      </c>
      <c r="Q5106" s="25">
        <v>0</v>
      </c>
      <c r="R5106" s="38">
        <f t="shared" si="26"/>
        <v>1</v>
      </c>
      <c r="S5106" s="25"/>
      <c r="T5106" s="26">
        <f t="shared" si="27"/>
        <v>0</v>
      </c>
    </row>
    <row r="5107" spans="6:20" s="102" customFormat="1" ht="36" outlineLevel="6">
      <c r="F5107" s="21">
        <v>1185</v>
      </c>
      <c r="G5107" s="22" t="s">
        <v>5</v>
      </c>
      <c r="H5107" s="68">
        <v>6</v>
      </c>
      <c r="I5107" s="22"/>
      <c r="J5107" s="36" t="s">
        <v>3541</v>
      </c>
      <c r="K5107" s="36"/>
      <c r="L5107" s="36"/>
      <c r="M5107" s="37" t="s">
        <v>8794</v>
      </c>
      <c r="N5107" s="37"/>
      <c r="O5107" s="22" t="s">
        <v>48</v>
      </c>
      <c r="P5107" s="38">
        <v>1</v>
      </c>
      <c r="Q5107" s="25">
        <v>0</v>
      </c>
      <c r="R5107" s="38">
        <f t="shared" si="26"/>
        <v>1</v>
      </c>
      <c r="S5107" s="25"/>
      <c r="T5107" s="26">
        <f t="shared" si="27"/>
        <v>0</v>
      </c>
    </row>
    <row r="5108" spans="6:20" s="102" customFormat="1" ht="24" outlineLevel="6">
      <c r="F5108" s="21">
        <v>1186</v>
      </c>
      <c r="G5108" s="22" t="s">
        <v>5</v>
      </c>
      <c r="H5108" s="68">
        <v>6</v>
      </c>
      <c r="I5108" s="22"/>
      <c r="J5108" s="36" t="s">
        <v>3542</v>
      </c>
      <c r="K5108" s="36"/>
      <c r="L5108" s="36"/>
      <c r="M5108" s="37" t="s">
        <v>8638</v>
      </c>
      <c r="N5108" s="37"/>
      <c r="O5108" s="22" t="s">
        <v>48</v>
      </c>
      <c r="P5108" s="38">
        <v>1</v>
      </c>
      <c r="Q5108" s="25">
        <v>0</v>
      </c>
      <c r="R5108" s="38">
        <f t="shared" si="26"/>
        <v>1</v>
      </c>
      <c r="S5108" s="25"/>
      <c r="T5108" s="26">
        <f t="shared" si="27"/>
        <v>0</v>
      </c>
    </row>
    <row r="5109" spans="6:20" s="102" customFormat="1" ht="36" outlineLevel="6">
      <c r="F5109" s="21">
        <v>1187</v>
      </c>
      <c r="G5109" s="22" t="s">
        <v>5</v>
      </c>
      <c r="H5109" s="68">
        <v>6</v>
      </c>
      <c r="I5109" s="22"/>
      <c r="J5109" s="36" t="s">
        <v>3543</v>
      </c>
      <c r="K5109" s="36"/>
      <c r="L5109" s="36"/>
      <c r="M5109" s="37" t="s">
        <v>8794</v>
      </c>
      <c r="N5109" s="37"/>
      <c r="O5109" s="22" t="s">
        <v>48</v>
      </c>
      <c r="P5109" s="38">
        <v>1</v>
      </c>
      <c r="Q5109" s="25">
        <v>0</v>
      </c>
      <c r="R5109" s="38">
        <f t="shared" si="26"/>
        <v>1</v>
      </c>
      <c r="S5109" s="25"/>
      <c r="T5109" s="26">
        <f t="shared" si="27"/>
        <v>0</v>
      </c>
    </row>
    <row r="5110" spans="6:20" s="102" customFormat="1" ht="24" outlineLevel="6">
      <c r="F5110" s="21">
        <v>1188</v>
      </c>
      <c r="G5110" s="22" t="s">
        <v>5</v>
      </c>
      <c r="H5110" s="68">
        <v>6</v>
      </c>
      <c r="I5110" s="22"/>
      <c r="J5110" s="36" t="s">
        <v>3544</v>
      </c>
      <c r="K5110" s="36"/>
      <c r="L5110" s="36"/>
      <c r="M5110" s="37" t="s">
        <v>8638</v>
      </c>
      <c r="N5110" s="37"/>
      <c r="O5110" s="22" t="s">
        <v>48</v>
      </c>
      <c r="P5110" s="38">
        <v>1</v>
      </c>
      <c r="Q5110" s="25">
        <v>0</v>
      </c>
      <c r="R5110" s="38">
        <f t="shared" si="26"/>
        <v>1</v>
      </c>
      <c r="S5110" s="25"/>
      <c r="T5110" s="26">
        <f t="shared" si="27"/>
        <v>0</v>
      </c>
    </row>
    <row r="5111" spans="6:20" s="102" customFormat="1" ht="36" outlineLevel="6">
      <c r="F5111" s="21">
        <v>1189</v>
      </c>
      <c r="G5111" s="22" t="s">
        <v>5</v>
      </c>
      <c r="H5111" s="68">
        <v>6</v>
      </c>
      <c r="I5111" s="22"/>
      <c r="J5111" s="36" t="s">
        <v>3545</v>
      </c>
      <c r="K5111" s="36"/>
      <c r="L5111" s="36"/>
      <c r="M5111" s="37" t="s">
        <v>8794</v>
      </c>
      <c r="N5111" s="37"/>
      <c r="O5111" s="22" t="s">
        <v>48</v>
      </c>
      <c r="P5111" s="38">
        <v>1</v>
      </c>
      <c r="Q5111" s="25">
        <v>0</v>
      </c>
      <c r="R5111" s="38">
        <f t="shared" si="26"/>
        <v>1</v>
      </c>
      <c r="S5111" s="25"/>
      <c r="T5111" s="26">
        <f t="shared" si="27"/>
        <v>0</v>
      </c>
    </row>
    <row r="5112" spans="6:20" s="102" customFormat="1" ht="36" outlineLevel="6">
      <c r="F5112" s="21">
        <v>1190</v>
      </c>
      <c r="G5112" s="22" t="s">
        <v>5</v>
      </c>
      <c r="H5112" s="68">
        <v>6</v>
      </c>
      <c r="I5112" s="22"/>
      <c r="J5112" s="36" t="s">
        <v>3546</v>
      </c>
      <c r="K5112" s="36"/>
      <c r="L5112" s="36"/>
      <c r="M5112" s="37" t="s">
        <v>8794</v>
      </c>
      <c r="N5112" s="37"/>
      <c r="O5112" s="22" t="s">
        <v>48</v>
      </c>
      <c r="P5112" s="38">
        <v>1</v>
      </c>
      <c r="Q5112" s="25">
        <v>0</v>
      </c>
      <c r="R5112" s="38">
        <f t="shared" si="26"/>
        <v>1</v>
      </c>
      <c r="S5112" s="25"/>
      <c r="T5112" s="26">
        <f t="shared" si="27"/>
        <v>0</v>
      </c>
    </row>
    <row r="5113" spans="6:20" s="102" customFormat="1" ht="36" outlineLevel="6">
      <c r="F5113" s="21">
        <v>1191</v>
      </c>
      <c r="G5113" s="22" t="s">
        <v>5</v>
      </c>
      <c r="H5113" s="68">
        <v>6</v>
      </c>
      <c r="I5113" s="22"/>
      <c r="J5113" s="36" t="s">
        <v>3547</v>
      </c>
      <c r="K5113" s="36"/>
      <c r="L5113" s="36"/>
      <c r="M5113" s="37" t="s">
        <v>8795</v>
      </c>
      <c r="N5113" s="37"/>
      <c r="O5113" s="22" t="s">
        <v>48</v>
      </c>
      <c r="P5113" s="38">
        <v>1</v>
      </c>
      <c r="Q5113" s="25">
        <v>0</v>
      </c>
      <c r="R5113" s="38">
        <f t="shared" si="26"/>
        <v>1</v>
      </c>
      <c r="S5113" s="25"/>
      <c r="T5113" s="26">
        <f t="shared" si="27"/>
        <v>0</v>
      </c>
    </row>
    <row r="5114" spans="6:20" s="102" customFormat="1" ht="48" outlineLevel="6">
      <c r="F5114" s="21">
        <v>1192</v>
      </c>
      <c r="G5114" s="22" t="s">
        <v>5</v>
      </c>
      <c r="H5114" s="68">
        <v>6</v>
      </c>
      <c r="I5114" s="22"/>
      <c r="J5114" s="36" t="s">
        <v>3548</v>
      </c>
      <c r="K5114" s="36"/>
      <c r="L5114" s="36"/>
      <c r="M5114" s="37" t="s">
        <v>9716</v>
      </c>
      <c r="N5114" s="37"/>
      <c r="O5114" s="22" t="s">
        <v>48</v>
      </c>
      <c r="P5114" s="38">
        <v>1</v>
      </c>
      <c r="Q5114" s="25">
        <v>0</v>
      </c>
      <c r="R5114" s="38">
        <f t="shared" si="26"/>
        <v>1</v>
      </c>
      <c r="S5114" s="25"/>
      <c r="T5114" s="26">
        <f t="shared" si="27"/>
        <v>0</v>
      </c>
    </row>
    <row r="5115" spans="6:20" s="102" customFormat="1" ht="36" outlineLevel="6">
      <c r="F5115" s="21">
        <v>1193</v>
      </c>
      <c r="G5115" s="22" t="s">
        <v>5</v>
      </c>
      <c r="H5115" s="68">
        <v>6</v>
      </c>
      <c r="I5115" s="22"/>
      <c r="J5115" s="36" t="s">
        <v>3549</v>
      </c>
      <c r="K5115" s="36"/>
      <c r="L5115" s="36"/>
      <c r="M5115" s="37" t="s">
        <v>8907</v>
      </c>
      <c r="N5115" s="37"/>
      <c r="O5115" s="22" t="s">
        <v>48</v>
      </c>
      <c r="P5115" s="38">
        <v>1</v>
      </c>
      <c r="Q5115" s="25">
        <v>0</v>
      </c>
      <c r="R5115" s="38">
        <f t="shared" si="26"/>
        <v>1</v>
      </c>
      <c r="S5115" s="25"/>
      <c r="T5115" s="26">
        <f t="shared" si="27"/>
        <v>0</v>
      </c>
    </row>
    <row r="5116" spans="6:20" s="102" customFormat="1" ht="36" outlineLevel="6">
      <c r="F5116" s="21">
        <v>1194</v>
      </c>
      <c r="G5116" s="22" t="s">
        <v>5</v>
      </c>
      <c r="H5116" s="68">
        <v>6</v>
      </c>
      <c r="I5116" s="22"/>
      <c r="J5116" s="36" t="s">
        <v>3550</v>
      </c>
      <c r="K5116" s="36"/>
      <c r="L5116" s="36"/>
      <c r="M5116" s="37" t="s">
        <v>8875</v>
      </c>
      <c r="N5116" s="37"/>
      <c r="O5116" s="22" t="s">
        <v>48</v>
      </c>
      <c r="P5116" s="38">
        <v>1</v>
      </c>
      <c r="Q5116" s="25">
        <v>0</v>
      </c>
      <c r="R5116" s="38">
        <f t="shared" si="26"/>
        <v>1</v>
      </c>
      <c r="S5116" s="25"/>
      <c r="T5116" s="26">
        <f t="shared" si="27"/>
        <v>0</v>
      </c>
    </row>
    <row r="5117" spans="6:20" s="102" customFormat="1" ht="36" outlineLevel="6">
      <c r="F5117" s="21">
        <v>1195</v>
      </c>
      <c r="G5117" s="22" t="s">
        <v>5</v>
      </c>
      <c r="H5117" s="68">
        <v>6</v>
      </c>
      <c r="I5117" s="22"/>
      <c r="J5117" s="36" t="s">
        <v>3551</v>
      </c>
      <c r="K5117" s="36"/>
      <c r="L5117" s="36"/>
      <c r="M5117" s="37" t="s">
        <v>8795</v>
      </c>
      <c r="N5117" s="37"/>
      <c r="O5117" s="22" t="s">
        <v>48</v>
      </c>
      <c r="P5117" s="38">
        <v>1</v>
      </c>
      <c r="Q5117" s="25">
        <v>0</v>
      </c>
      <c r="R5117" s="38">
        <f t="shared" si="26"/>
        <v>1</v>
      </c>
      <c r="S5117" s="25"/>
      <c r="T5117" s="26">
        <f t="shared" si="27"/>
        <v>0</v>
      </c>
    </row>
    <row r="5118" spans="6:20" s="102" customFormat="1" ht="36" outlineLevel="6">
      <c r="F5118" s="21">
        <v>1196</v>
      </c>
      <c r="G5118" s="22" t="s">
        <v>5</v>
      </c>
      <c r="H5118" s="68">
        <v>6</v>
      </c>
      <c r="I5118" s="22"/>
      <c r="J5118" s="36" t="s">
        <v>3552</v>
      </c>
      <c r="K5118" s="36"/>
      <c r="L5118" s="36"/>
      <c r="M5118" s="37" t="s">
        <v>8795</v>
      </c>
      <c r="N5118" s="37"/>
      <c r="O5118" s="22" t="s">
        <v>48</v>
      </c>
      <c r="P5118" s="38">
        <v>1</v>
      </c>
      <c r="Q5118" s="25">
        <v>0</v>
      </c>
      <c r="R5118" s="38">
        <f t="shared" ref="R5118:R5149" si="28">P5118*(1+Q5118/100)</f>
        <v>1</v>
      </c>
      <c r="S5118" s="25"/>
      <c r="T5118" s="26">
        <f t="shared" ref="T5118:T5149" si="29">IF(I5118="T",0,R5118*S5118)</f>
        <v>0</v>
      </c>
    </row>
    <row r="5119" spans="6:20" s="102" customFormat="1" ht="36" outlineLevel="6">
      <c r="F5119" s="21">
        <v>1197</v>
      </c>
      <c r="G5119" s="22" t="s">
        <v>5</v>
      </c>
      <c r="H5119" s="68">
        <v>6</v>
      </c>
      <c r="I5119" s="22"/>
      <c r="J5119" s="36" t="s">
        <v>3553</v>
      </c>
      <c r="K5119" s="36"/>
      <c r="L5119" s="36"/>
      <c r="M5119" s="37" t="s">
        <v>9120</v>
      </c>
      <c r="N5119" s="37"/>
      <c r="O5119" s="22" t="s">
        <v>48</v>
      </c>
      <c r="P5119" s="38">
        <v>1</v>
      </c>
      <c r="Q5119" s="25">
        <v>0</v>
      </c>
      <c r="R5119" s="38">
        <f t="shared" si="28"/>
        <v>1</v>
      </c>
      <c r="S5119" s="25"/>
      <c r="T5119" s="26">
        <f t="shared" si="29"/>
        <v>0</v>
      </c>
    </row>
    <row r="5120" spans="6:20" s="102" customFormat="1" ht="36" outlineLevel="6">
      <c r="F5120" s="21">
        <v>1198</v>
      </c>
      <c r="G5120" s="22" t="s">
        <v>5</v>
      </c>
      <c r="H5120" s="68">
        <v>6</v>
      </c>
      <c r="I5120" s="22"/>
      <c r="J5120" s="36" t="s">
        <v>3554</v>
      </c>
      <c r="K5120" s="36"/>
      <c r="L5120" s="36"/>
      <c r="M5120" s="37" t="s">
        <v>9002</v>
      </c>
      <c r="N5120" s="37"/>
      <c r="O5120" s="22" t="s">
        <v>48</v>
      </c>
      <c r="P5120" s="38">
        <v>1</v>
      </c>
      <c r="Q5120" s="25">
        <v>0</v>
      </c>
      <c r="R5120" s="38">
        <f t="shared" si="28"/>
        <v>1</v>
      </c>
      <c r="S5120" s="25"/>
      <c r="T5120" s="26">
        <f t="shared" si="29"/>
        <v>0</v>
      </c>
    </row>
    <row r="5121" spans="6:20" s="102" customFormat="1" ht="48" outlineLevel="6">
      <c r="F5121" s="21">
        <v>1199</v>
      </c>
      <c r="G5121" s="22" t="s">
        <v>5</v>
      </c>
      <c r="H5121" s="68">
        <v>6</v>
      </c>
      <c r="I5121" s="22"/>
      <c r="J5121" s="36" t="s">
        <v>3555</v>
      </c>
      <c r="K5121" s="36"/>
      <c r="L5121" s="36"/>
      <c r="M5121" s="37" t="s">
        <v>9524</v>
      </c>
      <c r="N5121" s="37"/>
      <c r="O5121" s="22" t="s">
        <v>48</v>
      </c>
      <c r="P5121" s="38">
        <v>1</v>
      </c>
      <c r="Q5121" s="25">
        <v>0</v>
      </c>
      <c r="R5121" s="38">
        <f t="shared" si="28"/>
        <v>1</v>
      </c>
      <c r="S5121" s="25"/>
      <c r="T5121" s="26">
        <f t="shared" si="29"/>
        <v>0</v>
      </c>
    </row>
    <row r="5122" spans="6:20" s="102" customFormat="1" ht="36" outlineLevel="6">
      <c r="F5122" s="21">
        <v>1200</v>
      </c>
      <c r="G5122" s="22" t="s">
        <v>5</v>
      </c>
      <c r="H5122" s="68">
        <v>6</v>
      </c>
      <c r="I5122" s="22"/>
      <c r="J5122" s="36" t="s">
        <v>3556</v>
      </c>
      <c r="K5122" s="36"/>
      <c r="L5122" s="36"/>
      <c r="M5122" s="37" t="s">
        <v>8935</v>
      </c>
      <c r="N5122" s="37"/>
      <c r="O5122" s="22" t="s">
        <v>48</v>
      </c>
      <c r="P5122" s="38">
        <v>1</v>
      </c>
      <c r="Q5122" s="25">
        <v>0</v>
      </c>
      <c r="R5122" s="38">
        <f t="shared" si="28"/>
        <v>1</v>
      </c>
      <c r="S5122" s="25"/>
      <c r="T5122" s="26">
        <f t="shared" si="29"/>
        <v>0</v>
      </c>
    </row>
    <row r="5123" spans="6:20" s="102" customFormat="1" ht="36" outlineLevel="6">
      <c r="F5123" s="21">
        <v>1201</v>
      </c>
      <c r="G5123" s="22" t="s">
        <v>5</v>
      </c>
      <c r="H5123" s="68">
        <v>6</v>
      </c>
      <c r="I5123" s="22"/>
      <c r="J5123" s="36" t="s">
        <v>3557</v>
      </c>
      <c r="K5123" s="36"/>
      <c r="L5123" s="36"/>
      <c r="M5123" s="37" t="s">
        <v>8979</v>
      </c>
      <c r="N5123" s="37"/>
      <c r="O5123" s="22" t="s">
        <v>48</v>
      </c>
      <c r="P5123" s="38">
        <v>1</v>
      </c>
      <c r="Q5123" s="25">
        <v>0</v>
      </c>
      <c r="R5123" s="38">
        <f t="shared" si="28"/>
        <v>1</v>
      </c>
      <c r="S5123" s="25"/>
      <c r="T5123" s="26">
        <f t="shared" si="29"/>
        <v>0</v>
      </c>
    </row>
    <row r="5124" spans="6:20" s="102" customFormat="1" ht="48" outlineLevel="6">
      <c r="F5124" s="21">
        <v>1202</v>
      </c>
      <c r="G5124" s="22" t="s">
        <v>5</v>
      </c>
      <c r="H5124" s="68">
        <v>6</v>
      </c>
      <c r="I5124" s="22"/>
      <c r="J5124" s="36" t="s">
        <v>3558</v>
      </c>
      <c r="K5124" s="36"/>
      <c r="L5124" s="36"/>
      <c r="M5124" s="37" t="s">
        <v>9555</v>
      </c>
      <c r="N5124" s="37"/>
      <c r="O5124" s="22" t="s">
        <v>48</v>
      </c>
      <c r="P5124" s="38">
        <v>1</v>
      </c>
      <c r="Q5124" s="25">
        <v>0</v>
      </c>
      <c r="R5124" s="38">
        <f t="shared" si="28"/>
        <v>1</v>
      </c>
      <c r="S5124" s="25"/>
      <c r="T5124" s="26">
        <f t="shared" si="29"/>
        <v>0</v>
      </c>
    </row>
    <row r="5125" spans="6:20" s="102" customFormat="1" ht="48" outlineLevel="6">
      <c r="F5125" s="21">
        <v>1203</v>
      </c>
      <c r="G5125" s="22" t="s">
        <v>5</v>
      </c>
      <c r="H5125" s="68">
        <v>6</v>
      </c>
      <c r="I5125" s="22"/>
      <c r="J5125" s="36" t="s">
        <v>3559</v>
      </c>
      <c r="K5125" s="36"/>
      <c r="L5125" s="36"/>
      <c r="M5125" s="37" t="s">
        <v>9526</v>
      </c>
      <c r="N5125" s="37"/>
      <c r="O5125" s="22" t="s">
        <v>48</v>
      </c>
      <c r="P5125" s="38">
        <v>1</v>
      </c>
      <c r="Q5125" s="25">
        <v>0</v>
      </c>
      <c r="R5125" s="38">
        <f t="shared" si="28"/>
        <v>1</v>
      </c>
      <c r="S5125" s="25"/>
      <c r="T5125" s="26">
        <f t="shared" si="29"/>
        <v>0</v>
      </c>
    </row>
    <row r="5126" spans="6:20" s="102" customFormat="1" ht="48" outlineLevel="6">
      <c r="F5126" s="21">
        <v>1204</v>
      </c>
      <c r="G5126" s="22" t="s">
        <v>5</v>
      </c>
      <c r="H5126" s="68">
        <v>6</v>
      </c>
      <c r="I5126" s="22"/>
      <c r="J5126" s="36" t="s">
        <v>3560</v>
      </c>
      <c r="K5126" s="36"/>
      <c r="L5126" s="36"/>
      <c r="M5126" s="37" t="s">
        <v>9558</v>
      </c>
      <c r="N5126" s="37"/>
      <c r="O5126" s="22" t="s">
        <v>48</v>
      </c>
      <c r="P5126" s="38">
        <v>1</v>
      </c>
      <c r="Q5126" s="25">
        <v>0</v>
      </c>
      <c r="R5126" s="38">
        <f t="shared" si="28"/>
        <v>1</v>
      </c>
      <c r="S5126" s="25"/>
      <c r="T5126" s="26">
        <f t="shared" si="29"/>
        <v>0</v>
      </c>
    </row>
    <row r="5127" spans="6:20" s="102" customFormat="1" ht="36" outlineLevel="6">
      <c r="F5127" s="21">
        <v>1205</v>
      </c>
      <c r="G5127" s="22" t="s">
        <v>5</v>
      </c>
      <c r="H5127" s="68">
        <v>6</v>
      </c>
      <c r="I5127" s="22"/>
      <c r="J5127" s="36" t="s">
        <v>3561</v>
      </c>
      <c r="K5127" s="36"/>
      <c r="L5127" s="36"/>
      <c r="M5127" s="37" t="s">
        <v>8979</v>
      </c>
      <c r="N5127" s="37"/>
      <c r="O5127" s="22" t="s">
        <v>48</v>
      </c>
      <c r="P5127" s="38">
        <v>1</v>
      </c>
      <c r="Q5127" s="25">
        <v>0</v>
      </c>
      <c r="R5127" s="38">
        <f t="shared" si="28"/>
        <v>1</v>
      </c>
      <c r="S5127" s="25"/>
      <c r="T5127" s="26">
        <f t="shared" si="29"/>
        <v>0</v>
      </c>
    </row>
    <row r="5128" spans="6:20" s="102" customFormat="1" ht="48" outlineLevel="6">
      <c r="F5128" s="21">
        <v>1206</v>
      </c>
      <c r="G5128" s="22" t="s">
        <v>5</v>
      </c>
      <c r="H5128" s="68">
        <v>6</v>
      </c>
      <c r="I5128" s="22"/>
      <c r="J5128" s="36" t="s">
        <v>3562</v>
      </c>
      <c r="K5128" s="36"/>
      <c r="L5128" s="36"/>
      <c r="M5128" s="37" t="s">
        <v>9717</v>
      </c>
      <c r="N5128" s="37"/>
      <c r="O5128" s="22" t="s">
        <v>48</v>
      </c>
      <c r="P5128" s="38">
        <v>1</v>
      </c>
      <c r="Q5128" s="25">
        <v>0</v>
      </c>
      <c r="R5128" s="38">
        <f t="shared" si="28"/>
        <v>1</v>
      </c>
      <c r="S5128" s="25"/>
      <c r="T5128" s="26">
        <f t="shared" si="29"/>
        <v>0</v>
      </c>
    </row>
    <row r="5129" spans="6:20" s="102" customFormat="1" ht="36" outlineLevel="6">
      <c r="F5129" s="21">
        <v>1207</v>
      </c>
      <c r="G5129" s="22" t="s">
        <v>5</v>
      </c>
      <c r="H5129" s="68">
        <v>6</v>
      </c>
      <c r="I5129" s="22"/>
      <c r="J5129" s="36" t="s">
        <v>3563</v>
      </c>
      <c r="K5129" s="36"/>
      <c r="L5129" s="36"/>
      <c r="M5129" s="37" t="s">
        <v>8934</v>
      </c>
      <c r="N5129" s="37"/>
      <c r="O5129" s="22" t="s">
        <v>48</v>
      </c>
      <c r="P5129" s="38">
        <v>1</v>
      </c>
      <c r="Q5129" s="25">
        <v>0</v>
      </c>
      <c r="R5129" s="38">
        <f t="shared" si="28"/>
        <v>1</v>
      </c>
      <c r="S5129" s="25"/>
      <c r="T5129" s="26">
        <f t="shared" si="29"/>
        <v>0</v>
      </c>
    </row>
    <row r="5130" spans="6:20" s="102" customFormat="1" ht="36" outlineLevel="6">
      <c r="F5130" s="21">
        <v>1208</v>
      </c>
      <c r="G5130" s="22" t="s">
        <v>5</v>
      </c>
      <c r="H5130" s="68">
        <v>6</v>
      </c>
      <c r="I5130" s="22"/>
      <c r="J5130" s="36" t="s">
        <v>3564</v>
      </c>
      <c r="K5130" s="36"/>
      <c r="L5130" s="36"/>
      <c r="M5130" s="37" t="s">
        <v>8913</v>
      </c>
      <c r="N5130" s="37"/>
      <c r="O5130" s="22" t="s">
        <v>48</v>
      </c>
      <c r="P5130" s="38">
        <v>1</v>
      </c>
      <c r="Q5130" s="25">
        <v>0</v>
      </c>
      <c r="R5130" s="38">
        <f t="shared" si="28"/>
        <v>1</v>
      </c>
      <c r="S5130" s="25"/>
      <c r="T5130" s="26">
        <f t="shared" si="29"/>
        <v>0</v>
      </c>
    </row>
    <row r="5131" spans="6:20" s="102" customFormat="1" ht="48" outlineLevel="6">
      <c r="F5131" s="21">
        <v>1209</v>
      </c>
      <c r="G5131" s="22" t="s">
        <v>5</v>
      </c>
      <c r="H5131" s="68">
        <v>6</v>
      </c>
      <c r="I5131" s="22"/>
      <c r="J5131" s="36" t="s">
        <v>3565</v>
      </c>
      <c r="K5131" s="36"/>
      <c r="L5131" s="36"/>
      <c r="M5131" s="37" t="s">
        <v>9273</v>
      </c>
      <c r="N5131" s="37"/>
      <c r="O5131" s="22" t="s">
        <v>48</v>
      </c>
      <c r="P5131" s="38">
        <v>1</v>
      </c>
      <c r="Q5131" s="25">
        <v>0</v>
      </c>
      <c r="R5131" s="38">
        <f t="shared" si="28"/>
        <v>1</v>
      </c>
      <c r="S5131" s="25"/>
      <c r="T5131" s="26">
        <f t="shared" si="29"/>
        <v>0</v>
      </c>
    </row>
    <row r="5132" spans="6:20" s="102" customFormat="1" ht="48" outlineLevel="6">
      <c r="F5132" s="21">
        <v>1210</v>
      </c>
      <c r="G5132" s="22" t="s">
        <v>5</v>
      </c>
      <c r="H5132" s="68">
        <v>6</v>
      </c>
      <c r="I5132" s="22"/>
      <c r="J5132" s="36" t="s">
        <v>3566</v>
      </c>
      <c r="K5132" s="36"/>
      <c r="L5132" s="36"/>
      <c r="M5132" s="37" t="s">
        <v>9273</v>
      </c>
      <c r="N5132" s="37"/>
      <c r="O5132" s="22" t="s">
        <v>48</v>
      </c>
      <c r="P5132" s="38">
        <v>1</v>
      </c>
      <c r="Q5132" s="25">
        <v>0</v>
      </c>
      <c r="R5132" s="38">
        <f t="shared" si="28"/>
        <v>1</v>
      </c>
      <c r="S5132" s="25"/>
      <c r="T5132" s="26">
        <f t="shared" si="29"/>
        <v>0</v>
      </c>
    </row>
    <row r="5133" spans="6:20" s="102" customFormat="1" ht="36" outlineLevel="6">
      <c r="F5133" s="21">
        <v>1211</v>
      </c>
      <c r="G5133" s="22" t="s">
        <v>5</v>
      </c>
      <c r="H5133" s="68">
        <v>6</v>
      </c>
      <c r="I5133" s="22"/>
      <c r="J5133" s="36" t="s">
        <v>3567</v>
      </c>
      <c r="K5133" s="36"/>
      <c r="L5133" s="36"/>
      <c r="M5133" s="37" t="s">
        <v>8978</v>
      </c>
      <c r="N5133" s="37"/>
      <c r="O5133" s="22" t="s">
        <v>48</v>
      </c>
      <c r="P5133" s="38">
        <v>1</v>
      </c>
      <c r="Q5133" s="25">
        <v>0</v>
      </c>
      <c r="R5133" s="38">
        <f t="shared" si="28"/>
        <v>1</v>
      </c>
      <c r="S5133" s="25"/>
      <c r="T5133" s="26">
        <f t="shared" si="29"/>
        <v>0</v>
      </c>
    </row>
    <row r="5134" spans="6:20" s="102" customFormat="1" ht="36" outlineLevel="6">
      <c r="F5134" s="21">
        <v>1212</v>
      </c>
      <c r="G5134" s="22" t="s">
        <v>5</v>
      </c>
      <c r="H5134" s="68">
        <v>6</v>
      </c>
      <c r="I5134" s="22"/>
      <c r="J5134" s="36" t="s">
        <v>3568</v>
      </c>
      <c r="K5134" s="36"/>
      <c r="L5134" s="36"/>
      <c r="M5134" s="37" t="s">
        <v>9000</v>
      </c>
      <c r="N5134" s="37"/>
      <c r="O5134" s="22" t="s">
        <v>48</v>
      </c>
      <c r="P5134" s="38">
        <v>1</v>
      </c>
      <c r="Q5134" s="25">
        <v>0</v>
      </c>
      <c r="R5134" s="38">
        <f t="shared" si="28"/>
        <v>1</v>
      </c>
      <c r="S5134" s="25"/>
      <c r="T5134" s="26">
        <f t="shared" si="29"/>
        <v>0</v>
      </c>
    </row>
    <row r="5135" spans="6:20" s="102" customFormat="1" ht="36" outlineLevel="6">
      <c r="F5135" s="21">
        <v>1213</v>
      </c>
      <c r="G5135" s="22" t="s">
        <v>5</v>
      </c>
      <c r="H5135" s="68">
        <v>6</v>
      </c>
      <c r="I5135" s="22"/>
      <c r="J5135" s="36" t="s">
        <v>3569</v>
      </c>
      <c r="K5135" s="36"/>
      <c r="L5135" s="36"/>
      <c r="M5135" s="37" t="s">
        <v>8977</v>
      </c>
      <c r="N5135" s="37"/>
      <c r="O5135" s="22" t="s">
        <v>48</v>
      </c>
      <c r="P5135" s="38">
        <v>1</v>
      </c>
      <c r="Q5135" s="25">
        <v>0</v>
      </c>
      <c r="R5135" s="38">
        <f t="shared" si="28"/>
        <v>1</v>
      </c>
      <c r="S5135" s="25"/>
      <c r="T5135" s="26">
        <f t="shared" si="29"/>
        <v>0</v>
      </c>
    </row>
    <row r="5136" spans="6:20" s="102" customFormat="1" ht="48" outlineLevel="6">
      <c r="F5136" s="21">
        <v>1214</v>
      </c>
      <c r="G5136" s="22" t="s">
        <v>5</v>
      </c>
      <c r="H5136" s="68">
        <v>6</v>
      </c>
      <c r="I5136" s="22"/>
      <c r="J5136" s="36" t="s">
        <v>3570</v>
      </c>
      <c r="K5136" s="36"/>
      <c r="L5136" s="36"/>
      <c r="M5136" s="37" t="s">
        <v>9559</v>
      </c>
      <c r="N5136" s="37"/>
      <c r="O5136" s="22" t="s">
        <v>48</v>
      </c>
      <c r="P5136" s="38">
        <v>1</v>
      </c>
      <c r="Q5136" s="25">
        <v>0</v>
      </c>
      <c r="R5136" s="38">
        <f t="shared" si="28"/>
        <v>1</v>
      </c>
      <c r="S5136" s="25"/>
      <c r="T5136" s="26">
        <f t="shared" si="29"/>
        <v>0</v>
      </c>
    </row>
    <row r="5137" spans="6:20" s="102" customFormat="1" ht="36" outlineLevel="6">
      <c r="F5137" s="21">
        <v>1215</v>
      </c>
      <c r="G5137" s="22" t="s">
        <v>5</v>
      </c>
      <c r="H5137" s="68">
        <v>6</v>
      </c>
      <c r="I5137" s="22"/>
      <c r="J5137" s="36" t="s">
        <v>3571</v>
      </c>
      <c r="K5137" s="36"/>
      <c r="L5137" s="36"/>
      <c r="M5137" s="37" t="s">
        <v>9001</v>
      </c>
      <c r="N5137" s="37"/>
      <c r="O5137" s="22" t="s">
        <v>48</v>
      </c>
      <c r="P5137" s="38">
        <v>1</v>
      </c>
      <c r="Q5137" s="25">
        <v>0</v>
      </c>
      <c r="R5137" s="38">
        <f t="shared" si="28"/>
        <v>1</v>
      </c>
      <c r="S5137" s="25"/>
      <c r="T5137" s="26">
        <f t="shared" si="29"/>
        <v>0</v>
      </c>
    </row>
    <row r="5138" spans="6:20" s="102" customFormat="1" ht="36" outlineLevel="6">
      <c r="F5138" s="21">
        <v>1216</v>
      </c>
      <c r="G5138" s="22" t="s">
        <v>5</v>
      </c>
      <c r="H5138" s="68">
        <v>6</v>
      </c>
      <c r="I5138" s="22"/>
      <c r="J5138" s="36" t="s">
        <v>3572</v>
      </c>
      <c r="K5138" s="36"/>
      <c r="L5138" s="36"/>
      <c r="M5138" s="37" t="s">
        <v>8914</v>
      </c>
      <c r="N5138" s="37"/>
      <c r="O5138" s="22" t="s">
        <v>48</v>
      </c>
      <c r="P5138" s="38">
        <v>1</v>
      </c>
      <c r="Q5138" s="25">
        <v>0</v>
      </c>
      <c r="R5138" s="38">
        <f t="shared" si="28"/>
        <v>1</v>
      </c>
      <c r="S5138" s="25"/>
      <c r="T5138" s="26">
        <f t="shared" si="29"/>
        <v>0</v>
      </c>
    </row>
    <row r="5139" spans="6:20" s="102" customFormat="1" ht="36" outlineLevel="6">
      <c r="F5139" s="21">
        <v>1217</v>
      </c>
      <c r="G5139" s="22" t="s">
        <v>5</v>
      </c>
      <c r="H5139" s="68">
        <v>6</v>
      </c>
      <c r="I5139" s="22"/>
      <c r="J5139" s="36" t="s">
        <v>3573</v>
      </c>
      <c r="K5139" s="36"/>
      <c r="L5139" s="36"/>
      <c r="M5139" s="37" t="s">
        <v>8875</v>
      </c>
      <c r="N5139" s="37"/>
      <c r="O5139" s="22" t="s">
        <v>48</v>
      </c>
      <c r="P5139" s="38">
        <v>1</v>
      </c>
      <c r="Q5139" s="25">
        <v>0</v>
      </c>
      <c r="R5139" s="38">
        <f t="shared" si="28"/>
        <v>1</v>
      </c>
      <c r="S5139" s="25"/>
      <c r="T5139" s="26">
        <f t="shared" si="29"/>
        <v>0</v>
      </c>
    </row>
    <row r="5140" spans="6:20" s="102" customFormat="1" ht="36" outlineLevel="6">
      <c r="F5140" s="21">
        <v>1218</v>
      </c>
      <c r="G5140" s="22" t="s">
        <v>5</v>
      </c>
      <c r="H5140" s="68">
        <v>6</v>
      </c>
      <c r="I5140" s="22"/>
      <c r="J5140" s="36" t="s">
        <v>3574</v>
      </c>
      <c r="K5140" s="36"/>
      <c r="L5140" s="36"/>
      <c r="M5140" s="37" t="s">
        <v>8795</v>
      </c>
      <c r="N5140" s="37"/>
      <c r="O5140" s="22" t="s">
        <v>48</v>
      </c>
      <c r="P5140" s="38">
        <v>1</v>
      </c>
      <c r="Q5140" s="25">
        <v>0</v>
      </c>
      <c r="R5140" s="38">
        <f t="shared" si="28"/>
        <v>1</v>
      </c>
      <c r="S5140" s="25"/>
      <c r="T5140" s="26">
        <f t="shared" si="29"/>
        <v>0</v>
      </c>
    </row>
    <row r="5141" spans="6:20" s="102" customFormat="1" ht="36" outlineLevel="6">
      <c r="F5141" s="21">
        <v>1219</v>
      </c>
      <c r="G5141" s="22" t="s">
        <v>5</v>
      </c>
      <c r="H5141" s="68">
        <v>6</v>
      </c>
      <c r="I5141" s="22"/>
      <c r="J5141" s="36" t="s">
        <v>3575</v>
      </c>
      <c r="K5141" s="36"/>
      <c r="L5141" s="36"/>
      <c r="M5141" s="37" t="s">
        <v>8795</v>
      </c>
      <c r="N5141" s="37"/>
      <c r="O5141" s="22" t="s">
        <v>48</v>
      </c>
      <c r="P5141" s="38">
        <v>1</v>
      </c>
      <c r="Q5141" s="25">
        <v>0</v>
      </c>
      <c r="R5141" s="38">
        <f t="shared" si="28"/>
        <v>1</v>
      </c>
      <c r="S5141" s="25"/>
      <c r="T5141" s="26">
        <f t="shared" si="29"/>
        <v>0</v>
      </c>
    </row>
    <row r="5142" spans="6:20" s="102" customFormat="1" ht="36" outlineLevel="6">
      <c r="F5142" s="21">
        <v>1220</v>
      </c>
      <c r="G5142" s="22" t="s">
        <v>5</v>
      </c>
      <c r="H5142" s="68">
        <v>6</v>
      </c>
      <c r="I5142" s="22"/>
      <c r="J5142" s="36" t="s">
        <v>3576</v>
      </c>
      <c r="K5142" s="36"/>
      <c r="L5142" s="36"/>
      <c r="M5142" s="37" t="s">
        <v>8979</v>
      </c>
      <c r="N5142" s="37"/>
      <c r="O5142" s="22" t="s">
        <v>48</v>
      </c>
      <c r="P5142" s="38">
        <v>1</v>
      </c>
      <c r="Q5142" s="25">
        <v>0</v>
      </c>
      <c r="R5142" s="38">
        <f t="shared" si="28"/>
        <v>1</v>
      </c>
      <c r="S5142" s="25"/>
      <c r="T5142" s="26">
        <f t="shared" si="29"/>
        <v>0</v>
      </c>
    </row>
    <row r="5143" spans="6:20" s="102" customFormat="1" ht="48" outlineLevel="6">
      <c r="F5143" s="21">
        <v>1221</v>
      </c>
      <c r="G5143" s="22" t="s">
        <v>5</v>
      </c>
      <c r="H5143" s="68">
        <v>6</v>
      </c>
      <c r="I5143" s="22"/>
      <c r="J5143" s="36" t="s">
        <v>3577</v>
      </c>
      <c r="K5143" s="36"/>
      <c r="L5143" s="36"/>
      <c r="M5143" s="37" t="s">
        <v>9557</v>
      </c>
      <c r="N5143" s="37"/>
      <c r="O5143" s="22" t="s">
        <v>48</v>
      </c>
      <c r="P5143" s="38">
        <v>1</v>
      </c>
      <c r="Q5143" s="25">
        <v>0</v>
      </c>
      <c r="R5143" s="38">
        <f t="shared" si="28"/>
        <v>1</v>
      </c>
      <c r="S5143" s="25"/>
      <c r="T5143" s="26">
        <f t="shared" si="29"/>
        <v>0</v>
      </c>
    </row>
    <row r="5144" spans="6:20" s="102" customFormat="1" ht="48" outlineLevel="6">
      <c r="F5144" s="21">
        <v>1222</v>
      </c>
      <c r="G5144" s="22" t="s">
        <v>5</v>
      </c>
      <c r="H5144" s="68">
        <v>6</v>
      </c>
      <c r="I5144" s="22"/>
      <c r="J5144" s="36" t="s">
        <v>3578</v>
      </c>
      <c r="K5144" s="36"/>
      <c r="L5144" s="36"/>
      <c r="M5144" s="37" t="s">
        <v>9557</v>
      </c>
      <c r="N5144" s="37"/>
      <c r="O5144" s="22" t="s">
        <v>48</v>
      </c>
      <c r="P5144" s="38">
        <v>1</v>
      </c>
      <c r="Q5144" s="25">
        <v>0</v>
      </c>
      <c r="R5144" s="38">
        <f t="shared" si="28"/>
        <v>1</v>
      </c>
      <c r="S5144" s="25"/>
      <c r="T5144" s="26">
        <f t="shared" si="29"/>
        <v>0</v>
      </c>
    </row>
    <row r="5145" spans="6:20" s="102" customFormat="1" ht="48" outlineLevel="6">
      <c r="F5145" s="21">
        <v>1223</v>
      </c>
      <c r="G5145" s="22" t="s">
        <v>5</v>
      </c>
      <c r="H5145" s="68">
        <v>6</v>
      </c>
      <c r="I5145" s="22"/>
      <c r="J5145" s="36" t="s">
        <v>3579</v>
      </c>
      <c r="K5145" s="36"/>
      <c r="L5145" s="36"/>
      <c r="M5145" s="37" t="s">
        <v>9351</v>
      </c>
      <c r="N5145" s="37"/>
      <c r="O5145" s="22" t="s">
        <v>48</v>
      </c>
      <c r="P5145" s="38">
        <v>1</v>
      </c>
      <c r="Q5145" s="25">
        <v>0</v>
      </c>
      <c r="R5145" s="38">
        <f t="shared" si="28"/>
        <v>1</v>
      </c>
      <c r="S5145" s="25"/>
      <c r="T5145" s="26">
        <f t="shared" si="29"/>
        <v>0</v>
      </c>
    </row>
    <row r="5146" spans="6:20" s="102" customFormat="1" ht="36" outlineLevel="6">
      <c r="F5146" s="21">
        <v>1224</v>
      </c>
      <c r="G5146" s="22" t="s">
        <v>5</v>
      </c>
      <c r="H5146" s="68">
        <v>6</v>
      </c>
      <c r="I5146" s="22"/>
      <c r="J5146" s="36" t="s">
        <v>3580</v>
      </c>
      <c r="K5146" s="36"/>
      <c r="L5146" s="36"/>
      <c r="M5146" s="37" t="s">
        <v>8979</v>
      </c>
      <c r="N5146" s="37"/>
      <c r="O5146" s="22" t="s">
        <v>48</v>
      </c>
      <c r="P5146" s="38">
        <v>1</v>
      </c>
      <c r="Q5146" s="25">
        <v>0</v>
      </c>
      <c r="R5146" s="38">
        <f t="shared" si="28"/>
        <v>1</v>
      </c>
      <c r="S5146" s="25"/>
      <c r="T5146" s="26">
        <f t="shared" si="29"/>
        <v>0</v>
      </c>
    </row>
    <row r="5147" spans="6:20" s="102" customFormat="1" ht="36" outlineLevel="6">
      <c r="F5147" s="21">
        <v>1225</v>
      </c>
      <c r="G5147" s="22" t="s">
        <v>5</v>
      </c>
      <c r="H5147" s="68">
        <v>6</v>
      </c>
      <c r="I5147" s="22"/>
      <c r="J5147" s="36" t="s">
        <v>3581</v>
      </c>
      <c r="K5147" s="36"/>
      <c r="L5147" s="36"/>
      <c r="M5147" s="37" t="s">
        <v>8979</v>
      </c>
      <c r="N5147" s="37"/>
      <c r="O5147" s="22" t="s">
        <v>48</v>
      </c>
      <c r="P5147" s="38">
        <v>1</v>
      </c>
      <c r="Q5147" s="25">
        <v>0</v>
      </c>
      <c r="R5147" s="38">
        <f t="shared" si="28"/>
        <v>1</v>
      </c>
      <c r="S5147" s="25"/>
      <c r="T5147" s="26">
        <f t="shared" si="29"/>
        <v>0</v>
      </c>
    </row>
    <row r="5148" spans="6:20" s="102" customFormat="1" ht="36" outlineLevel="6">
      <c r="F5148" s="21">
        <v>1226</v>
      </c>
      <c r="G5148" s="22" t="s">
        <v>5</v>
      </c>
      <c r="H5148" s="68">
        <v>6</v>
      </c>
      <c r="I5148" s="22"/>
      <c r="J5148" s="36" t="s">
        <v>3582</v>
      </c>
      <c r="K5148" s="36"/>
      <c r="L5148" s="36"/>
      <c r="M5148" s="37" t="s">
        <v>8979</v>
      </c>
      <c r="N5148" s="37"/>
      <c r="O5148" s="22" t="s">
        <v>48</v>
      </c>
      <c r="P5148" s="38">
        <v>1</v>
      </c>
      <c r="Q5148" s="25">
        <v>0</v>
      </c>
      <c r="R5148" s="38">
        <f t="shared" si="28"/>
        <v>1</v>
      </c>
      <c r="S5148" s="25"/>
      <c r="T5148" s="26">
        <f t="shared" si="29"/>
        <v>0</v>
      </c>
    </row>
    <row r="5149" spans="6:20" s="102" customFormat="1" ht="36" outlineLevel="6">
      <c r="F5149" s="21">
        <v>1227</v>
      </c>
      <c r="G5149" s="22" t="s">
        <v>5</v>
      </c>
      <c r="H5149" s="68">
        <v>6</v>
      </c>
      <c r="I5149" s="22"/>
      <c r="J5149" s="36" t="s">
        <v>3583</v>
      </c>
      <c r="K5149" s="36"/>
      <c r="L5149" s="36"/>
      <c r="M5149" s="37" t="s">
        <v>8794</v>
      </c>
      <c r="N5149" s="37"/>
      <c r="O5149" s="22" t="s">
        <v>48</v>
      </c>
      <c r="P5149" s="38">
        <v>1</v>
      </c>
      <c r="Q5149" s="25">
        <v>0</v>
      </c>
      <c r="R5149" s="38">
        <f t="shared" si="28"/>
        <v>1</v>
      </c>
      <c r="S5149" s="25"/>
      <c r="T5149" s="26">
        <f t="shared" si="29"/>
        <v>0</v>
      </c>
    </row>
    <row r="5150" spans="6:20" s="102" customFormat="1" ht="36" outlineLevel="6">
      <c r="F5150" s="21">
        <v>1228</v>
      </c>
      <c r="G5150" s="22" t="s">
        <v>5</v>
      </c>
      <c r="H5150" s="68">
        <v>6</v>
      </c>
      <c r="I5150" s="22"/>
      <c r="J5150" s="36" t="s">
        <v>3584</v>
      </c>
      <c r="K5150" s="36"/>
      <c r="L5150" s="36"/>
      <c r="M5150" s="37" t="s">
        <v>8794</v>
      </c>
      <c r="N5150" s="37"/>
      <c r="O5150" s="22" t="s">
        <v>48</v>
      </c>
      <c r="P5150" s="38">
        <v>1</v>
      </c>
      <c r="Q5150" s="25">
        <v>0</v>
      </c>
      <c r="R5150" s="38">
        <f t="shared" ref="R5150:R5181" si="30">P5150*(1+Q5150/100)</f>
        <v>1</v>
      </c>
      <c r="S5150" s="25"/>
      <c r="T5150" s="26">
        <f t="shared" ref="T5150:T5181" si="31">IF(I5150="T",0,R5150*S5150)</f>
        <v>0</v>
      </c>
    </row>
    <row r="5151" spans="6:20" s="102" customFormat="1" ht="24" outlineLevel="6">
      <c r="F5151" s="21">
        <v>1229</v>
      </c>
      <c r="G5151" s="22" t="s">
        <v>5</v>
      </c>
      <c r="H5151" s="68">
        <v>6</v>
      </c>
      <c r="I5151" s="22"/>
      <c r="J5151" s="36" t="s">
        <v>3585</v>
      </c>
      <c r="K5151" s="36"/>
      <c r="L5151" s="36"/>
      <c r="M5151" s="37" t="s">
        <v>8638</v>
      </c>
      <c r="N5151" s="37"/>
      <c r="O5151" s="22" t="s">
        <v>48</v>
      </c>
      <c r="P5151" s="38">
        <v>1</v>
      </c>
      <c r="Q5151" s="25">
        <v>0</v>
      </c>
      <c r="R5151" s="38">
        <f t="shared" si="30"/>
        <v>1</v>
      </c>
      <c r="S5151" s="25"/>
      <c r="T5151" s="26">
        <f t="shared" si="31"/>
        <v>0</v>
      </c>
    </row>
    <row r="5152" spans="6:20" s="102" customFormat="1" ht="36" outlineLevel="6">
      <c r="F5152" s="21">
        <v>1230</v>
      </c>
      <c r="G5152" s="22" t="s">
        <v>5</v>
      </c>
      <c r="H5152" s="68">
        <v>6</v>
      </c>
      <c r="I5152" s="22"/>
      <c r="J5152" s="36" t="s">
        <v>3586</v>
      </c>
      <c r="K5152" s="36"/>
      <c r="L5152" s="36"/>
      <c r="M5152" s="37" t="s">
        <v>8794</v>
      </c>
      <c r="N5152" s="37"/>
      <c r="O5152" s="22" t="s">
        <v>48</v>
      </c>
      <c r="P5152" s="38">
        <v>1</v>
      </c>
      <c r="Q5152" s="25">
        <v>0</v>
      </c>
      <c r="R5152" s="38">
        <f t="shared" si="30"/>
        <v>1</v>
      </c>
      <c r="S5152" s="25"/>
      <c r="T5152" s="26">
        <f t="shared" si="31"/>
        <v>0</v>
      </c>
    </row>
    <row r="5153" spans="6:20" s="102" customFormat="1" ht="24" outlineLevel="6">
      <c r="F5153" s="21">
        <v>1231</v>
      </c>
      <c r="G5153" s="22" t="s">
        <v>5</v>
      </c>
      <c r="H5153" s="68">
        <v>6</v>
      </c>
      <c r="I5153" s="22"/>
      <c r="J5153" s="36" t="s">
        <v>3587</v>
      </c>
      <c r="K5153" s="36"/>
      <c r="L5153" s="36"/>
      <c r="M5153" s="37" t="s">
        <v>8638</v>
      </c>
      <c r="N5153" s="37"/>
      <c r="O5153" s="22" t="s">
        <v>48</v>
      </c>
      <c r="P5153" s="38">
        <v>1</v>
      </c>
      <c r="Q5153" s="25">
        <v>0</v>
      </c>
      <c r="R5153" s="38">
        <f t="shared" si="30"/>
        <v>1</v>
      </c>
      <c r="S5153" s="25"/>
      <c r="T5153" s="26">
        <f t="shared" si="31"/>
        <v>0</v>
      </c>
    </row>
    <row r="5154" spans="6:20" s="102" customFormat="1" ht="36" outlineLevel="6">
      <c r="F5154" s="21">
        <v>1232</v>
      </c>
      <c r="G5154" s="22" t="s">
        <v>5</v>
      </c>
      <c r="H5154" s="68">
        <v>6</v>
      </c>
      <c r="I5154" s="22"/>
      <c r="J5154" s="36" t="s">
        <v>3588</v>
      </c>
      <c r="K5154" s="36"/>
      <c r="L5154" s="36"/>
      <c r="M5154" s="37" t="s">
        <v>8794</v>
      </c>
      <c r="N5154" s="37"/>
      <c r="O5154" s="22" t="s">
        <v>48</v>
      </c>
      <c r="P5154" s="38">
        <v>1</v>
      </c>
      <c r="Q5154" s="25">
        <v>0</v>
      </c>
      <c r="R5154" s="38">
        <f t="shared" si="30"/>
        <v>1</v>
      </c>
      <c r="S5154" s="25"/>
      <c r="T5154" s="26">
        <f t="shared" si="31"/>
        <v>0</v>
      </c>
    </row>
    <row r="5155" spans="6:20" s="102" customFormat="1" ht="24" outlineLevel="6">
      <c r="F5155" s="21">
        <v>1233</v>
      </c>
      <c r="G5155" s="22" t="s">
        <v>5</v>
      </c>
      <c r="H5155" s="68">
        <v>6</v>
      </c>
      <c r="I5155" s="22"/>
      <c r="J5155" s="36" t="s">
        <v>3589</v>
      </c>
      <c r="K5155" s="36"/>
      <c r="L5155" s="36"/>
      <c r="M5155" s="37" t="s">
        <v>8637</v>
      </c>
      <c r="N5155" s="37"/>
      <c r="O5155" s="22" t="s">
        <v>48</v>
      </c>
      <c r="P5155" s="38">
        <v>1</v>
      </c>
      <c r="Q5155" s="25">
        <v>0</v>
      </c>
      <c r="R5155" s="38">
        <f t="shared" si="30"/>
        <v>1</v>
      </c>
      <c r="S5155" s="25"/>
      <c r="T5155" s="26">
        <f t="shared" si="31"/>
        <v>0</v>
      </c>
    </row>
    <row r="5156" spans="6:20" s="102" customFormat="1" ht="24" outlineLevel="6">
      <c r="F5156" s="21">
        <v>1234</v>
      </c>
      <c r="G5156" s="22" t="s">
        <v>5</v>
      </c>
      <c r="H5156" s="68">
        <v>6</v>
      </c>
      <c r="I5156" s="22"/>
      <c r="J5156" s="36" t="s">
        <v>3590</v>
      </c>
      <c r="K5156" s="36"/>
      <c r="L5156" s="36"/>
      <c r="M5156" s="37" t="s">
        <v>8637</v>
      </c>
      <c r="N5156" s="37"/>
      <c r="O5156" s="22" t="s">
        <v>48</v>
      </c>
      <c r="P5156" s="38">
        <v>1</v>
      </c>
      <c r="Q5156" s="25">
        <v>0</v>
      </c>
      <c r="R5156" s="38">
        <f t="shared" si="30"/>
        <v>1</v>
      </c>
      <c r="S5156" s="25"/>
      <c r="T5156" s="26">
        <f t="shared" si="31"/>
        <v>0</v>
      </c>
    </row>
    <row r="5157" spans="6:20" s="102" customFormat="1" ht="24" outlineLevel="6">
      <c r="F5157" s="21">
        <v>1235</v>
      </c>
      <c r="G5157" s="22" t="s">
        <v>5</v>
      </c>
      <c r="H5157" s="68">
        <v>6</v>
      </c>
      <c r="I5157" s="22"/>
      <c r="J5157" s="36" t="s">
        <v>3591</v>
      </c>
      <c r="K5157" s="36"/>
      <c r="L5157" s="36"/>
      <c r="M5157" s="37" t="s">
        <v>8637</v>
      </c>
      <c r="N5157" s="37"/>
      <c r="O5157" s="22" t="s">
        <v>48</v>
      </c>
      <c r="P5157" s="38">
        <v>1</v>
      </c>
      <c r="Q5157" s="25">
        <v>0</v>
      </c>
      <c r="R5157" s="38">
        <f t="shared" si="30"/>
        <v>1</v>
      </c>
      <c r="S5157" s="25"/>
      <c r="T5157" s="26">
        <f t="shared" si="31"/>
        <v>0</v>
      </c>
    </row>
    <row r="5158" spans="6:20" s="102" customFormat="1" ht="24" outlineLevel="6">
      <c r="F5158" s="21">
        <v>1236</v>
      </c>
      <c r="G5158" s="22" t="s">
        <v>5</v>
      </c>
      <c r="H5158" s="68">
        <v>6</v>
      </c>
      <c r="I5158" s="22"/>
      <c r="J5158" s="36" t="s">
        <v>3592</v>
      </c>
      <c r="K5158" s="36"/>
      <c r="L5158" s="36"/>
      <c r="M5158" s="37" t="s">
        <v>8637</v>
      </c>
      <c r="N5158" s="37"/>
      <c r="O5158" s="22" t="s">
        <v>48</v>
      </c>
      <c r="P5158" s="38">
        <v>1</v>
      </c>
      <c r="Q5158" s="25">
        <v>0</v>
      </c>
      <c r="R5158" s="38">
        <f t="shared" si="30"/>
        <v>1</v>
      </c>
      <c r="S5158" s="25"/>
      <c r="T5158" s="26">
        <f t="shared" si="31"/>
        <v>0</v>
      </c>
    </row>
    <row r="5159" spans="6:20" s="102" customFormat="1" ht="24" outlineLevel="6">
      <c r="F5159" s="21">
        <v>1237</v>
      </c>
      <c r="G5159" s="22" t="s">
        <v>5</v>
      </c>
      <c r="H5159" s="68">
        <v>6</v>
      </c>
      <c r="I5159" s="22"/>
      <c r="J5159" s="36" t="s">
        <v>3593</v>
      </c>
      <c r="K5159" s="36"/>
      <c r="L5159" s="36"/>
      <c r="M5159" s="37" t="s">
        <v>8637</v>
      </c>
      <c r="N5159" s="37"/>
      <c r="O5159" s="22" t="s">
        <v>48</v>
      </c>
      <c r="P5159" s="38">
        <v>1</v>
      </c>
      <c r="Q5159" s="25">
        <v>0</v>
      </c>
      <c r="R5159" s="38">
        <f t="shared" si="30"/>
        <v>1</v>
      </c>
      <c r="S5159" s="25"/>
      <c r="T5159" s="26">
        <f t="shared" si="31"/>
        <v>0</v>
      </c>
    </row>
    <row r="5160" spans="6:20" s="102" customFormat="1" ht="48" outlineLevel="6">
      <c r="F5160" s="21">
        <v>1238</v>
      </c>
      <c r="G5160" s="22" t="s">
        <v>5</v>
      </c>
      <c r="H5160" s="68">
        <v>6</v>
      </c>
      <c r="I5160" s="22"/>
      <c r="J5160" s="36" t="s">
        <v>3594</v>
      </c>
      <c r="K5160" s="36"/>
      <c r="L5160" s="36"/>
      <c r="M5160" s="37" t="s">
        <v>9525</v>
      </c>
      <c r="N5160" s="37"/>
      <c r="O5160" s="22" t="s">
        <v>48</v>
      </c>
      <c r="P5160" s="38">
        <v>1</v>
      </c>
      <c r="Q5160" s="25">
        <v>0</v>
      </c>
      <c r="R5160" s="38">
        <f t="shared" si="30"/>
        <v>1</v>
      </c>
      <c r="S5160" s="25"/>
      <c r="T5160" s="26">
        <f t="shared" si="31"/>
        <v>0</v>
      </c>
    </row>
    <row r="5161" spans="6:20" s="102" customFormat="1" ht="48" outlineLevel="6">
      <c r="F5161" s="21">
        <v>1239</v>
      </c>
      <c r="G5161" s="22" t="s">
        <v>5</v>
      </c>
      <c r="H5161" s="68">
        <v>6</v>
      </c>
      <c r="I5161" s="22"/>
      <c r="J5161" s="36" t="s">
        <v>3595</v>
      </c>
      <c r="K5161" s="36"/>
      <c r="L5161" s="36"/>
      <c r="M5161" s="37" t="s">
        <v>9525</v>
      </c>
      <c r="N5161" s="37"/>
      <c r="O5161" s="22" t="s">
        <v>48</v>
      </c>
      <c r="P5161" s="38">
        <v>1</v>
      </c>
      <c r="Q5161" s="25">
        <v>0</v>
      </c>
      <c r="R5161" s="38">
        <f t="shared" si="30"/>
        <v>1</v>
      </c>
      <c r="S5161" s="25"/>
      <c r="T5161" s="26">
        <f t="shared" si="31"/>
        <v>0</v>
      </c>
    </row>
    <row r="5162" spans="6:20" s="102" customFormat="1" ht="48" outlineLevel="6">
      <c r="F5162" s="21">
        <v>1240</v>
      </c>
      <c r="G5162" s="22" t="s">
        <v>5</v>
      </c>
      <c r="H5162" s="68">
        <v>6</v>
      </c>
      <c r="I5162" s="22"/>
      <c r="J5162" s="36" t="s">
        <v>3596</v>
      </c>
      <c r="K5162" s="36"/>
      <c r="L5162" s="36"/>
      <c r="M5162" s="37" t="s">
        <v>9339</v>
      </c>
      <c r="N5162" s="37"/>
      <c r="O5162" s="22" t="s">
        <v>48</v>
      </c>
      <c r="P5162" s="38">
        <v>1</v>
      </c>
      <c r="Q5162" s="25">
        <v>0</v>
      </c>
      <c r="R5162" s="38">
        <f t="shared" si="30"/>
        <v>1</v>
      </c>
      <c r="S5162" s="25"/>
      <c r="T5162" s="26">
        <f t="shared" si="31"/>
        <v>0</v>
      </c>
    </row>
    <row r="5163" spans="6:20" s="102" customFormat="1" ht="48" outlineLevel="6">
      <c r="F5163" s="21">
        <v>1241</v>
      </c>
      <c r="G5163" s="22" t="s">
        <v>5</v>
      </c>
      <c r="H5163" s="68">
        <v>6</v>
      </c>
      <c r="I5163" s="22"/>
      <c r="J5163" s="36" t="s">
        <v>3597</v>
      </c>
      <c r="K5163" s="36"/>
      <c r="L5163" s="36"/>
      <c r="M5163" s="37" t="s">
        <v>9457</v>
      </c>
      <c r="N5163" s="37"/>
      <c r="O5163" s="22" t="s">
        <v>48</v>
      </c>
      <c r="P5163" s="38">
        <v>1</v>
      </c>
      <c r="Q5163" s="25">
        <v>0</v>
      </c>
      <c r="R5163" s="38">
        <f t="shared" si="30"/>
        <v>1</v>
      </c>
      <c r="S5163" s="25"/>
      <c r="T5163" s="26">
        <f t="shared" si="31"/>
        <v>0</v>
      </c>
    </row>
    <row r="5164" spans="6:20" s="102" customFormat="1" ht="12" outlineLevel="6">
      <c r="F5164" s="21">
        <v>1242</v>
      </c>
      <c r="G5164" s="22" t="s">
        <v>5</v>
      </c>
      <c r="H5164" s="68">
        <v>6</v>
      </c>
      <c r="I5164" s="22"/>
      <c r="J5164" s="36" t="s">
        <v>3598</v>
      </c>
      <c r="K5164" s="36"/>
      <c r="L5164" s="36"/>
      <c r="M5164" s="37" t="s">
        <v>7776</v>
      </c>
      <c r="N5164" s="37"/>
      <c r="O5164" s="22" t="s">
        <v>48</v>
      </c>
      <c r="P5164" s="38">
        <v>0</v>
      </c>
      <c r="Q5164" s="25">
        <v>0</v>
      </c>
      <c r="R5164" s="38">
        <f t="shared" si="30"/>
        <v>0</v>
      </c>
      <c r="S5164" s="25"/>
      <c r="T5164" s="26">
        <f t="shared" si="31"/>
        <v>0</v>
      </c>
    </row>
    <row r="5165" spans="6:20" s="102" customFormat="1" ht="48" outlineLevel="6">
      <c r="F5165" s="21">
        <v>1243</v>
      </c>
      <c r="G5165" s="22" t="s">
        <v>5</v>
      </c>
      <c r="H5165" s="68">
        <v>6</v>
      </c>
      <c r="I5165" s="22"/>
      <c r="J5165" s="36" t="s">
        <v>3599</v>
      </c>
      <c r="K5165" s="36"/>
      <c r="L5165" s="36"/>
      <c r="M5165" s="37" t="s">
        <v>9525</v>
      </c>
      <c r="N5165" s="37"/>
      <c r="O5165" s="22" t="s">
        <v>48</v>
      </c>
      <c r="P5165" s="38">
        <v>1</v>
      </c>
      <c r="Q5165" s="25">
        <v>0</v>
      </c>
      <c r="R5165" s="38">
        <f t="shared" si="30"/>
        <v>1</v>
      </c>
      <c r="S5165" s="25"/>
      <c r="T5165" s="26">
        <f t="shared" si="31"/>
        <v>0</v>
      </c>
    </row>
    <row r="5166" spans="6:20" s="102" customFormat="1" ht="48" outlineLevel="6">
      <c r="F5166" s="21">
        <v>1244</v>
      </c>
      <c r="G5166" s="22" t="s">
        <v>5</v>
      </c>
      <c r="H5166" s="68">
        <v>6</v>
      </c>
      <c r="I5166" s="22"/>
      <c r="J5166" s="36" t="s">
        <v>3600</v>
      </c>
      <c r="K5166" s="36"/>
      <c r="L5166" s="36"/>
      <c r="M5166" s="37" t="s">
        <v>9338</v>
      </c>
      <c r="N5166" s="37"/>
      <c r="O5166" s="22" t="s">
        <v>48</v>
      </c>
      <c r="P5166" s="38">
        <v>1</v>
      </c>
      <c r="Q5166" s="25">
        <v>0</v>
      </c>
      <c r="R5166" s="38">
        <f t="shared" si="30"/>
        <v>1</v>
      </c>
      <c r="S5166" s="25"/>
      <c r="T5166" s="26">
        <f t="shared" si="31"/>
        <v>0</v>
      </c>
    </row>
    <row r="5167" spans="6:20" s="102" customFormat="1" ht="48" outlineLevel="6">
      <c r="F5167" s="21">
        <v>1245</v>
      </c>
      <c r="G5167" s="22" t="s">
        <v>5</v>
      </c>
      <c r="H5167" s="68">
        <v>6</v>
      </c>
      <c r="I5167" s="22"/>
      <c r="J5167" s="36" t="s">
        <v>3601</v>
      </c>
      <c r="K5167" s="36"/>
      <c r="L5167" s="36"/>
      <c r="M5167" s="37" t="s">
        <v>9338</v>
      </c>
      <c r="N5167" s="37"/>
      <c r="O5167" s="22" t="s">
        <v>48</v>
      </c>
      <c r="P5167" s="38">
        <v>1</v>
      </c>
      <c r="Q5167" s="25">
        <v>0</v>
      </c>
      <c r="R5167" s="38">
        <f t="shared" si="30"/>
        <v>1</v>
      </c>
      <c r="S5167" s="25"/>
      <c r="T5167" s="26">
        <f t="shared" si="31"/>
        <v>0</v>
      </c>
    </row>
    <row r="5168" spans="6:20" s="102" customFormat="1" ht="48" outlineLevel="6">
      <c r="F5168" s="21">
        <v>1246</v>
      </c>
      <c r="G5168" s="22" t="s">
        <v>5</v>
      </c>
      <c r="H5168" s="68">
        <v>6</v>
      </c>
      <c r="I5168" s="22"/>
      <c r="J5168" s="36" t="s">
        <v>3602</v>
      </c>
      <c r="K5168" s="36"/>
      <c r="L5168" s="36"/>
      <c r="M5168" s="37" t="s">
        <v>9338</v>
      </c>
      <c r="N5168" s="37"/>
      <c r="O5168" s="22" t="s">
        <v>48</v>
      </c>
      <c r="P5168" s="38">
        <v>1</v>
      </c>
      <c r="Q5168" s="25">
        <v>0</v>
      </c>
      <c r="R5168" s="38">
        <f t="shared" si="30"/>
        <v>1</v>
      </c>
      <c r="S5168" s="25"/>
      <c r="T5168" s="26">
        <f t="shared" si="31"/>
        <v>0</v>
      </c>
    </row>
    <row r="5169" spans="6:20" s="102" customFormat="1" ht="48" outlineLevel="6">
      <c r="F5169" s="21">
        <v>1247</v>
      </c>
      <c r="G5169" s="22" t="s">
        <v>5</v>
      </c>
      <c r="H5169" s="68">
        <v>6</v>
      </c>
      <c r="I5169" s="22"/>
      <c r="J5169" s="36" t="s">
        <v>3603</v>
      </c>
      <c r="K5169" s="36"/>
      <c r="L5169" s="36"/>
      <c r="M5169" s="37" t="s">
        <v>9338</v>
      </c>
      <c r="N5169" s="37"/>
      <c r="O5169" s="22" t="s">
        <v>48</v>
      </c>
      <c r="P5169" s="38">
        <v>1</v>
      </c>
      <c r="Q5169" s="25">
        <v>0</v>
      </c>
      <c r="R5169" s="38">
        <f t="shared" si="30"/>
        <v>1</v>
      </c>
      <c r="S5169" s="25"/>
      <c r="T5169" s="26">
        <f t="shared" si="31"/>
        <v>0</v>
      </c>
    </row>
    <row r="5170" spans="6:20" s="102" customFormat="1" ht="48" outlineLevel="6">
      <c r="F5170" s="21">
        <v>1248</v>
      </c>
      <c r="G5170" s="22" t="s">
        <v>5</v>
      </c>
      <c r="H5170" s="68">
        <v>6</v>
      </c>
      <c r="I5170" s="22"/>
      <c r="J5170" s="36" t="s">
        <v>3604</v>
      </c>
      <c r="K5170" s="36"/>
      <c r="L5170" s="36"/>
      <c r="M5170" s="37" t="s">
        <v>9371</v>
      </c>
      <c r="N5170" s="37"/>
      <c r="O5170" s="22" t="s">
        <v>48</v>
      </c>
      <c r="P5170" s="38">
        <v>1</v>
      </c>
      <c r="Q5170" s="25">
        <v>0</v>
      </c>
      <c r="R5170" s="38">
        <f t="shared" si="30"/>
        <v>1</v>
      </c>
      <c r="S5170" s="25"/>
      <c r="T5170" s="26">
        <f t="shared" si="31"/>
        <v>0</v>
      </c>
    </row>
    <row r="5171" spans="6:20" s="102" customFormat="1" ht="36" outlineLevel="6">
      <c r="F5171" s="21">
        <v>1249</v>
      </c>
      <c r="G5171" s="22" t="s">
        <v>5</v>
      </c>
      <c r="H5171" s="68">
        <v>6</v>
      </c>
      <c r="I5171" s="22"/>
      <c r="J5171" s="36" t="s">
        <v>3605</v>
      </c>
      <c r="K5171" s="36"/>
      <c r="L5171" s="36"/>
      <c r="M5171" s="37" t="s">
        <v>8908</v>
      </c>
      <c r="N5171" s="37"/>
      <c r="O5171" s="22" t="s">
        <v>48</v>
      </c>
      <c r="P5171" s="38">
        <v>1</v>
      </c>
      <c r="Q5171" s="25">
        <v>0</v>
      </c>
      <c r="R5171" s="38">
        <f t="shared" si="30"/>
        <v>1</v>
      </c>
      <c r="S5171" s="25"/>
      <c r="T5171" s="26">
        <f t="shared" si="31"/>
        <v>0</v>
      </c>
    </row>
    <row r="5172" spans="6:20" s="102" customFormat="1" ht="24" outlineLevel="6">
      <c r="F5172" s="21">
        <v>1250</v>
      </c>
      <c r="G5172" s="22" t="s">
        <v>5</v>
      </c>
      <c r="H5172" s="68">
        <v>6</v>
      </c>
      <c r="I5172" s="22"/>
      <c r="J5172" s="36" t="s">
        <v>3606</v>
      </c>
      <c r="K5172" s="36"/>
      <c r="L5172" s="36"/>
      <c r="M5172" s="37" t="s">
        <v>8573</v>
      </c>
      <c r="N5172" s="37"/>
      <c r="O5172" s="22" t="s">
        <v>48</v>
      </c>
      <c r="P5172" s="38">
        <v>1</v>
      </c>
      <c r="Q5172" s="25">
        <v>0</v>
      </c>
      <c r="R5172" s="38">
        <f t="shared" si="30"/>
        <v>1</v>
      </c>
      <c r="S5172" s="25"/>
      <c r="T5172" s="26">
        <f t="shared" si="31"/>
        <v>0</v>
      </c>
    </row>
    <row r="5173" spans="6:20" s="102" customFormat="1" ht="36" outlineLevel="6">
      <c r="F5173" s="21">
        <v>1251</v>
      </c>
      <c r="G5173" s="22" t="s">
        <v>5</v>
      </c>
      <c r="H5173" s="68">
        <v>6</v>
      </c>
      <c r="I5173" s="22"/>
      <c r="J5173" s="36" t="s">
        <v>3607</v>
      </c>
      <c r="K5173" s="36"/>
      <c r="L5173" s="36"/>
      <c r="M5173" s="37" t="s">
        <v>8842</v>
      </c>
      <c r="N5173" s="37"/>
      <c r="O5173" s="22" t="s">
        <v>48</v>
      </c>
      <c r="P5173" s="38">
        <v>0</v>
      </c>
      <c r="Q5173" s="25">
        <v>0</v>
      </c>
      <c r="R5173" s="38">
        <f t="shared" si="30"/>
        <v>0</v>
      </c>
      <c r="S5173" s="25"/>
      <c r="T5173" s="26">
        <f t="shared" si="31"/>
        <v>0</v>
      </c>
    </row>
    <row r="5174" spans="6:20" s="102" customFormat="1" ht="24" outlineLevel="6">
      <c r="F5174" s="21">
        <v>1252</v>
      </c>
      <c r="G5174" s="22" t="s">
        <v>5</v>
      </c>
      <c r="H5174" s="68">
        <v>6</v>
      </c>
      <c r="I5174" s="22"/>
      <c r="J5174" s="36" t="s">
        <v>3608</v>
      </c>
      <c r="K5174" s="36"/>
      <c r="L5174" s="36"/>
      <c r="M5174" s="37" t="s">
        <v>8729</v>
      </c>
      <c r="N5174" s="37"/>
      <c r="O5174" s="22" t="s">
        <v>48</v>
      </c>
      <c r="P5174" s="38">
        <v>0</v>
      </c>
      <c r="Q5174" s="25">
        <v>0</v>
      </c>
      <c r="R5174" s="38">
        <f t="shared" si="30"/>
        <v>0</v>
      </c>
      <c r="S5174" s="25"/>
      <c r="T5174" s="26">
        <f t="shared" si="31"/>
        <v>0</v>
      </c>
    </row>
    <row r="5175" spans="6:20" s="102" customFormat="1" ht="24" outlineLevel="6">
      <c r="F5175" s="21">
        <v>1253</v>
      </c>
      <c r="G5175" s="22" t="s">
        <v>5</v>
      </c>
      <c r="H5175" s="68">
        <v>6</v>
      </c>
      <c r="I5175" s="22"/>
      <c r="J5175" s="36" t="s">
        <v>3609</v>
      </c>
      <c r="K5175" s="36"/>
      <c r="L5175" s="36"/>
      <c r="M5175" s="37" t="s">
        <v>8637</v>
      </c>
      <c r="N5175" s="37"/>
      <c r="O5175" s="22" t="s">
        <v>48</v>
      </c>
      <c r="P5175" s="38">
        <v>1</v>
      </c>
      <c r="Q5175" s="25">
        <v>0</v>
      </c>
      <c r="R5175" s="38">
        <f t="shared" si="30"/>
        <v>1</v>
      </c>
      <c r="S5175" s="25"/>
      <c r="T5175" s="26">
        <f t="shared" si="31"/>
        <v>0</v>
      </c>
    </row>
    <row r="5176" spans="6:20" s="102" customFormat="1" ht="24" outlineLevel="6">
      <c r="F5176" s="21">
        <v>1254</v>
      </c>
      <c r="G5176" s="22" t="s">
        <v>5</v>
      </c>
      <c r="H5176" s="68">
        <v>6</v>
      </c>
      <c r="I5176" s="22"/>
      <c r="J5176" s="36" t="s">
        <v>3610</v>
      </c>
      <c r="K5176" s="36"/>
      <c r="L5176" s="36"/>
      <c r="M5176" s="37" t="s">
        <v>8637</v>
      </c>
      <c r="N5176" s="37"/>
      <c r="O5176" s="22" t="s">
        <v>48</v>
      </c>
      <c r="P5176" s="38">
        <v>1</v>
      </c>
      <c r="Q5176" s="25">
        <v>0</v>
      </c>
      <c r="R5176" s="38">
        <f t="shared" si="30"/>
        <v>1</v>
      </c>
      <c r="S5176" s="25"/>
      <c r="T5176" s="26">
        <f t="shared" si="31"/>
        <v>0</v>
      </c>
    </row>
    <row r="5177" spans="6:20" s="102" customFormat="1" ht="24" outlineLevel="6">
      <c r="F5177" s="21">
        <v>1255</v>
      </c>
      <c r="G5177" s="22" t="s">
        <v>5</v>
      </c>
      <c r="H5177" s="68">
        <v>6</v>
      </c>
      <c r="I5177" s="22"/>
      <c r="J5177" s="36" t="s">
        <v>3611</v>
      </c>
      <c r="K5177" s="36"/>
      <c r="L5177" s="36"/>
      <c r="M5177" s="37" t="s">
        <v>8637</v>
      </c>
      <c r="N5177" s="37"/>
      <c r="O5177" s="22" t="s">
        <v>48</v>
      </c>
      <c r="P5177" s="38">
        <v>1</v>
      </c>
      <c r="Q5177" s="25">
        <v>0</v>
      </c>
      <c r="R5177" s="38">
        <f t="shared" si="30"/>
        <v>1</v>
      </c>
      <c r="S5177" s="25"/>
      <c r="T5177" s="26">
        <f t="shared" si="31"/>
        <v>0</v>
      </c>
    </row>
    <row r="5178" spans="6:20" s="102" customFormat="1" ht="24" outlineLevel="6">
      <c r="F5178" s="21">
        <v>1256</v>
      </c>
      <c r="G5178" s="22" t="s">
        <v>5</v>
      </c>
      <c r="H5178" s="68">
        <v>6</v>
      </c>
      <c r="I5178" s="22"/>
      <c r="J5178" s="36" t="s">
        <v>3612</v>
      </c>
      <c r="K5178" s="36"/>
      <c r="L5178" s="36"/>
      <c r="M5178" s="37" t="s">
        <v>8363</v>
      </c>
      <c r="N5178" s="37"/>
      <c r="O5178" s="22" t="s">
        <v>48</v>
      </c>
      <c r="P5178" s="38">
        <v>0</v>
      </c>
      <c r="Q5178" s="25">
        <v>0</v>
      </c>
      <c r="R5178" s="38">
        <f t="shared" si="30"/>
        <v>0</v>
      </c>
      <c r="S5178" s="25"/>
      <c r="T5178" s="26">
        <f t="shared" si="31"/>
        <v>0</v>
      </c>
    </row>
    <row r="5179" spans="6:20" s="102" customFormat="1" ht="24" outlineLevel="6">
      <c r="F5179" s="21">
        <v>1257</v>
      </c>
      <c r="G5179" s="22" t="s">
        <v>5</v>
      </c>
      <c r="H5179" s="68">
        <v>6</v>
      </c>
      <c r="I5179" s="22"/>
      <c r="J5179" s="36" t="s">
        <v>3613</v>
      </c>
      <c r="K5179" s="36"/>
      <c r="L5179" s="36"/>
      <c r="M5179" s="37" t="s">
        <v>8363</v>
      </c>
      <c r="N5179" s="37"/>
      <c r="O5179" s="22" t="s">
        <v>48</v>
      </c>
      <c r="P5179" s="38">
        <v>0</v>
      </c>
      <c r="Q5179" s="25">
        <v>0</v>
      </c>
      <c r="R5179" s="38">
        <f t="shared" si="30"/>
        <v>0</v>
      </c>
      <c r="S5179" s="25"/>
      <c r="T5179" s="26">
        <f t="shared" si="31"/>
        <v>0</v>
      </c>
    </row>
    <row r="5180" spans="6:20" s="102" customFormat="1" ht="36" outlineLevel="6">
      <c r="F5180" s="21">
        <v>1258</v>
      </c>
      <c r="G5180" s="22" t="s">
        <v>5</v>
      </c>
      <c r="H5180" s="68">
        <v>6</v>
      </c>
      <c r="I5180" s="22"/>
      <c r="J5180" s="36" t="s">
        <v>3614</v>
      </c>
      <c r="K5180" s="36"/>
      <c r="L5180" s="36"/>
      <c r="M5180" s="37" t="s">
        <v>9113</v>
      </c>
      <c r="N5180" s="37"/>
      <c r="O5180" s="22" t="s">
        <v>48</v>
      </c>
      <c r="P5180" s="38">
        <v>0</v>
      </c>
      <c r="Q5180" s="25">
        <v>0</v>
      </c>
      <c r="R5180" s="38">
        <f t="shared" si="30"/>
        <v>0</v>
      </c>
      <c r="S5180" s="25"/>
      <c r="T5180" s="26">
        <f t="shared" si="31"/>
        <v>0</v>
      </c>
    </row>
    <row r="5181" spans="6:20" s="102" customFormat="1" ht="36" outlineLevel="6">
      <c r="F5181" s="21">
        <v>1259</v>
      </c>
      <c r="G5181" s="22" t="s">
        <v>5</v>
      </c>
      <c r="H5181" s="68">
        <v>6</v>
      </c>
      <c r="I5181" s="22"/>
      <c r="J5181" s="36" t="s">
        <v>3615</v>
      </c>
      <c r="K5181" s="36"/>
      <c r="L5181" s="36"/>
      <c r="M5181" s="37" t="s">
        <v>9113</v>
      </c>
      <c r="N5181" s="37"/>
      <c r="O5181" s="22" t="s">
        <v>48</v>
      </c>
      <c r="P5181" s="38">
        <v>0</v>
      </c>
      <c r="Q5181" s="25">
        <v>0</v>
      </c>
      <c r="R5181" s="38">
        <f t="shared" si="30"/>
        <v>0</v>
      </c>
      <c r="S5181" s="25"/>
      <c r="T5181" s="26">
        <f t="shared" si="31"/>
        <v>0</v>
      </c>
    </row>
    <row r="5182" spans="6:20" s="102" customFormat="1" ht="36" outlineLevel="6">
      <c r="F5182" s="21">
        <v>1260</v>
      </c>
      <c r="G5182" s="22" t="s">
        <v>5</v>
      </c>
      <c r="H5182" s="68">
        <v>6</v>
      </c>
      <c r="I5182" s="22"/>
      <c r="J5182" s="36" t="s">
        <v>3616</v>
      </c>
      <c r="K5182" s="36"/>
      <c r="L5182" s="36"/>
      <c r="M5182" s="37" t="s">
        <v>8851</v>
      </c>
      <c r="N5182" s="37"/>
      <c r="O5182" s="22" t="s">
        <v>48</v>
      </c>
      <c r="P5182" s="38">
        <v>1</v>
      </c>
      <c r="Q5182" s="25">
        <v>0</v>
      </c>
      <c r="R5182" s="38">
        <f t="shared" ref="R5182:R5208" si="32">P5182*(1+Q5182/100)</f>
        <v>1</v>
      </c>
      <c r="S5182" s="25"/>
      <c r="T5182" s="26">
        <f t="shared" ref="T5182:T5208" si="33">IF(I5182="T",0,R5182*S5182)</f>
        <v>0</v>
      </c>
    </row>
    <row r="5183" spans="6:20" s="102" customFormat="1" ht="24" outlineLevel="6">
      <c r="F5183" s="21">
        <v>1261</v>
      </c>
      <c r="G5183" s="22" t="s">
        <v>5</v>
      </c>
      <c r="H5183" s="68">
        <v>6</v>
      </c>
      <c r="I5183" s="22"/>
      <c r="J5183" s="36" t="s">
        <v>3617</v>
      </c>
      <c r="K5183" s="36"/>
      <c r="L5183" s="36"/>
      <c r="M5183" s="37" t="s">
        <v>8671</v>
      </c>
      <c r="N5183" s="37"/>
      <c r="O5183" s="22" t="s">
        <v>48</v>
      </c>
      <c r="P5183" s="38">
        <v>1</v>
      </c>
      <c r="Q5183" s="25">
        <v>0</v>
      </c>
      <c r="R5183" s="38">
        <f t="shared" si="32"/>
        <v>1</v>
      </c>
      <c r="S5183" s="25"/>
      <c r="T5183" s="26">
        <f t="shared" si="33"/>
        <v>0</v>
      </c>
    </row>
    <row r="5184" spans="6:20" s="102" customFormat="1" ht="48" outlineLevel="6">
      <c r="F5184" s="21">
        <v>1262</v>
      </c>
      <c r="G5184" s="22" t="s">
        <v>5</v>
      </c>
      <c r="H5184" s="68">
        <v>6</v>
      </c>
      <c r="I5184" s="22"/>
      <c r="J5184" s="36" t="s">
        <v>3618</v>
      </c>
      <c r="K5184" s="36"/>
      <c r="L5184" s="36"/>
      <c r="M5184" s="37" t="s">
        <v>9372</v>
      </c>
      <c r="N5184" s="37"/>
      <c r="O5184" s="22" t="s">
        <v>48</v>
      </c>
      <c r="P5184" s="38">
        <v>1</v>
      </c>
      <c r="Q5184" s="25">
        <v>0</v>
      </c>
      <c r="R5184" s="38">
        <f t="shared" si="32"/>
        <v>1</v>
      </c>
      <c r="S5184" s="25"/>
      <c r="T5184" s="26">
        <f t="shared" si="33"/>
        <v>0</v>
      </c>
    </row>
    <row r="5185" spans="6:20" s="102" customFormat="1" ht="48" outlineLevel="6">
      <c r="F5185" s="21">
        <v>1263</v>
      </c>
      <c r="G5185" s="22" t="s">
        <v>5</v>
      </c>
      <c r="H5185" s="68">
        <v>6</v>
      </c>
      <c r="I5185" s="22"/>
      <c r="J5185" s="36" t="s">
        <v>3619</v>
      </c>
      <c r="K5185" s="36"/>
      <c r="L5185" s="36"/>
      <c r="M5185" s="37" t="s">
        <v>9372</v>
      </c>
      <c r="N5185" s="37"/>
      <c r="O5185" s="22" t="s">
        <v>48</v>
      </c>
      <c r="P5185" s="38">
        <v>1</v>
      </c>
      <c r="Q5185" s="25">
        <v>0</v>
      </c>
      <c r="R5185" s="38">
        <f t="shared" si="32"/>
        <v>1</v>
      </c>
      <c r="S5185" s="25"/>
      <c r="T5185" s="26">
        <f t="shared" si="33"/>
        <v>0</v>
      </c>
    </row>
    <row r="5186" spans="6:20" s="102" customFormat="1" ht="48" outlineLevel="6">
      <c r="F5186" s="21">
        <v>1264</v>
      </c>
      <c r="G5186" s="22" t="s">
        <v>5</v>
      </c>
      <c r="H5186" s="68">
        <v>6</v>
      </c>
      <c r="I5186" s="22"/>
      <c r="J5186" s="36" t="s">
        <v>3867</v>
      </c>
      <c r="K5186" s="36"/>
      <c r="L5186" s="36"/>
      <c r="M5186" s="37" t="s">
        <v>9372</v>
      </c>
      <c r="N5186" s="37"/>
      <c r="O5186" s="22" t="s">
        <v>48</v>
      </c>
      <c r="P5186" s="38">
        <v>1</v>
      </c>
      <c r="Q5186" s="25">
        <v>0</v>
      </c>
      <c r="R5186" s="38">
        <f t="shared" si="32"/>
        <v>1</v>
      </c>
      <c r="S5186" s="25"/>
      <c r="T5186" s="26">
        <f t="shared" si="33"/>
        <v>0</v>
      </c>
    </row>
    <row r="5187" spans="6:20" s="102" customFormat="1" ht="36" outlineLevel="6">
      <c r="F5187" s="21">
        <v>1265</v>
      </c>
      <c r="G5187" s="22" t="s">
        <v>5</v>
      </c>
      <c r="H5187" s="68">
        <v>6</v>
      </c>
      <c r="I5187" s="22"/>
      <c r="J5187" s="36" t="s">
        <v>3868</v>
      </c>
      <c r="K5187" s="36"/>
      <c r="L5187" s="36"/>
      <c r="M5187" s="37" t="s">
        <v>8890</v>
      </c>
      <c r="N5187" s="37"/>
      <c r="O5187" s="22" t="s">
        <v>48</v>
      </c>
      <c r="P5187" s="38">
        <v>1</v>
      </c>
      <c r="Q5187" s="25">
        <v>0</v>
      </c>
      <c r="R5187" s="38">
        <f t="shared" si="32"/>
        <v>1</v>
      </c>
      <c r="S5187" s="25"/>
      <c r="T5187" s="26">
        <f t="shared" si="33"/>
        <v>0</v>
      </c>
    </row>
    <row r="5188" spans="6:20" s="102" customFormat="1" ht="36" outlineLevel="6">
      <c r="F5188" s="21">
        <v>1266</v>
      </c>
      <c r="G5188" s="22" t="s">
        <v>5</v>
      </c>
      <c r="H5188" s="68">
        <v>6</v>
      </c>
      <c r="I5188" s="22"/>
      <c r="J5188" s="36" t="s">
        <v>3869</v>
      </c>
      <c r="K5188" s="36"/>
      <c r="L5188" s="36"/>
      <c r="M5188" s="37" t="s">
        <v>8890</v>
      </c>
      <c r="N5188" s="37"/>
      <c r="O5188" s="22" t="s">
        <v>48</v>
      </c>
      <c r="P5188" s="38">
        <v>1</v>
      </c>
      <c r="Q5188" s="25">
        <v>0</v>
      </c>
      <c r="R5188" s="38">
        <f t="shared" si="32"/>
        <v>1</v>
      </c>
      <c r="S5188" s="25"/>
      <c r="T5188" s="26">
        <f t="shared" si="33"/>
        <v>0</v>
      </c>
    </row>
    <row r="5189" spans="6:20" s="102" customFormat="1" ht="36" outlineLevel="6">
      <c r="F5189" s="21">
        <v>1267</v>
      </c>
      <c r="G5189" s="22" t="s">
        <v>5</v>
      </c>
      <c r="H5189" s="68">
        <v>6</v>
      </c>
      <c r="I5189" s="22"/>
      <c r="J5189" s="36" t="s">
        <v>3870</v>
      </c>
      <c r="K5189" s="36"/>
      <c r="L5189" s="36"/>
      <c r="M5189" s="37" t="s">
        <v>8881</v>
      </c>
      <c r="N5189" s="37"/>
      <c r="O5189" s="22" t="s">
        <v>48</v>
      </c>
      <c r="P5189" s="38">
        <v>1</v>
      </c>
      <c r="Q5189" s="25">
        <v>0</v>
      </c>
      <c r="R5189" s="38">
        <f t="shared" si="32"/>
        <v>1</v>
      </c>
      <c r="S5189" s="25"/>
      <c r="T5189" s="26">
        <f t="shared" si="33"/>
        <v>0</v>
      </c>
    </row>
    <row r="5190" spans="6:20" s="102" customFormat="1" ht="36" outlineLevel="6">
      <c r="F5190" s="21">
        <v>1268</v>
      </c>
      <c r="G5190" s="22" t="s">
        <v>5</v>
      </c>
      <c r="H5190" s="68">
        <v>6</v>
      </c>
      <c r="I5190" s="22"/>
      <c r="J5190" s="36" t="s">
        <v>3871</v>
      </c>
      <c r="K5190" s="36"/>
      <c r="L5190" s="36"/>
      <c r="M5190" s="37" t="s">
        <v>8878</v>
      </c>
      <c r="N5190" s="37"/>
      <c r="O5190" s="22" t="s">
        <v>48</v>
      </c>
      <c r="P5190" s="38">
        <v>1</v>
      </c>
      <c r="Q5190" s="25">
        <v>0</v>
      </c>
      <c r="R5190" s="38">
        <f t="shared" si="32"/>
        <v>1</v>
      </c>
      <c r="S5190" s="25"/>
      <c r="T5190" s="26">
        <f t="shared" si="33"/>
        <v>0</v>
      </c>
    </row>
    <row r="5191" spans="6:20" s="102" customFormat="1" ht="36" outlineLevel="6">
      <c r="F5191" s="21">
        <v>1269</v>
      </c>
      <c r="G5191" s="22" t="s">
        <v>5</v>
      </c>
      <c r="H5191" s="68">
        <v>6</v>
      </c>
      <c r="I5191" s="22"/>
      <c r="J5191" s="36" t="s">
        <v>3872</v>
      </c>
      <c r="K5191" s="36"/>
      <c r="L5191" s="36"/>
      <c r="M5191" s="37" t="s">
        <v>8878</v>
      </c>
      <c r="N5191" s="37"/>
      <c r="O5191" s="22" t="s">
        <v>48</v>
      </c>
      <c r="P5191" s="38">
        <v>1</v>
      </c>
      <c r="Q5191" s="25">
        <v>0</v>
      </c>
      <c r="R5191" s="38">
        <f t="shared" si="32"/>
        <v>1</v>
      </c>
      <c r="S5191" s="25"/>
      <c r="T5191" s="26">
        <f t="shared" si="33"/>
        <v>0</v>
      </c>
    </row>
    <row r="5192" spans="6:20" s="102" customFormat="1" ht="36" outlineLevel="6">
      <c r="F5192" s="21">
        <v>1270</v>
      </c>
      <c r="G5192" s="22" t="s">
        <v>5</v>
      </c>
      <c r="H5192" s="68">
        <v>6</v>
      </c>
      <c r="I5192" s="22"/>
      <c r="J5192" s="36" t="s">
        <v>3873</v>
      </c>
      <c r="K5192" s="36"/>
      <c r="L5192" s="36"/>
      <c r="M5192" s="37" t="s">
        <v>8878</v>
      </c>
      <c r="N5192" s="37"/>
      <c r="O5192" s="22" t="s">
        <v>48</v>
      </c>
      <c r="P5192" s="38">
        <v>1</v>
      </c>
      <c r="Q5192" s="25">
        <v>0</v>
      </c>
      <c r="R5192" s="38">
        <f t="shared" si="32"/>
        <v>1</v>
      </c>
      <c r="S5192" s="25"/>
      <c r="T5192" s="26">
        <f t="shared" si="33"/>
        <v>0</v>
      </c>
    </row>
    <row r="5193" spans="6:20" s="102" customFormat="1" ht="36" outlineLevel="6">
      <c r="F5193" s="21">
        <v>1271</v>
      </c>
      <c r="G5193" s="22" t="s">
        <v>5</v>
      </c>
      <c r="H5193" s="68">
        <v>6</v>
      </c>
      <c r="I5193" s="22"/>
      <c r="J5193" s="36" t="s">
        <v>3874</v>
      </c>
      <c r="K5193" s="36"/>
      <c r="L5193" s="36"/>
      <c r="M5193" s="37" t="s">
        <v>8878</v>
      </c>
      <c r="N5193" s="37"/>
      <c r="O5193" s="22" t="s">
        <v>48</v>
      </c>
      <c r="P5193" s="38">
        <v>1</v>
      </c>
      <c r="Q5193" s="25">
        <v>0</v>
      </c>
      <c r="R5193" s="38">
        <f t="shared" si="32"/>
        <v>1</v>
      </c>
      <c r="S5193" s="25"/>
      <c r="T5193" s="26">
        <f t="shared" si="33"/>
        <v>0</v>
      </c>
    </row>
    <row r="5194" spans="6:20" s="102" customFormat="1" ht="12" outlineLevel="6">
      <c r="F5194" s="21">
        <v>1272</v>
      </c>
      <c r="G5194" s="22" t="s">
        <v>5</v>
      </c>
      <c r="H5194" s="68">
        <v>6</v>
      </c>
      <c r="I5194" s="22"/>
      <c r="J5194" s="36" t="s">
        <v>3875</v>
      </c>
      <c r="K5194" s="36"/>
      <c r="L5194" s="36"/>
      <c r="M5194" s="37" t="s">
        <v>6997</v>
      </c>
      <c r="N5194" s="37"/>
      <c r="O5194" s="22" t="s">
        <v>48</v>
      </c>
      <c r="P5194" s="38">
        <v>0</v>
      </c>
      <c r="Q5194" s="25">
        <v>0</v>
      </c>
      <c r="R5194" s="38">
        <f t="shared" si="32"/>
        <v>0</v>
      </c>
      <c r="S5194" s="25"/>
      <c r="T5194" s="26">
        <f t="shared" si="33"/>
        <v>0</v>
      </c>
    </row>
    <row r="5195" spans="6:20" s="102" customFormat="1" ht="36" outlineLevel="6">
      <c r="F5195" s="21">
        <v>1273</v>
      </c>
      <c r="G5195" s="22" t="s">
        <v>5</v>
      </c>
      <c r="H5195" s="68">
        <v>6</v>
      </c>
      <c r="I5195" s="22"/>
      <c r="J5195" s="36" t="s">
        <v>3876</v>
      </c>
      <c r="K5195" s="36"/>
      <c r="L5195" s="36"/>
      <c r="M5195" s="37" t="s">
        <v>8877</v>
      </c>
      <c r="N5195" s="37"/>
      <c r="O5195" s="22" t="s">
        <v>48</v>
      </c>
      <c r="P5195" s="38">
        <v>1</v>
      </c>
      <c r="Q5195" s="25">
        <v>0</v>
      </c>
      <c r="R5195" s="38">
        <f t="shared" si="32"/>
        <v>1</v>
      </c>
      <c r="S5195" s="25"/>
      <c r="T5195" s="26">
        <f t="shared" si="33"/>
        <v>0</v>
      </c>
    </row>
    <row r="5196" spans="6:20" s="102" customFormat="1" ht="36" outlineLevel="6">
      <c r="F5196" s="21">
        <v>1274</v>
      </c>
      <c r="G5196" s="22" t="s">
        <v>5</v>
      </c>
      <c r="H5196" s="68">
        <v>6</v>
      </c>
      <c r="I5196" s="22"/>
      <c r="J5196" s="36" t="s">
        <v>3877</v>
      </c>
      <c r="K5196" s="36"/>
      <c r="L5196" s="36"/>
      <c r="M5196" s="37" t="s">
        <v>8880</v>
      </c>
      <c r="N5196" s="37"/>
      <c r="O5196" s="22" t="s">
        <v>48</v>
      </c>
      <c r="P5196" s="38">
        <v>1</v>
      </c>
      <c r="Q5196" s="25">
        <v>0</v>
      </c>
      <c r="R5196" s="38">
        <f t="shared" si="32"/>
        <v>1</v>
      </c>
      <c r="S5196" s="25"/>
      <c r="T5196" s="26">
        <f t="shared" si="33"/>
        <v>0</v>
      </c>
    </row>
    <row r="5197" spans="6:20" s="102" customFormat="1" ht="36" outlineLevel="6">
      <c r="F5197" s="21">
        <v>1275</v>
      </c>
      <c r="G5197" s="22" t="s">
        <v>5</v>
      </c>
      <c r="H5197" s="68">
        <v>6</v>
      </c>
      <c r="I5197" s="22"/>
      <c r="J5197" s="36" t="s">
        <v>3878</v>
      </c>
      <c r="K5197" s="36"/>
      <c r="L5197" s="36"/>
      <c r="M5197" s="37" t="s">
        <v>8877</v>
      </c>
      <c r="N5197" s="37"/>
      <c r="O5197" s="22" t="s">
        <v>48</v>
      </c>
      <c r="P5197" s="38">
        <v>1</v>
      </c>
      <c r="Q5197" s="25">
        <v>0</v>
      </c>
      <c r="R5197" s="38">
        <f t="shared" si="32"/>
        <v>1</v>
      </c>
      <c r="S5197" s="25"/>
      <c r="T5197" s="26">
        <f t="shared" si="33"/>
        <v>0</v>
      </c>
    </row>
    <row r="5198" spans="6:20" s="102" customFormat="1" ht="36" outlineLevel="6">
      <c r="F5198" s="21">
        <v>1276</v>
      </c>
      <c r="G5198" s="22" t="s">
        <v>5</v>
      </c>
      <c r="H5198" s="68">
        <v>6</v>
      </c>
      <c r="I5198" s="22"/>
      <c r="J5198" s="36" t="s">
        <v>3879</v>
      </c>
      <c r="K5198" s="36"/>
      <c r="L5198" s="36"/>
      <c r="M5198" s="37" t="s">
        <v>8889</v>
      </c>
      <c r="N5198" s="37"/>
      <c r="O5198" s="22" t="s">
        <v>48</v>
      </c>
      <c r="P5198" s="38">
        <v>1</v>
      </c>
      <c r="Q5198" s="25">
        <v>0</v>
      </c>
      <c r="R5198" s="38">
        <f t="shared" si="32"/>
        <v>1</v>
      </c>
      <c r="S5198" s="25"/>
      <c r="T5198" s="26">
        <f t="shared" si="33"/>
        <v>0</v>
      </c>
    </row>
    <row r="5199" spans="6:20" s="102" customFormat="1" ht="48" outlineLevel="6">
      <c r="F5199" s="21">
        <v>1277</v>
      </c>
      <c r="G5199" s="22" t="s">
        <v>5</v>
      </c>
      <c r="H5199" s="68">
        <v>6</v>
      </c>
      <c r="I5199" s="22"/>
      <c r="J5199" s="36" t="s">
        <v>3880</v>
      </c>
      <c r="K5199" s="36"/>
      <c r="L5199" s="36"/>
      <c r="M5199" s="37" t="s">
        <v>9473</v>
      </c>
      <c r="N5199" s="37"/>
      <c r="O5199" s="22" t="s">
        <v>48</v>
      </c>
      <c r="P5199" s="38">
        <v>1</v>
      </c>
      <c r="Q5199" s="25">
        <v>0</v>
      </c>
      <c r="R5199" s="38">
        <f t="shared" si="32"/>
        <v>1</v>
      </c>
      <c r="S5199" s="25"/>
      <c r="T5199" s="26">
        <f t="shared" si="33"/>
        <v>0</v>
      </c>
    </row>
    <row r="5200" spans="6:20" s="102" customFormat="1" ht="36" outlineLevel="6">
      <c r="F5200" s="21">
        <v>1278</v>
      </c>
      <c r="G5200" s="22" t="s">
        <v>5</v>
      </c>
      <c r="H5200" s="68">
        <v>6</v>
      </c>
      <c r="I5200" s="22"/>
      <c r="J5200" s="36" t="s">
        <v>3881</v>
      </c>
      <c r="K5200" s="36"/>
      <c r="L5200" s="36"/>
      <c r="M5200" s="37" t="s">
        <v>8879</v>
      </c>
      <c r="N5200" s="37"/>
      <c r="O5200" s="22" t="s">
        <v>48</v>
      </c>
      <c r="P5200" s="38">
        <v>1</v>
      </c>
      <c r="Q5200" s="25">
        <v>0</v>
      </c>
      <c r="R5200" s="38">
        <f t="shared" si="32"/>
        <v>1</v>
      </c>
      <c r="S5200" s="25"/>
      <c r="T5200" s="26">
        <f t="shared" si="33"/>
        <v>0</v>
      </c>
    </row>
    <row r="5201" spans="6:20" s="102" customFormat="1" ht="48" outlineLevel="6">
      <c r="F5201" s="21">
        <v>1279</v>
      </c>
      <c r="G5201" s="22" t="s">
        <v>5</v>
      </c>
      <c r="H5201" s="68">
        <v>6</v>
      </c>
      <c r="I5201" s="22"/>
      <c r="J5201" s="36" t="s">
        <v>3882</v>
      </c>
      <c r="K5201" s="36"/>
      <c r="L5201" s="36"/>
      <c r="M5201" s="37" t="s">
        <v>9379</v>
      </c>
      <c r="N5201" s="37"/>
      <c r="O5201" s="22" t="s">
        <v>48</v>
      </c>
      <c r="P5201" s="38">
        <v>1</v>
      </c>
      <c r="Q5201" s="25">
        <v>0</v>
      </c>
      <c r="R5201" s="38">
        <f t="shared" si="32"/>
        <v>1</v>
      </c>
      <c r="S5201" s="25"/>
      <c r="T5201" s="26">
        <f t="shared" si="33"/>
        <v>0</v>
      </c>
    </row>
    <row r="5202" spans="6:20" s="102" customFormat="1" ht="48" outlineLevel="6">
      <c r="F5202" s="21">
        <v>1280</v>
      </c>
      <c r="G5202" s="22" t="s">
        <v>5</v>
      </c>
      <c r="H5202" s="68">
        <v>6</v>
      </c>
      <c r="I5202" s="22"/>
      <c r="J5202" s="36" t="s">
        <v>3883</v>
      </c>
      <c r="K5202" s="36"/>
      <c r="L5202" s="36"/>
      <c r="M5202" s="37" t="s">
        <v>9431</v>
      </c>
      <c r="N5202" s="37"/>
      <c r="O5202" s="22" t="s">
        <v>48</v>
      </c>
      <c r="P5202" s="38">
        <v>1</v>
      </c>
      <c r="Q5202" s="25">
        <v>0</v>
      </c>
      <c r="R5202" s="38">
        <f t="shared" si="32"/>
        <v>1</v>
      </c>
      <c r="S5202" s="25"/>
      <c r="T5202" s="26">
        <f t="shared" si="33"/>
        <v>0</v>
      </c>
    </row>
    <row r="5203" spans="6:20" s="102" customFormat="1" ht="36" outlineLevel="6">
      <c r="F5203" s="21">
        <v>1281</v>
      </c>
      <c r="G5203" s="22" t="s">
        <v>5</v>
      </c>
      <c r="H5203" s="68">
        <v>6</v>
      </c>
      <c r="I5203" s="22"/>
      <c r="J5203" s="36" t="s">
        <v>3884</v>
      </c>
      <c r="K5203" s="36"/>
      <c r="L5203" s="36"/>
      <c r="M5203" s="37" t="s">
        <v>8891</v>
      </c>
      <c r="N5203" s="37"/>
      <c r="O5203" s="22" t="s">
        <v>48</v>
      </c>
      <c r="P5203" s="38">
        <v>1</v>
      </c>
      <c r="Q5203" s="25">
        <v>0</v>
      </c>
      <c r="R5203" s="38">
        <f t="shared" si="32"/>
        <v>1</v>
      </c>
      <c r="S5203" s="25"/>
      <c r="T5203" s="26">
        <f t="shared" si="33"/>
        <v>0</v>
      </c>
    </row>
    <row r="5204" spans="6:20" s="102" customFormat="1" ht="48" outlineLevel="6">
      <c r="F5204" s="21">
        <v>1282</v>
      </c>
      <c r="G5204" s="22" t="s">
        <v>5</v>
      </c>
      <c r="H5204" s="68">
        <v>6</v>
      </c>
      <c r="I5204" s="22"/>
      <c r="J5204" s="36" t="s">
        <v>3885</v>
      </c>
      <c r="K5204" s="36"/>
      <c r="L5204" s="36"/>
      <c r="M5204" s="37" t="s">
        <v>9463</v>
      </c>
      <c r="N5204" s="37"/>
      <c r="O5204" s="22" t="s">
        <v>48</v>
      </c>
      <c r="P5204" s="38">
        <v>1</v>
      </c>
      <c r="Q5204" s="25">
        <v>0</v>
      </c>
      <c r="R5204" s="38">
        <f t="shared" si="32"/>
        <v>1</v>
      </c>
      <c r="S5204" s="25"/>
      <c r="T5204" s="26">
        <f t="shared" si="33"/>
        <v>0</v>
      </c>
    </row>
    <row r="5205" spans="6:20" s="102" customFormat="1" ht="60" outlineLevel="6">
      <c r="F5205" s="21">
        <v>1283</v>
      </c>
      <c r="G5205" s="22" t="s">
        <v>5</v>
      </c>
      <c r="H5205" s="68">
        <v>6</v>
      </c>
      <c r="I5205" s="22"/>
      <c r="J5205" s="36" t="s">
        <v>3886</v>
      </c>
      <c r="K5205" s="36"/>
      <c r="L5205" s="36"/>
      <c r="M5205" s="37" t="s">
        <v>9776</v>
      </c>
      <c r="N5205" s="37"/>
      <c r="O5205" s="22" t="s">
        <v>48</v>
      </c>
      <c r="P5205" s="38">
        <v>1</v>
      </c>
      <c r="Q5205" s="25">
        <v>0</v>
      </c>
      <c r="R5205" s="38">
        <f t="shared" si="32"/>
        <v>1</v>
      </c>
      <c r="S5205" s="25"/>
      <c r="T5205" s="26">
        <f t="shared" si="33"/>
        <v>0</v>
      </c>
    </row>
    <row r="5206" spans="6:20" s="102" customFormat="1" ht="36" outlineLevel="6">
      <c r="F5206" s="21">
        <v>1284</v>
      </c>
      <c r="G5206" s="22" t="s">
        <v>5</v>
      </c>
      <c r="H5206" s="68">
        <v>6</v>
      </c>
      <c r="I5206" s="22"/>
      <c r="J5206" s="36" t="s">
        <v>3887</v>
      </c>
      <c r="K5206" s="36"/>
      <c r="L5206" s="36"/>
      <c r="M5206" s="37" t="s">
        <v>8796</v>
      </c>
      <c r="N5206" s="37"/>
      <c r="O5206" s="22" t="s">
        <v>48</v>
      </c>
      <c r="P5206" s="38">
        <v>1</v>
      </c>
      <c r="Q5206" s="25">
        <v>0</v>
      </c>
      <c r="R5206" s="38">
        <f t="shared" si="32"/>
        <v>1</v>
      </c>
      <c r="S5206" s="25"/>
      <c r="T5206" s="26">
        <f t="shared" si="33"/>
        <v>0</v>
      </c>
    </row>
    <row r="5207" spans="6:20" s="102" customFormat="1" ht="36" outlineLevel="6">
      <c r="F5207" s="21">
        <v>1285</v>
      </c>
      <c r="G5207" s="22" t="s">
        <v>5</v>
      </c>
      <c r="H5207" s="68">
        <v>6</v>
      </c>
      <c r="I5207" s="22"/>
      <c r="J5207" s="36" t="s">
        <v>3888</v>
      </c>
      <c r="K5207" s="36"/>
      <c r="L5207" s="36"/>
      <c r="M5207" s="37" t="s">
        <v>8796</v>
      </c>
      <c r="N5207" s="37"/>
      <c r="O5207" s="22" t="s">
        <v>48</v>
      </c>
      <c r="P5207" s="38">
        <v>1</v>
      </c>
      <c r="Q5207" s="25">
        <v>0</v>
      </c>
      <c r="R5207" s="38">
        <f t="shared" si="32"/>
        <v>1</v>
      </c>
      <c r="S5207" s="25"/>
      <c r="T5207" s="26">
        <f t="shared" si="33"/>
        <v>0</v>
      </c>
    </row>
    <row r="5208" spans="6:20" s="102" customFormat="1" ht="36" outlineLevel="6">
      <c r="F5208" s="21">
        <v>1286</v>
      </c>
      <c r="G5208" s="22" t="s">
        <v>5</v>
      </c>
      <c r="H5208" s="68">
        <v>6</v>
      </c>
      <c r="I5208" s="22"/>
      <c r="J5208" s="36" t="s">
        <v>3889</v>
      </c>
      <c r="K5208" s="36"/>
      <c r="L5208" s="36"/>
      <c r="M5208" s="37" t="s">
        <v>8899</v>
      </c>
      <c r="N5208" s="37"/>
      <c r="O5208" s="22" t="s">
        <v>48</v>
      </c>
      <c r="P5208" s="38">
        <v>2</v>
      </c>
      <c r="Q5208" s="25">
        <v>0</v>
      </c>
      <c r="R5208" s="38">
        <f t="shared" si="32"/>
        <v>2</v>
      </c>
      <c r="S5208" s="25"/>
      <c r="T5208" s="26">
        <f t="shared" si="33"/>
        <v>0</v>
      </c>
    </row>
    <row r="5209" spans="6:20" outlineLevel="6"/>
    <row r="5210" spans="6:20" s="120" customFormat="1" ht="16.5" customHeight="1" outlineLevel="5">
      <c r="F5210" s="121"/>
      <c r="G5210" s="122"/>
      <c r="H5210" s="122"/>
      <c r="I5210" s="122"/>
      <c r="J5210" s="123"/>
      <c r="K5210" s="123"/>
      <c r="L5210" s="123"/>
      <c r="M5210" s="123" t="s">
        <v>6931</v>
      </c>
      <c r="N5210" s="126"/>
      <c r="O5210" s="122"/>
      <c r="P5210" s="124"/>
      <c r="Q5210" s="125"/>
      <c r="R5210" s="124"/>
      <c r="S5210" s="125"/>
      <c r="T5210" s="111">
        <f>SUBTOTAL(9,T5211:T5277)</f>
        <v>0</v>
      </c>
    </row>
    <row r="5211" spans="6:20" s="102" customFormat="1" ht="72" outlineLevel="6">
      <c r="F5211" s="21">
        <v>1287</v>
      </c>
      <c r="G5211" s="22" t="s">
        <v>5</v>
      </c>
      <c r="H5211" s="68">
        <v>6</v>
      </c>
      <c r="I5211" s="22"/>
      <c r="J5211" s="36" t="s">
        <v>3043</v>
      </c>
      <c r="K5211" s="36"/>
      <c r="L5211" s="36"/>
      <c r="M5211" s="37" t="s">
        <v>9847</v>
      </c>
      <c r="N5211" s="37"/>
      <c r="O5211" s="22"/>
      <c r="P5211" s="38">
        <v>0</v>
      </c>
      <c r="Q5211" s="25">
        <v>0</v>
      </c>
      <c r="R5211" s="38">
        <f t="shared" ref="R5211:R5242" si="34">P5211*(1+Q5211/100)</f>
        <v>0</v>
      </c>
      <c r="S5211" s="25"/>
      <c r="T5211" s="26">
        <f t="shared" ref="T5211:T5242" si="35">IF(I5211="T",0,R5211*S5211)</f>
        <v>0</v>
      </c>
    </row>
    <row r="5212" spans="6:20" s="102" customFormat="1" ht="36" outlineLevel="6">
      <c r="F5212" s="21">
        <v>1288</v>
      </c>
      <c r="G5212" s="22" t="s">
        <v>5</v>
      </c>
      <c r="H5212" s="68">
        <v>6</v>
      </c>
      <c r="I5212" s="22"/>
      <c r="J5212" s="36" t="s">
        <v>3044</v>
      </c>
      <c r="K5212" s="36"/>
      <c r="L5212" s="36"/>
      <c r="M5212" s="37" t="s">
        <v>8906</v>
      </c>
      <c r="N5212" s="37"/>
      <c r="O5212" s="22" t="s">
        <v>48</v>
      </c>
      <c r="P5212" s="38">
        <v>1</v>
      </c>
      <c r="Q5212" s="25">
        <v>0</v>
      </c>
      <c r="R5212" s="38">
        <f t="shared" si="34"/>
        <v>1</v>
      </c>
      <c r="S5212" s="25"/>
      <c r="T5212" s="26">
        <f t="shared" si="35"/>
        <v>0</v>
      </c>
    </row>
    <row r="5213" spans="6:20" s="102" customFormat="1" ht="36" outlineLevel="6">
      <c r="F5213" s="21">
        <v>1289</v>
      </c>
      <c r="G5213" s="22" t="s">
        <v>5</v>
      </c>
      <c r="H5213" s="68">
        <v>6</v>
      </c>
      <c r="I5213" s="22"/>
      <c r="J5213" s="36" t="s">
        <v>3045</v>
      </c>
      <c r="K5213" s="36"/>
      <c r="L5213" s="36"/>
      <c r="M5213" s="37" t="s">
        <v>8876</v>
      </c>
      <c r="N5213" s="37"/>
      <c r="O5213" s="22" t="s">
        <v>48</v>
      </c>
      <c r="P5213" s="38">
        <v>1</v>
      </c>
      <c r="Q5213" s="25">
        <v>0</v>
      </c>
      <c r="R5213" s="38">
        <f t="shared" si="34"/>
        <v>1</v>
      </c>
      <c r="S5213" s="25"/>
      <c r="T5213" s="26">
        <f t="shared" si="35"/>
        <v>0</v>
      </c>
    </row>
    <row r="5214" spans="6:20" s="102" customFormat="1" ht="24" outlineLevel="6">
      <c r="F5214" s="21">
        <v>1290</v>
      </c>
      <c r="G5214" s="22" t="s">
        <v>5</v>
      </c>
      <c r="H5214" s="68">
        <v>6</v>
      </c>
      <c r="I5214" s="22"/>
      <c r="J5214" s="36" t="s">
        <v>3046</v>
      </c>
      <c r="K5214" s="36"/>
      <c r="L5214" s="36"/>
      <c r="M5214" s="37" t="s">
        <v>8674</v>
      </c>
      <c r="N5214" s="37"/>
      <c r="O5214" s="22" t="s">
        <v>48</v>
      </c>
      <c r="P5214" s="38">
        <v>1</v>
      </c>
      <c r="Q5214" s="25">
        <v>0</v>
      </c>
      <c r="R5214" s="38">
        <f t="shared" si="34"/>
        <v>1</v>
      </c>
      <c r="S5214" s="25"/>
      <c r="T5214" s="26">
        <f t="shared" si="35"/>
        <v>0</v>
      </c>
    </row>
    <row r="5215" spans="6:20" s="102" customFormat="1" ht="24" outlineLevel="6">
      <c r="F5215" s="21">
        <v>1291</v>
      </c>
      <c r="G5215" s="22" t="s">
        <v>5</v>
      </c>
      <c r="H5215" s="68">
        <v>6</v>
      </c>
      <c r="I5215" s="22"/>
      <c r="J5215" s="36" t="s">
        <v>3047</v>
      </c>
      <c r="K5215" s="36"/>
      <c r="L5215" s="36"/>
      <c r="M5215" s="37" t="s">
        <v>8524</v>
      </c>
      <c r="N5215" s="37"/>
      <c r="O5215" s="22" t="s">
        <v>48</v>
      </c>
      <c r="P5215" s="38">
        <v>1</v>
      </c>
      <c r="Q5215" s="25">
        <v>0</v>
      </c>
      <c r="R5215" s="38">
        <f t="shared" si="34"/>
        <v>1</v>
      </c>
      <c r="S5215" s="25"/>
      <c r="T5215" s="26">
        <f t="shared" si="35"/>
        <v>0</v>
      </c>
    </row>
    <row r="5216" spans="6:20" s="102" customFormat="1" ht="24" outlineLevel="6">
      <c r="F5216" s="21">
        <v>1292</v>
      </c>
      <c r="G5216" s="22" t="s">
        <v>5</v>
      </c>
      <c r="H5216" s="68">
        <v>6</v>
      </c>
      <c r="I5216" s="22"/>
      <c r="J5216" s="36" t="s">
        <v>3048</v>
      </c>
      <c r="K5216" s="36"/>
      <c r="L5216" s="36"/>
      <c r="M5216" s="37" t="s">
        <v>8407</v>
      </c>
      <c r="N5216" s="37"/>
      <c r="O5216" s="22" t="s">
        <v>48</v>
      </c>
      <c r="P5216" s="38">
        <v>1</v>
      </c>
      <c r="Q5216" s="25">
        <v>0</v>
      </c>
      <c r="R5216" s="38">
        <f t="shared" si="34"/>
        <v>1</v>
      </c>
      <c r="S5216" s="25"/>
      <c r="T5216" s="26">
        <f t="shared" si="35"/>
        <v>0</v>
      </c>
    </row>
    <row r="5217" spans="6:20" s="102" customFormat="1" ht="24" outlineLevel="6">
      <c r="F5217" s="21">
        <v>1293</v>
      </c>
      <c r="G5217" s="22" t="s">
        <v>5</v>
      </c>
      <c r="H5217" s="68">
        <v>6</v>
      </c>
      <c r="I5217" s="22"/>
      <c r="J5217" s="36" t="s">
        <v>3049</v>
      </c>
      <c r="K5217" s="36"/>
      <c r="L5217" s="36"/>
      <c r="M5217" s="37" t="s">
        <v>8407</v>
      </c>
      <c r="N5217" s="37"/>
      <c r="O5217" s="22" t="s">
        <v>48</v>
      </c>
      <c r="P5217" s="38">
        <v>1</v>
      </c>
      <c r="Q5217" s="25">
        <v>0</v>
      </c>
      <c r="R5217" s="38">
        <f t="shared" si="34"/>
        <v>1</v>
      </c>
      <c r="S5217" s="25"/>
      <c r="T5217" s="26">
        <f t="shared" si="35"/>
        <v>0</v>
      </c>
    </row>
    <row r="5218" spans="6:20" s="102" customFormat="1" ht="24" outlineLevel="6">
      <c r="F5218" s="21">
        <v>1294</v>
      </c>
      <c r="G5218" s="22" t="s">
        <v>5</v>
      </c>
      <c r="H5218" s="68">
        <v>6</v>
      </c>
      <c r="I5218" s="22"/>
      <c r="J5218" s="36" t="s">
        <v>3050</v>
      </c>
      <c r="K5218" s="36"/>
      <c r="L5218" s="36"/>
      <c r="M5218" s="37" t="s">
        <v>8407</v>
      </c>
      <c r="N5218" s="37"/>
      <c r="O5218" s="22" t="s">
        <v>48</v>
      </c>
      <c r="P5218" s="38">
        <v>1</v>
      </c>
      <c r="Q5218" s="25">
        <v>0</v>
      </c>
      <c r="R5218" s="38">
        <f t="shared" si="34"/>
        <v>1</v>
      </c>
      <c r="S5218" s="25"/>
      <c r="T5218" s="26">
        <f t="shared" si="35"/>
        <v>0</v>
      </c>
    </row>
    <row r="5219" spans="6:20" s="102" customFormat="1" ht="36" outlineLevel="6">
      <c r="F5219" s="21">
        <v>1295</v>
      </c>
      <c r="G5219" s="22" t="s">
        <v>5</v>
      </c>
      <c r="H5219" s="68">
        <v>6</v>
      </c>
      <c r="I5219" s="22"/>
      <c r="J5219" s="36" t="s">
        <v>3051</v>
      </c>
      <c r="K5219" s="36"/>
      <c r="L5219" s="36"/>
      <c r="M5219" s="37" t="s">
        <v>8895</v>
      </c>
      <c r="N5219" s="37"/>
      <c r="O5219" s="22" t="s">
        <v>48</v>
      </c>
      <c r="P5219" s="38">
        <v>1</v>
      </c>
      <c r="Q5219" s="25">
        <v>0</v>
      </c>
      <c r="R5219" s="38">
        <f t="shared" si="34"/>
        <v>1</v>
      </c>
      <c r="S5219" s="25"/>
      <c r="T5219" s="26">
        <f t="shared" si="35"/>
        <v>0</v>
      </c>
    </row>
    <row r="5220" spans="6:20" s="102" customFormat="1" ht="24" outlineLevel="6">
      <c r="F5220" s="21">
        <v>1296</v>
      </c>
      <c r="G5220" s="22" t="s">
        <v>5</v>
      </c>
      <c r="H5220" s="68">
        <v>6</v>
      </c>
      <c r="I5220" s="22"/>
      <c r="J5220" s="36" t="s">
        <v>3052</v>
      </c>
      <c r="K5220" s="36"/>
      <c r="L5220" s="36"/>
      <c r="M5220" s="37" t="s">
        <v>8524</v>
      </c>
      <c r="N5220" s="37"/>
      <c r="O5220" s="22" t="s">
        <v>48</v>
      </c>
      <c r="P5220" s="38">
        <v>1</v>
      </c>
      <c r="Q5220" s="25">
        <v>0</v>
      </c>
      <c r="R5220" s="38">
        <f t="shared" si="34"/>
        <v>1</v>
      </c>
      <c r="S5220" s="25"/>
      <c r="T5220" s="26">
        <f t="shared" si="35"/>
        <v>0</v>
      </c>
    </row>
    <row r="5221" spans="6:20" s="102" customFormat="1" ht="36" outlineLevel="6">
      <c r="F5221" s="21">
        <v>1297</v>
      </c>
      <c r="G5221" s="22" t="s">
        <v>5</v>
      </c>
      <c r="H5221" s="68">
        <v>6</v>
      </c>
      <c r="I5221" s="22"/>
      <c r="J5221" s="36" t="s">
        <v>3053</v>
      </c>
      <c r="K5221" s="36"/>
      <c r="L5221" s="36"/>
      <c r="M5221" s="37" t="s">
        <v>8789</v>
      </c>
      <c r="N5221" s="37"/>
      <c r="O5221" s="22" t="s">
        <v>48</v>
      </c>
      <c r="P5221" s="38">
        <v>1</v>
      </c>
      <c r="Q5221" s="25">
        <v>0</v>
      </c>
      <c r="R5221" s="38">
        <f t="shared" si="34"/>
        <v>1</v>
      </c>
      <c r="S5221" s="25"/>
      <c r="T5221" s="26">
        <f t="shared" si="35"/>
        <v>0</v>
      </c>
    </row>
    <row r="5222" spans="6:20" s="102" customFormat="1" ht="36" outlineLevel="6">
      <c r="F5222" s="21">
        <v>1298</v>
      </c>
      <c r="G5222" s="22" t="s">
        <v>5</v>
      </c>
      <c r="H5222" s="68">
        <v>6</v>
      </c>
      <c r="I5222" s="22"/>
      <c r="J5222" s="36" t="s">
        <v>3054</v>
      </c>
      <c r="K5222" s="36"/>
      <c r="L5222" s="36"/>
      <c r="M5222" s="37" t="s">
        <v>8895</v>
      </c>
      <c r="N5222" s="37"/>
      <c r="O5222" s="22" t="s">
        <v>48</v>
      </c>
      <c r="P5222" s="38">
        <v>1</v>
      </c>
      <c r="Q5222" s="25">
        <v>0</v>
      </c>
      <c r="R5222" s="38">
        <f t="shared" si="34"/>
        <v>1</v>
      </c>
      <c r="S5222" s="25"/>
      <c r="T5222" s="26">
        <f t="shared" si="35"/>
        <v>0</v>
      </c>
    </row>
    <row r="5223" spans="6:20" s="102" customFormat="1" ht="36" outlineLevel="6">
      <c r="F5223" s="21">
        <v>1299</v>
      </c>
      <c r="G5223" s="22" t="s">
        <v>5</v>
      </c>
      <c r="H5223" s="68">
        <v>6</v>
      </c>
      <c r="I5223" s="22"/>
      <c r="J5223" s="36" t="s">
        <v>3055</v>
      </c>
      <c r="K5223" s="36"/>
      <c r="L5223" s="36"/>
      <c r="M5223" s="37" t="s">
        <v>8895</v>
      </c>
      <c r="N5223" s="37"/>
      <c r="O5223" s="22" t="s">
        <v>48</v>
      </c>
      <c r="P5223" s="38">
        <v>1</v>
      </c>
      <c r="Q5223" s="25">
        <v>0</v>
      </c>
      <c r="R5223" s="38">
        <f t="shared" si="34"/>
        <v>1</v>
      </c>
      <c r="S5223" s="25"/>
      <c r="T5223" s="26">
        <f t="shared" si="35"/>
        <v>0</v>
      </c>
    </row>
    <row r="5224" spans="6:20" s="102" customFormat="1" ht="36" outlineLevel="6">
      <c r="F5224" s="21">
        <v>1300</v>
      </c>
      <c r="G5224" s="22" t="s">
        <v>5</v>
      </c>
      <c r="H5224" s="68">
        <v>6</v>
      </c>
      <c r="I5224" s="22"/>
      <c r="J5224" s="36" t="s">
        <v>3056</v>
      </c>
      <c r="K5224" s="36"/>
      <c r="L5224" s="36"/>
      <c r="M5224" s="37" t="s">
        <v>8895</v>
      </c>
      <c r="N5224" s="37"/>
      <c r="O5224" s="22" t="s">
        <v>48</v>
      </c>
      <c r="P5224" s="38">
        <v>1</v>
      </c>
      <c r="Q5224" s="25">
        <v>0</v>
      </c>
      <c r="R5224" s="38">
        <f t="shared" si="34"/>
        <v>1</v>
      </c>
      <c r="S5224" s="25"/>
      <c r="T5224" s="26">
        <f t="shared" si="35"/>
        <v>0</v>
      </c>
    </row>
    <row r="5225" spans="6:20" s="102" customFormat="1" ht="36" outlineLevel="6">
      <c r="F5225" s="21">
        <v>1301</v>
      </c>
      <c r="G5225" s="22" t="s">
        <v>5</v>
      </c>
      <c r="H5225" s="68">
        <v>6</v>
      </c>
      <c r="I5225" s="22"/>
      <c r="J5225" s="36" t="s">
        <v>3057</v>
      </c>
      <c r="K5225" s="36"/>
      <c r="L5225" s="36"/>
      <c r="M5225" s="37" t="s">
        <v>8895</v>
      </c>
      <c r="N5225" s="37"/>
      <c r="O5225" s="22" t="s">
        <v>48</v>
      </c>
      <c r="P5225" s="38">
        <v>1</v>
      </c>
      <c r="Q5225" s="25">
        <v>0</v>
      </c>
      <c r="R5225" s="38">
        <f t="shared" si="34"/>
        <v>1</v>
      </c>
      <c r="S5225" s="25"/>
      <c r="T5225" s="26">
        <f t="shared" si="35"/>
        <v>0</v>
      </c>
    </row>
    <row r="5226" spans="6:20" s="102" customFormat="1" ht="36" outlineLevel="6">
      <c r="F5226" s="21">
        <v>1302</v>
      </c>
      <c r="G5226" s="22" t="s">
        <v>5</v>
      </c>
      <c r="H5226" s="68">
        <v>6</v>
      </c>
      <c r="I5226" s="22"/>
      <c r="J5226" s="36" t="s">
        <v>3058</v>
      </c>
      <c r="K5226" s="36"/>
      <c r="L5226" s="36"/>
      <c r="M5226" s="37" t="s">
        <v>8895</v>
      </c>
      <c r="N5226" s="37"/>
      <c r="O5226" s="22" t="s">
        <v>48</v>
      </c>
      <c r="P5226" s="38">
        <v>1</v>
      </c>
      <c r="Q5226" s="25">
        <v>0</v>
      </c>
      <c r="R5226" s="38">
        <f t="shared" si="34"/>
        <v>1</v>
      </c>
      <c r="S5226" s="25"/>
      <c r="T5226" s="26">
        <f t="shared" si="35"/>
        <v>0</v>
      </c>
    </row>
    <row r="5227" spans="6:20" s="102" customFormat="1" ht="36" outlineLevel="6">
      <c r="F5227" s="21">
        <v>1303</v>
      </c>
      <c r="G5227" s="22" t="s">
        <v>5</v>
      </c>
      <c r="H5227" s="68">
        <v>6</v>
      </c>
      <c r="I5227" s="22"/>
      <c r="J5227" s="36" t="s">
        <v>3059</v>
      </c>
      <c r="K5227" s="36"/>
      <c r="L5227" s="36"/>
      <c r="M5227" s="37" t="s">
        <v>8895</v>
      </c>
      <c r="N5227" s="37"/>
      <c r="O5227" s="22" t="s">
        <v>48</v>
      </c>
      <c r="P5227" s="38">
        <v>1</v>
      </c>
      <c r="Q5227" s="25">
        <v>0</v>
      </c>
      <c r="R5227" s="38">
        <f t="shared" si="34"/>
        <v>1</v>
      </c>
      <c r="S5227" s="25"/>
      <c r="T5227" s="26">
        <f t="shared" si="35"/>
        <v>0</v>
      </c>
    </row>
    <row r="5228" spans="6:20" s="102" customFormat="1" ht="36" outlineLevel="6">
      <c r="F5228" s="21">
        <v>1304</v>
      </c>
      <c r="G5228" s="22" t="s">
        <v>5</v>
      </c>
      <c r="H5228" s="68">
        <v>6</v>
      </c>
      <c r="I5228" s="22"/>
      <c r="J5228" s="36" t="s">
        <v>3060</v>
      </c>
      <c r="K5228" s="36"/>
      <c r="L5228" s="36"/>
      <c r="M5228" s="37" t="s">
        <v>8895</v>
      </c>
      <c r="N5228" s="37"/>
      <c r="O5228" s="22" t="s">
        <v>48</v>
      </c>
      <c r="P5228" s="38">
        <v>1</v>
      </c>
      <c r="Q5228" s="25">
        <v>0</v>
      </c>
      <c r="R5228" s="38">
        <f t="shared" si="34"/>
        <v>1</v>
      </c>
      <c r="S5228" s="25"/>
      <c r="T5228" s="26">
        <f t="shared" si="35"/>
        <v>0</v>
      </c>
    </row>
    <row r="5229" spans="6:20" s="102" customFormat="1" ht="36" outlineLevel="6">
      <c r="F5229" s="21">
        <v>1305</v>
      </c>
      <c r="G5229" s="22" t="s">
        <v>5</v>
      </c>
      <c r="H5229" s="68">
        <v>6</v>
      </c>
      <c r="I5229" s="22"/>
      <c r="J5229" s="36" t="s">
        <v>3061</v>
      </c>
      <c r="K5229" s="36"/>
      <c r="L5229" s="36"/>
      <c r="M5229" s="37" t="s">
        <v>8895</v>
      </c>
      <c r="N5229" s="37"/>
      <c r="O5229" s="22" t="s">
        <v>48</v>
      </c>
      <c r="P5229" s="38">
        <v>1</v>
      </c>
      <c r="Q5229" s="25">
        <v>0</v>
      </c>
      <c r="R5229" s="38">
        <f t="shared" si="34"/>
        <v>1</v>
      </c>
      <c r="S5229" s="25"/>
      <c r="T5229" s="26">
        <f t="shared" si="35"/>
        <v>0</v>
      </c>
    </row>
    <row r="5230" spans="6:20" s="102" customFormat="1" ht="36" outlineLevel="6">
      <c r="F5230" s="21">
        <v>1306</v>
      </c>
      <c r="G5230" s="22" t="s">
        <v>5</v>
      </c>
      <c r="H5230" s="68">
        <v>6</v>
      </c>
      <c r="I5230" s="22"/>
      <c r="J5230" s="36" t="s">
        <v>3062</v>
      </c>
      <c r="K5230" s="36"/>
      <c r="L5230" s="36"/>
      <c r="M5230" s="37" t="s">
        <v>8895</v>
      </c>
      <c r="N5230" s="37"/>
      <c r="O5230" s="22" t="s">
        <v>48</v>
      </c>
      <c r="P5230" s="38">
        <v>1</v>
      </c>
      <c r="Q5230" s="25">
        <v>0</v>
      </c>
      <c r="R5230" s="38">
        <f t="shared" si="34"/>
        <v>1</v>
      </c>
      <c r="S5230" s="25"/>
      <c r="T5230" s="26">
        <f t="shared" si="35"/>
        <v>0</v>
      </c>
    </row>
    <row r="5231" spans="6:20" s="102" customFormat="1" ht="36" outlineLevel="6">
      <c r="F5231" s="21">
        <v>1307</v>
      </c>
      <c r="G5231" s="22" t="s">
        <v>5</v>
      </c>
      <c r="H5231" s="68">
        <v>6</v>
      </c>
      <c r="I5231" s="22"/>
      <c r="J5231" s="36" t="s">
        <v>3063</v>
      </c>
      <c r="K5231" s="36"/>
      <c r="L5231" s="36"/>
      <c r="M5231" s="37" t="s">
        <v>8895</v>
      </c>
      <c r="N5231" s="37"/>
      <c r="O5231" s="22" t="s">
        <v>48</v>
      </c>
      <c r="P5231" s="38">
        <v>1</v>
      </c>
      <c r="Q5231" s="25">
        <v>0</v>
      </c>
      <c r="R5231" s="38">
        <f t="shared" si="34"/>
        <v>1</v>
      </c>
      <c r="S5231" s="25"/>
      <c r="T5231" s="26">
        <f t="shared" si="35"/>
        <v>0</v>
      </c>
    </row>
    <row r="5232" spans="6:20" s="102" customFormat="1" ht="36" outlineLevel="6">
      <c r="F5232" s="21">
        <v>1308</v>
      </c>
      <c r="G5232" s="22" t="s">
        <v>5</v>
      </c>
      <c r="H5232" s="68">
        <v>6</v>
      </c>
      <c r="I5232" s="22"/>
      <c r="J5232" s="36" t="s">
        <v>3064</v>
      </c>
      <c r="K5232" s="36"/>
      <c r="L5232" s="36"/>
      <c r="M5232" s="37" t="s">
        <v>8895</v>
      </c>
      <c r="N5232" s="37"/>
      <c r="O5232" s="22" t="s">
        <v>48</v>
      </c>
      <c r="P5232" s="38">
        <v>1</v>
      </c>
      <c r="Q5232" s="25">
        <v>0</v>
      </c>
      <c r="R5232" s="38">
        <f t="shared" si="34"/>
        <v>1</v>
      </c>
      <c r="S5232" s="25"/>
      <c r="T5232" s="26">
        <f t="shared" si="35"/>
        <v>0</v>
      </c>
    </row>
    <row r="5233" spans="6:20" s="102" customFormat="1" ht="36" outlineLevel="6">
      <c r="F5233" s="21">
        <v>1309</v>
      </c>
      <c r="G5233" s="22" t="s">
        <v>5</v>
      </c>
      <c r="H5233" s="68">
        <v>6</v>
      </c>
      <c r="I5233" s="22"/>
      <c r="J5233" s="36" t="s">
        <v>3065</v>
      </c>
      <c r="K5233" s="36"/>
      <c r="L5233" s="36"/>
      <c r="M5233" s="37" t="s">
        <v>8895</v>
      </c>
      <c r="N5233" s="37"/>
      <c r="O5233" s="22" t="s">
        <v>48</v>
      </c>
      <c r="P5233" s="38">
        <v>1</v>
      </c>
      <c r="Q5233" s="25">
        <v>0</v>
      </c>
      <c r="R5233" s="38">
        <f t="shared" si="34"/>
        <v>1</v>
      </c>
      <c r="S5233" s="25"/>
      <c r="T5233" s="26">
        <f t="shared" si="35"/>
        <v>0</v>
      </c>
    </row>
    <row r="5234" spans="6:20" s="102" customFormat="1" ht="36" outlineLevel="6">
      <c r="F5234" s="21">
        <v>1310</v>
      </c>
      <c r="G5234" s="22" t="s">
        <v>5</v>
      </c>
      <c r="H5234" s="68">
        <v>6</v>
      </c>
      <c r="I5234" s="22"/>
      <c r="J5234" s="36" t="s">
        <v>3066</v>
      </c>
      <c r="K5234" s="36"/>
      <c r="L5234" s="36"/>
      <c r="M5234" s="37" t="s">
        <v>8895</v>
      </c>
      <c r="N5234" s="37"/>
      <c r="O5234" s="22" t="s">
        <v>48</v>
      </c>
      <c r="P5234" s="38">
        <v>1</v>
      </c>
      <c r="Q5234" s="25">
        <v>0</v>
      </c>
      <c r="R5234" s="38">
        <f t="shared" si="34"/>
        <v>1</v>
      </c>
      <c r="S5234" s="25"/>
      <c r="T5234" s="26">
        <f t="shared" si="35"/>
        <v>0</v>
      </c>
    </row>
    <row r="5235" spans="6:20" s="102" customFormat="1" ht="36" outlineLevel="6">
      <c r="F5235" s="21">
        <v>1311</v>
      </c>
      <c r="G5235" s="22" t="s">
        <v>5</v>
      </c>
      <c r="H5235" s="68">
        <v>6</v>
      </c>
      <c r="I5235" s="22"/>
      <c r="J5235" s="36" t="s">
        <v>3067</v>
      </c>
      <c r="K5235" s="36"/>
      <c r="L5235" s="36"/>
      <c r="M5235" s="37" t="s">
        <v>8895</v>
      </c>
      <c r="N5235" s="37"/>
      <c r="O5235" s="22" t="s">
        <v>48</v>
      </c>
      <c r="P5235" s="38">
        <v>1</v>
      </c>
      <c r="Q5235" s="25">
        <v>0</v>
      </c>
      <c r="R5235" s="38">
        <f t="shared" si="34"/>
        <v>1</v>
      </c>
      <c r="S5235" s="25"/>
      <c r="T5235" s="26">
        <f t="shared" si="35"/>
        <v>0</v>
      </c>
    </row>
    <row r="5236" spans="6:20" s="102" customFormat="1" ht="36" outlineLevel="6">
      <c r="F5236" s="21">
        <v>1312</v>
      </c>
      <c r="G5236" s="22" t="s">
        <v>5</v>
      </c>
      <c r="H5236" s="68">
        <v>6</v>
      </c>
      <c r="I5236" s="22"/>
      <c r="J5236" s="36" t="s">
        <v>3068</v>
      </c>
      <c r="K5236" s="36"/>
      <c r="L5236" s="36"/>
      <c r="M5236" s="37" t="s">
        <v>8895</v>
      </c>
      <c r="N5236" s="37"/>
      <c r="O5236" s="22" t="s">
        <v>48</v>
      </c>
      <c r="P5236" s="38">
        <v>1</v>
      </c>
      <c r="Q5236" s="25">
        <v>0</v>
      </c>
      <c r="R5236" s="38">
        <f t="shared" si="34"/>
        <v>1</v>
      </c>
      <c r="S5236" s="25"/>
      <c r="T5236" s="26">
        <f t="shared" si="35"/>
        <v>0</v>
      </c>
    </row>
    <row r="5237" spans="6:20" s="102" customFormat="1" ht="36" outlineLevel="6">
      <c r="F5237" s="21">
        <v>1313</v>
      </c>
      <c r="G5237" s="22" t="s">
        <v>5</v>
      </c>
      <c r="H5237" s="68">
        <v>6</v>
      </c>
      <c r="I5237" s="22"/>
      <c r="J5237" s="36" t="s">
        <v>3069</v>
      </c>
      <c r="K5237" s="36"/>
      <c r="L5237" s="36"/>
      <c r="M5237" s="37" t="s">
        <v>8895</v>
      </c>
      <c r="N5237" s="37"/>
      <c r="O5237" s="22" t="s">
        <v>48</v>
      </c>
      <c r="P5237" s="38">
        <v>1</v>
      </c>
      <c r="Q5237" s="25">
        <v>0</v>
      </c>
      <c r="R5237" s="38">
        <f t="shared" si="34"/>
        <v>1</v>
      </c>
      <c r="S5237" s="25"/>
      <c r="T5237" s="26">
        <f t="shared" si="35"/>
        <v>0</v>
      </c>
    </row>
    <row r="5238" spans="6:20" s="102" customFormat="1" ht="36" outlineLevel="6">
      <c r="F5238" s="21">
        <v>1314</v>
      </c>
      <c r="G5238" s="22" t="s">
        <v>5</v>
      </c>
      <c r="H5238" s="68">
        <v>6</v>
      </c>
      <c r="I5238" s="22"/>
      <c r="J5238" s="36" t="s">
        <v>3070</v>
      </c>
      <c r="K5238" s="36"/>
      <c r="L5238" s="36"/>
      <c r="M5238" s="37" t="s">
        <v>8895</v>
      </c>
      <c r="N5238" s="37"/>
      <c r="O5238" s="22" t="s">
        <v>48</v>
      </c>
      <c r="P5238" s="38">
        <v>1</v>
      </c>
      <c r="Q5238" s="25">
        <v>0</v>
      </c>
      <c r="R5238" s="38">
        <f t="shared" si="34"/>
        <v>1</v>
      </c>
      <c r="S5238" s="25"/>
      <c r="T5238" s="26">
        <f t="shared" si="35"/>
        <v>0</v>
      </c>
    </row>
    <row r="5239" spans="6:20" s="102" customFormat="1" ht="36" outlineLevel="6">
      <c r="F5239" s="21">
        <v>1315</v>
      </c>
      <c r="G5239" s="22" t="s">
        <v>5</v>
      </c>
      <c r="H5239" s="68">
        <v>6</v>
      </c>
      <c r="I5239" s="22"/>
      <c r="J5239" s="36" t="s">
        <v>3071</v>
      </c>
      <c r="K5239" s="36"/>
      <c r="L5239" s="36"/>
      <c r="M5239" s="37" t="s">
        <v>8895</v>
      </c>
      <c r="N5239" s="37"/>
      <c r="O5239" s="22" t="s">
        <v>48</v>
      </c>
      <c r="P5239" s="38">
        <v>1</v>
      </c>
      <c r="Q5239" s="25">
        <v>0</v>
      </c>
      <c r="R5239" s="38">
        <f t="shared" si="34"/>
        <v>1</v>
      </c>
      <c r="S5239" s="25"/>
      <c r="T5239" s="26">
        <f t="shared" si="35"/>
        <v>0</v>
      </c>
    </row>
    <row r="5240" spans="6:20" s="102" customFormat="1" ht="36" outlineLevel="6">
      <c r="F5240" s="21">
        <v>1316</v>
      </c>
      <c r="G5240" s="22" t="s">
        <v>5</v>
      </c>
      <c r="H5240" s="68">
        <v>6</v>
      </c>
      <c r="I5240" s="22"/>
      <c r="J5240" s="36" t="s">
        <v>3072</v>
      </c>
      <c r="K5240" s="36"/>
      <c r="L5240" s="36"/>
      <c r="M5240" s="37" t="s">
        <v>8895</v>
      </c>
      <c r="N5240" s="37"/>
      <c r="O5240" s="22" t="s">
        <v>48</v>
      </c>
      <c r="P5240" s="38">
        <v>1</v>
      </c>
      <c r="Q5240" s="25">
        <v>0</v>
      </c>
      <c r="R5240" s="38">
        <f t="shared" si="34"/>
        <v>1</v>
      </c>
      <c r="S5240" s="25"/>
      <c r="T5240" s="26">
        <f t="shared" si="35"/>
        <v>0</v>
      </c>
    </row>
    <row r="5241" spans="6:20" s="102" customFormat="1" ht="36" outlineLevel="6">
      <c r="F5241" s="21">
        <v>1317</v>
      </c>
      <c r="G5241" s="22" t="s">
        <v>5</v>
      </c>
      <c r="H5241" s="68">
        <v>6</v>
      </c>
      <c r="I5241" s="22"/>
      <c r="J5241" s="36" t="s">
        <v>3073</v>
      </c>
      <c r="K5241" s="36"/>
      <c r="L5241" s="36"/>
      <c r="M5241" s="37" t="s">
        <v>8895</v>
      </c>
      <c r="N5241" s="37"/>
      <c r="O5241" s="22" t="s">
        <v>48</v>
      </c>
      <c r="P5241" s="38">
        <v>1</v>
      </c>
      <c r="Q5241" s="25">
        <v>0</v>
      </c>
      <c r="R5241" s="38">
        <f t="shared" si="34"/>
        <v>1</v>
      </c>
      <c r="S5241" s="25"/>
      <c r="T5241" s="26">
        <f t="shared" si="35"/>
        <v>0</v>
      </c>
    </row>
    <row r="5242" spans="6:20" s="102" customFormat="1" ht="36" outlineLevel="6">
      <c r="F5242" s="21">
        <v>1318</v>
      </c>
      <c r="G5242" s="22" t="s">
        <v>5</v>
      </c>
      <c r="H5242" s="68">
        <v>6</v>
      </c>
      <c r="I5242" s="22"/>
      <c r="J5242" s="36" t="s">
        <v>3074</v>
      </c>
      <c r="K5242" s="36"/>
      <c r="L5242" s="36"/>
      <c r="M5242" s="37" t="s">
        <v>8895</v>
      </c>
      <c r="N5242" s="37"/>
      <c r="O5242" s="22" t="s">
        <v>48</v>
      </c>
      <c r="P5242" s="38">
        <v>1</v>
      </c>
      <c r="Q5242" s="25">
        <v>0</v>
      </c>
      <c r="R5242" s="38">
        <f t="shared" si="34"/>
        <v>1</v>
      </c>
      <c r="S5242" s="25"/>
      <c r="T5242" s="26">
        <f t="shared" si="35"/>
        <v>0</v>
      </c>
    </row>
    <row r="5243" spans="6:20" s="102" customFormat="1" ht="36" outlineLevel="6">
      <c r="F5243" s="21">
        <v>1319</v>
      </c>
      <c r="G5243" s="22" t="s">
        <v>5</v>
      </c>
      <c r="H5243" s="68">
        <v>6</v>
      </c>
      <c r="I5243" s="22"/>
      <c r="J5243" s="36" t="s">
        <v>3075</v>
      </c>
      <c r="K5243" s="36"/>
      <c r="L5243" s="36"/>
      <c r="M5243" s="37" t="s">
        <v>8895</v>
      </c>
      <c r="N5243" s="37"/>
      <c r="O5243" s="22" t="s">
        <v>48</v>
      </c>
      <c r="P5243" s="38">
        <v>1</v>
      </c>
      <c r="Q5243" s="25">
        <v>0</v>
      </c>
      <c r="R5243" s="38">
        <f t="shared" ref="R5243:R5274" si="36">P5243*(1+Q5243/100)</f>
        <v>1</v>
      </c>
      <c r="S5243" s="25"/>
      <c r="T5243" s="26">
        <f t="shared" ref="T5243:T5274" si="37">IF(I5243="T",0,R5243*S5243)</f>
        <v>0</v>
      </c>
    </row>
    <row r="5244" spans="6:20" s="102" customFormat="1" ht="36" outlineLevel="6">
      <c r="F5244" s="21">
        <v>1320</v>
      </c>
      <c r="G5244" s="22" t="s">
        <v>5</v>
      </c>
      <c r="H5244" s="68">
        <v>6</v>
      </c>
      <c r="I5244" s="22"/>
      <c r="J5244" s="36" t="s">
        <v>3076</v>
      </c>
      <c r="K5244" s="36"/>
      <c r="L5244" s="36"/>
      <c r="M5244" s="37" t="s">
        <v>8895</v>
      </c>
      <c r="N5244" s="37"/>
      <c r="O5244" s="22" t="s">
        <v>48</v>
      </c>
      <c r="P5244" s="38">
        <v>1</v>
      </c>
      <c r="Q5244" s="25">
        <v>0</v>
      </c>
      <c r="R5244" s="38">
        <f t="shared" si="36"/>
        <v>1</v>
      </c>
      <c r="S5244" s="25"/>
      <c r="T5244" s="26">
        <f t="shared" si="37"/>
        <v>0</v>
      </c>
    </row>
    <row r="5245" spans="6:20" s="102" customFormat="1" ht="36" outlineLevel="6">
      <c r="F5245" s="21">
        <v>1321</v>
      </c>
      <c r="G5245" s="22" t="s">
        <v>5</v>
      </c>
      <c r="H5245" s="68">
        <v>6</v>
      </c>
      <c r="I5245" s="22"/>
      <c r="J5245" s="36" t="s">
        <v>3077</v>
      </c>
      <c r="K5245" s="36"/>
      <c r="L5245" s="36"/>
      <c r="M5245" s="37" t="s">
        <v>8788</v>
      </c>
      <c r="N5245" s="37"/>
      <c r="O5245" s="22" t="s">
        <v>48</v>
      </c>
      <c r="P5245" s="38">
        <v>1</v>
      </c>
      <c r="Q5245" s="25">
        <v>0</v>
      </c>
      <c r="R5245" s="38">
        <f t="shared" si="36"/>
        <v>1</v>
      </c>
      <c r="S5245" s="25"/>
      <c r="T5245" s="26">
        <f t="shared" si="37"/>
        <v>0</v>
      </c>
    </row>
    <row r="5246" spans="6:20" s="102" customFormat="1" ht="36" outlineLevel="6">
      <c r="F5246" s="21">
        <v>1322</v>
      </c>
      <c r="G5246" s="22" t="s">
        <v>5</v>
      </c>
      <c r="H5246" s="68">
        <v>6</v>
      </c>
      <c r="I5246" s="22"/>
      <c r="J5246" s="36" t="s">
        <v>3078</v>
      </c>
      <c r="K5246" s="36"/>
      <c r="L5246" s="36"/>
      <c r="M5246" s="37" t="s">
        <v>8876</v>
      </c>
      <c r="N5246" s="37"/>
      <c r="O5246" s="22" t="s">
        <v>48</v>
      </c>
      <c r="P5246" s="38">
        <v>1</v>
      </c>
      <c r="Q5246" s="25">
        <v>0</v>
      </c>
      <c r="R5246" s="38">
        <f t="shared" si="36"/>
        <v>1</v>
      </c>
      <c r="S5246" s="25"/>
      <c r="T5246" s="26">
        <f t="shared" si="37"/>
        <v>0</v>
      </c>
    </row>
    <row r="5247" spans="6:20" s="102" customFormat="1" ht="24" outlineLevel="6">
      <c r="F5247" s="21">
        <v>1323</v>
      </c>
      <c r="G5247" s="22" t="s">
        <v>5</v>
      </c>
      <c r="H5247" s="68">
        <v>6</v>
      </c>
      <c r="I5247" s="22"/>
      <c r="J5247" s="36" t="s">
        <v>3079</v>
      </c>
      <c r="K5247" s="36"/>
      <c r="L5247" s="36"/>
      <c r="M5247" s="37" t="s">
        <v>8674</v>
      </c>
      <c r="N5247" s="37"/>
      <c r="O5247" s="22" t="s">
        <v>48</v>
      </c>
      <c r="P5247" s="38">
        <v>1</v>
      </c>
      <c r="Q5247" s="25">
        <v>0</v>
      </c>
      <c r="R5247" s="38">
        <f t="shared" si="36"/>
        <v>1</v>
      </c>
      <c r="S5247" s="25"/>
      <c r="T5247" s="26">
        <f t="shared" si="37"/>
        <v>0</v>
      </c>
    </row>
    <row r="5248" spans="6:20" s="102" customFormat="1" ht="24" outlineLevel="6">
      <c r="F5248" s="21">
        <v>1324</v>
      </c>
      <c r="G5248" s="22" t="s">
        <v>5</v>
      </c>
      <c r="H5248" s="68">
        <v>6</v>
      </c>
      <c r="I5248" s="22"/>
      <c r="J5248" s="36" t="s">
        <v>3080</v>
      </c>
      <c r="K5248" s="36"/>
      <c r="L5248" s="36"/>
      <c r="M5248" s="37" t="s">
        <v>8674</v>
      </c>
      <c r="N5248" s="37"/>
      <c r="O5248" s="22" t="s">
        <v>48</v>
      </c>
      <c r="P5248" s="38">
        <v>1</v>
      </c>
      <c r="Q5248" s="25">
        <v>0</v>
      </c>
      <c r="R5248" s="38">
        <f t="shared" si="36"/>
        <v>1</v>
      </c>
      <c r="S5248" s="25"/>
      <c r="T5248" s="26">
        <f t="shared" si="37"/>
        <v>0</v>
      </c>
    </row>
    <row r="5249" spans="6:20" s="102" customFormat="1" ht="24" outlineLevel="6">
      <c r="F5249" s="21">
        <v>1325</v>
      </c>
      <c r="G5249" s="22" t="s">
        <v>5</v>
      </c>
      <c r="H5249" s="68">
        <v>6</v>
      </c>
      <c r="I5249" s="22"/>
      <c r="J5249" s="36" t="s">
        <v>3081</v>
      </c>
      <c r="K5249" s="36"/>
      <c r="L5249" s="36"/>
      <c r="M5249" s="37" t="s">
        <v>8407</v>
      </c>
      <c r="N5249" s="37"/>
      <c r="O5249" s="22" t="s">
        <v>48</v>
      </c>
      <c r="P5249" s="38">
        <v>1</v>
      </c>
      <c r="Q5249" s="25">
        <v>0</v>
      </c>
      <c r="R5249" s="38">
        <f t="shared" si="36"/>
        <v>1</v>
      </c>
      <c r="S5249" s="25"/>
      <c r="T5249" s="26">
        <f t="shared" si="37"/>
        <v>0</v>
      </c>
    </row>
    <row r="5250" spans="6:20" s="102" customFormat="1" ht="24" outlineLevel="6">
      <c r="F5250" s="21">
        <v>1326</v>
      </c>
      <c r="G5250" s="22" t="s">
        <v>5</v>
      </c>
      <c r="H5250" s="68">
        <v>6</v>
      </c>
      <c r="I5250" s="22"/>
      <c r="J5250" s="36" t="s">
        <v>3082</v>
      </c>
      <c r="K5250" s="36"/>
      <c r="L5250" s="36"/>
      <c r="M5250" s="37" t="s">
        <v>8407</v>
      </c>
      <c r="N5250" s="37"/>
      <c r="O5250" s="22" t="s">
        <v>48</v>
      </c>
      <c r="P5250" s="38">
        <v>1</v>
      </c>
      <c r="Q5250" s="25">
        <v>0</v>
      </c>
      <c r="R5250" s="38">
        <f t="shared" si="36"/>
        <v>1</v>
      </c>
      <c r="S5250" s="25"/>
      <c r="T5250" s="26">
        <f t="shared" si="37"/>
        <v>0</v>
      </c>
    </row>
    <row r="5251" spans="6:20" s="102" customFormat="1" ht="24" outlineLevel="6">
      <c r="F5251" s="21">
        <v>1327</v>
      </c>
      <c r="G5251" s="22" t="s">
        <v>5</v>
      </c>
      <c r="H5251" s="68">
        <v>6</v>
      </c>
      <c r="I5251" s="22"/>
      <c r="J5251" s="36" t="s">
        <v>3083</v>
      </c>
      <c r="K5251" s="36"/>
      <c r="L5251" s="36"/>
      <c r="M5251" s="37" t="s">
        <v>8407</v>
      </c>
      <c r="N5251" s="37"/>
      <c r="O5251" s="22" t="s">
        <v>48</v>
      </c>
      <c r="P5251" s="38">
        <v>1</v>
      </c>
      <c r="Q5251" s="25">
        <v>0</v>
      </c>
      <c r="R5251" s="38">
        <f t="shared" si="36"/>
        <v>1</v>
      </c>
      <c r="S5251" s="25"/>
      <c r="T5251" s="26">
        <f t="shared" si="37"/>
        <v>0</v>
      </c>
    </row>
    <row r="5252" spans="6:20" s="102" customFormat="1" ht="24" outlineLevel="6">
      <c r="F5252" s="21">
        <v>1328</v>
      </c>
      <c r="G5252" s="22" t="s">
        <v>5</v>
      </c>
      <c r="H5252" s="68">
        <v>6</v>
      </c>
      <c r="I5252" s="22"/>
      <c r="J5252" s="36" t="s">
        <v>3084</v>
      </c>
      <c r="K5252" s="36"/>
      <c r="L5252" s="36"/>
      <c r="M5252" s="37" t="s">
        <v>8407</v>
      </c>
      <c r="N5252" s="37"/>
      <c r="O5252" s="22" t="s">
        <v>48</v>
      </c>
      <c r="P5252" s="38">
        <v>1</v>
      </c>
      <c r="Q5252" s="25">
        <v>0</v>
      </c>
      <c r="R5252" s="38">
        <f t="shared" si="36"/>
        <v>1</v>
      </c>
      <c r="S5252" s="25"/>
      <c r="T5252" s="26">
        <f t="shared" si="37"/>
        <v>0</v>
      </c>
    </row>
    <row r="5253" spans="6:20" s="102" customFormat="1" ht="24" outlineLevel="6">
      <c r="F5253" s="21">
        <v>1329</v>
      </c>
      <c r="G5253" s="22" t="s">
        <v>5</v>
      </c>
      <c r="H5253" s="68">
        <v>6</v>
      </c>
      <c r="I5253" s="22"/>
      <c r="J5253" s="36" t="s">
        <v>3085</v>
      </c>
      <c r="K5253" s="36"/>
      <c r="L5253" s="36"/>
      <c r="M5253" s="37" t="s">
        <v>8407</v>
      </c>
      <c r="N5253" s="37"/>
      <c r="O5253" s="22" t="s">
        <v>48</v>
      </c>
      <c r="P5253" s="38">
        <v>1</v>
      </c>
      <c r="Q5253" s="25">
        <v>0</v>
      </c>
      <c r="R5253" s="38">
        <f t="shared" si="36"/>
        <v>1</v>
      </c>
      <c r="S5253" s="25"/>
      <c r="T5253" s="26">
        <f t="shared" si="37"/>
        <v>0</v>
      </c>
    </row>
    <row r="5254" spans="6:20" s="102" customFormat="1" ht="36" outlineLevel="6">
      <c r="F5254" s="21">
        <v>1330</v>
      </c>
      <c r="G5254" s="22" t="s">
        <v>5</v>
      </c>
      <c r="H5254" s="68">
        <v>6</v>
      </c>
      <c r="I5254" s="22"/>
      <c r="J5254" s="36" t="s">
        <v>3086</v>
      </c>
      <c r="K5254" s="36"/>
      <c r="L5254" s="36"/>
      <c r="M5254" s="37" t="s">
        <v>8906</v>
      </c>
      <c r="N5254" s="37"/>
      <c r="O5254" s="22" t="s">
        <v>48</v>
      </c>
      <c r="P5254" s="38">
        <v>1</v>
      </c>
      <c r="Q5254" s="25">
        <v>0</v>
      </c>
      <c r="R5254" s="38">
        <f t="shared" si="36"/>
        <v>1</v>
      </c>
      <c r="S5254" s="25"/>
      <c r="T5254" s="26">
        <f t="shared" si="37"/>
        <v>0</v>
      </c>
    </row>
    <row r="5255" spans="6:20" s="102" customFormat="1" ht="36" outlineLevel="6">
      <c r="F5255" s="21">
        <v>1331</v>
      </c>
      <c r="G5255" s="22" t="s">
        <v>5</v>
      </c>
      <c r="H5255" s="68">
        <v>6</v>
      </c>
      <c r="I5255" s="22"/>
      <c r="J5255" s="36" t="s">
        <v>3087</v>
      </c>
      <c r="K5255" s="36"/>
      <c r="L5255" s="36"/>
      <c r="M5255" s="37" t="s">
        <v>8895</v>
      </c>
      <c r="N5255" s="37"/>
      <c r="O5255" s="22" t="s">
        <v>48</v>
      </c>
      <c r="P5255" s="38">
        <v>1</v>
      </c>
      <c r="Q5255" s="25">
        <v>0</v>
      </c>
      <c r="R5255" s="38">
        <f t="shared" si="36"/>
        <v>1</v>
      </c>
      <c r="S5255" s="25"/>
      <c r="T5255" s="26">
        <f t="shared" si="37"/>
        <v>0</v>
      </c>
    </row>
    <row r="5256" spans="6:20" s="102" customFormat="1" ht="24" outlineLevel="6">
      <c r="F5256" s="21">
        <v>1332</v>
      </c>
      <c r="G5256" s="22" t="s">
        <v>5</v>
      </c>
      <c r="H5256" s="68">
        <v>6</v>
      </c>
      <c r="I5256" s="22"/>
      <c r="J5256" s="36" t="s">
        <v>3088</v>
      </c>
      <c r="K5256" s="36"/>
      <c r="L5256" s="36"/>
      <c r="M5256" s="37" t="s">
        <v>8673</v>
      </c>
      <c r="N5256" s="37"/>
      <c r="O5256" s="22" t="s">
        <v>48</v>
      </c>
      <c r="P5256" s="38">
        <v>1</v>
      </c>
      <c r="Q5256" s="25">
        <v>0</v>
      </c>
      <c r="R5256" s="38">
        <f t="shared" si="36"/>
        <v>1</v>
      </c>
      <c r="S5256" s="25"/>
      <c r="T5256" s="26">
        <f t="shared" si="37"/>
        <v>0</v>
      </c>
    </row>
    <row r="5257" spans="6:20" s="102" customFormat="1" ht="24" outlineLevel="6">
      <c r="F5257" s="21">
        <v>1333</v>
      </c>
      <c r="G5257" s="22" t="s">
        <v>5</v>
      </c>
      <c r="H5257" s="68">
        <v>6</v>
      </c>
      <c r="I5257" s="22"/>
      <c r="J5257" s="36" t="s">
        <v>3089</v>
      </c>
      <c r="K5257" s="36"/>
      <c r="L5257" s="36"/>
      <c r="M5257" s="37" t="s">
        <v>8673</v>
      </c>
      <c r="N5257" s="37"/>
      <c r="O5257" s="22" t="s">
        <v>48</v>
      </c>
      <c r="P5257" s="38">
        <v>1</v>
      </c>
      <c r="Q5257" s="25">
        <v>0</v>
      </c>
      <c r="R5257" s="38">
        <f t="shared" si="36"/>
        <v>1</v>
      </c>
      <c r="S5257" s="25"/>
      <c r="T5257" s="26">
        <f t="shared" si="37"/>
        <v>0</v>
      </c>
    </row>
    <row r="5258" spans="6:20" s="102" customFormat="1" ht="24" outlineLevel="6">
      <c r="F5258" s="21">
        <v>1334</v>
      </c>
      <c r="G5258" s="22" t="s">
        <v>5</v>
      </c>
      <c r="H5258" s="68">
        <v>6</v>
      </c>
      <c r="I5258" s="22"/>
      <c r="J5258" s="36" t="s">
        <v>3090</v>
      </c>
      <c r="K5258" s="36"/>
      <c r="L5258" s="36"/>
      <c r="M5258" s="37" t="s">
        <v>8672</v>
      </c>
      <c r="N5258" s="37"/>
      <c r="O5258" s="22" t="s">
        <v>48</v>
      </c>
      <c r="P5258" s="38">
        <v>1</v>
      </c>
      <c r="Q5258" s="25">
        <v>0</v>
      </c>
      <c r="R5258" s="38">
        <f t="shared" si="36"/>
        <v>1</v>
      </c>
      <c r="S5258" s="25"/>
      <c r="T5258" s="26">
        <f t="shared" si="37"/>
        <v>0</v>
      </c>
    </row>
    <row r="5259" spans="6:20" s="102" customFormat="1" ht="24" outlineLevel="6">
      <c r="F5259" s="21">
        <v>1335</v>
      </c>
      <c r="G5259" s="22" t="s">
        <v>5</v>
      </c>
      <c r="H5259" s="68">
        <v>6</v>
      </c>
      <c r="I5259" s="22"/>
      <c r="J5259" s="36" t="s">
        <v>3091</v>
      </c>
      <c r="K5259" s="36"/>
      <c r="L5259" s="36"/>
      <c r="M5259" s="37" t="s">
        <v>8408</v>
      </c>
      <c r="N5259" s="37"/>
      <c r="O5259" s="22" t="s">
        <v>48</v>
      </c>
      <c r="P5259" s="38">
        <v>1</v>
      </c>
      <c r="Q5259" s="25">
        <v>0</v>
      </c>
      <c r="R5259" s="38">
        <f t="shared" si="36"/>
        <v>1</v>
      </c>
      <c r="S5259" s="25"/>
      <c r="T5259" s="26">
        <f t="shared" si="37"/>
        <v>0</v>
      </c>
    </row>
    <row r="5260" spans="6:20" s="102" customFormat="1" ht="24" outlineLevel="6">
      <c r="F5260" s="21">
        <v>1336</v>
      </c>
      <c r="G5260" s="22" t="s">
        <v>5</v>
      </c>
      <c r="H5260" s="68">
        <v>6</v>
      </c>
      <c r="I5260" s="22"/>
      <c r="J5260" s="36" t="s">
        <v>3092</v>
      </c>
      <c r="K5260" s="36"/>
      <c r="L5260" s="36"/>
      <c r="M5260" s="37" t="s">
        <v>8408</v>
      </c>
      <c r="N5260" s="37"/>
      <c r="O5260" s="22" t="s">
        <v>48</v>
      </c>
      <c r="P5260" s="38">
        <v>1</v>
      </c>
      <c r="Q5260" s="25">
        <v>0</v>
      </c>
      <c r="R5260" s="38">
        <f t="shared" si="36"/>
        <v>1</v>
      </c>
      <c r="S5260" s="25"/>
      <c r="T5260" s="26">
        <f t="shared" si="37"/>
        <v>0</v>
      </c>
    </row>
    <row r="5261" spans="6:20" s="102" customFormat="1" ht="24" outlineLevel="6">
      <c r="F5261" s="21">
        <v>1337</v>
      </c>
      <c r="G5261" s="22" t="s">
        <v>5</v>
      </c>
      <c r="H5261" s="68">
        <v>6</v>
      </c>
      <c r="I5261" s="22"/>
      <c r="J5261" s="36" t="s">
        <v>3093</v>
      </c>
      <c r="K5261" s="36"/>
      <c r="L5261" s="36"/>
      <c r="M5261" s="37" t="s">
        <v>8672</v>
      </c>
      <c r="N5261" s="37"/>
      <c r="O5261" s="22" t="s">
        <v>48</v>
      </c>
      <c r="P5261" s="38">
        <v>1</v>
      </c>
      <c r="Q5261" s="25">
        <v>0</v>
      </c>
      <c r="R5261" s="38">
        <f t="shared" si="36"/>
        <v>1</v>
      </c>
      <c r="S5261" s="25"/>
      <c r="T5261" s="26">
        <f t="shared" si="37"/>
        <v>0</v>
      </c>
    </row>
    <row r="5262" spans="6:20" s="102" customFormat="1" ht="36" outlineLevel="6">
      <c r="F5262" s="21">
        <v>1338</v>
      </c>
      <c r="G5262" s="22" t="s">
        <v>5</v>
      </c>
      <c r="H5262" s="68">
        <v>6</v>
      </c>
      <c r="I5262" s="22"/>
      <c r="J5262" s="36" t="s">
        <v>3094</v>
      </c>
      <c r="K5262" s="36"/>
      <c r="L5262" s="36"/>
      <c r="M5262" s="37" t="s">
        <v>9186</v>
      </c>
      <c r="N5262" s="37"/>
      <c r="O5262" s="22" t="s">
        <v>48</v>
      </c>
      <c r="P5262" s="38">
        <v>0</v>
      </c>
      <c r="Q5262" s="25">
        <v>0</v>
      </c>
      <c r="R5262" s="38">
        <f t="shared" si="36"/>
        <v>0</v>
      </c>
      <c r="S5262" s="25"/>
      <c r="T5262" s="26">
        <f t="shared" si="37"/>
        <v>0</v>
      </c>
    </row>
    <row r="5263" spans="6:20" s="102" customFormat="1" ht="36" outlineLevel="6">
      <c r="F5263" s="21">
        <v>1339</v>
      </c>
      <c r="G5263" s="22" t="s">
        <v>5</v>
      </c>
      <c r="H5263" s="68">
        <v>6</v>
      </c>
      <c r="I5263" s="22"/>
      <c r="J5263" s="36" t="s">
        <v>3095</v>
      </c>
      <c r="K5263" s="36"/>
      <c r="L5263" s="36"/>
      <c r="M5263" s="37" t="s">
        <v>9187</v>
      </c>
      <c r="N5263" s="37"/>
      <c r="O5263" s="22" t="s">
        <v>48</v>
      </c>
      <c r="P5263" s="38">
        <v>0</v>
      </c>
      <c r="Q5263" s="25">
        <v>0</v>
      </c>
      <c r="R5263" s="38">
        <f t="shared" si="36"/>
        <v>0</v>
      </c>
      <c r="S5263" s="25"/>
      <c r="T5263" s="26">
        <f t="shared" si="37"/>
        <v>0</v>
      </c>
    </row>
    <row r="5264" spans="6:20" s="102" customFormat="1" ht="12" outlineLevel="6">
      <c r="F5264" s="21">
        <v>1340</v>
      </c>
      <c r="G5264" s="22" t="s">
        <v>5</v>
      </c>
      <c r="H5264" s="68">
        <v>6</v>
      </c>
      <c r="I5264" s="22"/>
      <c r="J5264" s="36" t="s">
        <v>3096</v>
      </c>
      <c r="K5264" s="36"/>
      <c r="L5264" s="36"/>
      <c r="M5264" s="37" t="s">
        <v>6997</v>
      </c>
      <c r="N5264" s="37"/>
      <c r="O5264" s="22" t="s">
        <v>48</v>
      </c>
      <c r="P5264" s="38">
        <v>0</v>
      </c>
      <c r="Q5264" s="25">
        <v>0</v>
      </c>
      <c r="R5264" s="38">
        <f t="shared" si="36"/>
        <v>0</v>
      </c>
      <c r="S5264" s="25"/>
      <c r="T5264" s="26">
        <f t="shared" si="37"/>
        <v>0</v>
      </c>
    </row>
    <row r="5265" spans="6:20" s="102" customFormat="1" ht="12" outlineLevel="6">
      <c r="F5265" s="21">
        <v>1341</v>
      </c>
      <c r="G5265" s="22" t="s">
        <v>5</v>
      </c>
      <c r="H5265" s="68">
        <v>6</v>
      </c>
      <c r="I5265" s="22"/>
      <c r="J5265" s="36" t="s">
        <v>3097</v>
      </c>
      <c r="K5265" s="36"/>
      <c r="L5265" s="36"/>
      <c r="M5265" s="37" t="s">
        <v>6997</v>
      </c>
      <c r="N5265" s="37"/>
      <c r="O5265" s="22" t="s">
        <v>48</v>
      </c>
      <c r="P5265" s="38">
        <v>0</v>
      </c>
      <c r="Q5265" s="25">
        <v>0</v>
      </c>
      <c r="R5265" s="38">
        <f t="shared" si="36"/>
        <v>0</v>
      </c>
      <c r="S5265" s="25"/>
      <c r="T5265" s="26">
        <f t="shared" si="37"/>
        <v>0</v>
      </c>
    </row>
    <row r="5266" spans="6:20" s="102" customFormat="1" ht="12" outlineLevel="6">
      <c r="F5266" s="21">
        <v>1342</v>
      </c>
      <c r="G5266" s="22" t="s">
        <v>5</v>
      </c>
      <c r="H5266" s="68">
        <v>6</v>
      </c>
      <c r="I5266" s="22"/>
      <c r="J5266" s="36" t="s">
        <v>3098</v>
      </c>
      <c r="K5266" s="36"/>
      <c r="L5266" s="36"/>
      <c r="M5266" s="37" t="s">
        <v>6997</v>
      </c>
      <c r="N5266" s="37"/>
      <c r="O5266" s="22" t="s">
        <v>48</v>
      </c>
      <c r="P5266" s="38">
        <v>0</v>
      </c>
      <c r="Q5266" s="25">
        <v>0</v>
      </c>
      <c r="R5266" s="38">
        <f t="shared" si="36"/>
        <v>0</v>
      </c>
      <c r="S5266" s="25"/>
      <c r="T5266" s="26">
        <f t="shared" si="37"/>
        <v>0</v>
      </c>
    </row>
    <row r="5267" spans="6:20" s="102" customFormat="1" ht="12" outlineLevel="6">
      <c r="F5267" s="21">
        <v>1343</v>
      </c>
      <c r="G5267" s="22" t="s">
        <v>5</v>
      </c>
      <c r="H5267" s="68">
        <v>6</v>
      </c>
      <c r="I5267" s="22"/>
      <c r="J5267" s="36" t="s">
        <v>3099</v>
      </c>
      <c r="K5267" s="36"/>
      <c r="L5267" s="36"/>
      <c r="M5267" s="37" t="s">
        <v>6997</v>
      </c>
      <c r="N5267" s="37"/>
      <c r="O5267" s="22" t="s">
        <v>48</v>
      </c>
      <c r="P5267" s="38">
        <v>0</v>
      </c>
      <c r="Q5267" s="25">
        <v>0</v>
      </c>
      <c r="R5267" s="38">
        <f t="shared" si="36"/>
        <v>0</v>
      </c>
      <c r="S5267" s="25"/>
      <c r="T5267" s="26">
        <f t="shared" si="37"/>
        <v>0</v>
      </c>
    </row>
    <row r="5268" spans="6:20" s="102" customFormat="1" ht="12" outlineLevel="6">
      <c r="F5268" s="21">
        <v>1344</v>
      </c>
      <c r="G5268" s="22" t="s">
        <v>5</v>
      </c>
      <c r="H5268" s="68">
        <v>6</v>
      </c>
      <c r="I5268" s="22"/>
      <c r="J5268" s="36" t="s">
        <v>3100</v>
      </c>
      <c r="K5268" s="36"/>
      <c r="L5268" s="36"/>
      <c r="M5268" s="37" t="s">
        <v>6997</v>
      </c>
      <c r="N5268" s="37"/>
      <c r="O5268" s="22" t="s">
        <v>48</v>
      </c>
      <c r="P5268" s="38">
        <v>0</v>
      </c>
      <c r="Q5268" s="25">
        <v>0</v>
      </c>
      <c r="R5268" s="38">
        <f t="shared" si="36"/>
        <v>0</v>
      </c>
      <c r="S5268" s="25"/>
      <c r="T5268" s="26">
        <f t="shared" si="37"/>
        <v>0</v>
      </c>
    </row>
    <row r="5269" spans="6:20" s="102" customFormat="1" ht="12" outlineLevel="6">
      <c r="F5269" s="21">
        <v>1345</v>
      </c>
      <c r="G5269" s="22" t="s">
        <v>5</v>
      </c>
      <c r="H5269" s="68">
        <v>6</v>
      </c>
      <c r="I5269" s="22"/>
      <c r="J5269" s="36" t="s">
        <v>3101</v>
      </c>
      <c r="K5269" s="36"/>
      <c r="L5269" s="36"/>
      <c r="M5269" s="37" t="s">
        <v>6997</v>
      </c>
      <c r="N5269" s="37"/>
      <c r="O5269" s="22" t="s">
        <v>48</v>
      </c>
      <c r="P5269" s="38">
        <v>0</v>
      </c>
      <c r="Q5269" s="25">
        <v>0</v>
      </c>
      <c r="R5269" s="38">
        <f t="shared" si="36"/>
        <v>0</v>
      </c>
      <c r="S5269" s="25"/>
      <c r="T5269" s="26">
        <f t="shared" si="37"/>
        <v>0</v>
      </c>
    </row>
    <row r="5270" spans="6:20" s="102" customFormat="1" ht="12" outlineLevel="6">
      <c r="F5270" s="21">
        <v>1346</v>
      </c>
      <c r="G5270" s="22" t="s">
        <v>5</v>
      </c>
      <c r="H5270" s="68">
        <v>6</v>
      </c>
      <c r="I5270" s="22"/>
      <c r="J5270" s="36" t="s">
        <v>3102</v>
      </c>
      <c r="K5270" s="36"/>
      <c r="L5270" s="36"/>
      <c r="M5270" s="37" t="s">
        <v>6997</v>
      </c>
      <c r="N5270" s="37"/>
      <c r="O5270" s="22" t="s">
        <v>48</v>
      </c>
      <c r="P5270" s="38">
        <v>0</v>
      </c>
      <c r="Q5270" s="25">
        <v>0</v>
      </c>
      <c r="R5270" s="38">
        <f t="shared" si="36"/>
        <v>0</v>
      </c>
      <c r="S5270" s="25"/>
      <c r="T5270" s="26">
        <f t="shared" si="37"/>
        <v>0</v>
      </c>
    </row>
    <row r="5271" spans="6:20" s="102" customFormat="1" ht="12" outlineLevel="6">
      <c r="F5271" s="21">
        <v>1347</v>
      </c>
      <c r="G5271" s="22" t="s">
        <v>5</v>
      </c>
      <c r="H5271" s="68">
        <v>6</v>
      </c>
      <c r="I5271" s="22"/>
      <c r="J5271" s="36" t="s">
        <v>3103</v>
      </c>
      <c r="K5271" s="36"/>
      <c r="L5271" s="36"/>
      <c r="M5271" s="37" t="s">
        <v>6997</v>
      </c>
      <c r="N5271" s="37"/>
      <c r="O5271" s="22" t="s">
        <v>48</v>
      </c>
      <c r="P5271" s="38">
        <v>0</v>
      </c>
      <c r="Q5271" s="25">
        <v>0</v>
      </c>
      <c r="R5271" s="38">
        <f t="shared" si="36"/>
        <v>0</v>
      </c>
      <c r="S5271" s="25"/>
      <c r="T5271" s="26">
        <f t="shared" si="37"/>
        <v>0</v>
      </c>
    </row>
    <row r="5272" spans="6:20" s="102" customFormat="1" ht="36" outlineLevel="6">
      <c r="F5272" s="21">
        <v>1348</v>
      </c>
      <c r="G5272" s="22" t="s">
        <v>5</v>
      </c>
      <c r="H5272" s="68">
        <v>6</v>
      </c>
      <c r="I5272" s="22"/>
      <c r="J5272" s="36" t="s">
        <v>3104</v>
      </c>
      <c r="K5272" s="36"/>
      <c r="L5272" s="36"/>
      <c r="M5272" s="37" t="s">
        <v>8895</v>
      </c>
      <c r="N5272" s="37"/>
      <c r="O5272" s="22" t="s">
        <v>48</v>
      </c>
      <c r="P5272" s="38">
        <v>1</v>
      </c>
      <c r="Q5272" s="25">
        <v>0</v>
      </c>
      <c r="R5272" s="38">
        <f t="shared" si="36"/>
        <v>1</v>
      </c>
      <c r="S5272" s="25"/>
      <c r="T5272" s="26">
        <f t="shared" si="37"/>
        <v>0</v>
      </c>
    </row>
    <row r="5273" spans="6:20" s="102" customFormat="1" ht="36" outlineLevel="6">
      <c r="F5273" s="21">
        <v>1349</v>
      </c>
      <c r="G5273" s="22" t="s">
        <v>5</v>
      </c>
      <c r="H5273" s="68">
        <v>6</v>
      </c>
      <c r="I5273" s="22"/>
      <c r="J5273" s="36" t="s">
        <v>3105</v>
      </c>
      <c r="K5273" s="36"/>
      <c r="L5273" s="36"/>
      <c r="M5273" s="37" t="s">
        <v>8895</v>
      </c>
      <c r="N5273" s="37"/>
      <c r="O5273" s="22" t="s">
        <v>48</v>
      </c>
      <c r="P5273" s="38">
        <v>1</v>
      </c>
      <c r="Q5273" s="25">
        <v>0</v>
      </c>
      <c r="R5273" s="38">
        <f t="shared" si="36"/>
        <v>1</v>
      </c>
      <c r="S5273" s="25"/>
      <c r="T5273" s="26">
        <f t="shared" si="37"/>
        <v>0</v>
      </c>
    </row>
    <row r="5274" spans="6:20" s="102" customFormat="1" ht="24" outlineLevel="6">
      <c r="F5274" s="21">
        <v>1350</v>
      </c>
      <c r="G5274" s="22" t="s">
        <v>5</v>
      </c>
      <c r="H5274" s="68">
        <v>6</v>
      </c>
      <c r="I5274" s="22"/>
      <c r="J5274" s="36" t="s">
        <v>3106</v>
      </c>
      <c r="K5274" s="36"/>
      <c r="L5274" s="36"/>
      <c r="M5274" s="37" t="s">
        <v>8657</v>
      </c>
      <c r="N5274" s="37"/>
      <c r="O5274" s="22" t="s">
        <v>48</v>
      </c>
      <c r="P5274" s="38">
        <v>1</v>
      </c>
      <c r="Q5274" s="25">
        <v>0</v>
      </c>
      <c r="R5274" s="38">
        <f t="shared" si="36"/>
        <v>1</v>
      </c>
      <c r="S5274" s="25"/>
      <c r="T5274" s="26">
        <f t="shared" si="37"/>
        <v>0</v>
      </c>
    </row>
    <row r="5275" spans="6:20" s="102" customFormat="1" ht="24" outlineLevel="6">
      <c r="F5275" s="21">
        <v>1351</v>
      </c>
      <c r="G5275" s="22" t="s">
        <v>5</v>
      </c>
      <c r="H5275" s="68">
        <v>6</v>
      </c>
      <c r="I5275" s="22"/>
      <c r="J5275" s="36" t="s">
        <v>3107</v>
      </c>
      <c r="K5275" s="36"/>
      <c r="L5275" s="36"/>
      <c r="M5275" s="37" t="s">
        <v>8657</v>
      </c>
      <c r="N5275" s="37"/>
      <c r="O5275" s="22" t="s">
        <v>48</v>
      </c>
      <c r="P5275" s="38">
        <v>1</v>
      </c>
      <c r="Q5275" s="25">
        <v>0</v>
      </c>
      <c r="R5275" s="38">
        <f>P5275*(1+Q5275/100)</f>
        <v>1</v>
      </c>
      <c r="S5275" s="25"/>
      <c r="T5275" s="26">
        <f>IF(I5275="T",0,R5275*S5275)</f>
        <v>0</v>
      </c>
    </row>
    <row r="5276" spans="6:20" s="102" customFormat="1" ht="24" outlineLevel="6">
      <c r="F5276" s="21">
        <v>1352</v>
      </c>
      <c r="G5276" s="22" t="s">
        <v>5</v>
      </c>
      <c r="H5276" s="68">
        <v>6</v>
      </c>
      <c r="I5276" s="22"/>
      <c r="J5276" s="36" t="s">
        <v>3108</v>
      </c>
      <c r="K5276" s="36"/>
      <c r="L5276" s="36"/>
      <c r="M5276" s="37" t="s">
        <v>8689</v>
      </c>
      <c r="N5276" s="37"/>
      <c r="O5276" s="22" t="s">
        <v>48</v>
      </c>
      <c r="P5276" s="38">
        <v>1</v>
      </c>
      <c r="Q5276" s="25">
        <v>0</v>
      </c>
      <c r="R5276" s="38">
        <f>P5276*(1+Q5276/100)</f>
        <v>1</v>
      </c>
      <c r="S5276" s="25"/>
      <c r="T5276" s="26">
        <f>IF(I5276="T",0,R5276*S5276)</f>
        <v>0</v>
      </c>
    </row>
    <row r="5277" spans="6:20" outlineLevel="6"/>
    <row r="5278" spans="6:20" s="120" customFormat="1" ht="16.5" customHeight="1" outlineLevel="5">
      <c r="F5278" s="121"/>
      <c r="G5278" s="122"/>
      <c r="H5278" s="122"/>
      <c r="I5278" s="122"/>
      <c r="J5278" s="123"/>
      <c r="K5278" s="123"/>
      <c r="L5278" s="123"/>
      <c r="M5278" s="123" t="s">
        <v>6932</v>
      </c>
      <c r="N5278" s="126"/>
      <c r="O5278" s="122"/>
      <c r="P5278" s="124"/>
      <c r="Q5278" s="125"/>
      <c r="R5278" s="124"/>
      <c r="S5278" s="125"/>
      <c r="T5278" s="111">
        <f>SUBTOTAL(9,T5279:T5336)</f>
        <v>0</v>
      </c>
    </row>
    <row r="5279" spans="6:20" s="102" customFormat="1" ht="72" outlineLevel="6">
      <c r="F5279" s="21">
        <v>1353</v>
      </c>
      <c r="G5279" s="22" t="s">
        <v>5</v>
      </c>
      <c r="H5279" s="68">
        <v>6</v>
      </c>
      <c r="I5279" s="22"/>
      <c r="J5279" s="36" t="s">
        <v>3109</v>
      </c>
      <c r="K5279" s="36"/>
      <c r="L5279" s="36"/>
      <c r="M5279" s="37" t="s">
        <v>9847</v>
      </c>
      <c r="N5279" s="37"/>
      <c r="O5279" s="22"/>
      <c r="P5279" s="38">
        <v>0</v>
      </c>
      <c r="Q5279" s="25">
        <v>0</v>
      </c>
      <c r="R5279" s="38">
        <f t="shared" ref="R5279:R5310" si="38">P5279*(1+Q5279/100)</f>
        <v>0</v>
      </c>
      <c r="S5279" s="25"/>
      <c r="T5279" s="26">
        <f t="shared" ref="T5279:T5310" si="39">IF(I5279="T",0,R5279*S5279)</f>
        <v>0</v>
      </c>
    </row>
    <row r="5280" spans="6:20" s="102" customFormat="1" ht="36" outlineLevel="6">
      <c r="F5280" s="21">
        <v>1354</v>
      </c>
      <c r="G5280" s="22" t="s">
        <v>5</v>
      </c>
      <c r="H5280" s="68">
        <v>6</v>
      </c>
      <c r="I5280" s="22"/>
      <c r="J5280" s="36" t="s">
        <v>3110</v>
      </c>
      <c r="K5280" s="36"/>
      <c r="L5280" s="36"/>
      <c r="M5280" s="37" t="s">
        <v>8906</v>
      </c>
      <c r="N5280" s="37"/>
      <c r="O5280" s="22" t="s">
        <v>48</v>
      </c>
      <c r="P5280" s="38">
        <v>1</v>
      </c>
      <c r="Q5280" s="25">
        <v>0</v>
      </c>
      <c r="R5280" s="38">
        <f t="shared" si="38"/>
        <v>1</v>
      </c>
      <c r="S5280" s="25"/>
      <c r="T5280" s="26">
        <f t="shared" si="39"/>
        <v>0</v>
      </c>
    </row>
    <row r="5281" spans="6:20" s="102" customFormat="1" ht="36" outlineLevel="6">
      <c r="F5281" s="21">
        <v>1355</v>
      </c>
      <c r="G5281" s="22" t="s">
        <v>5</v>
      </c>
      <c r="H5281" s="68">
        <v>6</v>
      </c>
      <c r="I5281" s="22"/>
      <c r="J5281" s="36" t="s">
        <v>3111</v>
      </c>
      <c r="K5281" s="36"/>
      <c r="L5281" s="36"/>
      <c r="M5281" s="37" t="s">
        <v>8876</v>
      </c>
      <c r="N5281" s="37"/>
      <c r="O5281" s="22" t="s">
        <v>48</v>
      </c>
      <c r="P5281" s="38">
        <v>1</v>
      </c>
      <c r="Q5281" s="25">
        <v>0</v>
      </c>
      <c r="R5281" s="38">
        <f t="shared" si="38"/>
        <v>1</v>
      </c>
      <c r="S5281" s="25"/>
      <c r="T5281" s="26">
        <f t="shared" si="39"/>
        <v>0</v>
      </c>
    </row>
    <row r="5282" spans="6:20" s="102" customFormat="1" ht="24" outlineLevel="6">
      <c r="F5282" s="21">
        <v>1356</v>
      </c>
      <c r="G5282" s="22" t="s">
        <v>5</v>
      </c>
      <c r="H5282" s="68">
        <v>6</v>
      </c>
      <c r="I5282" s="22"/>
      <c r="J5282" s="36" t="s">
        <v>3112</v>
      </c>
      <c r="K5282" s="36"/>
      <c r="L5282" s="36"/>
      <c r="M5282" s="37" t="s">
        <v>8674</v>
      </c>
      <c r="N5282" s="37"/>
      <c r="O5282" s="22" t="s">
        <v>48</v>
      </c>
      <c r="P5282" s="38">
        <v>1</v>
      </c>
      <c r="Q5282" s="25">
        <v>0</v>
      </c>
      <c r="R5282" s="38">
        <f t="shared" si="38"/>
        <v>1</v>
      </c>
      <c r="S5282" s="25"/>
      <c r="T5282" s="26">
        <f t="shared" si="39"/>
        <v>0</v>
      </c>
    </row>
    <row r="5283" spans="6:20" s="102" customFormat="1" ht="24" outlineLevel="6">
      <c r="F5283" s="21">
        <v>1357</v>
      </c>
      <c r="G5283" s="22" t="s">
        <v>5</v>
      </c>
      <c r="H5283" s="68">
        <v>6</v>
      </c>
      <c r="I5283" s="22"/>
      <c r="J5283" s="36" t="s">
        <v>3113</v>
      </c>
      <c r="K5283" s="36"/>
      <c r="L5283" s="36"/>
      <c r="M5283" s="37" t="s">
        <v>8524</v>
      </c>
      <c r="N5283" s="37"/>
      <c r="O5283" s="22" t="s">
        <v>48</v>
      </c>
      <c r="P5283" s="38">
        <v>1</v>
      </c>
      <c r="Q5283" s="25">
        <v>0</v>
      </c>
      <c r="R5283" s="38">
        <f t="shared" si="38"/>
        <v>1</v>
      </c>
      <c r="S5283" s="25"/>
      <c r="T5283" s="26">
        <f t="shared" si="39"/>
        <v>0</v>
      </c>
    </row>
    <row r="5284" spans="6:20" s="102" customFormat="1" ht="24" outlineLevel="6">
      <c r="F5284" s="21">
        <v>1358</v>
      </c>
      <c r="G5284" s="22" t="s">
        <v>5</v>
      </c>
      <c r="H5284" s="68">
        <v>6</v>
      </c>
      <c r="I5284" s="22"/>
      <c r="J5284" s="36" t="s">
        <v>3114</v>
      </c>
      <c r="K5284" s="36"/>
      <c r="L5284" s="36"/>
      <c r="M5284" s="37" t="s">
        <v>8407</v>
      </c>
      <c r="N5284" s="37"/>
      <c r="O5284" s="22" t="s">
        <v>48</v>
      </c>
      <c r="P5284" s="38">
        <v>1</v>
      </c>
      <c r="Q5284" s="25">
        <v>0</v>
      </c>
      <c r="R5284" s="38">
        <f t="shared" si="38"/>
        <v>1</v>
      </c>
      <c r="S5284" s="25"/>
      <c r="T5284" s="26">
        <f t="shared" si="39"/>
        <v>0</v>
      </c>
    </row>
    <row r="5285" spans="6:20" s="102" customFormat="1" ht="24" outlineLevel="6">
      <c r="F5285" s="21">
        <v>1359</v>
      </c>
      <c r="G5285" s="22" t="s">
        <v>5</v>
      </c>
      <c r="H5285" s="68">
        <v>6</v>
      </c>
      <c r="I5285" s="22"/>
      <c r="J5285" s="36" t="s">
        <v>3115</v>
      </c>
      <c r="K5285" s="36"/>
      <c r="L5285" s="36"/>
      <c r="M5285" s="37" t="s">
        <v>8407</v>
      </c>
      <c r="N5285" s="37"/>
      <c r="O5285" s="22" t="s">
        <v>48</v>
      </c>
      <c r="P5285" s="38">
        <v>1</v>
      </c>
      <c r="Q5285" s="25">
        <v>0</v>
      </c>
      <c r="R5285" s="38">
        <f t="shared" si="38"/>
        <v>1</v>
      </c>
      <c r="S5285" s="25"/>
      <c r="T5285" s="26">
        <f t="shared" si="39"/>
        <v>0</v>
      </c>
    </row>
    <row r="5286" spans="6:20" s="102" customFormat="1" ht="24" outlineLevel="6">
      <c r="F5286" s="21">
        <v>1360</v>
      </c>
      <c r="G5286" s="22" t="s">
        <v>5</v>
      </c>
      <c r="H5286" s="68">
        <v>6</v>
      </c>
      <c r="I5286" s="22"/>
      <c r="J5286" s="36" t="s">
        <v>3116</v>
      </c>
      <c r="K5286" s="36"/>
      <c r="L5286" s="36"/>
      <c r="M5286" s="37" t="s">
        <v>8407</v>
      </c>
      <c r="N5286" s="37"/>
      <c r="O5286" s="22" t="s">
        <v>48</v>
      </c>
      <c r="P5286" s="38">
        <v>1</v>
      </c>
      <c r="Q5286" s="25">
        <v>0</v>
      </c>
      <c r="R5286" s="38">
        <f t="shared" si="38"/>
        <v>1</v>
      </c>
      <c r="S5286" s="25"/>
      <c r="T5286" s="26">
        <f t="shared" si="39"/>
        <v>0</v>
      </c>
    </row>
    <row r="5287" spans="6:20" s="102" customFormat="1" ht="36" outlineLevel="6">
      <c r="F5287" s="21">
        <v>1361</v>
      </c>
      <c r="G5287" s="22" t="s">
        <v>5</v>
      </c>
      <c r="H5287" s="68">
        <v>6</v>
      </c>
      <c r="I5287" s="22"/>
      <c r="J5287" s="36" t="s">
        <v>3117</v>
      </c>
      <c r="K5287" s="36"/>
      <c r="L5287" s="36"/>
      <c r="M5287" s="37" t="s">
        <v>8895</v>
      </c>
      <c r="N5287" s="37"/>
      <c r="O5287" s="22" t="s">
        <v>48</v>
      </c>
      <c r="P5287" s="38">
        <v>1</v>
      </c>
      <c r="Q5287" s="25">
        <v>0</v>
      </c>
      <c r="R5287" s="38">
        <f t="shared" si="38"/>
        <v>1</v>
      </c>
      <c r="S5287" s="25"/>
      <c r="T5287" s="26">
        <f t="shared" si="39"/>
        <v>0</v>
      </c>
    </row>
    <row r="5288" spans="6:20" s="102" customFormat="1" ht="24" outlineLevel="6">
      <c r="F5288" s="21">
        <v>1362</v>
      </c>
      <c r="G5288" s="22" t="s">
        <v>5</v>
      </c>
      <c r="H5288" s="68">
        <v>6</v>
      </c>
      <c r="I5288" s="22"/>
      <c r="J5288" s="36" t="s">
        <v>3118</v>
      </c>
      <c r="K5288" s="36"/>
      <c r="L5288" s="36"/>
      <c r="M5288" s="37" t="s">
        <v>8524</v>
      </c>
      <c r="N5288" s="37"/>
      <c r="O5288" s="22" t="s">
        <v>48</v>
      </c>
      <c r="P5288" s="38">
        <v>1</v>
      </c>
      <c r="Q5288" s="25">
        <v>0</v>
      </c>
      <c r="R5288" s="38">
        <f t="shared" si="38"/>
        <v>1</v>
      </c>
      <c r="S5288" s="25"/>
      <c r="T5288" s="26">
        <f t="shared" si="39"/>
        <v>0</v>
      </c>
    </row>
    <row r="5289" spans="6:20" s="102" customFormat="1" ht="36" outlineLevel="6">
      <c r="F5289" s="21">
        <v>1363</v>
      </c>
      <c r="G5289" s="22" t="s">
        <v>5</v>
      </c>
      <c r="H5289" s="68">
        <v>6</v>
      </c>
      <c r="I5289" s="22"/>
      <c r="J5289" s="36" t="s">
        <v>3119</v>
      </c>
      <c r="K5289" s="36"/>
      <c r="L5289" s="36"/>
      <c r="M5289" s="37" t="s">
        <v>8895</v>
      </c>
      <c r="N5289" s="37"/>
      <c r="O5289" s="22" t="s">
        <v>48</v>
      </c>
      <c r="P5289" s="38">
        <v>1</v>
      </c>
      <c r="Q5289" s="25">
        <v>0</v>
      </c>
      <c r="R5289" s="38">
        <f t="shared" si="38"/>
        <v>1</v>
      </c>
      <c r="S5289" s="25"/>
      <c r="T5289" s="26">
        <f t="shared" si="39"/>
        <v>0</v>
      </c>
    </row>
    <row r="5290" spans="6:20" s="102" customFormat="1" ht="36" outlineLevel="6">
      <c r="F5290" s="21">
        <v>1364</v>
      </c>
      <c r="G5290" s="22" t="s">
        <v>5</v>
      </c>
      <c r="H5290" s="68">
        <v>6</v>
      </c>
      <c r="I5290" s="22"/>
      <c r="J5290" s="36" t="s">
        <v>3120</v>
      </c>
      <c r="K5290" s="36"/>
      <c r="L5290" s="36"/>
      <c r="M5290" s="37" t="s">
        <v>8895</v>
      </c>
      <c r="N5290" s="37"/>
      <c r="O5290" s="22" t="s">
        <v>48</v>
      </c>
      <c r="P5290" s="38">
        <v>1</v>
      </c>
      <c r="Q5290" s="25">
        <v>0</v>
      </c>
      <c r="R5290" s="38">
        <f t="shared" si="38"/>
        <v>1</v>
      </c>
      <c r="S5290" s="25"/>
      <c r="T5290" s="26">
        <f t="shared" si="39"/>
        <v>0</v>
      </c>
    </row>
    <row r="5291" spans="6:20" s="102" customFormat="1" ht="36" outlineLevel="6">
      <c r="F5291" s="21">
        <v>1365</v>
      </c>
      <c r="G5291" s="22" t="s">
        <v>5</v>
      </c>
      <c r="H5291" s="68">
        <v>6</v>
      </c>
      <c r="I5291" s="22"/>
      <c r="J5291" s="36" t="s">
        <v>3121</v>
      </c>
      <c r="K5291" s="36"/>
      <c r="L5291" s="36"/>
      <c r="M5291" s="37" t="s">
        <v>8895</v>
      </c>
      <c r="N5291" s="37"/>
      <c r="O5291" s="22" t="s">
        <v>48</v>
      </c>
      <c r="P5291" s="38">
        <v>1</v>
      </c>
      <c r="Q5291" s="25">
        <v>0</v>
      </c>
      <c r="R5291" s="38">
        <f t="shared" si="38"/>
        <v>1</v>
      </c>
      <c r="S5291" s="25"/>
      <c r="T5291" s="26">
        <f t="shared" si="39"/>
        <v>0</v>
      </c>
    </row>
    <row r="5292" spans="6:20" s="102" customFormat="1" ht="36" outlineLevel="6">
      <c r="F5292" s="21">
        <v>1366</v>
      </c>
      <c r="G5292" s="22" t="s">
        <v>5</v>
      </c>
      <c r="H5292" s="68">
        <v>6</v>
      </c>
      <c r="I5292" s="22"/>
      <c r="J5292" s="36" t="s">
        <v>3122</v>
      </c>
      <c r="K5292" s="36"/>
      <c r="L5292" s="36"/>
      <c r="M5292" s="37" t="s">
        <v>8895</v>
      </c>
      <c r="N5292" s="37"/>
      <c r="O5292" s="22" t="s">
        <v>48</v>
      </c>
      <c r="P5292" s="38">
        <v>1</v>
      </c>
      <c r="Q5292" s="25">
        <v>0</v>
      </c>
      <c r="R5292" s="38">
        <f t="shared" si="38"/>
        <v>1</v>
      </c>
      <c r="S5292" s="25"/>
      <c r="T5292" s="26">
        <f t="shared" si="39"/>
        <v>0</v>
      </c>
    </row>
    <row r="5293" spans="6:20" s="102" customFormat="1" ht="36" outlineLevel="6">
      <c r="F5293" s="21">
        <v>1367</v>
      </c>
      <c r="G5293" s="22" t="s">
        <v>5</v>
      </c>
      <c r="H5293" s="68">
        <v>6</v>
      </c>
      <c r="I5293" s="22"/>
      <c r="J5293" s="36" t="s">
        <v>3123</v>
      </c>
      <c r="K5293" s="36"/>
      <c r="L5293" s="36"/>
      <c r="M5293" s="37" t="s">
        <v>8895</v>
      </c>
      <c r="N5293" s="37"/>
      <c r="O5293" s="22" t="s">
        <v>48</v>
      </c>
      <c r="P5293" s="38">
        <v>1</v>
      </c>
      <c r="Q5293" s="25">
        <v>0</v>
      </c>
      <c r="R5293" s="38">
        <f t="shared" si="38"/>
        <v>1</v>
      </c>
      <c r="S5293" s="25"/>
      <c r="T5293" s="26">
        <f t="shared" si="39"/>
        <v>0</v>
      </c>
    </row>
    <row r="5294" spans="6:20" s="102" customFormat="1" ht="36" outlineLevel="6">
      <c r="F5294" s="21">
        <v>1368</v>
      </c>
      <c r="G5294" s="22" t="s">
        <v>5</v>
      </c>
      <c r="H5294" s="68">
        <v>6</v>
      </c>
      <c r="I5294" s="22"/>
      <c r="J5294" s="36" t="s">
        <v>3124</v>
      </c>
      <c r="K5294" s="36"/>
      <c r="L5294" s="36"/>
      <c r="M5294" s="37" t="s">
        <v>8895</v>
      </c>
      <c r="N5294" s="37"/>
      <c r="O5294" s="22" t="s">
        <v>48</v>
      </c>
      <c r="P5294" s="38">
        <v>1</v>
      </c>
      <c r="Q5294" s="25">
        <v>0</v>
      </c>
      <c r="R5294" s="38">
        <f t="shared" si="38"/>
        <v>1</v>
      </c>
      <c r="S5294" s="25"/>
      <c r="T5294" s="26">
        <f t="shared" si="39"/>
        <v>0</v>
      </c>
    </row>
    <row r="5295" spans="6:20" s="102" customFormat="1" ht="36" outlineLevel="6">
      <c r="F5295" s="21">
        <v>1369</v>
      </c>
      <c r="G5295" s="22" t="s">
        <v>5</v>
      </c>
      <c r="H5295" s="68">
        <v>6</v>
      </c>
      <c r="I5295" s="22"/>
      <c r="J5295" s="36" t="s">
        <v>3125</v>
      </c>
      <c r="K5295" s="36"/>
      <c r="L5295" s="36"/>
      <c r="M5295" s="37" t="s">
        <v>8895</v>
      </c>
      <c r="N5295" s="37"/>
      <c r="O5295" s="22" t="s">
        <v>48</v>
      </c>
      <c r="P5295" s="38">
        <v>1</v>
      </c>
      <c r="Q5295" s="25">
        <v>0</v>
      </c>
      <c r="R5295" s="38">
        <f t="shared" si="38"/>
        <v>1</v>
      </c>
      <c r="S5295" s="25"/>
      <c r="T5295" s="26">
        <f t="shared" si="39"/>
        <v>0</v>
      </c>
    </row>
    <row r="5296" spans="6:20" s="102" customFormat="1" ht="36" outlineLevel="6">
      <c r="F5296" s="21">
        <v>1370</v>
      </c>
      <c r="G5296" s="22" t="s">
        <v>5</v>
      </c>
      <c r="H5296" s="68">
        <v>6</v>
      </c>
      <c r="I5296" s="22"/>
      <c r="J5296" s="36" t="s">
        <v>3126</v>
      </c>
      <c r="K5296" s="36"/>
      <c r="L5296" s="36"/>
      <c r="M5296" s="37" t="s">
        <v>8895</v>
      </c>
      <c r="N5296" s="37"/>
      <c r="O5296" s="22" t="s">
        <v>48</v>
      </c>
      <c r="P5296" s="38">
        <v>1</v>
      </c>
      <c r="Q5296" s="25">
        <v>0</v>
      </c>
      <c r="R5296" s="38">
        <f t="shared" si="38"/>
        <v>1</v>
      </c>
      <c r="S5296" s="25"/>
      <c r="T5296" s="26">
        <f t="shared" si="39"/>
        <v>0</v>
      </c>
    </row>
    <row r="5297" spans="6:20" s="102" customFormat="1" ht="36" outlineLevel="6">
      <c r="F5297" s="21">
        <v>1371</v>
      </c>
      <c r="G5297" s="22" t="s">
        <v>5</v>
      </c>
      <c r="H5297" s="68">
        <v>6</v>
      </c>
      <c r="I5297" s="22"/>
      <c r="J5297" s="36" t="s">
        <v>3127</v>
      </c>
      <c r="K5297" s="36"/>
      <c r="L5297" s="36"/>
      <c r="M5297" s="37" t="s">
        <v>8895</v>
      </c>
      <c r="N5297" s="37"/>
      <c r="O5297" s="22" t="s">
        <v>48</v>
      </c>
      <c r="P5297" s="38">
        <v>1</v>
      </c>
      <c r="Q5297" s="25">
        <v>0</v>
      </c>
      <c r="R5297" s="38">
        <f t="shared" si="38"/>
        <v>1</v>
      </c>
      <c r="S5297" s="25"/>
      <c r="T5297" s="26">
        <f t="shared" si="39"/>
        <v>0</v>
      </c>
    </row>
    <row r="5298" spans="6:20" s="102" customFormat="1" ht="36" outlineLevel="6">
      <c r="F5298" s="21">
        <v>1372</v>
      </c>
      <c r="G5298" s="22" t="s">
        <v>5</v>
      </c>
      <c r="H5298" s="68">
        <v>6</v>
      </c>
      <c r="I5298" s="22"/>
      <c r="J5298" s="36" t="s">
        <v>3128</v>
      </c>
      <c r="K5298" s="36"/>
      <c r="L5298" s="36"/>
      <c r="M5298" s="37" t="s">
        <v>8895</v>
      </c>
      <c r="N5298" s="37"/>
      <c r="O5298" s="22" t="s">
        <v>48</v>
      </c>
      <c r="P5298" s="38">
        <v>1</v>
      </c>
      <c r="Q5298" s="25">
        <v>0</v>
      </c>
      <c r="R5298" s="38">
        <f t="shared" si="38"/>
        <v>1</v>
      </c>
      <c r="S5298" s="25"/>
      <c r="T5298" s="26">
        <f t="shared" si="39"/>
        <v>0</v>
      </c>
    </row>
    <row r="5299" spans="6:20" s="102" customFormat="1" ht="36" outlineLevel="6">
      <c r="F5299" s="21">
        <v>1373</v>
      </c>
      <c r="G5299" s="22" t="s">
        <v>5</v>
      </c>
      <c r="H5299" s="68">
        <v>6</v>
      </c>
      <c r="I5299" s="22"/>
      <c r="J5299" s="36" t="s">
        <v>3129</v>
      </c>
      <c r="K5299" s="36"/>
      <c r="L5299" s="36"/>
      <c r="M5299" s="37" t="s">
        <v>8895</v>
      </c>
      <c r="N5299" s="37"/>
      <c r="O5299" s="22" t="s">
        <v>48</v>
      </c>
      <c r="P5299" s="38">
        <v>1</v>
      </c>
      <c r="Q5299" s="25">
        <v>0</v>
      </c>
      <c r="R5299" s="38">
        <f t="shared" si="38"/>
        <v>1</v>
      </c>
      <c r="S5299" s="25"/>
      <c r="T5299" s="26">
        <f t="shared" si="39"/>
        <v>0</v>
      </c>
    </row>
    <row r="5300" spans="6:20" s="102" customFormat="1" ht="36" outlineLevel="6">
      <c r="F5300" s="21">
        <v>1374</v>
      </c>
      <c r="G5300" s="22" t="s">
        <v>5</v>
      </c>
      <c r="H5300" s="68">
        <v>6</v>
      </c>
      <c r="I5300" s="22"/>
      <c r="J5300" s="36" t="s">
        <v>3130</v>
      </c>
      <c r="K5300" s="36"/>
      <c r="L5300" s="36"/>
      <c r="M5300" s="37" t="s">
        <v>8895</v>
      </c>
      <c r="N5300" s="37"/>
      <c r="O5300" s="22" t="s">
        <v>48</v>
      </c>
      <c r="P5300" s="38">
        <v>1</v>
      </c>
      <c r="Q5300" s="25">
        <v>0</v>
      </c>
      <c r="R5300" s="38">
        <f t="shared" si="38"/>
        <v>1</v>
      </c>
      <c r="S5300" s="25"/>
      <c r="T5300" s="26">
        <f t="shared" si="39"/>
        <v>0</v>
      </c>
    </row>
    <row r="5301" spans="6:20" s="102" customFormat="1" ht="36" outlineLevel="6">
      <c r="F5301" s="21">
        <v>1375</v>
      </c>
      <c r="G5301" s="22" t="s">
        <v>5</v>
      </c>
      <c r="H5301" s="68">
        <v>6</v>
      </c>
      <c r="I5301" s="22"/>
      <c r="J5301" s="36" t="s">
        <v>3131</v>
      </c>
      <c r="K5301" s="36"/>
      <c r="L5301" s="36"/>
      <c r="M5301" s="37" t="s">
        <v>8895</v>
      </c>
      <c r="N5301" s="37"/>
      <c r="O5301" s="22" t="s">
        <v>48</v>
      </c>
      <c r="P5301" s="38">
        <v>1</v>
      </c>
      <c r="Q5301" s="25">
        <v>0</v>
      </c>
      <c r="R5301" s="38">
        <f t="shared" si="38"/>
        <v>1</v>
      </c>
      <c r="S5301" s="25"/>
      <c r="T5301" s="26">
        <f t="shared" si="39"/>
        <v>0</v>
      </c>
    </row>
    <row r="5302" spans="6:20" s="102" customFormat="1" ht="36" outlineLevel="6">
      <c r="F5302" s="21">
        <v>1376</v>
      </c>
      <c r="G5302" s="22" t="s">
        <v>5</v>
      </c>
      <c r="H5302" s="68">
        <v>6</v>
      </c>
      <c r="I5302" s="22"/>
      <c r="J5302" s="36" t="s">
        <v>3132</v>
      </c>
      <c r="K5302" s="36"/>
      <c r="L5302" s="36"/>
      <c r="M5302" s="37" t="s">
        <v>8895</v>
      </c>
      <c r="N5302" s="37"/>
      <c r="O5302" s="22" t="s">
        <v>48</v>
      </c>
      <c r="P5302" s="38">
        <v>1</v>
      </c>
      <c r="Q5302" s="25">
        <v>0</v>
      </c>
      <c r="R5302" s="38">
        <f t="shared" si="38"/>
        <v>1</v>
      </c>
      <c r="S5302" s="25"/>
      <c r="T5302" s="26">
        <f t="shared" si="39"/>
        <v>0</v>
      </c>
    </row>
    <row r="5303" spans="6:20" s="102" customFormat="1" ht="36" outlineLevel="6">
      <c r="F5303" s="21">
        <v>1377</v>
      </c>
      <c r="G5303" s="22" t="s">
        <v>5</v>
      </c>
      <c r="H5303" s="68">
        <v>6</v>
      </c>
      <c r="I5303" s="22"/>
      <c r="J5303" s="36" t="s">
        <v>3133</v>
      </c>
      <c r="K5303" s="36"/>
      <c r="L5303" s="36"/>
      <c r="M5303" s="37" t="s">
        <v>8895</v>
      </c>
      <c r="N5303" s="37"/>
      <c r="O5303" s="22" t="s">
        <v>48</v>
      </c>
      <c r="P5303" s="38">
        <v>1</v>
      </c>
      <c r="Q5303" s="25">
        <v>0</v>
      </c>
      <c r="R5303" s="38">
        <f t="shared" si="38"/>
        <v>1</v>
      </c>
      <c r="S5303" s="25"/>
      <c r="T5303" s="26">
        <f t="shared" si="39"/>
        <v>0</v>
      </c>
    </row>
    <row r="5304" spans="6:20" s="102" customFormat="1" ht="36" outlineLevel="6">
      <c r="F5304" s="21">
        <v>1378</v>
      </c>
      <c r="G5304" s="22" t="s">
        <v>5</v>
      </c>
      <c r="H5304" s="68">
        <v>6</v>
      </c>
      <c r="I5304" s="22"/>
      <c r="J5304" s="36" t="s">
        <v>3134</v>
      </c>
      <c r="K5304" s="36"/>
      <c r="L5304" s="36"/>
      <c r="M5304" s="37" t="s">
        <v>8895</v>
      </c>
      <c r="N5304" s="37"/>
      <c r="O5304" s="22" t="s">
        <v>48</v>
      </c>
      <c r="P5304" s="38">
        <v>1</v>
      </c>
      <c r="Q5304" s="25">
        <v>0</v>
      </c>
      <c r="R5304" s="38">
        <f t="shared" si="38"/>
        <v>1</v>
      </c>
      <c r="S5304" s="25"/>
      <c r="T5304" s="26">
        <f t="shared" si="39"/>
        <v>0</v>
      </c>
    </row>
    <row r="5305" spans="6:20" s="102" customFormat="1" ht="36" outlineLevel="6">
      <c r="F5305" s="21">
        <v>1379</v>
      </c>
      <c r="G5305" s="22" t="s">
        <v>5</v>
      </c>
      <c r="H5305" s="68">
        <v>6</v>
      </c>
      <c r="I5305" s="22"/>
      <c r="J5305" s="36" t="s">
        <v>3135</v>
      </c>
      <c r="K5305" s="36"/>
      <c r="L5305" s="36"/>
      <c r="M5305" s="37" t="s">
        <v>8895</v>
      </c>
      <c r="N5305" s="37"/>
      <c r="O5305" s="22" t="s">
        <v>48</v>
      </c>
      <c r="P5305" s="38">
        <v>1</v>
      </c>
      <c r="Q5305" s="25">
        <v>0</v>
      </c>
      <c r="R5305" s="38">
        <f t="shared" si="38"/>
        <v>1</v>
      </c>
      <c r="S5305" s="25"/>
      <c r="T5305" s="26">
        <f t="shared" si="39"/>
        <v>0</v>
      </c>
    </row>
    <row r="5306" spans="6:20" s="102" customFormat="1" ht="36" outlineLevel="6">
      <c r="F5306" s="21">
        <v>1380</v>
      </c>
      <c r="G5306" s="22" t="s">
        <v>5</v>
      </c>
      <c r="H5306" s="68">
        <v>6</v>
      </c>
      <c r="I5306" s="22"/>
      <c r="J5306" s="36" t="s">
        <v>3136</v>
      </c>
      <c r="K5306" s="36"/>
      <c r="L5306" s="36"/>
      <c r="M5306" s="37" t="s">
        <v>8895</v>
      </c>
      <c r="N5306" s="37"/>
      <c r="O5306" s="22" t="s">
        <v>48</v>
      </c>
      <c r="P5306" s="38">
        <v>1</v>
      </c>
      <c r="Q5306" s="25">
        <v>0</v>
      </c>
      <c r="R5306" s="38">
        <f t="shared" si="38"/>
        <v>1</v>
      </c>
      <c r="S5306" s="25"/>
      <c r="T5306" s="26">
        <f t="shared" si="39"/>
        <v>0</v>
      </c>
    </row>
    <row r="5307" spans="6:20" s="102" customFormat="1" ht="36" outlineLevel="6">
      <c r="F5307" s="21">
        <v>1381</v>
      </c>
      <c r="G5307" s="22" t="s">
        <v>5</v>
      </c>
      <c r="H5307" s="68">
        <v>6</v>
      </c>
      <c r="I5307" s="22"/>
      <c r="J5307" s="36" t="s">
        <v>3137</v>
      </c>
      <c r="K5307" s="36"/>
      <c r="L5307" s="36"/>
      <c r="M5307" s="37" t="s">
        <v>8895</v>
      </c>
      <c r="N5307" s="37"/>
      <c r="O5307" s="22" t="s">
        <v>48</v>
      </c>
      <c r="P5307" s="38">
        <v>1</v>
      </c>
      <c r="Q5307" s="25">
        <v>0</v>
      </c>
      <c r="R5307" s="38">
        <f t="shared" si="38"/>
        <v>1</v>
      </c>
      <c r="S5307" s="25"/>
      <c r="T5307" s="26">
        <f t="shared" si="39"/>
        <v>0</v>
      </c>
    </row>
    <row r="5308" spans="6:20" s="102" customFormat="1" ht="36" outlineLevel="6">
      <c r="F5308" s="21">
        <v>1382</v>
      </c>
      <c r="G5308" s="22" t="s">
        <v>5</v>
      </c>
      <c r="H5308" s="68">
        <v>6</v>
      </c>
      <c r="I5308" s="22"/>
      <c r="J5308" s="36" t="s">
        <v>3138</v>
      </c>
      <c r="K5308" s="36"/>
      <c r="L5308" s="36"/>
      <c r="M5308" s="37" t="s">
        <v>8895</v>
      </c>
      <c r="N5308" s="37"/>
      <c r="O5308" s="22" t="s">
        <v>48</v>
      </c>
      <c r="P5308" s="38">
        <v>1</v>
      </c>
      <c r="Q5308" s="25">
        <v>0</v>
      </c>
      <c r="R5308" s="38">
        <f t="shared" si="38"/>
        <v>1</v>
      </c>
      <c r="S5308" s="25"/>
      <c r="T5308" s="26">
        <f t="shared" si="39"/>
        <v>0</v>
      </c>
    </row>
    <row r="5309" spans="6:20" s="102" customFormat="1" ht="36" outlineLevel="6">
      <c r="F5309" s="21">
        <v>1383</v>
      </c>
      <c r="G5309" s="22" t="s">
        <v>5</v>
      </c>
      <c r="H5309" s="68">
        <v>6</v>
      </c>
      <c r="I5309" s="22"/>
      <c r="J5309" s="36" t="s">
        <v>3139</v>
      </c>
      <c r="K5309" s="36"/>
      <c r="L5309" s="36"/>
      <c r="M5309" s="37" t="s">
        <v>8895</v>
      </c>
      <c r="N5309" s="37"/>
      <c r="O5309" s="22" t="s">
        <v>48</v>
      </c>
      <c r="P5309" s="38">
        <v>1</v>
      </c>
      <c r="Q5309" s="25">
        <v>0</v>
      </c>
      <c r="R5309" s="38">
        <f t="shared" si="38"/>
        <v>1</v>
      </c>
      <c r="S5309" s="25"/>
      <c r="T5309" s="26">
        <f t="shared" si="39"/>
        <v>0</v>
      </c>
    </row>
    <row r="5310" spans="6:20" s="102" customFormat="1" ht="36" outlineLevel="6">
      <c r="F5310" s="21">
        <v>1384</v>
      </c>
      <c r="G5310" s="22" t="s">
        <v>5</v>
      </c>
      <c r="H5310" s="68">
        <v>6</v>
      </c>
      <c r="I5310" s="22"/>
      <c r="J5310" s="36" t="s">
        <v>3140</v>
      </c>
      <c r="K5310" s="36"/>
      <c r="L5310" s="36"/>
      <c r="M5310" s="37" t="s">
        <v>8895</v>
      </c>
      <c r="N5310" s="37"/>
      <c r="O5310" s="22" t="s">
        <v>48</v>
      </c>
      <c r="P5310" s="38">
        <v>1</v>
      </c>
      <c r="Q5310" s="25">
        <v>0</v>
      </c>
      <c r="R5310" s="38">
        <f t="shared" si="38"/>
        <v>1</v>
      </c>
      <c r="S5310" s="25"/>
      <c r="T5310" s="26">
        <f t="shared" si="39"/>
        <v>0</v>
      </c>
    </row>
    <row r="5311" spans="6:20" s="102" customFormat="1" ht="36" outlineLevel="6">
      <c r="F5311" s="21">
        <v>1385</v>
      </c>
      <c r="G5311" s="22" t="s">
        <v>5</v>
      </c>
      <c r="H5311" s="68">
        <v>6</v>
      </c>
      <c r="I5311" s="22"/>
      <c r="J5311" s="36" t="s">
        <v>3141</v>
      </c>
      <c r="K5311" s="36"/>
      <c r="L5311" s="36"/>
      <c r="M5311" s="37" t="s">
        <v>8895</v>
      </c>
      <c r="N5311" s="37"/>
      <c r="O5311" s="22" t="s">
        <v>48</v>
      </c>
      <c r="P5311" s="38">
        <v>1</v>
      </c>
      <c r="Q5311" s="25">
        <v>0</v>
      </c>
      <c r="R5311" s="38">
        <f t="shared" ref="R5311:R5335" si="40">P5311*(1+Q5311/100)</f>
        <v>1</v>
      </c>
      <c r="S5311" s="25"/>
      <c r="T5311" s="26">
        <f t="shared" ref="T5311:T5335" si="41">IF(I5311="T",0,R5311*S5311)</f>
        <v>0</v>
      </c>
    </row>
    <row r="5312" spans="6:20" s="102" customFormat="1" ht="36" outlineLevel="6">
      <c r="F5312" s="21">
        <v>1386</v>
      </c>
      <c r="G5312" s="22" t="s">
        <v>5</v>
      </c>
      <c r="H5312" s="68">
        <v>6</v>
      </c>
      <c r="I5312" s="22"/>
      <c r="J5312" s="36" t="s">
        <v>3142</v>
      </c>
      <c r="K5312" s="36"/>
      <c r="L5312" s="36"/>
      <c r="M5312" s="37" t="s">
        <v>8895</v>
      </c>
      <c r="N5312" s="37"/>
      <c r="O5312" s="22" t="s">
        <v>48</v>
      </c>
      <c r="P5312" s="38">
        <v>1</v>
      </c>
      <c r="Q5312" s="25">
        <v>0</v>
      </c>
      <c r="R5312" s="38">
        <f t="shared" si="40"/>
        <v>1</v>
      </c>
      <c r="S5312" s="25"/>
      <c r="T5312" s="26">
        <f t="shared" si="41"/>
        <v>0</v>
      </c>
    </row>
    <row r="5313" spans="6:20" s="102" customFormat="1" ht="36" outlineLevel="6">
      <c r="F5313" s="21">
        <v>1387</v>
      </c>
      <c r="G5313" s="22" t="s">
        <v>5</v>
      </c>
      <c r="H5313" s="68">
        <v>6</v>
      </c>
      <c r="I5313" s="22"/>
      <c r="J5313" s="36" t="s">
        <v>3143</v>
      </c>
      <c r="K5313" s="36"/>
      <c r="L5313" s="36"/>
      <c r="M5313" s="37" t="s">
        <v>8788</v>
      </c>
      <c r="N5313" s="37"/>
      <c r="O5313" s="22" t="s">
        <v>48</v>
      </c>
      <c r="P5313" s="38">
        <v>1</v>
      </c>
      <c r="Q5313" s="25">
        <v>0</v>
      </c>
      <c r="R5313" s="38">
        <f t="shared" si="40"/>
        <v>1</v>
      </c>
      <c r="S5313" s="25"/>
      <c r="T5313" s="26">
        <f t="shared" si="41"/>
        <v>0</v>
      </c>
    </row>
    <row r="5314" spans="6:20" s="102" customFormat="1" ht="36" outlineLevel="6">
      <c r="F5314" s="21">
        <v>1388</v>
      </c>
      <c r="G5314" s="22" t="s">
        <v>5</v>
      </c>
      <c r="H5314" s="68">
        <v>6</v>
      </c>
      <c r="I5314" s="22"/>
      <c r="J5314" s="36" t="s">
        <v>3144</v>
      </c>
      <c r="K5314" s="36"/>
      <c r="L5314" s="36"/>
      <c r="M5314" s="37" t="s">
        <v>8876</v>
      </c>
      <c r="N5314" s="37"/>
      <c r="O5314" s="22" t="s">
        <v>48</v>
      </c>
      <c r="P5314" s="38">
        <v>1</v>
      </c>
      <c r="Q5314" s="25">
        <v>0</v>
      </c>
      <c r="R5314" s="38">
        <f t="shared" si="40"/>
        <v>1</v>
      </c>
      <c r="S5314" s="25"/>
      <c r="T5314" s="26">
        <f t="shared" si="41"/>
        <v>0</v>
      </c>
    </row>
    <row r="5315" spans="6:20" s="102" customFormat="1" ht="24" outlineLevel="6">
      <c r="F5315" s="21">
        <v>1389</v>
      </c>
      <c r="G5315" s="22" t="s">
        <v>5</v>
      </c>
      <c r="H5315" s="68">
        <v>6</v>
      </c>
      <c r="I5315" s="22"/>
      <c r="J5315" s="36" t="s">
        <v>3145</v>
      </c>
      <c r="K5315" s="36"/>
      <c r="L5315" s="36"/>
      <c r="M5315" s="37" t="s">
        <v>8674</v>
      </c>
      <c r="N5315" s="37"/>
      <c r="O5315" s="22" t="s">
        <v>48</v>
      </c>
      <c r="P5315" s="38">
        <v>1</v>
      </c>
      <c r="Q5315" s="25">
        <v>0</v>
      </c>
      <c r="R5315" s="38">
        <f t="shared" si="40"/>
        <v>1</v>
      </c>
      <c r="S5315" s="25"/>
      <c r="T5315" s="26">
        <f t="shared" si="41"/>
        <v>0</v>
      </c>
    </row>
    <row r="5316" spans="6:20" s="102" customFormat="1" ht="24" outlineLevel="6">
      <c r="F5316" s="21">
        <v>1390</v>
      </c>
      <c r="G5316" s="22" t="s">
        <v>5</v>
      </c>
      <c r="H5316" s="68">
        <v>6</v>
      </c>
      <c r="I5316" s="22"/>
      <c r="J5316" s="36" t="s">
        <v>3146</v>
      </c>
      <c r="K5316" s="36"/>
      <c r="L5316" s="36"/>
      <c r="M5316" s="37" t="s">
        <v>8524</v>
      </c>
      <c r="N5316" s="37"/>
      <c r="O5316" s="22" t="s">
        <v>48</v>
      </c>
      <c r="P5316" s="38">
        <v>1</v>
      </c>
      <c r="Q5316" s="25">
        <v>0</v>
      </c>
      <c r="R5316" s="38">
        <f t="shared" si="40"/>
        <v>1</v>
      </c>
      <c r="S5316" s="25"/>
      <c r="T5316" s="26">
        <f t="shared" si="41"/>
        <v>0</v>
      </c>
    </row>
    <row r="5317" spans="6:20" s="102" customFormat="1" ht="24" outlineLevel="6">
      <c r="F5317" s="21">
        <v>1391</v>
      </c>
      <c r="G5317" s="22" t="s">
        <v>5</v>
      </c>
      <c r="H5317" s="68">
        <v>6</v>
      </c>
      <c r="I5317" s="22"/>
      <c r="J5317" s="36" t="s">
        <v>3147</v>
      </c>
      <c r="K5317" s="36"/>
      <c r="L5317" s="36"/>
      <c r="M5317" s="37" t="s">
        <v>8407</v>
      </c>
      <c r="N5317" s="37"/>
      <c r="O5317" s="22" t="s">
        <v>48</v>
      </c>
      <c r="P5317" s="38">
        <v>1</v>
      </c>
      <c r="Q5317" s="25">
        <v>0</v>
      </c>
      <c r="R5317" s="38">
        <f t="shared" si="40"/>
        <v>1</v>
      </c>
      <c r="S5317" s="25"/>
      <c r="T5317" s="26">
        <f t="shared" si="41"/>
        <v>0</v>
      </c>
    </row>
    <row r="5318" spans="6:20" s="102" customFormat="1" ht="24" outlineLevel="6">
      <c r="F5318" s="21">
        <v>1392</v>
      </c>
      <c r="G5318" s="22" t="s">
        <v>5</v>
      </c>
      <c r="H5318" s="68">
        <v>6</v>
      </c>
      <c r="I5318" s="22"/>
      <c r="J5318" s="36" t="s">
        <v>3148</v>
      </c>
      <c r="K5318" s="36"/>
      <c r="L5318" s="36"/>
      <c r="M5318" s="37" t="s">
        <v>8407</v>
      </c>
      <c r="N5318" s="37"/>
      <c r="O5318" s="22" t="s">
        <v>48</v>
      </c>
      <c r="P5318" s="38">
        <v>1</v>
      </c>
      <c r="Q5318" s="25">
        <v>0</v>
      </c>
      <c r="R5318" s="38">
        <f t="shared" si="40"/>
        <v>1</v>
      </c>
      <c r="S5318" s="25"/>
      <c r="T5318" s="26">
        <f t="shared" si="41"/>
        <v>0</v>
      </c>
    </row>
    <row r="5319" spans="6:20" s="102" customFormat="1" ht="24" outlineLevel="6">
      <c r="F5319" s="21">
        <v>1393</v>
      </c>
      <c r="G5319" s="22" t="s">
        <v>5</v>
      </c>
      <c r="H5319" s="68">
        <v>6</v>
      </c>
      <c r="I5319" s="22"/>
      <c r="J5319" s="36" t="s">
        <v>3149</v>
      </c>
      <c r="K5319" s="36"/>
      <c r="L5319" s="36"/>
      <c r="M5319" s="37" t="s">
        <v>8407</v>
      </c>
      <c r="N5319" s="37"/>
      <c r="O5319" s="22" t="s">
        <v>48</v>
      </c>
      <c r="P5319" s="38">
        <v>1</v>
      </c>
      <c r="Q5319" s="25">
        <v>0</v>
      </c>
      <c r="R5319" s="38">
        <f t="shared" si="40"/>
        <v>1</v>
      </c>
      <c r="S5319" s="25"/>
      <c r="T5319" s="26">
        <f t="shared" si="41"/>
        <v>0</v>
      </c>
    </row>
    <row r="5320" spans="6:20" s="102" customFormat="1" ht="24" outlineLevel="6">
      <c r="F5320" s="21">
        <v>1394</v>
      </c>
      <c r="G5320" s="22" t="s">
        <v>5</v>
      </c>
      <c r="H5320" s="68">
        <v>6</v>
      </c>
      <c r="I5320" s="22"/>
      <c r="J5320" s="36" t="s">
        <v>3150</v>
      </c>
      <c r="K5320" s="36"/>
      <c r="L5320" s="36"/>
      <c r="M5320" s="37" t="s">
        <v>8407</v>
      </c>
      <c r="N5320" s="37"/>
      <c r="O5320" s="22" t="s">
        <v>48</v>
      </c>
      <c r="P5320" s="38">
        <v>1</v>
      </c>
      <c r="Q5320" s="25">
        <v>0</v>
      </c>
      <c r="R5320" s="38">
        <f t="shared" si="40"/>
        <v>1</v>
      </c>
      <c r="S5320" s="25"/>
      <c r="T5320" s="26">
        <f t="shared" si="41"/>
        <v>0</v>
      </c>
    </row>
    <row r="5321" spans="6:20" s="102" customFormat="1" ht="24" outlineLevel="6">
      <c r="F5321" s="21">
        <v>1395</v>
      </c>
      <c r="G5321" s="22" t="s">
        <v>5</v>
      </c>
      <c r="H5321" s="68">
        <v>6</v>
      </c>
      <c r="I5321" s="22"/>
      <c r="J5321" s="36" t="s">
        <v>3151</v>
      </c>
      <c r="K5321" s="36"/>
      <c r="L5321" s="36"/>
      <c r="M5321" s="37" t="s">
        <v>8407</v>
      </c>
      <c r="N5321" s="37"/>
      <c r="O5321" s="22" t="s">
        <v>48</v>
      </c>
      <c r="P5321" s="38">
        <v>1</v>
      </c>
      <c r="Q5321" s="25">
        <v>0</v>
      </c>
      <c r="R5321" s="38">
        <f t="shared" si="40"/>
        <v>1</v>
      </c>
      <c r="S5321" s="25"/>
      <c r="T5321" s="26">
        <f t="shared" si="41"/>
        <v>0</v>
      </c>
    </row>
    <row r="5322" spans="6:20" s="102" customFormat="1" ht="36" outlineLevel="6">
      <c r="F5322" s="21">
        <v>1396</v>
      </c>
      <c r="G5322" s="22" t="s">
        <v>5</v>
      </c>
      <c r="H5322" s="68">
        <v>6</v>
      </c>
      <c r="I5322" s="22"/>
      <c r="J5322" s="36" t="s">
        <v>3152</v>
      </c>
      <c r="K5322" s="36"/>
      <c r="L5322" s="36"/>
      <c r="M5322" s="37" t="s">
        <v>8906</v>
      </c>
      <c r="N5322" s="37"/>
      <c r="O5322" s="22" t="s">
        <v>48</v>
      </c>
      <c r="P5322" s="38">
        <v>1</v>
      </c>
      <c r="Q5322" s="25">
        <v>0</v>
      </c>
      <c r="R5322" s="38">
        <f t="shared" si="40"/>
        <v>1</v>
      </c>
      <c r="S5322" s="25"/>
      <c r="T5322" s="26">
        <f t="shared" si="41"/>
        <v>0</v>
      </c>
    </row>
    <row r="5323" spans="6:20" s="102" customFormat="1" ht="36" outlineLevel="6">
      <c r="F5323" s="21">
        <v>1397</v>
      </c>
      <c r="G5323" s="22" t="s">
        <v>5</v>
      </c>
      <c r="H5323" s="68">
        <v>6</v>
      </c>
      <c r="I5323" s="22"/>
      <c r="J5323" s="36" t="s">
        <v>3153</v>
      </c>
      <c r="K5323" s="36"/>
      <c r="L5323" s="36"/>
      <c r="M5323" s="37" t="s">
        <v>8895</v>
      </c>
      <c r="N5323" s="37"/>
      <c r="O5323" s="22" t="s">
        <v>48</v>
      </c>
      <c r="P5323" s="38">
        <v>1</v>
      </c>
      <c r="Q5323" s="25">
        <v>0</v>
      </c>
      <c r="R5323" s="38">
        <f t="shared" si="40"/>
        <v>1</v>
      </c>
      <c r="S5323" s="25"/>
      <c r="T5323" s="26">
        <f t="shared" si="41"/>
        <v>0</v>
      </c>
    </row>
    <row r="5324" spans="6:20" s="102" customFormat="1" ht="36" outlineLevel="6">
      <c r="F5324" s="21">
        <v>1398</v>
      </c>
      <c r="G5324" s="22" t="s">
        <v>5</v>
      </c>
      <c r="H5324" s="68">
        <v>6</v>
      </c>
      <c r="I5324" s="22"/>
      <c r="J5324" s="36" t="s">
        <v>3154</v>
      </c>
      <c r="K5324" s="36"/>
      <c r="L5324" s="36"/>
      <c r="M5324" s="37" t="s">
        <v>8895</v>
      </c>
      <c r="N5324" s="37"/>
      <c r="O5324" s="22" t="s">
        <v>48</v>
      </c>
      <c r="P5324" s="38">
        <v>1</v>
      </c>
      <c r="Q5324" s="25">
        <v>0</v>
      </c>
      <c r="R5324" s="38">
        <f t="shared" si="40"/>
        <v>1</v>
      </c>
      <c r="S5324" s="25"/>
      <c r="T5324" s="26">
        <f t="shared" si="41"/>
        <v>0</v>
      </c>
    </row>
    <row r="5325" spans="6:20" s="102" customFormat="1" ht="36" outlineLevel="6">
      <c r="F5325" s="21">
        <v>1399</v>
      </c>
      <c r="G5325" s="22" t="s">
        <v>5</v>
      </c>
      <c r="H5325" s="68">
        <v>6</v>
      </c>
      <c r="I5325" s="22"/>
      <c r="J5325" s="36" t="s">
        <v>3155</v>
      </c>
      <c r="K5325" s="36"/>
      <c r="L5325" s="36"/>
      <c r="M5325" s="37" t="s">
        <v>8895</v>
      </c>
      <c r="N5325" s="37"/>
      <c r="O5325" s="22" t="s">
        <v>48</v>
      </c>
      <c r="P5325" s="38">
        <v>1</v>
      </c>
      <c r="Q5325" s="25">
        <v>0</v>
      </c>
      <c r="R5325" s="38">
        <f t="shared" si="40"/>
        <v>1</v>
      </c>
      <c r="S5325" s="25"/>
      <c r="T5325" s="26">
        <f t="shared" si="41"/>
        <v>0</v>
      </c>
    </row>
    <row r="5326" spans="6:20" s="102" customFormat="1" ht="36" outlineLevel="6">
      <c r="F5326" s="21">
        <v>1400</v>
      </c>
      <c r="G5326" s="22" t="s">
        <v>5</v>
      </c>
      <c r="H5326" s="68">
        <v>6</v>
      </c>
      <c r="I5326" s="22"/>
      <c r="J5326" s="36" t="s">
        <v>3156</v>
      </c>
      <c r="K5326" s="36"/>
      <c r="L5326" s="36"/>
      <c r="M5326" s="37" t="s">
        <v>8895</v>
      </c>
      <c r="N5326" s="37"/>
      <c r="O5326" s="22" t="s">
        <v>48</v>
      </c>
      <c r="P5326" s="38">
        <v>1</v>
      </c>
      <c r="Q5326" s="25">
        <v>0</v>
      </c>
      <c r="R5326" s="38">
        <f t="shared" si="40"/>
        <v>1</v>
      </c>
      <c r="S5326" s="25"/>
      <c r="T5326" s="26">
        <f t="shared" si="41"/>
        <v>0</v>
      </c>
    </row>
    <row r="5327" spans="6:20" s="102" customFormat="1" ht="36" outlineLevel="6">
      <c r="F5327" s="21">
        <v>1401</v>
      </c>
      <c r="G5327" s="22" t="s">
        <v>5</v>
      </c>
      <c r="H5327" s="68">
        <v>6</v>
      </c>
      <c r="I5327" s="22"/>
      <c r="J5327" s="36" t="s">
        <v>3157</v>
      </c>
      <c r="K5327" s="36"/>
      <c r="L5327" s="36"/>
      <c r="M5327" s="37" t="s">
        <v>8895</v>
      </c>
      <c r="N5327" s="37"/>
      <c r="O5327" s="22" t="s">
        <v>48</v>
      </c>
      <c r="P5327" s="38">
        <v>1</v>
      </c>
      <c r="Q5327" s="25">
        <v>0</v>
      </c>
      <c r="R5327" s="38">
        <f t="shared" si="40"/>
        <v>1</v>
      </c>
      <c r="S5327" s="25"/>
      <c r="T5327" s="26">
        <f t="shared" si="41"/>
        <v>0</v>
      </c>
    </row>
    <row r="5328" spans="6:20" s="102" customFormat="1" ht="36" outlineLevel="6">
      <c r="F5328" s="21">
        <v>1402</v>
      </c>
      <c r="G5328" s="22" t="s">
        <v>5</v>
      </c>
      <c r="H5328" s="68">
        <v>6</v>
      </c>
      <c r="I5328" s="22"/>
      <c r="J5328" s="36" t="s">
        <v>3158</v>
      </c>
      <c r="K5328" s="36"/>
      <c r="L5328" s="36"/>
      <c r="M5328" s="37" t="s">
        <v>8895</v>
      </c>
      <c r="N5328" s="37"/>
      <c r="O5328" s="22" t="s">
        <v>48</v>
      </c>
      <c r="P5328" s="38">
        <v>1</v>
      </c>
      <c r="Q5328" s="25">
        <v>0</v>
      </c>
      <c r="R5328" s="38">
        <f t="shared" si="40"/>
        <v>1</v>
      </c>
      <c r="S5328" s="25"/>
      <c r="T5328" s="26">
        <f t="shared" si="41"/>
        <v>0</v>
      </c>
    </row>
    <row r="5329" spans="6:20" s="102" customFormat="1" ht="36" outlineLevel="6">
      <c r="F5329" s="21">
        <v>1403</v>
      </c>
      <c r="G5329" s="22" t="s">
        <v>5</v>
      </c>
      <c r="H5329" s="68">
        <v>6</v>
      </c>
      <c r="I5329" s="22"/>
      <c r="J5329" s="36" t="s">
        <v>3159</v>
      </c>
      <c r="K5329" s="36"/>
      <c r="L5329" s="36"/>
      <c r="M5329" s="37" t="s">
        <v>8895</v>
      </c>
      <c r="N5329" s="37"/>
      <c r="O5329" s="22" t="s">
        <v>48</v>
      </c>
      <c r="P5329" s="38">
        <v>1</v>
      </c>
      <c r="Q5329" s="25">
        <v>0</v>
      </c>
      <c r="R5329" s="38">
        <f t="shared" si="40"/>
        <v>1</v>
      </c>
      <c r="S5329" s="25"/>
      <c r="T5329" s="26">
        <f t="shared" si="41"/>
        <v>0</v>
      </c>
    </row>
    <row r="5330" spans="6:20" s="102" customFormat="1" ht="36" outlineLevel="6">
      <c r="F5330" s="21">
        <v>1404</v>
      </c>
      <c r="G5330" s="22" t="s">
        <v>5</v>
      </c>
      <c r="H5330" s="68">
        <v>6</v>
      </c>
      <c r="I5330" s="22"/>
      <c r="J5330" s="36" t="s">
        <v>3160</v>
      </c>
      <c r="K5330" s="36"/>
      <c r="L5330" s="36"/>
      <c r="M5330" s="37" t="s">
        <v>8895</v>
      </c>
      <c r="N5330" s="37"/>
      <c r="O5330" s="22" t="s">
        <v>48</v>
      </c>
      <c r="P5330" s="38">
        <v>1</v>
      </c>
      <c r="Q5330" s="25">
        <v>0</v>
      </c>
      <c r="R5330" s="38">
        <f t="shared" si="40"/>
        <v>1</v>
      </c>
      <c r="S5330" s="25"/>
      <c r="T5330" s="26">
        <f t="shared" si="41"/>
        <v>0</v>
      </c>
    </row>
    <row r="5331" spans="6:20" s="102" customFormat="1" ht="36" outlineLevel="6">
      <c r="F5331" s="21">
        <v>1405</v>
      </c>
      <c r="G5331" s="22" t="s">
        <v>5</v>
      </c>
      <c r="H5331" s="68">
        <v>6</v>
      </c>
      <c r="I5331" s="22"/>
      <c r="J5331" s="36" t="s">
        <v>3161</v>
      </c>
      <c r="K5331" s="36"/>
      <c r="L5331" s="36"/>
      <c r="M5331" s="37" t="s">
        <v>8895</v>
      </c>
      <c r="N5331" s="37"/>
      <c r="O5331" s="22" t="s">
        <v>48</v>
      </c>
      <c r="P5331" s="38">
        <v>1</v>
      </c>
      <c r="Q5331" s="25">
        <v>0</v>
      </c>
      <c r="R5331" s="38">
        <f t="shared" si="40"/>
        <v>1</v>
      </c>
      <c r="S5331" s="25"/>
      <c r="T5331" s="26">
        <f t="shared" si="41"/>
        <v>0</v>
      </c>
    </row>
    <row r="5332" spans="6:20" s="102" customFormat="1" ht="36" outlineLevel="6">
      <c r="F5332" s="21">
        <v>1406</v>
      </c>
      <c r="G5332" s="22" t="s">
        <v>5</v>
      </c>
      <c r="H5332" s="68">
        <v>6</v>
      </c>
      <c r="I5332" s="22"/>
      <c r="J5332" s="36" t="s">
        <v>3162</v>
      </c>
      <c r="K5332" s="36"/>
      <c r="L5332" s="36"/>
      <c r="M5332" s="37" t="s">
        <v>8895</v>
      </c>
      <c r="N5332" s="37"/>
      <c r="O5332" s="22" t="s">
        <v>48</v>
      </c>
      <c r="P5332" s="38">
        <v>1</v>
      </c>
      <c r="Q5332" s="25">
        <v>0</v>
      </c>
      <c r="R5332" s="38">
        <f t="shared" si="40"/>
        <v>1</v>
      </c>
      <c r="S5332" s="25"/>
      <c r="T5332" s="26">
        <f t="shared" si="41"/>
        <v>0</v>
      </c>
    </row>
    <row r="5333" spans="6:20" s="102" customFormat="1" ht="36" outlineLevel="6">
      <c r="F5333" s="21">
        <v>1407</v>
      </c>
      <c r="G5333" s="22" t="s">
        <v>5</v>
      </c>
      <c r="H5333" s="68">
        <v>6</v>
      </c>
      <c r="I5333" s="22"/>
      <c r="J5333" s="36" t="s">
        <v>3163</v>
      </c>
      <c r="K5333" s="36"/>
      <c r="L5333" s="36"/>
      <c r="M5333" s="37" t="s">
        <v>8895</v>
      </c>
      <c r="N5333" s="37"/>
      <c r="O5333" s="22" t="s">
        <v>48</v>
      </c>
      <c r="P5333" s="38">
        <v>1</v>
      </c>
      <c r="Q5333" s="25">
        <v>0</v>
      </c>
      <c r="R5333" s="38">
        <f t="shared" si="40"/>
        <v>1</v>
      </c>
      <c r="S5333" s="25"/>
      <c r="T5333" s="26">
        <f t="shared" si="41"/>
        <v>0</v>
      </c>
    </row>
    <row r="5334" spans="6:20" s="102" customFormat="1" ht="36" outlineLevel="6">
      <c r="F5334" s="21">
        <v>1408</v>
      </c>
      <c r="G5334" s="22" t="s">
        <v>5</v>
      </c>
      <c r="H5334" s="68">
        <v>6</v>
      </c>
      <c r="I5334" s="22"/>
      <c r="J5334" s="36" t="s">
        <v>3164</v>
      </c>
      <c r="K5334" s="36"/>
      <c r="L5334" s="36"/>
      <c r="M5334" s="37" t="s">
        <v>8895</v>
      </c>
      <c r="N5334" s="37"/>
      <c r="O5334" s="22" t="s">
        <v>48</v>
      </c>
      <c r="P5334" s="38">
        <v>1</v>
      </c>
      <c r="Q5334" s="25">
        <v>0</v>
      </c>
      <c r="R5334" s="38">
        <f t="shared" si="40"/>
        <v>1</v>
      </c>
      <c r="S5334" s="25"/>
      <c r="T5334" s="26">
        <f t="shared" si="41"/>
        <v>0</v>
      </c>
    </row>
    <row r="5335" spans="6:20" s="102" customFormat="1" ht="36" outlineLevel="6">
      <c r="F5335" s="21">
        <v>1409</v>
      </c>
      <c r="G5335" s="22" t="s">
        <v>5</v>
      </c>
      <c r="H5335" s="68">
        <v>6</v>
      </c>
      <c r="I5335" s="22"/>
      <c r="J5335" s="36" t="s">
        <v>3165</v>
      </c>
      <c r="K5335" s="36"/>
      <c r="L5335" s="36"/>
      <c r="M5335" s="37" t="s">
        <v>8895</v>
      </c>
      <c r="N5335" s="37"/>
      <c r="O5335" s="22" t="s">
        <v>48</v>
      </c>
      <c r="P5335" s="38">
        <v>1</v>
      </c>
      <c r="Q5335" s="25">
        <v>0</v>
      </c>
      <c r="R5335" s="38">
        <f t="shared" si="40"/>
        <v>1</v>
      </c>
      <c r="S5335" s="25"/>
      <c r="T5335" s="26">
        <f t="shared" si="41"/>
        <v>0</v>
      </c>
    </row>
    <row r="5336" spans="6:20" outlineLevel="6"/>
    <row r="5337" spans="6:20" outlineLevel="5"/>
    <row r="5338" spans="6:20" s="113" customFormat="1" ht="16.5" customHeight="1" outlineLevel="4">
      <c r="F5338" s="114"/>
      <c r="G5338" s="115"/>
      <c r="H5338" s="115"/>
      <c r="I5338" s="115"/>
      <c r="J5338" s="116"/>
      <c r="K5338" s="116"/>
      <c r="L5338" s="116"/>
      <c r="M5338" s="116" t="s">
        <v>6820</v>
      </c>
      <c r="N5338" s="119"/>
      <c r="O5338" s="115"/>
      <c r="P5338" s="117"/>
      <c r="Q5338" s="118"/>
      <c r="R5338" s="117"/>
      <c r="S5338" s="118"/>
      <c r="T5338" s="112">
        <f>SUBTOTAL(9,T5339:T5429)</f>
        <v>0</v>
      </c>
    </row>
    <row r="5339" spans="6:20" s="120" customFormat="1" ht="16.5" customHeight="1" outlineLevel="5">
      <c r="F5339" s="121"/>
      <c r="G5339" s="122"/>
      <c r="H5339" s="122"/>
      <c r="I5339" s="122"/>
      <c r="J5339" s="123"/>
      <c r="K5339" s="123"/>
      <c r="L5339" s="123"/>
      <c r="M5339" s="123" t="s">
        <v>6933</v>
      </c>
      <c r="N5339" s="126"/>
      <c r="O5339" s="122"/>
      <c r="P5339" s="124"/>
      <c r="Q5339" s="125"/>
      <c r="R5339" s="124"/>
      <c r="S5339" s="125"/>
      <c r="T5339" s="111">
        <f>SUBTOTAL(9,T5340:T5428)</f>
        <v>0</v>
      </c>
    </row>
    <row r="5340" spans="6:20" s="102" customFormat="1" ht="72" outlineLevel="6">
      <c r="F5340" s="21">
        <v>1410</v>
      </c>
      <c r="G5340" s="22" t="s">
        <v>5</v>
      </c>
      <c r="H5340" s="68">
        <v>6</v>
      </c>
      <c r="I5340" s="22"/>
      <c r="J5340" s="36" t="s">
        <v>2005</v>
      </c>
      <c r="K5340" s="36"/>
      <c r="L5340" s="36"/>
      <c r="M5340" s="37" t="s">
        <v>9876</v>
      </c>
      <c r="N5340" s="37" t="s">
        <v>2091</v>
      </c>
      <c r="O5340" s="22"/>
      <c r="P5340" s="38">
        <v>0</v>
      </c>
      <c r="Q5340" s="25">
        <v>0</v>
      </c>
      <c r="R5340" s="38">
        <f t="shared" ref="R5340:R5371" si="42">P5340*(1+Q5340/100)</f>
        <v>0</v>
      </c>
      <c r="S5340" s="25"/>
      <c r="T5340" s="26">
        <f t="shared" ref="T5340:T5371" si="43">IF(I5340="T",0,R5340*S5340)</f>
        <v>0</v>
      </c>
    </row>
    <row r="5341" spans="6:20" s="102" customFormat="1" ht="48" outlineLevel="6">
      <c r="F5341" s="21">
        <v>1411</v>
      </c>
      <c r="G5341" s="22" t="s">
        <v>5</v>
      </c>
      <c r="H5341" s="68">
        <v>6</v>
      </c>
      <c r="I5341" s="22"/>
      <c r="J5341" s="36" t="s">
        <v>2006</v>
      </c>
      <c r="K5341" s="36"/>
      <c r="L5341" s="36"/>
      <c r="M5341" s="37" t="s">
        <v>9396</v>
      </c>
      <c r="N5341" s="37"/>
      <c r="O5341" s="22" t="s">
        <v>9</v>
      </c>
      <c r="P5341" s="38">
        <v>41.3</v>
      </c>
      <c r="Q5341" s="25">
        <v>0</v>
      </c>
      <c r="R5341" s="38">
        <f t="shared" si="42"/>
        <v>41.3</v>
      </c>
      <c r="S5341" s="25"/>
      <c r="T5341" s="26">
        <f t="shared" si="43"/>
        <v>0</v>
      </c>
    </row>
    <row r="5342" spans="6:20" s="102" customFormat="1" ht="48" outlineLevel="6">
      <c r="F5342" s="21">
        <v>1412</v>
      </c>
      <c r="G5342" s="22" t="s">
        <v>5</v>
      </c>
      <c r="H5342" s="68">
        <v>6</v>
      </c>
      <c r="I5342" s="22"/>
      <c r="J5342" s="36" t="s">
        <v>2007</v>
      </c>
      <c r="K5342" s="36"/>
      <c r="L5342" s="36"/>
      <c r="M5342" s="37" t="s">
        <v>9380</v>
      </c>
      <c r="N5342" s="37"/>
      <c r="O5342" s="22" t="s">
        <v>9</v>
      </c>
      <c r="P5342" s="38">
        <v>41.3</v>
      </c>
      <c r="Q5342" s="25">
        <v>0</v>
      </c>
      <c r="R5342" s="38">
        <f t="shared" si="42"/>
        <v>41.3</v>
      </c>
      <c r="S5342" s="25"/>
      <c r="T5342" s="26">
        <f t="shared" si="43"/>
        <v>0</v>
      </c>
    </row>
    <row r="5343" spans="6:20" s="102" customFormat="1" ht="24" outlineLevel="6">
      <c r="F5343" s="21">
        <v>1413</v>
      </c>
      <c r="G5343" s="22" t="s">
        <v>5</v>
      </c>
      <c r="H5343" s="68">
        <v>6</v>
      </c>
      <c r="I5343" s="22"/>
      <c r="J5343" s="36" t="s">
        <v>2008</v>
      </c>
      <c r="K5343" s="36"/>
      <c r="L5343" s="36"/>
      <c r="M5343" s="37" t="s">
        <v>8628</v>
      </c>
      <c r="N5343" s="37"/>
      <c r="O5343" s="22" t="s">
        <v>9</v>
      </c>
      <c r="P5343" s="38">
        <v>1.7</v>
      </c>
      <c r="Q5343" s="25">
        <v>0</v>
      </c>
      <c r="R5343" s="38">
        <f t="shared" si="42"/>
        <v>1.7</v>
      </c>
      <c r="S5343" s="25"/>
      <c r="T5343" s="26">
        <f t="shared" si="43"/>
        <v>0</v>
      </c>
    </row>
    <row r="5344" spans="6:20" s="102" customFormat="1" ht="24" outlineLevel="6">
      <c r="F5344" s="21">
        <v>1414</v>
      </c>
      <c r="G5344" s="22" t="s">
        <v>5</v>
      </c>
      <c r="H5344" s="68">
        <v>6</v>
      </c>
      <c r="I5344" s="22"/>
      <c r="J5344" s="36" t="s">
        <v>2009</v>
      </c>
      <c r="K5344" s="36"/>
      <c r="L5344" s="36"/>
      <c r="M5344" s="37" t="s">
        <v>8629</v>
      </c>
      <c r="N5344" s="37"/>
      <c r="O5344" s="22" t="s">
        <v>9</v>
      </c>
      <c r="P5344" s="38">
        <v>5.6</v>
      </c>
      <c r="Q5344" s="25">
        <v>0</v>
      </c>
      <c r="R5344" s="38">
        <f t="shared" si="42"/>
        <v>5.6</v>
      </c>
      <c r="S5344" s="25"/>
      <c r="T5344" s="26">
        <f t="shared" si="43"/>
        <v>0</v>
      </c>
    </row>
    <row r="5345" spans="6:20" s="102" customFormat="1" ht="24" outlineLevel="6">
      <c r="F5345" s="21">
        <v>1415</v>
      </c>
      <c r="G5345" s="22" t="s">
        <v>5</v>
      </c>
      <c r="H5345" s="68">
        <v>6</v>
      </c>
      <c r="I5345" s="22"/>
      <c r="J5345" s="36" t="s">
        <v>2010</v>
      </c>
      <c r="K5345" s="36"/>
      <c r="L5345" s="36"/>
      <c r="M5345" s="37" t="s">
        <v>8343</v>
      </c>
      <c r="N5345" s="37"/>
      <c r="O5345" s="22" t="s">
        <v>9</v>
      </c>
      <c r="P5345" s="38">
        <v>5.3</v>
      </c>
      <c r="Q5345" s="25">
        <v>0</v>
      </c>
      <c r="R5345" s="38">
        <f t="shared" si="42"/>
        <v>5.3</v>
      </c>
      <c r="S5345" s="25"/>
      <c r="T5345" s="26">
        <f t="shared" si="43"/>
        <v>0</v>
      </c>
    </row>
    <row r="5346" spans="6:20" s="102" customFormat="1" ht="24" outlineLevel="6">
      <c r="F5346" s="21">
        <v>1416</v>
      </c>
      <c r="G5346" s="22" t="s">
        <v>5</v>
      </c>
      <c r="H5346" s="68">
        <v>6</v>
      </c>
      <c r="I5346" s="22"/>
      <c r="J5346" s="36" t="s">
        <v>2011</v>
      </c>
      <c r="K5346" s="36"/>
      <c r="L5346" s="36"/>
      <c r="M5346" s="37" t="s">
        <v>8344</v>
      </c>
      <c r="N5346" s="37"/>
      <c r="O5346" s="22" t="s">
        <v>9</v>
      </c>
      <c r="P5346" s="38">
        <v>5.3</v>
      </c>
      <c r="Q5346" s="25">
        <v>0</v>
      </c>
      <c r="R5346" s="38">
        <f t="shared" si="42"/>
        <v>5.3</v>
      </c>
      <c r="S5346" s="25"/>
      <c r="T5346" s="26">
        <f t="shared" si="43"/>
        <v>0</v>
      </c>
    </row>
    <row r="5347" spans="6:20" s="102" customFormat="1" ht="24" outlineLevel="6">
      <c r="F5347" s="21">
        <v>1417</v>
      </c>
      <c r="G5347" s="22" t="s">
        <v>5</v>
      </c>
      <c r="H5347" s="68">
        <v>6</v>
      </c>
      <c r="I5347" s="22"/>
      <c r="J5347" s="36" t="s">
        <v>2012</v>
      </c>
      <c r="K5347" s="36"/>
      <c r="L5347" s="36"/>
      <c r="M5347" s="37" t="s">
        <v>8343</v>
      </c>
      <c r="N5347" s="37"/>
      <c r="O5347" s="22" t="s">
        <v>9</v>
      </c>
      <c r="P5347" s="38">
        <v>5.3</v>
      </c>
      <c r="Q5347" s="25">
        <v>0</v>
      </c>
      <c r="R5347" s="38">
        <f t="shared" si="42"/>
        <v>5.3</v>
      </c>
      <c r="S5347" s="25"/>
      <c r="T5347" s="26">
        <f t="shared" si="43"/>
        <v>0</v>
      </c>
    </row>
    <row r="5348" spans="6:20" s="102" customFormat="1" ht="24" outlineLevel="6">
      <c r="F5348" s="21">
        <v>1418</v>
      </c>
      <c r="G5348" s="22" t="s">
        <v>5</v>
      </c>
      <c r="H5348" s="68">
        <v>6</v>
      </c>
      <c r="I5348" s="22"/>
      <c r="J5348" s="36" t="s">
        <v>2013</v>
      </c>
      <c r="K5348" s="36"/>
      <c r="L5348" s="36"/>
      <c r="M5348" s="37" t="s">
        <v>8344</v>
      </c>
      <c r="N5348" s="37"/>
      <c r="O5348" s="22" t="s">
        <v>9</v>
      </c>
      <c r="P5348" s="38">
        <v>4</v>
      </c>
      <c r="Q5348" s="25">
        <v>0</v>
      </c>
      <c r="R5348" s="38">
        <f t="shared" si="42"/>
        <v>4</v>
      </c>
      <c r="S5348" s="25"/>
      <c r="T5348" s="26">
        <f t="shared" si="43"/>
        <v>0</v>
      </c>
    </row>
    <row r="5349" spans="6:20" s="102" customFormat="1" ht="24" outlineLevel="6">
      <c r="F5349" s="21">
        <v>1419</v>
      </c>
      <c r="G5349" s="22" t="s">
        <v>5</v>
      </c>
      <c r="H5349" s="68">
        <v>6</v>
      </c>
      <c r="I5349" s="22"/>
      <c r="J5349" s="36" t="s">
        <v>2014</v>
      </c>
      <c r="K5349" s="36"/>
      <c r="L5349" s="36"/>
      <c r="M5349" s="37" t="s">
        <v>8343</v>
      </c>
      <c r="N5349" s="37"/>
      <c r="O5349" s="22" t="s">
        <v>9</v>
      </c>
      <c r="P5349" s="38">
        <v>1.7</v>
      </c>
      <c r="Q5349" s="25">
        <v>0</v>
      </c>
      <c r="R5349" s="38">
        <f t="shared" si="42"/>
        <v>1.7</v>
      </c>
      <c r="S5349" s="25"/>
      <c r="T5349" s="26">
        <f t="shared" si="43"/>
        <v>0</v>
      </c>
    </row>
    <row r="5350" spans="6:20" s="102" customFormat="1" ht="24" outlineLevel="6">
      <c r="F5350" s="21">
        <v>1420</v>
      </c>
      <c r="G5350" s="22" t="s">
        <v>5</v>
      </c>
      <c r="H5350" s="68">
        <v>6</v>
      </c>
      <c r="I5350" s="22"/>
      <c r="J5350" s="36" t="s">
        <v>2015</v>
      </c>
      <c r="K5350" s="36"/>
      <c r="L5350" s="36"/>
      <c r="M5350" s="37" t="s">
        <v>8344</v>
      </c>
      <c r="N5350" s="37"/>
      <c r="O5350" s="22" t="s">
        <v>9</v>
      </c>
      <c r="P5350" s="38">
        <v>5.6</v>
      </c>
      <c r="Q5350" s="25">
        <v>0</v>
      </c>
      <c r="R5350" s="38">
        <f t="shared" si="42"/>
        <v>5.6</v>
      </c>
      <c r="S5350" s="25"/>
      <c r="T5350" s="26">
        <f t="shared" si="43"/>
        <v>0</v>
      </c>
    </row>
    <row r="5351" spans="6:20" s="102" customFormat="1" ht="24" outlineLevel="6">
      <c r="F5351" s="21">
        <v>1421</v>
      </c>
      <c r="G5351" s="22" t="s">
        <v>5</v>
      </c>
      <c r="H5351" s="68">
        <v>6</v>
      </c>
      <c r="I5351" s="22"/>
      <c r="J5351" s="36" t="s">
        <v>2016</v>
      </c>
      <c r="K5351" s="36"/>
      <c r="L5351" s="36"/>
      <c r="M5351" s="37" t="s">
        <v>8343</v>
      </c>
      <c r="N5351" s="37"/>
      <c r="O5351" s="22" t="s">
        <v>9</v>
      </c>
      <c r="P5351" s="38">
        <v>5.3</v>
      </c>
      <c r="Q5351" s="25">
        <v>0</v>
      </c>
      <c r="R5351" s="38">
        <f t="shared" si="42"/>
        <v>5.3</v>
      </c>
      <c r="S5351" s="25"/>
      <c r="T5351" s="26">
        <f t="shared" si="43"/>
        <v>0</v>
      </c>
    </row>
    <row r="5352" spans="6:20" s="102" customFormat="1" ht="24" outlineLevel="6">
      <c r="F5352" s="21">
        <v>1422</v>
      </c>
      <c r="G5352" s="22" t="s">
        <v>5</v>
      </c>
      <c r="H5352" s="68">
        <v>6</v>
      </c>
      <c r="I5352" s="22"/>
      <c r="J5352" s="36" t="s">
        <v>2017</v>
      </c>
      <c r="K5352" s="36"/>
      <c r="L5352" s="36"/>
      <c r="M5352" s="37" t="s">
        <v>8344</v>
      </c>
      <c r="N5352" s="37"/>
      <c r="O5352" s="22" t="s">
        <v>9</v>
      </c>
      <c r="P5352" s="38">
        <v>5.3</v>
      </c>
      <c r="Q5352" s="25">
        <v>0</v>
      </c>
      <c r="R5352" s="38">
        <f t="shared" si="42"/>
        <v>5.3</v>
      </c>
      <c r="S5352" s="25"/>
      <c r="T5352" s="26">
        <f t="shared" si="43"/>
        <v>0</v>
      </c>
    </row>
    <row r="5353" spans="6:20" s="102" customFormat="1" ht="24" outlineLevel="6">
      <c r="F5353" s="21">
        <v>1423</v>
      </c>
      <c r="G5353" s="22" t="s">
        <v>5</v>
      </c>
      <c r="H5353" s="68">
        <v>6</v>
      </c>
      <c r="I5353" s="22"/>
      <c r="J5353" s="36" t="s">
        <v>2018</v>
      </c>
      <c r="K5353" s="36"/>
      <c r="L5353" s="36"/>
      <c r="M5353" s="37" t="s">
        <v>8343</v>
      </c>
      <c r="N5353" s="37"/>
      <c r="O5353" s="22" t="s">
        <v>9</v>
      </c>
      <c r="P5353" s="38">
        <v>5.3</v>
      </c>
      <c r="Q5353" s="25">
        <v>0</v>
      </c>
      <c r="R5353" s="38">
        <f t="shared" si="42"/>
        <v>5.3</v>
      </c>
      <c r="S5353" s="25"/>
      <c r="T5353" s="26">
        <f t="shared" si="43"/>
        <v>0</v>
      </c>
    </row>
    <row r="5354" spans="6:20" s="102" customFormat="1" ht="24" outlineLevel="6">
      <c r="F5354" s="21">
        <v>1424</v>
      </c>
      <c r="G5354" s="22" t="s">
        <v>5</v>
      </c>
      <c r="H5354" s="68">
        <v>6</v>
      </c>
      <c r="I5354" s="22"/>
      <c r="J5354" s="36" t="s">
        <v>2019</v>
      </c>
      <c r="K5354" s="36"/>
      <c r="L5354" s="36"/>
      <c r="M5354" s="37" t="s">
        <v>8344</v>
      </c>
      <c r="N5354" s="37"/>
      <c r="O5354" s="22" t="s">
        <v>9</v>
      </c>
      <c r="P5354" s="38">
        <v>4</v>
      </c>
      <c r="Q5354" s="25">
        <v>0</v>
      </c>
      <c r="R5354" s="38">
        <f t="shared" si="42"/>
        <v>4</v>
      </c>
      <c r="S5354" s="25"/>
      <c r="T5354" s="26">
        <f t="shared" si="43"/>
        <v>0</v>
      </c>
    </row>
    <row r="5355" spans="6:20" s="102" customFormat="1" ht="36" outlineLevel="6">
      <c r="F5355" s="21">
        <v>1425</v>
      </c>
      <c r="G5355" s="22" t="s">
        <v>5</v>
      </c>
      <c r="H5355" s="68">
        <v>6</v>
      </c>
      <c r="I5355" s="22"/>
      <c r="J5355" s="36" t="s">
        <v>2020</v>
      </c>
      <c r="K5355" s="36"/>
      <c r="L5355" s="36"/>
      <c r="M5355" s="37" t="s">
        <v>9107</v>
      </c>
      <c r="N5355" s="37"/>
      <c r="O5355" s="22" t="s">
        <v>48</v>
      </c>
      <c r="P5355" s="38">
        <v>1</v>
      </c>
      <c r="Q5355" s="25">
        <v>0</v>
      </c>
      <c r="R5355" s="38">
        <f t="shared" si="42"/>
        <v>1</v>
      </c>
      <c r="S5355" s="25"/>
      <c r="T5355" s="26">
        <f t="shared" si="43"/>
        <v>0</v>
      </c>
    </row>
    <row r="5356" spans="6:20" s="102" customFormat="1" ht="12" outlineLevel="6">
      <c r="F5356" s="21">
        <v>1426</v>
      </c>
      <c r="G5356" s="22" t="s">
        <v>5</v>
      </c>
      <c r="H5356" s="68">
        <v>6</v>
      </c>
      <c r="I5356" s="22"/>
      <c r="J5356" s="36" t="s">
        <v>2021</v>
      </c>
      <c r="K5356" s="36"/>
      <c r="L5356" s="36"/>
      <c r="M5356" s="37" t="s">
        <v>3168</v>
      </c>
      <c r="N5356" s="37"/>
      <c r="O5356" s="22"/>
      <c r="P5356" s="38">
        <v>0</v>
      </c>
      <c r="Q5356" s="25">
        <v>0</v>
      </c>
      <c r="R5356" s="38">
        <f t="shared" si="42"/>
        <v>0</v>
      </c>
      <c r="S5356" s="25"/>
      <c r="T5356" s="26">
        <f t="shared" si="43"/>
        <v>0</v>
      </c>
    </row>
    <row r="5357" spans="6:20" s="102" customFormat="1" ht="36" outlineLevel="6">
      <c r="F5357" s="21">
        <v>1427</v>
      </c>
      <c r="G5357" s="22" t="s">
        <v>5</v>
      </c>
      <c r="H5357" s="68">
        <v>6</v>
      </c>
      <c r="I5357" s="22"/>
      <c r="J5357" s="36" t="s">
        <v>2022</v>
      </c>
      <c r="K5357" s="36"/>
      <c r="L5357" s="36"/>
      <c r="M5357" s="37" t="s">
        <v>8954</v>
      </c>
      <c r="N5357" s="37"/>
      <c r="O5357" s="22" t="s">
        <v>23</v>
      </c>
      <c r="P5357" s="38">
        <v>20.399999999999999</v>
      </c>
      <c r="Q5357" s="25">
        <v>0</v>
      </c>
      <c r="R5357" s="38">
        <f t="shared" si="42"/>
        <v>20.399999999999999</v>
      </c>
      <c r="S5357" s="25"/>
      <c r="T5357" s="26">
        <f t="shared" si="43"/>
        <v>0</v>
      </c>
    </row>
    <row r="5358" spans="6:20" s="102" customFormat="1" ht="24" outlineLevel="6">
      <c r="F5358" s="21">
        <v>1428</v>
      </c>
      <c r="G5358" s="22" t="s">
        <v>5</v>
      </c>
      <c r="H5358" s="68">
        <v>6</v>
      </c>
      <c r="I5358" s="22"/>
      <c r="J5358" s="36" t="s">
        <v>2023</v>
      </c>
      <c r="K5358" s="36"/>
      <c r="L5358" s="36"/>
      <c r="M5358" s="37" t="s">
        <v>8511</v>
      </c>
      <c r="N5358" s="37"/>
      <c r="O5358" s="22" t="s">
        <v>9</v>
      </c>
      <c r="P5358" s="38">
        <v>3</v>
      </c>
      <c r="Q5358" s="25">
        <v>0</v>
      </c>
      <c r="R5358" s="38">
        <f t="shared" si="42"/>
        <v>3</v>
      </c>
      <c r="S5358" s="25"/>
      <c r="T5358" s="26">
        <f t="shared" si="43"/>
        <v>0</v>
      </c>
    </row>
    <row r="5359" spans="6:20" s="102" customFormat="1" ht="48" outlineLevel="6">
      <c r="F5359" s="21">
        <v>1429</v>
      </c>
      <c r="G5359" s="22" t="s">
        <v>5</v>
      </c>
      <c r="H5359" s="68">
        <v>6</v>
      </c>
      <c r="I5359" s="22"/>
      <c r="J5359" s="36" t="s">
        <v>2024</v>
      </c>
      <c r="K5359" s="36"/>
      <c r="L5359" s="36"/>
      <c r="M5359" s="37" t="s">
        <v>9312</v>
      </c>
      <c r="N5359" s="37"/>
      <c r="O5359" s="22" t="s">
        <v>9</v>
      </c>
      <c r="P5359" s="38">
        <v>4.4000000000000004</v>
      </c>
      <c r="Q5359" s="25">
        <v>0</v>
      </c>
      <c r="R5359" s="38">
        <f t="shared" si="42"/>
        <v>4.4000000000000004</v>
      </c>
      <c r="S5359" s="25"/>
      <c r="T5359" s="26">
        <f t="shared" si="43"/>
        <v>0</v>
      </c>
    </row>
    <row r="5360" spans="6:20" s="102" customFormat="1" ht="24" outlineLevel="6">
      <c r="F5360" s="21">
        <v>1430</v>
      </c>
      <c r="G5360" s="22" t="s">
        <v>5</v>
      </c>
      <c r="H5360" s="68">
        <v>6</v>
      </c>
      <c r="I5360" s="22"/>
      <c r="J5360" s="36" t="s">
        <v>2025</v>
      </c>
      <c r="K5360" s="36"/>
      <c r="L5360" s="36"/>
      <c r="M5360" s="37" t="s">
        <v>8343</v>
      </c>
      <c r="N5360" s="37"/>
      <c r="O5360" s="22" t="s">
        <v>9</v>
      </c>
      <c r="P5360" s="38">
        <v>2.2999999999999998</v>
      </c>
      <c r="Q5360" s="25">
        <v>0</v>
      </c>
      <c r="R5360" s="38">
        <f t="shared" si="42"/>
        <v>2.2999999999999998</v>
      </c>
      <c r="S5360" s="25"/>
      <c r="T5360" s="26">
        <f t="shared" si="43"/>
        <v>0</v>
      </c>
    </row>
    <row r="5361" spans="6:20" s="102" customFormat="1" ht="24" outlineLevel="6">
      <c r="F5361" s="21">
        <v>1431</v>
      </c>
      <c r="G5361" s="22" t="s">
        <v>5</v>
      </c>
      <c r="H5361" s="68">
        <v>6</v>
      </c>
      <c r="I5361" s="22"/>
      <c r="J5361" s="36" t="s">
        <v>2026</v>
      </c>
      <c r="K5361" s="36"/>
      <c r="L5361" s="36"/>
      <c r="M5361" s="37" t="s">
        <v>8336</v>
      </c>
      <c r="N5361" s="37"/>
      <c r="O5361" s="22" t="s">
        <v>9</v>
      </c>
      <c r="P5361" s="38">
        <v>2.2000000000000002</v>
      </c>
      <c r="Q5361" s="25">
        <v>0</v>
      </c>
      <c r="R5361" s="38">
        <f t="shared" si="42"/>
        <v>2.2000000000000002</v>
      </c>
      <c r="S5361" s="25"/>
      <c r="T5361" s="26">
        <f t="shared" si="43"/>
        <v>0</v>
      </c>
    </row>
    <row r="5362" spans="6:20" s="102" customFormat="1" ht="24" outlineLevel="6">
      <c r="F5362" s="21">
        <v>1432</v>
      </c>
      <c r="G5362" s="22" t="s">
        <v>5</v>
      </c>
      <c r="H5362" s="68">
        <v>6</v>
      </c>
      <c r="I5362" s="22"/>
      <c r="J5362" s="36" t="s">
        <v>2027</v>
      </c>
      <c r="K5362" s="36"/>
      <c r="L5362" s="36"/>
      <c r="M5362" s="37" t="s">
        <v>8344</v>
      </c>
      <c r="N5362" s="37"/>
      <c r="O5362" s="22" t="s">
        <v>9</v>
      </c>
      <c r="P5362" s="38">
        <v>2.2000000000000002</v>
      </c>
      <c r="Q5362" s="25">
        <v>0</v>
      </c>
      <c r="R5362" s="38">
        <f t="shared" si="42"/>
        <v>2.2000000000000002</v>
      </c>
      <c r="S5362" s="25"/>
      <c r="T5362" s="26">
        <f t="shared" si="43"/>
        <v>0</v>
      </c>
    </row>
    <row r="5363" spans="6:20" s="102" customFormat="1" ht="24" outlineLevel="6">
      <c r="F5363" s="21">
        <v>1433</v>
      </c>
      <c r="G5363" s="22" t="s">
        <v>5</v>
      </c>
      <c r="H5363" s="68">
        <v>6</v>
      </c>
      <c r="I5363" s="22"/>
      <c r="J5363" s="36" t="s">
        <v>2028</v>
      </c>
      <c r="K5363" s="36"/>
      <c r="L5363" s="36"/>
      <c r="M5363" s="37" t="s">
        <v>8270</v>
      </c>
      <c r="N5363" s="37"/>
      <c r="O5363" s="22" t="s">
        <v>48</v>
      </c>
      <c r="P5363" s="38">
        <v>1</v>
      </c>
      <c r="Q5363" s="25">
        <v>0</v>
      </c>
      <c r="R5363" s="38">
        <f t="shared" si="42"/>
        <v>1</v>
      </c>
      <c r="S5363" s="25"/>
      <c r="T5363" s="26">
        <f t="shared" si="43"/>
        <v>0</v>
      </c>
    </row>
    <row r="5364" spans="6:20" s="102" customFormat="1" ht="24" outlineLevel="6">
      <c r="F5364" s="21">
        <v>1434</v>
      </c>
      <c r="G5364" s="22" t="s">
        <v>5</v>
      </c>
      <c r="H5364" s="68">
        <v>6</v>
      </c>
      <c r="I5364" s="22"/>
      <c r="J5364" s="36" t="s">
        <v>2029</v>
      </c>
      <c r="K5364" s="36"/>
      <c r="L5364" s="36"/>
      <c r="M5364" s="37" t="s">
        <v>8450</v>
      </c>
      <c r="N5364" s="37"/>
      <c r="O5364" s="22" t="s">
        <v>9</v>
      </c>
      <c r="P5364" s="38">
        <v>1.8</v>
      </c>
      <c r="Q5364" s="25">
        <v>0</v>
      </c>
      <c r="R5364" s="38">
        <f t="shared" si="42"/>
        <v>1.8</v>
      </c>
      <c r="S5364" s="25"/>
      <c r="T5364" s="26">
        <f t="shared" si="43"/>
        <v>0</v>
      </c>
    </row>
    <row r="5365" spans="6:20" s="102" customFormat="1" ht="24" outlineLevel="6">
      <c r="F5365" s="21">
        <v>1435</v>
      </c>
      <c r="G5365" s="22" t="s">
        <v>5</v>
      </c>
      <c r="H5365" s="68">
        <v>6</v>
      </c>
      <c r="I5365" s="22"/>
      <c r="J5365" s="36" t="s">
        <v>2030</v>
      </c>
      <c r="K5365" s="36"/>
      <c r="L5365" s="36"/>
      <c r="M5365" s="37" t="s">
        <v>8396</v>
      </c>
      <c r="N5365" s="37"/>
      <c r="O5365" s="22" t="s">
        <v>9</v>
      </c>
      <c r="P5365" s="38">
        <v>12.4</v>
      </c>
      <c r="Q5365" s="25">
        <v>0</v>
      </c>
      <c r="R5365" s="38">
        <f t="shared" si="42"/>
        <v>12.4</v>
      </c>
      <c r="S5365" s="25"/>
      <c r="T5365" s="26">
        <f t="shared" si="43"/>
        <v>0</v>
      </c>
    </row>
    <row r="5366" spans="6:20" s="102" customFormat="1" ht="24" outlineLevel="6">
      <c r="F5366" s="21">
        <v>1436</v>
      </c>
      <c r="G5366" s="22" t="s">
        <v>5</v>
      </c>
      <c r="H5366" s="68">
        <v>6</v>
      </c>
      <c r="I5366" s="22"/>
      <c r="J5366" s="36" t="s">
        <v>2031</v>
      </c>
      <c r="K5366" s="36"/>
      <c r="L5366" s="36"/>
      <c r="M5366" s="37" t="s">
        <v>8396</v>
      </c>
      <c r="N5366" s="37"/>
      <c r="O5366" s="22" t="s">
        <v>9</v>
      </c>
      <c r="P5366" s="38">
        <v>12.9</v>
      </c>
      <c r="Q5366" s="25">
        <v>0</v>
      </c>
      <c r="R5366" s="38">
        <f t="shared" si="42"/>
        <v>12.9</v>
      </c>
      <c r="S5366" s="25"/>
      <c r="T5366" s="26">
        <f t="shared" si="43"/>
        <v>0</v>
      </c>
    </row>
    <row r="5367" spans="6:20" s="102" customFormat="1" ht="60" outlineLevel="6">
      <c r="F5367" s="21">
        <v>1437</v>
      </c>
      <c r="G5367" s="22" t="s">
        <v>5</v>
      </c>
      <c r="H5367" s="68">
        <v>6</v>
      </c>
      <c r="I5367" s="22"/>
      <c r="J5367" s="36" t="s">
        <v>2032</v>
      </c>
      <c r="K5367" s="36"/>
      <c r="L5367" s="36"/>
      <c r="M5367" s="37" t="s">
        <v>9758</v>
      </c>
      <c r="N5367" s="37"/>
      <c r="O5367" s="22" t="s">
        <v>9</v>
      </c>
      <c r="P5367" s="38">
        <v>425</v>
      </c>
      <c r="Q5367" s="25">
        <v>0</v>
      </c>
      <c r="R5367" s="38">
        <f t="shared" si="42"/>
        <v>425</v>
      </c>
      <c r="S5367" s="25"/>
      <c r="T5367" s="26">
        <f t="shared" si="43"/>
        <v>0</v>
      </c>
    </row>
    <row r="5368" spans="6:20" s="102" customFormat="1" ht="36" outlineLevel="6">
      <c r="F5368" s="21">
        <v>1438</v>
      </c>
      <c r="G5368" s="22" t="s">
        <v>5</v>
      </c>
      <c r="H5368" s="68">
        <v>6</v>
      </c>
      <c r="I5368" s="22"/>
      <c r="J5368" s="36" t="s">
        <v>2033</v>
      </c>
      <c r="K5368" s="36"/>
      <c r="L5368" s="36"/>
      <c r="M5368" s="37" t="s">
        <v>8804</v>
      </c>
      <c r="N5368" s="37"/>
      <c r="O5368" s="22" t="s">
        <v>9</v>
      </c>
      <c r="P5368" s="38">
        <v>8</v>
      </c>
      <c r="Q5368" s="25">
        <v>0</v>
      </c>
      <c r="R5368" s="38">
        <f t="shared" si="42"/>
        <v>8</v>
      </c>
      <c r="S5368" s="25"/>
      <c r="T5368" s="26">
        <f t="shared" si="43"/>
        <v>0</v>
      </c>
    </row>
    <row r="5369" spans="6:20" s="102" customFormat="1" ht="36" outlineLevel="6">
      <c r="F5369" s="21">
        <v>1439</v>
      </c>
      <c r="G5369" s="22" t="s">
        <v>5</v>
      </c>
      <c r="H5369" s="68">
        <v>6</v>
      </c>
      <c r="I5369" s="22"/>
      <c r="J5369" s="36" t="s">
        <v>2034</v>
      </c>
      <c r="K5369" s="36"/>
      <c r="L5369" s="36"/>
      <c r="M5369" s="37" t="s">
        <v>8988</v>
      </c>
      <c r="N5369" s="37"/>
      <c r="O5369" s="22" t="s">
        <v>23</v>
      </c>
      <c r="P5369" s="38">
        <v>36</v>
      </c>
      <c r="Q5369" s="25">
        <v>0</v>
      </c>
      <c r="R5369" s="38">
        <f t="shared" si="42"/>
        <v>36</v>
      </c>
      <c r="S5369" s="25"/>
      <c r="T5369" s="26">
        <f t="shared" si="43"/>
        <v>0</v>
      </c>
    </row>
    <row r="5370" spans="6:20" s="102" customFormat="1" ht="24" outlineLevel="6">
      <c r="F5370" s="21">
        <v>1440</v>
      </c>
      <c r="G5370" s="22" t="s">
        <v>5</v>
      </c>
      <c r="H5370" s="68">
        <v>6</v>
      </c>
      <c r="I5370" s="22"/>
      <c r="J5370" s="36" t="s">
        <v>2035</v>
      </c>
      <c r="K5370" s="36"/>
      <c r="L5370" s="36"/>
      <c r="M5370" s="37" t="s">
        <v>8214</v>
      </c>
      <c r="N5370" s="37"/>
      <c r="O5370" s="22" t="s">
        <v>48</v>
      </c>
      <c r="P5370" s="38">
        <v>1</v>
      </c>
      <c r="Q5370" s="25">
        <v>0</v>
      </c>
      <c r="R5370" s="38">
        <f t="shared" si="42"/>
        <v>1</v>
      </c>
      <c r="S5370" s="25"/>
      <c r="T5370" s="26">
        <f t="shared" si="43"/>
        <v>0</v>
      </c>
    </row>
    <row r="5371" spans="6:20" s="102" customFormat="1" ht="24" outlineLevel="6">
      <c r="F5371" s="21">
        <v>1441</v>
      </c>
      <c r="G5371" s="22" t="s">
        <v>5</v>
      </c>
      <c r="H5371" s="68">
        <v>6</v>
      </c>
      <c r="I5371" s="22"/>
      <c r="J5371" s="36" t="s">
        <v>2036</v>
      </c>
      <c r="K5371" s="36"/>
      <c r="L5371" s="36"/>
      <c r="M5371" s="37" t="s">
        <v>8592</v>
      </c>
      <c r="N5371" s="37"/>
      <c r="O5371" s="22" t="s">
        <v>48</v>
      </c>
      <c r="P5371" s="38">
        <v>1</v>
      </c>
      <c r="Q5371" s="25">
        <v>0</v>
      </c>
      <c r="R5371" s="38">
        <f t="shared" si="42"/>
        <v>1</v>
      </c>
      <c r="S5371" s="25"/>
      <c r="T5371" s="26">
        <f t="shared" si="43"/>
        <v>0</v>
      </c>
    </row>
    <row r="5372" spans="6:20" s="102" customFormat="1" ht="24" outlineLevel="6">
      <c r="F5372" s="21">
        <v>1442</v>
      </c>
      <c r="G5372" s="22" t="s">
        <v>5</v>
      </c>
      <c r="H5372" s="68">
        <v>6</v>
      </c>
      <c r="I5372" s="22"/>
      <c r="J5372" s="36" t="s">
        <v>2037</v>
      </c>
      <c r="K5372" s="36"/>
      <c r="L5372" s="36"/>
      <c r="M5372" s="37" t="s">
        <v>8691</v>
      </c>
      <c r="N5372" s="37"/>
      <c r="O5372" s="22" t="s">
        <v>48</v>
      </c>
      <c r="P5372" s="38">
        <v>1</v>
      </c>
      <c r="Q5372" s="25">
        <v>0</v>
      </c>
      <c r="R5372" s="38">
        <f t="shared" ref="R5372:R5403" si="44">P5372*(1+Q5372/100)</f>
        <v>1</v>
      </c>
      <c r="S5372" s="25"/>
      <c r="T5372" s="26">
        <f t="shared" ref="T5372:T5403" si="45">IF(I5372="T",0,R5372*S5372)</f>
        <v>0</v>
      </c>
    </row>
    <row r="5373" spans="6:20" s="102" customFormat="1" ht="24" outlineLevel="6">
      <c r="F5373" s="21">
        <v>1443</v>
      </c>
      <c r="G5373" s="22" t="s">
        <v>5</v>
      </c>
      <c r="H5373" s="68">
        <v>6</v>
      </c>
      <c r="I5373" s="22"/>
      <c r="J5373" s="36" t="s">
        <v>2038</v>
      </c>
      <c r="K5373" s="36"/>
      <c r="L5373" s="36"/>
      <c r="M5373" s="37" t="s">
        <v>8601</v>
      </c>
      <c r="N5373" s="37"/>
      <c r="O5373" s="22" t="s">
        <v>48</v>
      </c>
      <c r="P5373" s="38">
        <v>1</v>
      </c>
      <c r="Q5373" s="25">
        <v>0</v>
      </c>
      <c r="R5373" s="38">
        <f t="shared" si="44"/>
        <v>1</v>
      </c>
      <c r="S5373" s="25"/>
      <c r="T5373" s="26">
        <f t="shared" si="45"/>
        <v>0</v>
      </c>
    </row>
    <row r="5374" spans="6:20" s="102" customFormat="1" ht="36" outlineLevel="6">
      <c r="F5374" s="21">
        <v>1444</v>
      </c>
      <c r="G5374" s="22" t="s">
        <v>5</v>
      </c>
      <c r="H5374" s="68">
        <v>6</v>
      </c>
      <c r="I5374" s="22"/>
      <c r="J5374" s="36" t="s">
        <v>2039</v>
      </c>
      <c r="K5374" s="36"/>
      <c r="L5374" s="36"/>
      <c r="M5374" s="37" t="s">
        <v>9059</v>
      </c>
      <c r="N5374" s="37"/>
      <c r="O5374" s="22" t="s">
        <v>9</v>
      </c>
      <c r="P5374" s="38">
        <v>264.3</v>
      </c>
      <c r="Q5374" s="25">
        <v>0</v>
      </c>
      <c r="R5374" s="38">
        <f t="shared" si="44"/>
        <v>264.3</v>
      </c>
      <c r="S5374" s="25"/>
      <c r="T5374" s="26">
        <f t="shared" si="45"/>
        <v>0</v>
      </c>
    </row>
    <row r="5375" spans="6:20" s="102" customFormat="1" ht="36" outlineLevel="6">
      <c r="F5375" s="21">
        <v>1445</v>
      </c>
      <c r="G5375" s="22" t="s">
        <v>5</v>
      </c>
      <c r="H5375" s="68">
        <v>6</v>
      </c>
      <c r="I5375" s="22"/>
      <c r="J5375" s="36" t="s">
        <v>2040</v>
      </c>
      <c r="K5375" s="36"/>
      <c r="L5375" s="36"/>
      <c r="M5375" s="37" t="s">
        <v>9096</v>
      </c>
      <c r="N5375" s="37"/>
      <c r="O5375" s="22" t="s">
        <v>9</v>
      </c>
      <c r="P5375" s="38">
        <v>82</v>
      </c>
      <c r="Q5375" s="25">
        <v>0</v>
      </c>
      <c r="R5375" s="38">
        <f t="shared" si="44"/>
        <v>82</v>
      </c>
      <c r="S5375" s="25"/>
      <c r="T5375" s="26">
        <f t="shared" si="45"/>
        <v>0</v>
      </c>
    </row>
    <row r="5376" spans="6:20" s="102" customFormat="1" ht="24" outlineLevel="6">
      <c r="F5376" s="21">
        <v>1446</v>
      </c>
      <c r="G5376" s="22" t="s">
        <v>5</v>
      </c>
      <c r="H5376" s="68">
        <v>6</v>
      </c>
      <c r="I5376" s="22"/>
      <c r="J5376" s="36" t="s">
        <v>2041</v>
      </c>
      <c r="K5376" s="36"/>
      <c r="L5376" s="36"/>
      <c r="M5376" s="37" t="s">
        <v>8263</v>
      </c>
      <c r="N5376" s="37"/>
      <c r="O5376" s="22" t="s">
        <v>9</v>
      </c>
      <c r="P5376" s="38">
        <v>41</v>
      </c>
      <c r="Q5376" s="25">
        <v>0</v>
      </c>
      <c r="R5376" s="38">
        <f t="shared" si="44"/>
        <v>41</v>
      </c>
      <c r="S5376" s="25"/>
      <c r="T5376" s="26">
        <f t="shared" si="45"/>
        <v>0</v>
      </c>
    </row>
    <row r="5377" spans="6:20" s="102" customFormat="1" ht="24" outlineLevel="6">
      <c r="F5377" s="21">
        <v>1447</v>
      </c>
      <c r="G5377" s="22" t="s">
        <v>5</v>
      </c>
      <c r="H5377" s="68">
        <v>6</v>
      </c>
      <c r="I5377" s="22"/>
      <c r="J5377" s="36" t="s">
        <v>2042</v>
      </c>
      <c r="K5377" s="36"/>
      <c r="L5377" s="36"/>
      <c r="M5377" s="37" t="s">
        <v>8263</v>
      </c>
      <c r="N5377" s="37"/>
      <c r="O5377" s="22" t="s">
        <v>9</v>
      </c>
      <c r="P5377" s="38">
        <v>41</v>
      </c>
      <c r="Q5377" s="25">
        <v>0</v>
      </c>
      <c r="R5377" s="38">
        <f t="shared" si="44"/>
        <v>41</v>
      </c>
      <c r="S5377" s="25"/>
      <c r="T5377" s="26">
        <f t="shared" si="45"/>
        <v>0</v>
      </c>
    </row>
    <row r="5378" spans="6:20" s="102" customFormat="1" ht="48" outlineLevel="6">
      <c r="F5378" s="21">
        <v>1448</v>
      </c>
      <c r="G5378" s="22" t="s">
        <v>5</v>
      </c>
      <c r="H5378" s="68">
        <v>6</v>
      </c>
      <c r="I5378" s="22"/>
      <c r="J5378" s="36" t="s">
        <v>2043</v>
      </c>
      <c r="K5378" s="36"/>
      <c r="L5378" s="36"/>
      <c r="M5378" s="37" t="s">
        <v>9539</v>
      </c>
      <c r="N5378" s="37"/>
      <c r="O5378" s="22" t="s">
        <v>48</v>
      </c>
      <c r="P5378" s="38">
        <v>1</v>
      </c>
      <c r="Q5378" s="25">
        <v>0</v>
      </c>
      <c r="R5378" s="38">
        <f t="shared" si="44"/>
        <v>1</v>
      </c>
      <c r="S5378" s="25"/>
      <c r="T5378" s="26">
        <f t="shared" si="45"/>
        <v>0</v>
      </c>
    </row>
    <row r="5379" spans="6:20" s="102" customFormat="1" ht="36" outlineLevel="6">
      <c r="F5379" s="21">
        <v>1449</v>
      </c>
      <c r="G5379" s="22" t="s">
        <v>5</v>
      </c>
      <c r="H5379" s="68">
        <v>6</v>
      </c>
      <c r="I5379" s="22"/>
      <c r="J5379" s="36" t="s">
        <v>2044</v>
      </c>
      <c r="K5379" s="36"/>
      <c r="L5379" s="36"/>
      <c r="M5379" s="37" t="s">
        <v>8917</v>
      </c>
      <c r="N5379" s="37"/>
      <c r="O5379" s="22" t="s">
        <v>9</v>
      </c>
      <c r="P5379" s="38">
        <v>14.4</v>
      </c>
      <c r="Q5379" s="25">
        <v>0</v>
      </c>
      <c r="R5379" s="38">
        <f t="shared" si="44"/>
        <v>14.4</v>
      </c>
      <c r="S5379" s="25"/>
      <c r="T5379" s="26">
        <f t="shared" si="45"/>
        <v>0</v>
      </c>
    </row>
    <row r="5380" spans="6:20" s="102" customFormat="1" ht="24" outlineLevel="6">
      <c r="F5380" s="21">
        <v>1450</v>
      </c>
      <c r="G5380" s="22" t="s">
        <v>5</v>
      </c>
      <c r="H5380" s="68">
        <v>6</v>
      </c>
      <c r="I5380" s="22"/>
      <c r="J5380" s="36" t="s">
        <v>2045</v>
      </c>
      <c r="K5380" s="36"/>
      <c r="L5380" s="36"/>
      <c r="M5380" s="37" t="s">
        <v>8299</v>
      </c>
      <c r="N5380" s="37"/>
      <c r="O5380" s="22" t="s">
        <v>9</v>
      </c>
      <c r="P5380" s="38">
        <v>17</v>
      </c>
      <c r="Q5380" s="25">
        <v>0</v>
      </c>
      <c r="R5380" s="38">
        <f t="shared" si="44"/>
        <v>17</v>
      </c>
      <c r="S5380" s="25"/>
      <c r="T5380" s="26">
        <f t="shared" si="45"/>
        <v>0</v>
      </c>
    </row>
    <row r="5381" spans="6:20" s="102" customFormat="1" ht="24" outlineLevel="6">
      <c r="F5381" s="21">
        <v>1451</v>
      </c>
      <c r="G5381" s="22" t="s">
        <v>5</v>
      </c>
      <c r="H5381" s="68">
        <v>6</v>
      </c>
      <c r="I5381" s="22"/>
      <c r="J5381" s="36" t="s">
        <v>2046</v>
      </c>
      <c r="K5381" s="36"/>
      <c r="L5381" s="36"/>
      <c r="M5381" s="37" t="s">
        <v>8299</v>
      </c>
      <c r="N5381" s="37"/>
      <c r="O5381" s="22" t="s">
        <v>9</v>
      </c>
      <c r="P5381" s="38">
        <v>17</v>
      </c>
      <c r="Q5381" s="25">
        <v>0</v>
      </c>
      <c r="R5381" s="38">
        <f t="shared" si="44"/>
        <v>17</v>
      </c>
      <c r="S5381" s="25"/>
      <c r="T5381" s="26">
        <f t="shared" si="45"/>
        <v>0</v>
      </c>
    </row>
    <row r="5382" spans="6:20" s="102" customFormat="1" ht="36" outlineLevel="6">
      <c r="F5382" s="21">
        <v>1452</v>
      </c>
      <c r="G5382" s="22" t="s">
        <v>5</v>
      </c>
      <c r="H5382" s="68">
        <v>6</v>
      </c>
      <c r="I5382" s="22"/>
      <c r="J5382" s="36" t="s">
        <v>2047</v>
      </c>
      <c r="K5382" s="36"/>
      <c r="L5382" s="36"/>
      <c r="M5382" s="37" t="s">
        <v>9108</v>
      </c>
      <c r="N5382" s="37"/>
      <c r="O5382" s="22" t="s">
        <v>48</v>
      </c>
      <c r="P5382" s="38">
        <v>1</v>
      </c>
      <c r="Q5382" s="25">
        <v>0</v>
      </c>
      <c r="R5382" s="38">
        <f t="shared" si="44"/>
        <v>1</v>
      </c>
      <c r="S5382" s="25"/>
      <c r="T5382" s="26">
        <f t="shared" si="45"/>
        <v>0</v>
      </c>
    </row>
    <row r="5383" spans="6:20" s="102" customFormat="1" ht="36" outlineLevel="6">
      <c r="F5383" s="21">
        <v>1453</v>
      </c>
      <c r="G5383" s="22" t="s">
        <v>5</v>
      </c>
      <c r="H5383" s="68">
        <v>6</v>
      </c>
      <c r="I5383" s="22"/>
      <c r="J5383" s="36" t="s">
        <v>2048</v>
      </c>
      <c r="K5383" s="36"/>
      <c r="L5383" s="36"/>
      <c r="M5383" s="37" t="s">
        <v>8959</v>
      </c>
      <c r="N5383" s="37"/>
      <c r="O5383" s="22" t="s">
        <v>9</v>
      </c>
      <c r="P5383" s="38">
        <v>205</v>
      </c>
      <c r="Q5383" s="25">
        <v>0</v>
      </c>
      <c r="R5383" s="38">
        <f t="shared" si="44"/>
        <v>205</v>
      </c>
      <c r="S5383" s="25"/>
      <c r="T5383" s="26">
        <f t="shared" si="45"/>
        <v>0</v>
      </c>
    </row>
    <row r="5384" spans="6:20" s="102" customFormat="1" ht="36" outlineLevel="6">
      <c r="F5384" s="21">
        <v>1454</v>
      </c>
      <c r="G5384" s="22" t="s">
        <v>5</v>
      </c>
      <c r="H5384" s="68">
        <v>6</v>
      </c>
      <c r="I5384" s="22"/>
      <c r="J5384" s="36" t="s">
        <v>2049</v>
      </c>
      <c r="K5384" s="36"/>
      <c r="L5384" s="36"/>
      <c r="M5384" s="37" t="s">
        <v>9065</v>
      </c>
      <c r="N5384" s="37"/>
      <c r="O5384" s="22" t="s">
        <v>23</v>
      </c>
      <c r="P5384" s="38">
        <v>139.5</v>
      </c>
      <c r="Q5384" s="25">
        <v>0</v>
      </c>
      <c r="R5384" s="38">
        <f t="shared" si="44"/>
        <v>139.5</v>
      </c>
      <c r="S5384" s="25"/>
      <c r="T5384" s="26">
        <f t="shared" si="45"/>
        <v>0</v>
      </c>
    </row>
    <row r="5385" spans="6:20" s="102" customFormat="1" ht="36" outlineLevel="6">
      <c r="F5385" s="21">
        <v>1455</v>
      </c>
      <c r="G5385" s="22" t="s">
        <v>5</v>
      </c>
      <c r="H5385" s="68">
        <v>6</v>
      </c>
      <c r="I5385" s="22"/>
      <c r="J5385" s="36" t="s">
        <v>2050</v>
      </c>
      <c r="K5385" s="36"/>
      <c r="L5385" s="36"/>
      <c r="M5385" s="37" t="s">
        <v>8897</v>
      </c>
      <c r="N5385" s="37"/>
      <c r="O5385" s="22" t="s">
        <v>48</v>
      </c>
      <c r="P5385" s="38">
        <v>1</v>
      </c>
      <c r="Q5385" s="25">
        <v>0</v>
      </c>
      <c r="R5385" s="38">
        <f t="shared" si="44"/>
        <v>1</v>
      </c>
      <c r="S5385" s="25"/>
      <c r="T5385" s="26">
        <f t="shared" si="45"/>
        <v>0</v>
      </c>
    </row>
    <row r="5386" spans="6:20" s="102" customFormat="1" ht="48" outlineLevel="6">
      <c r="F5386" s="21">
        <v>1456</v>
      </c>
      <c r="G5386" s="22" t="s">
        <v>5</v>
      </c>
      <c r="H5386" s="68">
        <v>6</v>
      </c>
      <c r="I5386" s="22"/>
      <c r="J5386" s="36" t="s">
        <v>2051</v>
      </c>
      <c r="K5386" s="36"/>
      <c r="L5386" s="36"/>
      <c r="M5386" s="37" t="s">
        <v>9328</v>
      </c>
      <c r="N5386" s="37"/>
      <c r="O5386" s="22" t="s">
        <v>9</v>
      </c>
      <c r="P5386" s="38">
        <v>9</v>
      </c>
      <c r="Q5386" s="25">
        <v>0</v>
      </c>
      <c r="R5386" s="38">
        <f t="shared" si="44"/>
        <v>9</v>
      </c>
      <c r="S5386" s="25"/>
      <c r="T5386" s="26">
        <f t="shared" si="45"/>
        <v>0</v>
      </c>
    </row>
    <row r="5387" spans="6:20" s="102" customFormat="1" ht="36" outlineLevel="6">
      <c r="F5387" s="21">
        <v>1457</v>
      </c>
      <c r="G5387" s="22" t="s">
        <v>5</v>
      </c>
      <c r="H5387" s="68">
        <v>6</v>
      </c>
      <c r="I5387" s="22"/>
      <c r="J5387" s="36" t="s">
        <v>2052</v>
      </c>
      <c r="K5387" s="36"/>
      <c r="L5387" s="36"/>
      <c r="M5387" s="37" t="s">
        <v>9136</v>
      </c>
      <c r="N5387" s="37"/>
      <c r="O5387" s="22" t="s">
        <v>48</v>
      </c>
      <c r="P5387" s="38">
        <v>34</v>
      </c>
      <c r="Q5387" s="25">
        <v>0</v>
      </c>
      <c r="R5387" s="38">
        <f t="shared" si="44"/>
        <v>34</v>
      </c>
      <c r="S5387" s="25"/>
      <c r="T5387" s="26">
        <f t="shared" si="45"/>
        <v>0</v>
      </c>
    </row>
    <row r="5388" spans="6:20" s="102" customFormat="1" ht="24" outlineLevel="6">
      <c r="F5388" s="21">
        <v>1458</v>
      </c>
      <c r="G5388" s="22" t="s">
        <v>5</v>
      </c>
      <c r="H5388" s="68">
        <v>6</v>
      </c>
      <c r="I5388" s="22"/>
      <c r="J5388" s="36" t="s">
        <v>2053</v>
      </c>
      <c r="K5388" s="36"/>
      <c r="L5388" s="36"/>
      <c r="M5388" s="37" t="s">
        <v>8748</v>
      </c>
      <c r="N5388" s="37"/>
      <c r="O5388" s="22" t="s">
        <v>9</v>
      </c>
      <c r="P5388" s="38">
        <v>91.8</v>
      </c>
      <c r="Q5388" s="25">
        <v>0</v>
      </c>
      <c r="R5388" s="38">
        <f t="shared" si="44"/>
        <v>91.8</v>
      </c>
      <c r="S5388" s="25"/>
      <c r="T5388" s="26">
        <f t="shared" si="45"/>
        <v>0</v>
      </c>
    </row>
    <row r="5389" spans="6:20" s="102" customFormat="1" ht="36" outlineLevel="6">
      <c r="F5389" s="21">
        <v>1459</v>
      </c>
      <c r="G5389" s="22" t="s">
        <v>5</v>
      </c>
      <c r="H5389" s="68">
        <v>6</v>
      </c>
      <c r="I5389" s="22"/>
      <c r="J5389" s="36" t="s">
        <v>2054</v>
      </c>
      <c r="K5389" s="36"/>
      <c r="L5389" s="36"/>
      <c r="M5389" s="37" t="s">
        <v>9041</v>
      </c>
      <c r="N5389" s="37"/>
      <c r="O5389" s="22" t="s">
        <v>48</v>
      </c>
      <c r="P5389" s="38">
        <v>6</v>
      </c>
      <c r="Q5389" s="25">
        <v>0</v>
      </c>
      <c r="R5389" s="38">
        <f t="shared" si="44"/>
        <v>6</v>
      </c>
      <c r="S5389" s="25"/>
      <c r="T5389" s="26">
        <f t="shared" si="45"/>
        <v>0</v>
      </c>
    </row>
    <row r="5390" spans="6:20" s="102" customFormat="1" ht="36" outlineLevel="6">
      <c r="F5390" s="21">
        <v>1460</v>
      </c>
      <c r="G5390" s="22" t="s">
        <v>5</v>
      </c>
      <c r="H5390" s="68">
        <v>6</v>
      </c>
      <c r="I5390" s="22"/>
      <c r="J5390" s="36" t="s">
        <v>2055</v>
      </c>
      <c r="K5390" s="36"/>
      <c r="L5390" s="36"/>
      <c r="M5390" s="37" t="s">
        <v>9036</v>
      </c>
      <c r="N5390" s="37"/>
      <c r="O5390" s="22" t="s">
        <v>9</v>
      </c>
      <c r="P5390" s="38">
        <v>9.1999999999999993</v>
      </c>
      <c r="Q5390" s="25">
        <v>0</v>
      </c>
      <c r="R5390" s="38">
        <f t="shared" si="44"/>
        <v>9.1999999999999993</v>
      </c>
      <c r="S5390" s="25"/>
      <c r="T5390" s="26">
        <f t="shared" si="45"/>
        <v>0</v>
      </c>
    </row>
    <row r="5391" spans="6:20" s="102" customFormat="1" ht="60" outlineLevel="6">
      <c r="F5391" s="21">
        <v>1461</v>
      </c>
      <c r="G5391" s="22" t="s">
        <v>5</v>
      </c>
      <c r="H5391" s="68">
        <v>6</v>
      </c>
      <c r="I5391" s="22"/>
      <c r="J5391" s="36" t="s">
        <v>2056</v>
      </c>
      <c r="K5391" s="36"/>
      <c r="L5391" s="36"/>
      <c r="M5391" s="37" t="s">
        <v>9793</v>
      </c>
      <c r="N5391" s="37"/>
      <c r="O5391" s="22" t="s">
        <v>9</v>
      </c>
      <c r="P5391" s="38">
        <v>9.1999999999999993</v>
      </c>
      <c r="Q5391" s="25">
        <v>0</v>
      </c>
      <c r="R5391" s="38">
        <f t="shared" si="44"/>
        <v>9.1999999999999993</v>
      </c>
      <c r="S5391" s="25"/>
      <c r="T5391" s="26">
        <f t="shared" si="45"/>
        <v>0</v>
      </c>
    </row>
    <row r="5392" spans="6:20" s="102" customFormat="1" ht="48" outlineLevel="6">
      <c r="F5392" s="21">
        <v>1462</v>
      </c>
      <c r="G5392" s="22" t="s">
        <v>5</v>
      </c>
      <c r="H5392" s="68">
        <v>6</v>
      </c>
      <c r="I5392" s="22"/>
      <c r="J5392" s="36" t="s">
        <v>2057</v>
      </c>
      <c r="K5392" s="36"/>
      <c r="L5392" s="36"/>
      <c r="M5392" s="37" t="s">
        <v>9505</v>
      </c>
      <c r="N5392" s="37"/>
      <c r="O5392" s="22" t="s">
        <v>9</v>
      </c>
      <c r="P5392" s="38">
        <v>17</v>
      </c>
      <c r="Q5392" s="25">
        <v>0</v>
      </c>
      <c r="R5392" s="38">
        <f t="shared" si="44"/>
        <v>17</v>
      </c>
      <c r="S5392" s="25"/>
      <c r="T5392" s="26">
        <f t="shared" si="45"/>
        <v>0</v>
      </c>
    </row>
    <row r="5393" spans="6:20" s="102" customFormat="1" ht="36" outlineLevel="6">
      <c r="F5393" s="21">
        <v>1463</v>
      </c>
      <c r="G5393" s="22" t="s">
        <v>5</v>
      </c>
      <c r="H5393" s="68">
        <v>6</v>
      </c>
      <c r="I5393" s="22"/>
      <c r="J5393" s="36" t="s">
        <v>2058</v>
      </c>
      <c r="K5393" s="36"/>
      <c r="L5393" s="36"/>
      <c r="M5393" s="37" t="s">
        <v>9067</v>
      </c>
      <c r="N5393" s="37"/>
      <c r="O5393" s="22" t="s">
        <v>48</v>
      </c>
      <c r="P5393" s="38">
        <v>2</v>
      </c>
      <c r="Q5393" s="25">
        <v>0</v>
      </c>
      <c r="R5393" s="38">
        <f t="shared" si="44"/>
        <v>2</v>
      </c>
      <c r="S5393" s="25"/>
      <c r="T5393" s="26">
        <f t="shared" si="45"/>
        <v>0</v>
      </c>
    </row>
    <row r="5394" spans="6:20" s="102" customFormat="1" ht="36" outlineLevel="6">
      <c r="F5394" s="21">
        <v>1464</v>
      </c>
      <c r="G5394" s="22" t="s">
        <v>5</v>
      </c>
      <c r="H5394" s="68">
        <v>6</v>
      </c>
      <c r="I5394" s="22"/>
      <c r="J5394" s="36" t="s">
        <v>2059</v>
      </c>
      <c r="K5394" s="36"/>
      <c r="L5394" s="36"/>
      <c r="M5394" s="37" t="s">
        <v>9063</v>
      </c>
      <c r="N5394" s="37"/>
      <c r="O5394" s="22" t="s">
        <v>48</v>
      </c>
      <c r="P5394" s="38">
        <v>2</v>
      </c>
      <c r="Q5394" s="25">
        <v>0</v>
      </c>
      <c r="R5394" s="38">
        <f t="shared" si="44"/>
        <v>2</v>
      </c>
      <c r="S5394" s="25"/>
      <c r="T5394" s="26">
        <f t="shared" si="45"/>
        <v>0</v>
      </c>
    </row>
    <row r="5395" spans="6:20" s="102" customFormat="1" ht="24" outlineLevel="6">
      <c r="F5395" s="21">
        <v>1465</v>
      </c>
      <c r="G5395" s="22" t="s">
        <v>5</v>
      </c>
      <c r="H5395" s="68">
        <v>6</v>
      </c>
      <c r="I5395" s="22"/>
      <c r="J5395" s="36" t="s">
        <v>2060</v>
      </c>
      <c r="K5395" s="36"/>
      <c r="L5395" s="36"/>
      <c r="M5395" s="37" t="s">
        <v>8748</v>
      </c>
      <c r="N5395" s="37"/>
      <c r="O5395" s="22" t="s">
        <v>9</v>
      </c>
      <c r="P5395" s="38">
        <v>119.6</v>
      </c>
      <c r="Q5395" s="25">
        <v>0</v>
      </c>
      <c r="R5395" s="38">
        <f t="shared" si="44"/>
        <v>119.6</v>
      </c>
      <c r="S5395" s="25"/>
      <c r="T5395" s="26">
        <f t="shared" si="45"/>
        <v>0</v>
      </c>
    </row>
    <row r="5396" spans="6:20" s="102" customFormat="1" ht="36" outlineLevel="6">
      <c r="F5396" s="21">
        <v>1466</v>
      </c>
      <c r="G5396" s="22" t="s">
        <v>5</v>
      </c>
      <c r="H5396" s="68">
        <v>6</v>
      </c>
      <c r="I5396" s="22"/>
      <c r="J5396" s="36" t="s">
        <v>2061</v>
      </c>
      <c r="K5396" s="36"/>
      <c r="L5396" s="36"/>
      <c r="M5396" s="37" t="s">
        <v>8971</v>
      </c>
      <c r="N5396" s="37"/>
      <c r="O5396" s="22" t="s">
        <v>9</v>
      </c>
      <c r="P5396" s="38">
        <v>57</v>
      </c>
      <c r="Q5396" s="25">
        <v>0</v>
      </c>
      <c r="R5396" s="38">
        <f t="shared" si="44"/>
        <v>57</v>
      </c>
      <c r="S5396" s="25"/>
      <c r="T5396" s="26">
        <f t="shared" si="45"/>
        <v>0</v>
      </c>
    </row>
    <row r="5397" spans="6:20" s="102" customFormat="1" ht="36" outlineLevel="6">
      <c r="F5397" s="21">
        <v>1467</v>
      </c>
      <c r="G5397" s="22" t="s">
        <v>5</v>
      </c>
      <c r="H5397" s="68">
        <v>6</v>
      </c>
      <c r="I5397" s="22"/>
      <c r="J5397" s="36" t="s">
        <v>2062</v>
      </c>
      <c r="K5397" s="36"/>
      <c r="L5397" s="36"/>
      <c r="M5397" s="37" t="s">
        <v>8980</v>
      </c>
      <c r="N5397" s="37"/>
      <c r="O5397" s="22" t="s">
        <v>48</v>
      </c>
      <c r="P5397" s="38">
        <v>1</v>
      </c>
      <c r="Q5397" s="25">
        <v>0</v>
      </c>
      <c r="R5397" s="38">
        <f t="shared" si="44"/>
        <v>1</v>
      </c>
      <c r="S5397" s="25"/>
      <c r="T5397" s="26">
        <f t="shared" si="45"/>
        <v>0</v>
      </c>
    </row>
    <row r="5398" spans="6:20" s="102" customFormat="1" ht="12" outlineLevel="6">
      <c r="F5398" s="21">
        <v>1468</v>
      </c>
      <c r="G5398" s="22" t="s">
        <v>5</v>
      </c>
      <c r="H5398" s="68">
        <v>6</v>
      </c>
      <c r="I5398" s="22"/>
      <c r="J5398" s="36" t="s">
        <v>2063</v>
      </c>
      <c r="K5398" s="36"/>
      <c r="L5398" s="36"/>
      <c r="M5398" s="37" t="s">
        <v>3168</v>
      </c>
      <c r="N5398" s="37"/>
      <c r="O5398" s="22"/>
      <c r="P5398" s="38">
        <v>0</v>
      </c>
      <c r="Q5398" s="25">
        <v>0</v>
      </c>
      <c r="R5398" s="38">
        <f t="shared" si="44"/>
        <v>0</v>
      </c>
      <c r="S5398" s="25"/>
      <c r="T5398" s="26">
        <f t="shared" si="45"/>
        <v>0</v>
      </c>
    </row>
    <row r="5399" spans="6:20" s="102" customFormat="1" ht="36" outlineLevel="6">
      <c r="F5399" s="21">
        <v>1469</v>
      </c>
      <c r="G5399" s="22" t="s">
        <v>5</v>
      </c>
      <c r="H5399" s="68">
        <v>6</v>
      </c>
      <c r="I5399" s="22"/>
      <c r="J5399" s="36" t="s">
        <v>2064</v>
      </c>
      <c r="K5399" s="36"/>
      <c r="L5399" s="36"/>
      <c r="M5399" s="37" t="s">
        <v>9091</v>
      </c>
      <c r="N5399" s="37"/>
      <c r="O5399" s="22" t="s">
        <v>23</v>
      </c>
      <c r="P5399" s="38">
        <v>424.8</v>
      </c>
      <c r="Q5399" s="25">
        <v>0</v>
      </c>
      <c r="R5399" s="38">
        <f t="shared" si="44"/>
        <v>424.8</v>
      </c>
      <c r="S5399" s="25"/>
      <c r="T5399" s="26">
        <f t="shared" si="45"/>
        <v>0</v>
      </c>
    </row>
    <row r="5400" spans="6:20" s="102" customFormat="1" ht="36" outlineLevel="6">
      <c r="F5400" s="21">
        <v>1470</v>
      </c>
      <c r="G5400" s="22" t="s">
        <v>5</v>
      </c>
      <c r="H5400" s="68">
        <v>6</v>
      </c>
      <c r="I5400" s="22"/>
      <c r="J5400" s="36" t="s">
        <v>2065</v>
      </c>
      <c r="K5400" s="36"/>
      <c r="L5400" s="36"/>
      <c r="M5400" s="37" t="s">
        <v>9179</v>
      </c>
      <c r="N5400" s="37"/>
      <c r="O5400" s="22" t="s">
        <v>23</v>
      </c>
      <c r="P5400" s="38">
        <v>51.84</v>
      </c>
      <c r="Q5400" s="25">
        <v>0</v>
      </c>
      <c r="R5400" s="38">
        <f t="shared" si="44"/>
        <v>51.84</v>
      </c>
      <c r="S5400" s="25"/>
      <c r="T5400" s="26">
        <f t="shared" si="45"/>
        <v>0</v>
      </c>
    </row>
    <row r="5401" spans="6:20" s="102" customFormat="1" ht="48" outlineLevel="6">
      <c r="F5401" s="21">
        <v>1471</v>
      </c>
      <c r="G5401" s="22" t="s">
        <v>5</v>
      </c>
      <c r="H5401" s="68">
        <v>6</v>
      </c>
      <c r="I5401" s="22"/>
      <c r="J5401" s="36" t="s">
        <v>2066</v>
      </c>
      <c r="K5401" s="36"/>
      <c r="L5401" s="36"/>
      <c r="M5401" s="37" t="s">
        <v>9477</v>
      </c>
      <c r="N5401" s="37"/>
      <c r="O5401" s="22" t="s">
        <v>23</v>
      </c>
      <c r="P5401" s="38">
        <v>155.55000000000001</v>
      </c>
      <c r="Q5401" s="25">
        <v>0</v>
      </c>
      <c r="R5401" s="38">
        <f t="shared" si="44"/>
        <v>155.55000000000001</v>
      </c>
      <c r="S5401" s="25"/>
      <c r="T5401" s="26">
        <f t="shared" si="45"/>
        <v>0</v>
      </c>
    </row>
    <row r="5402" spans="6:20" s="102" customFormat="1" ht="36" outlineLevel="6">
      <c r="F5402" s="21">
        <v>1472</v>
      </c>
      <c r="G5402" s="22" t="s">
        <v>5</v>
      </c>
      <c r="H5402" s="68">
        <v>6</v>
      </c>
      <c r="I5402" s="22"/>
      <c r="J5402" s="36" t="s">
        <v>2067</v>
      </c>
      <c r="K5402" s="36"/>
      <c r="L5402" s="36"/>
      <c r="M5402" s="37" t="s">
        <v>9058</v>
      </c>
      <c r="N5402" s="37"/>
      <c r="O5402" s="22" t="s">
        <v>23</v>
      </c>
      <c r="P5402" s="38">
        <v>5832.87</v>
      </c>
      <c r="Q5402" s="25">
        <v>0</v>
      </c>
      <c r="R5402" s="38">
        <f t="shared" si="44"/>
        <v>5832.87</v>
      </c>
      <c r="S5402" s="25"/>
      <c r="T5402" s="26">
        <f t="shared" si="45"/>
        <v>0</v>
      </c>
    </row>
    <row r="5403" spans="6:20" s="102" customFormat="1" ht="48" outlineLevel="6">
      <c r="F5403" s="21">
        <v>1473</v>
      </c>
      <c r="G5403" s="22" t="s">
        <v>5</v>
      </c>
      <c r="H5403" s="68">
        <v>6</v>
      </c>
      <c r="I5403" s="22"/>
      <c r="J5403" s="36" t="s">
        <v>2068</v>
      </c>
      <c r="K5403" s="36"/>
      <c r="L5403" s="36"/>
      <c r="M5403" s="37" t="s">
        <v>9460</v>
      </c>
      <c r="N5403" s="37"/>
      <c r="O5403" s="22" t="s">
        <v>9</v>
      </c>
      <c r="P5403" s="38">
        <v>22.1</v>
      </c>
      <c r="Q5403" s="25">
        <v>0</v>
      </c>
      <c r="R5403" s="38">
        <f t="shared" si="44"/>
        <v>22.1</v>
      </c>
      <c r="S5403" s="25"/>
      <c r="T5403" s="26">
        <f t="shared" si="45"/>
        <v>0</v>
      </c>
    </row>
    <row r="5404" spans="6:20" s="102" customFormat="1" ht="60" outlineLevel="6">
      <c r="F5404" s="21">
        <v>1474</v>
      </c>
      <c r="G5404" s="22" t="s">
        <v>5</v>
      </c>
      <c r="H5404" s="68">
        <v>6</v>
      </c>
      <c r="I5404" s="22"/>
      <c r="J5404" s="36" t="s">
        <v>2069</v>
      </c>
      <c r="K5404" s="36"/>
      <c r="L5404" s="36"/>
      <c r="M5404" s="37" t="s">
        <v>9624</v>
      </c>
      <c r="N5404" s="37"/>
      <c r="O5404" s="22" t="s">
        <v>9</v>
      </c>
      <c r="P5404" s="38">
        <v>195.64</v>
      </c>
      <c r="Q5404" s="25">
        <v>0</v>
      </c>
      <c r="R5404" s="38">
        <f t="shared" ref="R5404:R5427" si="46">P5404*(1+Q5404/100)</f>
        <v>195.64</v>
      </c>
      <c r="S5404" s="25"/>
      <c r="T5404" s="26">
        <f t="shared" ref="T5404:T5427" si="47">IF(I5404="T",0,R5404*S5404)</f>
        <v>0</v>
      </c>
    </row>
    <row r="5405" spans="6:20" s="102" customFormat="1" ht="48" outlineLevel="6">
      <c r="F5405" s="21">
        <v>1475</v>
      </c>
      <c r="G5405" s="22" t="s">
        <v>5</v>
      </c>
      <c r="H5405" s="68">
        <v>6</v>
      </c>
      <c r="I5405" s="22"/>
      <c r="J5405" s="36" t="s">
        <v>2070</v>
      </c>
      <c r="K5405" s="36"/>
      <c r="L5405" s="36"/>
      <c r="M5405" s="37" t="s">
        <v>9521</v>
      </c>
      <c r="N5405" s="37"/>
      <c r="O5405" s="22" t="s">
        <v>9</v>
      </c>
      <c r="P5405" s="38">
        <v>19.45</v>
      </c>
      <c r="Q5405" s="25">
        <v>0</v>
      </c>
      <c r="R5405" s="38">
        <f t="shared" si="46"/>
        <v>19.45</v>
      </c>
      <c r="S5405" s="25"/>
      <c r="T5405" s="26">
        <f t="shared" si="47"/>
        <v>0</v>
      </c>
    </row>
    <row r="5406" spans="6:20" s="102" customFormat="1" ht="36" outlineLevel="6">
      <c r="F5406" s="21">
        <v>1476</v>
      </c>
      <c r="G5406" s="22" t="s">
        <v>5</v>
      </c>
      <c r="H5406" s="68">
        <v>6</v>
      </c>
      <c r="I5406" s="22"/>
      <c r="J5406" s="36" t="s">
        <v>2071</v>
      </c>
      <c r="K5406" s="36"/>
      <c r="L5406" s="36"/>
      <c r="M5406" s="37" t="s">
        <v>9155</v>
      </c>
      <c r="N5406" s="37"/>
      <c r="O5406" s="22" t="s">
        <v>9</v>
      </c>
      <c r="P5406" s="38">
        <v>8.76</v>
      </c>
      <c r="Q5406" s="25">
        <v>0</v>
      </c>
      <c r="R5406" s="38">
        <f t="shared" si="46"/>
        <v>8.76</v>
      </c>
      <c r="S5406" s="25"/>
      <c r="T5406" s="26">
        <f t="shared" si="47"/>
        <v>0</v>
      </c>
    </row>
    <row r="5407" spans="6:20" s="102" customFormat="1" ht="60" outlineLevel="6">
      <c r="F5407" s="21">
        <v>1477</v>
      </c>
      <c r="G5407" s="22" t="s">
        <v>5</v>
      </c>
      <c r="H5407" s="68">
        <v>6</v>
      </c>
      <c r="I5407" s="22"/>
      <c r="J5407" s="36" t="s">
        <v>2072</v>
      </c>
      <c r="K5407" s="36"/>
      <c r="L5407" s="36"/>
      <c r="M5407" s="37" t="s">
        <v>9791</v>
      </c>
      <c r="N5407" s="37"/>
      <c r="O5407" s="22" t="s">
        <v>48</v>
      </c>
      <c r="P5407" s="38">
        <v>2</v>
      </c>
      <c r="Q5407" s="25">
        <v>0</v>
      </c>
      <c r="R5407" s="38">
        <f t="shared" si="46"/>
        <v>2</v>
      </c>
      <c r="S5407" s="25"/>
      <c r="T5407" s="26">
        <f t="shared" si="47"/>
        <v>0</v>
      </c>
    </row>
    <row r="5408" spans="6:20" s="102" customFormat="1" ht="36" outlineLevel="6">
      <c r="F5408" s="21">
        <v>1478</v>
      </c>
      <c r="G5408" s="22" t="s">
        <v>5</v>
      </c>
      <c r="H5408" s="68">
        <v>6</v>
      </c>
      <c r="I5408" s="22"/>
      <c r="J5408" s="36" t="s">
        <v>2073</v>
      </c>
      <c r="K5408" s="36"/>
      <c r="L5408" s="36"/>
      <c r="M5408" s="37" t="s">
        <v>8865</v>
      </c>
      <c r="N5408" s="37"/>
      <c r="O5408" s="22" t="s">
        <v>48</v>
      </c>
      <c r="P5408" s="38">
        <v>6</v>
      </c>
      <c r="Q5408" s="25">
        <v>0</v>
      </c>
      <c r="R5408" s="38">
        <f t="shared" si="46"/>
        <v>6</v>
      </c>
      <c r="S5408" s="25"/>
      <c r="T5408" s="26">
        <f t="shared" si="47"/>
        <v>0</v>
      </c>
    </row>
    <row r="5409" spans="6:20" s="102" customFormat="1" ht="24" outlineLevel="6">
      <c r="F5409" s="21">
        <v>1479</v>
      </c>
      <c r="G5409" s="22" t="s">
        <v>5</v>
      </c>
      <c r="H5409" s="68">
        <v>6</v>
      </c>
      <c r="I5409" s="22"/>
      <c r="J5409" s="36" t="s">
        <v>2074</v>
      </c>
      <c r="K5409" s="36"/>
      <c r="L5409" s="36"/>
      <c r="M5409" s="37" t="s">
        <v>8723</v>
      </c>
      <c r="N5409" s="37"/>
      <c r="O5409" s="22" t="s">
        <v>48</v>
      </c>
      <c r="P5409" s="38">
        <v>1</v>
      </c>
      <c r="Q5409" s="25">
        <v>0</v>
      </c>
      <c r="R5409" s="38">
        <f t="shared" si="46"/>
        <v>1</v>
      </c>
      <c r="S5409" s="25"/>
      <c r="T5409" s="26">
        <f t="shared" si="47"/>
        <v>0</v>
      </c>
    </row>
    <row r="5410" spans="6:20" s="102" customFormat="1" ht="36" outlineLevel="6">
      <c r="F5410" s="21">
        <v>1480</v>
      </c>
      <c r="G5410" s="22" t="s">
        <v>5</v>
      </c>
      <c r="H5410" s="68">
        <v>6</v>
      </c>
      <c r="I5410" s="22"/>
      <c r="J5410" s="36" t="s">
        <v>2075</v>
      </c>
      <c r="K5410" s="36"/>
      <c r="L5410" s="36"/>
      <c r="M5410" s="37" t="s">
        <v>9171</v>
      </c>
      <c r="N5410" s="37"/>
      <c r="O5410" s="22" t="s">
        <v>48</v>
      </c>
      <c r="P5410" s="38">
        <v>2</v>
      </c>
      <c r="Q5410" s="25">
        <v>0</v>
      </c>
      <c r="R5410" s="38">
        <f t="shared" si="46"/>
        <v>2</v>
      </c>
      <c r="S5410" s="25"/>
      <c r="T5410" s="26">
        <f t="shared" si="47"/>
        <v>0</v>
      </c>
    </row>
    <row r="5411" spans="6:20" s="102" customFormat="1" ht="36" outlineLevel="6">
      <c r="F5411" s="21">
        <v>1481</v>
      </c>
      <c r="G5411" s="22" t="s">
        <v>5</v>
      </c>
      <c r="H5411" s="68">
        <v>6</v>
      </c>
      <c r="I5411" s="22"/>
      <c r="J5411" s="36" t="s">
        <v>2076</v>
      </c>
      <c r="K5411" s="36"/>
      <c r="L5411" s="36"/>
      <c r="M5411" s="37" t="s">
        <v>9026</v>
      </c>
      <c r="N5411" s="37"/>
      <c r="O5411" s="22" t="s">
        <v>23</v>
      </c>
      <c r="P5411" s="38">
        <v>3.82</v>
      </c>
      <c r="Q5411" s="25">
        <v>0</v>
      </c>
      <c r="R5411" s="38">
        <f t="shared" si="46"/>
        <v>3.82</v>
      </c>
      <c r="S5411" s="25"/>
      <c r="T5411" s="26">
        <f t="shared" si="47"/>
        <v>0</v>
      </c>
    </row>
    <row r="5412" spans="6:20" s="102" customFormat="1" ht="24" outlineLevel="6">
      <c r="F5412" s="21">
        <v>1482</v>
      </c>
      <c r="G5412" s="22" t="s">
        <v>5</v>
      </c>
      <c r="H5412" s="68">
        <v>6</v>
      </c>
      <c r="I5412" s="22"/>
      <c r="J5412" s="36" t="s">
        <v>2077</v>
      </c>
      <c r="K5412" s="36"/>
      <c r="L5412" s="36"/>
      <c r="M5412" s="37" t="s">
        <v>8692</v>
      </c>
      <c r="N5412" s="37"/>
      <c r="O5412" s="22" t="s">
        <v>48</v>
      </c>
      <c r="P5412" s="38">
        <v>2</v>
      </c>
      <c r="Q5412" s="25">
        <v>0</v>
      </c>
      <c r="R5412" s="38">
        <f t="shared" si="46"/>
        <v>2</v>
      </c>
      <c r="S5412" s="25"/>
      <c r="T5412" s="26">
        <f t="shared" si="47"/>
        <v>0</v>
      </c>
    </row>
    <row r="5413" spans="6:20" s="102" customFormat="1" ht="24" outlineLevel="6">
      <c r="F5413" s="21">
        <v>1483</v>
      </c>
      <c r="G5413" s="22" t="s">
        <v>5</v>
      </c>
      <c r="H5413" s="68">
        <v>6</v>
      </c>
      <c r="I5413" s="22"/>
      <c r="J5413" s="36" t="s">
        <v>2078</v>
      </c>
      <c r="K5413" s="36"/>
      <c r="L5413" s="36"/>
      <c r="M5413" s="37" t="s">
        <v>8534</v>
      </c>
      <c r="N5413" s="37"/>
      <c r="O5413" s="22" t="s">
        <v>48</v>
      </c>
      <c r="P5413" s="38">
        <v>2</v>
      </c>
      <c r="Q5413" s="25">
        <v>0</v>
      </c>
      <c r="R5413" s="38">
        <f t="shared" si="46"/>
        <v>2</v>
      </c>
      <c r="S5413" s="25"/>
      <c r="T5413" s="26">
        <f t="shared" si="47"/>
        <v>0</v>
      </c>
    </row>
    <row r="5414" spans="6:20" s="102" customFormat="1" ht="60" outlineLevel="6">
      <c r="F5414" s="21">
        <v>1484</v>
      </c>
      <c r="G5414" s="22" t="s">
        <v>5</v>
      </c>
      <c r="H5414" s="68">
        <v>6</v>
      </c>
      <c r="I5414" s="22"/>
      <c r="J5414" s="36" t="s">
        <v>2080</v>
      </c>
      <c r="K5414" s="36"/>
      <c r="L5414" s="36"/>
      <c r="M5414" s="37" t="s">
        <v>9762</v>
      </c>
      <c r="N5414" s="37"/>
      <c r="O5414" s="22" t="s">
        <v>48</v>
      </c>
      <c r="P5414" s="38">
        <v>12</v>
      </c>
      <c r="Q5414" s="25">
        <v>0</v>
      </c>
      <c r="R5414" s="38">
        <f t="shared" si="46"/>
        <v>12</v>
      </c>
      <c r="S5414" s="25"/>
      <c r="T5414" s="26">
        <f t="shared" si="47"/>
        <v>0</v>
      </c>
    </row>
    <row r="5415" spans="6:20" s="102" customFormat="1" ht="36" outlineLevel="6">
      <c r="F5415" s="21">
        <v>1485</v>
      </c>
      <c r="G5415" s="22" t="s">
        <v>5</v>
      </c>
      <c r="H5415" s="68">
        <v>6</v>
      </c>
      <c r="I5415" s="22"/>
      <c r="J5415" s="36" t="s">
        <v>2079</v>
      </c>
      <c r="K5415" s="36"/>
      <c r="L5415" s="36"/>
      <c r="M5415" s="37" t="s">
        <v>8884</v>
      </c>
      <c r="N5415" s="37"/>
      <c r="O5415" s="22" t="s">
        <v>48</v>
      </c>
      <c r="P5415" s="38">
        <v>2</v>
      </c>
      <c r="Q5415" s="25">
        <v>0</v>
      </c>
      <c r="R5415" s="38">
        <f t="shared" si="46"/>
        <v>2</v>
      </c>
      <c r="S5415" s="25"/>
      <c r="T5415" s="26">
        <f t="shared" si="47"/>
        <v>0</v>
      </c>
    </row>
    <row r="5416" spans="6:20" s="102" customFormat="1" ht="36" outlineLevel="6">
      <c r="F5416" s="21">
        <v>1486</v>
      </c>
      <c r="G5416" s="22" t="s">
        <v>5</v>
      </c>
      <c r="H5416" s="68">
        <v>6</v>
      </c>
      <c r="I5416" s="22"/>
      <c r="J5416" s="36" t="s">
        <v>2081</v>
      </c>
      <c r="K5416" s="36"/>
      <c r="L5416" s="36"/>
      <c r="M5416" s="37" t="s">
        <v>9162</v>
      </c>
      <c r="N5416" s="37"/>
      <c r="O5416" s="22" t="s">
        <v>48</v>
      </c>
      <c r="P5416" s="38">
        <v>6</v>
      </c>
      <c r="Q5416" s="25">
        <v>0</v>
      </c>
      <c r="R5416" s="38">
        <f t="shared" si="46"/>
        <v>6</v>
      </c>
      <c r="S5416" s="25"/>
      <c r="T5416" s="26">
        <f t="shared" si="47"/>
        <v>0</v>
      </c>
    </row>
    <row r="5417" spans="6:20" s="102" customFormat="1" ht="36" outlineLevel="6">
      <c r="F5417" s="21">
        <v>1487</v>
      </c>
      <c r="G5417" s="22" t="s">
        <v>5</v>
      </c>
      <c r="H5417" s="68">
        <v>6</v>
      </c>
      <c r="I5417" s="22"/>
      <c r="J5417" s="36" t="s">
        <v>2082</v>
      </c>
      <c r="K5417" s="36"/>
      <c r="L5417" s="36"/>
      <c r="M5417" s="37" t="s">
        <v>8997</v>
      </c>
      <c r="N5417" s="37"/>
      <c r="O5417" s="22" t="s">
        <v>48</v>
      </c>
      <c r="P5417" s="38">
        <v>6</v>
      </c>
      <c r="Q5417" s="25">
        <v>0</v>
      </c>
      <c r="R5417" s="38">
        <f t="shared" si="46"/>
        <v>6</v>
      </c>
      <c r="S5417" s="25"/>
      <c r="T5417" s="26">
        <f t="shared" si="47"/>
        <v>0</v>
      </c>
    </row>
    <row r="5418" spans="6:20" s="102" customFormat="1" ht="24" outlineLevel="6">
      <c r="F5418" s="21">
        <v>1488</v>
      </c>
      <c r="G5418" s="22" t="s">
        <v>5</v>
      </c>
      <c r="H5418" s="68">
        <v>6</v>
      </c>
      <c r="I5418" s="22"/>
      <c r="J5418" s="36" t="s">
        <v>2083</v>
      </c>
      <c r="K5418" s="36"/>
      <c r="L5418" s="36"/>
      <c r="M5418" s="37" t="s">
        <v>8722</v>
      </c>
      <c r="N5418" s="37"/>
      <c r="O5418" s="22" t="s">
        <v>48</v>
      </c>
      <c r="P5418" s="38">
        <v>6</v>
      </c>
      <c r="Q5418" s="25">
        <v>0</v>
      </c>
      <c r="R5418" s="38">
        <f t="shared" si="46"/>
        <v>6</v>
      </c>
      <c r="S5418" s="25"/>
      <c r="T5418" s="26">
        <f t="shared" si="47"/>
        <v>0</v>
      </c>
    </row>
    <row r="5419" spans="6:20" s="102" customFormat="1" ht="48" outlineLevel="6">
      <c r="F5419" s="21">
        <v>1489</v>
      </c>
      <c r="G5419" s="22" t="s">
        <v>5</v>
      </c>
      <c r="H5419" s="68">
        <v>6</v>
      </c>
      <c r="I5419" s="22"/>
      <c r="J5419" s="36" t="s">
        <v>2084</v>
      </c>
      <c r="K5419" s="36"/>
      <c r="L5419" s="36"/>
      <c r="M5419" s="37" t="s">
        <v>9462</v>
      </c>
      <c r="N5419" s="37"/>
      <c r="O5419" s="22" t="s">
        <v>47</v>
      </c>
      <c r="P5419" s="38">
        <v>1</v>
      </c>
      <c r="Q5419" s="25">
        <v>0</v>
      </c>
      <c r="R5419" s="38">
        <f t="shared" si="46"/>
        <v>1</v>
      </c>
      <c r="S5419" s="25"/>
      <c r="T5419" s="26">
        <f t="shared" si="47"/>
        <v>0</v>
      </c>
    </row>
    <row r="5420" spans="6:20" s="102" customFormat="1" ht="36" outlineLevel="6">
      <c r="F5420" s="21">
        <v>1490</v>
      </c>
      <c r="G5420" s="22" t="s">
        <v>5</v>
      </c>
      <c r="H5420" s="68">
        <v>6</v>
      </c>
      <c r="I5420" s="22"/>
      <c r="J5420" s="36" t="s">
        <v>2085</v>
      </c>
      <c r="K5420" s="36"/>
      <c r="L5420" s="36"/>
      <c r="M5420" s="37" t="s">
        <v>9031</v>
      </c>
      <c r="N5420" s="37"/>
      <c r="O5420" s="22" t="s">
        <v>47</v>
      </c>
      <c r="P5420" s="38">
        <v>1</v>
      </c>
      <c r="Q5420" s="25">
        <v>0</v>
      </c>
      <c r="R5420" s="38">
        <f t="shared" si="46"/>
        <v>1</v>
      </c>
      <c r="S5420" s="25"/>
      <c r="T5420" s="26">
        <f t="shared" si="47"/>
        <v>0</v>
      </c>
    </row>
    <row r="5421" spans="6:20" s="102" customFormat="1" ht="48" outlineLevel="6">
      <c r="F5421" s="21">
        <v>1491</v>
      </c>
      <c r="G5421" s="22" t="s">
        <v>5</v>
      </c>
      <c r="H5421" s="68">
        <v>6</v>
      </c>
      <c r="I5421" s="22"/>
      <c r="J5421" s="36" t="s">
        <v>2086</v>
      </c>
      <c r="K5421" s="36"/>
      <c r="L5421" s="36"/>
      <c r="M5421" s="37" t="s">
        <v>9719</v>
      </c>
      <c r="N5421" s="37"/>
      <c r="O5421" s="22" t="s">
        <v>23</v>
      </c>
      <c r="P5421" s="38">
        <v>15</v>
      </c>
      <c r="Q5421" s="25">
        <v>0</v>
      </c>
      <c r="R5421" s="38">
        <f t="shared" si="46"/>
        <v>15</v>
      </c>
      <c r="S5421" s="25"/>
      <c r="T5421" s="26">
        <f t="shared" si="47"/>
        <v>0</v>
      </c>
    </row>
    <row r="5422" spans="6:20" s="102" customFormat="1" ht="48" outlineLevel="6">
      <c r="F5422" s="21">
        <v>1492</v>
      </c>
      <c r="G5422" s="22" t="s">
        <v>5</v>
      </c>
      <c r="H5422" s="68">
        <v>6</v>
      </c>
      <c r="I5422" s="22"/>
      <c r="J5422" s="36" t="s">
        <v>2087</v>
      </c>
      <c r="K5422" s="36"/>
      <c r="L5422" s="36"/>
      <c r="M5422" s="37" t="s">
        <v>9610</v>
      </c>
      <c r="N5422" s="37"/>
      <c r="O5422" s="22" t="s">
        <v>23</v>
      </c>
      <c r="P5422" s="38">
        <v>45</v>
      </c>
      <c r="Q5422" s="25">
        <v>0</v>
      </c>
      <c r="R5422" s="38">
        <f t="shared" si="46"/>
        <v>45</v>
      </c>
      <c r="S5422" s="25"/>
      <c r="T5422" s="26">
        <f t="shared" si="47"/>
        <v>0</v>
      </c>
    </row>
    <row r="5423" spans="6:20" s="102" customFormat="1" ht="48" outlineLevel="6">
      <c r="F5423" s="21">
        <v>1493</v>
      </c>
      <c r="G5423" s="22" t="s">
        <v>5</v>
      </c>
      <c r="H5423" s="68">
        <v>6</v>
      </c>
      <c r="I5423" s="22"/>
      <c r="J5423" s="36" t="s">
        <v>2088</v>
      </c>
      <c r="K5423" s="36"/>
      <c r="L5423" s="36"/>
      <c r="M5423" s="37" t="s">
        <v>9475</v>
      </c>
      <c r="N5423" s="37"/>
      <c r="O5423" s="22" t="s">
        <v>23</v>
      </c>
      <c r="P5423" s="38">
        <v>45</v>
      </c>
      <c r="Q5423" s="25">
        <v>0</v>
      </c>
      <c r="R5423" s="38">
        <f t="shared" si="46"/>
        <v>45</v>
      </c>
      <c r="S5423" s="25"/>
      <c r="T5423" s="26">
        <f t="shared" si="47"/>
        <v>0</v>
      </c>
    </row>
    <row r="5424" spans="6:20" s="102" customFormat="1" ht="48" outlineLevel="6">
      <c r="F5424" s="21">
        <v>1494</v>
      </c>
      <c r="G5424" s="22" t="s">
        <v>5</v>
      </c>
      <c r="H5424" s="68">
        <v>6</v>
      </c>
      <c r="I5424" s="22"/>
      <c r="J5424" s="36" t="s">
        <v>2089</v>
      </c>
      <c r="K5424" s="36"/>
      <c r="L5424" s="36"/>
      <c r="M5424" s="37" t="s">
        <v>9691</v>
      </c>
      <c r="N5424" s="37"/>
      <c r="O5424" s="22" t="s">
        <v>23</v>
      </c>
      <c r="P5424" s="38">
        <v>9</v>
      </c>
      <c r="Q5424" s="25">
        <v>0</v>
      </c>
      <c r="R5424" s="38">
        <f t="shared" si="46"/>
        <v>9</v>
      </c>
      <c r="S5424" s="25"/>
      <c r="T5424" s="26">
        <f t="shared" si="47"/>
        <v>0</v>
      </c>
    </row>
    <row r="5425" spans="6:20" s="102" customFormat="1" ht="60" outlineLevel="6">
      <c r="F5425" s="21">
        <v>1495</v>
      </c>
      <c r="G5425" s="22" t="s">
        <v>5</v>
      </c>
      <c r="H5425" s="68">
        <v>6</v>
      </c>
      <c r="I5425" s="22"/>
      <c r="J5425" s="36" t="s">
        <v>2090</v>
      </c>
      <c r="K5425" s="36"/>
      <c r="L5425" s="36"/>
      <c r="M5425" s="37" t="s">
        <v>9753</v>
      </c>
      <c r="N5425" s="37"/>
      <c r="O5425" s="22" t="s">
        <v>23</v>
      </c>
      <c r="P5425" s="38">
        <v>9</v>
      </c>
      <c r="Q5425" s="25">
        <v>0</v>
      </c>
      <c r="R5425" s="38">
        <f t="shared" si="46"/>
        <v>9</v>
      </c>
      <c r="S5425" s="25"/>
      <c r="T5425" s="26">
        <f t="shared" si="47"/>
        <v>0</v>
      </c>
    </row>
    <row r="5426" spans="6:20" s="102" customFormat="1" ht="48" outlineLevel="6">
      <c r="F5426" s="135" t="s">
        <v>10477</v>
      </c>
      <c r="G5426" s="22" t="s">
        <v>5</v>
      </c>
      <c r="H5426" s="68">
        <v>6</v>
      </c>
      <c r="I5426" s="22"/>
      <c r="J5426" s="36" t="s">
        <v>178</v>
      </c>
      <c r="K5426" s="36"/>
      <c r="L5426" s="36"/>
      <c r="M5426" s="37" t="s">
        <v>9584</v>
      </c>
      <c r="N5426" s="37"/>
      <c r="O5426" s="22" t="s">
        <v>22</v>
      </c>
      <c r="P5426" s="38">
        <v>2</v>
      </c>
      <c r="Q5426" s="25">
        <v>0</v>
      </c>
      <c r="R5426" s="38">
        <f t="shared" si="46"/>
        <v>2</v>
      </c>
      <c r="S5426" s="25"/>
      <c r="T5426" s="26">
        <f t="shared" si="47"/>
        <v>0</v>
      </c>
    </row>
    <row r="5427" spans="6:20" s="102" customFormat="1" ht="60" outlineLevel="6">
      <c r="F5427" s="135" t="s">
        <v>10478</v>
      </c>
      <c r="G5427" s="22" t="s">
        <v>5</v>
      </c>
      <c r="H5427" s="68">
        <v>6</v>
      </c>
      <c r="I5427" s="22"/>
      <c r="J5427" s="36" t="s">
        <v>179</v>
      </c>
      <c r="K5427" s="36"/>
      <c r="L5427" s="36"/>
      <c r="M5427" s="37" t="s">
        <v>9816</v>
      </c>
      <c r="N5427" s="37"/>
      <c r="O5427" s="22" t="s">
        <v>23</v>
      </c>
      <c r="P5427" s="38">
        <v>53</v>
      </c>
      <c r="Q5427" s="25">
        <v>0</v>
      </c>
      <c r="R5427" s="38">
        <f t="shared" si="46"/>
        <v>53</v>
      </c>
      <c r="S5427" s="25"/>
      <c r="T5427" s="26">
        <f t="shared" si="47"/>
        <v>0</v>
      </c>
    </row>
    <row r="5428" spans="6:20" outlineLevel="6"/>
    <row r="5429" spans="6:20" outlineLevel="5"/>
    <row r="5430" spans="6:20" s="113" customFormat="1" ht="16.5" customHeight="1" outlineLevel="4">
      <c r="F5430" s="114"/>
      <c r="G5430" s="115"/>
      <c r="H5430" s="115"/>
      <c r="I5430" s="115"/>
      <c r="J5430" s="116"/>
      <c r="K5430" s="116"/>
      <c r="L5430" s="116"/>
      <c r="M5430" s="116" t="s">
        <v>6821</v>
      </c>
      <c r="N5430" s="119"/>
      <c r="O5430" s="115"/>
      <c r="P5430" s="117"/>
      <c r="Q5430" s="118"/>
      <c r="R5430" s="117"/>
      <c r="S5430" s="118"/>
      <c r="T5430" s="112">
        <f>SUBTOTAL(9,T5431:T5443)</f>
        <v>0</v>
      </c>
    </row>
    <row r="5431" spans="6:20" s="120" customFormat="1" ht="16.5" customHeight="1" outlineLevel="5">
      <c r="F5431" s="121"/>
      <c r="G5431" s="122"/>
      <c r="H5431" s="122"/>
      <c r="I5431" s="122"/>
      <c r="J5431" s="123"/>
      <c r="K5431" s="123"/>
      <c r="L5431" s="123"/>
      <c r="M5431" s="123" t="s">
        <v>6934</v>
      </c>
      <c r="N5431" s="126"/>
      <c r="O5431" s="122"/>
      <c r="P5431" s="124"/>
      <c r="Q5431" s="125"/>
      <c r="R5431" s="124"/>
      <c r="S5431" s="125"/>
      <c r="T5431" s="111">
        <f>SUBTOTAL(9,T5432:T5442)</f>
        <v>0</v>
      </c>
    </row>
    <row r="5432" spans="6:20" s="102" customFormat="1" ht="72" outlineLevel="6">
      <c r="F5432" s="21">
        <v>1496</v>
      </c>
      <c r="G5432" s="22" t="s">
        <v>5</v>
      </c>
      <c r="H5432" s="68">
        <v>6</v>
      </c>
      <c r="I5432" s="22"/>
      <c r="J5432" s="36" t="s">
        <v>753</v>
      </c>
      <c r="K5432" s="36"/>
      <c r="L5432" s="36"/>
      <c r="M5432" s="37" t="s">
        <v>9817</v>
      </c>
      <c r="N5432" s="37"/>
      <c r="O5432" s="22"/>
      <c r="P5432" s="38">
        <v>0</v>
      </c>
      <c r="Q5432" s="25">
        <v>0</v>
      </c>
      <c r="R5432" s="38">
        <f t="shared" ref="R5432:R5441" si="48">P5432*(1+Q5432/100)</f>
        <v>0</v>
      </c>
      <c r="S5432" s="25"/>
      <c r="T5432" s="26">
        <f t="shared" ref="T5432:T5441" si="49">IF(I5432="T",0,R5432*S5432)</f>
        <v>0</v>
      </c>
    </row>
    <row r="5433" spans="6:20" s="102" customFormat="1" ht="24" outlineLevel="6">
      <c r="F5433" s="21">
        <v>1497</v>
      </c>
      <c r="G5433" s="22" t="s">
        <v>5</v>
      </c>
      <c r="H5433" s="68">
        <v>6</v>
      </c>
      <c r="I5433" s="22"/>
      <c r="J5433" s="36" t="s">
        <v>754</v>
      </c>
      <c r="K5433" s="36"/>
      <c r="L5433" s="36"/>
      <c r="M5433" s="37" t="s">
        <v>8682</v>
      </c>
      <c r="N5433" s="37"/>
      <c r="O5433" s="22" t="s">
        <v>9</v>
      </c>
      <c r="P5433" s="38">
        <v>219</v>
      </c>
      <c r="Q5433" s="25">
        <v>0</v>
      </c>
      <c r="R5433" s="38">
        <f t="shared" si="48"/>
        <v>219</v>
      </c>
      <c r="S5433" s="25"/>
      <c r="T5433" s="26">
        <f t="shared" si="49"/>
        <v>0</v>
      </c>
    </row>
    <row r="5434" spans="6:20" s="102" customFormat="1" ht="24" outlineLevel="6">
      <c r="F5434" s="21">
        <v>1498</v>
      </c>
      <c r="G5434" s="22" t="s">
        <v>5</v>
      </c>
      <c r="H5434" s="68">
        <v>6</v>
      </c>
      <c r="I5434" s="22"/>
      <c r="J5434" s="36" t="s">
        <v>755</v>
      </c>
      <c r="K5434" s="36"/>
      <c r="L5434" s="36"/>
      <c r="M5434" s="37" t="s">
        <v>8683</v>
      </c>
      <c r="N5434" s="37"/>
      <c r="O5434" s="22" t="s">
        <v>48</v>
      </c>
      <c r="P5434" s="38">
        <v>2</v>
      </c>
      <c r="Q5434" s="25">
        <v>0</v>
      </c>
      <c r="R5434" s="38">
        <f t="shared" si="48"/>
        <v>2</v>
      </c>
      <c r="S5434" s="25"/>
      <c r="T5434" s="26">
        <f t="shared" si="49"/>
        <v>0</v>
      </c>
    </row>
    <row r="5435" spans="6:20" s="102" customFormat="1" ht="36" outlineLevel="6">
      <c r="F5435" s="21">
        <v>1499</v>
      </c>
      <c r="G5435" s="22" t="s">
        <v>5</v>
      </c>
      <c r="H5435" s="68">
        <v>6</v>
      </c>
      <c r="I5435" s="22"/>
      <c r="J5435" s="36" t="s">
        <v>756</v>
      </c>
      <c r="K5435" s="36"/>
      <c r="L5435" s="36"/>
      <c r="M5435" s="37" t="s">
        <v>8844</v>
      </c>
      <c r="N5435" s="37"/>
      <c r="O5435" s="22" t="s">
        <v>23</v>
      </c>
      <c r="P5435" s="38">
        <v>28</v>
      </c>
      <c r="Q5435" s="25">
        <v>0</v>
      </c>
      <c r="R5435" s="38">
        <f t="shared" si="48"/>
        <v>28</v>
      </c>
      <c r="S5435" s="25"/>
      <c r="T5435" s="26">
        <f t="shared" si="49"/>
        <v>0</v>
      </c>
    </row>
    <row r="5436" spans="6:20" s="102" customFormat="1" ht="24" outlineLevel="6">
      <c r="F5436" s="21">
        <v>1500</v>
      </c>
      <c r="G5436" s="22" t="s">
        <v>5</v>
      </c>
      <c r="H5436" s="68">
        <v>6</v>
      </c>
      <c r="I5436" s="22"/>
      <c r="J5436" s="36" t="s">
        <v>757</v>
      </c>
      <c r="K5436" s="36"/>
      <c r="L5436" s="36"/>
      <c r="M5436" s="37" t="s">
        <v>8428</v>
      </c>
      <c r="N5436" s="37"/>
      <c r="O5436" s="22" t="s">
        <v>9</v>
      </c>
      <c r="P5436" s="38">
        <v>49.8</v>
      </c>
      <c r="Q5436" s="25">
        <v>0</v>
      </c>
      <c r="R5436" s="38">
        <f t="shared" si="48"/>
        <v>49.8</v>
      </c>
      <c r="S5436" s="25"/>
      <c r="T5436" s="26">
        <f t="shared" si="49"/>
        <v>0</v>
      </c>
    </row>
    <row r="5437" spans="6:20" s="102" customFormat="1" ht="24" outlineLevel="6">
      <c r="F5437" s="21">
        <v>1501</v>
      </c>
      <c r="G5437" s="22" t="s">
        <v>5</v>
      </c>
      <c r="H5437" s="68">
        <v>6</v>
      </c>
      <c r="I5437" s="22"/>
      <c r="J5437" s="36" t="s">
        <v>758</v>
      </c>
      <c r="K5437" s="36"/>
      <c r="L5437" s="36"/>
      <c r="M5437" s="37" t="s">
        <v>8633</v>
      </c>
      <c r="N5437" s="37"/>
      <c r="O5437" s="22" t="s">
        <v>9</v>
      </c>
      <c r="P5437" s="38">
        <v>204</v>
      </c>
      <c r="Q5437" s="25">
        <v>0</v>
      </c>
      <c r="R5437" s="38">
        <f t="shared" si="48"/>
        <v>204</v>
      </c>
      <c r="S5437" s="25"/>
      <c r="T5437" s="26">
        <f t="shared" si="49"/>
        <v>0</v>
      </c>
    </row>
    <row r="5438" spans="6:20" s="102" customFormat="1" ht="24" outlineLevel="6">
      <c r="F5438" s="21">
        <v>1502</v>
      </c>
      <c r="G5438" s="22" t="s">
        <v>5</v>
      </c>
      <c r="H5438" s="68">
        <v>6</v>
      </c>
      <c r="I5438" s="22"/>
      <c r="J5438" s="36" t="s">
        <v>759</v>
      </c>
      <c r="K5438" s="36"/>
      <c r="L5438" s="36"/>
      <c r="M5438" s="37" t="s">
        <v>8711</v>
      </c>
      <c r="N5438" s="37"/>
      <c r="O5438" s="22" t="s">
        <v>9</v>
      </c>
      <c r="P5438" s="38">
        <v>501</v>
      </c>
      <c r="Q5438" s="25">
        <v>0</v>
      </c>
      <c r="R5438" s="38">
        <f t="shared" si="48"/>
        <v>501</v>
      </c>
      <c r="S5438" s="25"/>
      <c r="T5438" s="26">
        <f t="shared" si="49"/>
        <v>0</v>
      </c>
    </row>
    <row r="5439" spans="6:20" s="102" customFormat="1" ht="60" outlineLevel="6">
      <c r="F5439" s="21">
        <v>1503</v>
      </c>
      <c r="G5439" s="22" t="s">
        <v>5</v>
      </c>
      <c r="H5439" s="68">
        <v>6</v>
      </c>
      <c r="I5439" s="22"/>
      <c r="J5439" s="36" t="s">
        <v>761</v>
      </c>
      <c r="K5439" s="36"/>
      <c r="L5439" s="36"/>
      <c r="M5439" s="37" t="s">
        <v>9718</v>
      </c>
      <c r="N5439" s="37"/>
      <c r="O5439" s="22" t="s">
        <v>9</v>
      </c>
      <c r="P5439" s="38">
        <v>180</v>
      </c>
      <c r="Q5439" s="25">
        <v>0</v>
      </c>
      <c r="R5439" s="38">
        <f t="shared" si="48"/>
        <v>180</v>
      </c>
      <c r="S5439" s="25"/>
      <c r="T5439" s="26">
        <f t="shared" si="49"/>
        <v>0</v>
      </c>
    </row>
    <row r="5440" spans="6:20" s="102" customFormat="1" ht="60" outlineLevel="6">
      <c r="F5440" s="21">
        <v>1504</v>
      </c>
      <c r="G5440" s="22" t="s">
        <v>5</v>
      </c>
      <c r="H5440" s="68">
        <v>6</v>
      </c>
      <c r="I5440" s="22"/>
      <c r="J5440" s="36" t="s">
        <v>762</v>
      </c>
      <c r="K5440" s="36"/>
      <c r="L5440" s="36"/>
      <c r="M5440" s="37" t="s">
        <v>9760</v>
      </c>
      <c r="N5440" s="37"/>
      <c r="O5440" s="22" t="s">
        <v>9</v>
      </c>
      <c r="P5440" s="38">
        <v>232</v>
      </c>
      <c r="Q5440" s="25">
        <v>0</v>
      </c>
      <c r="R5440" s="38">
        <f t="shared" si="48"/>
        <v>232</v>
      </c>
      <c r="S5440" s="25"/>
      <c r="T5440" s="26">
        <f t="shared" si="49"/>
        <v>0</v>
      </c>
    </row>
    <row r="5441" spans="6:20" s="102" customFormat="1" ht="24" outlineLevel="6">
      <c r="F5441" s="21">
        <v>1505</v>
      </c>
      <c r="G5441" s="22" t="s">
        <v>5</v>
      </c>
      <c r="H5441" s="68">
        <v>6</v>
      </c>
      <c r="I5441" s="22"/>
      <c r="J5441" s="36" t="s">
        <v>760</v>
      </c>
      <c r="K5441" s="36"/>
      <c r="L5441" s="36"/>
      <c r="M5441" s="37" t="s">
        <v>8792</v>
      </c>
      <c r="N5441" s="37"/>
      <c r="O5441" s="22" t="s">
        <v>9</v>
      </c>
      <c r="P5441" s="38">
        <v>9</v>
      </c>
      <c r="Q5441" s="25">
        <v>0</v>
      </c>
      <c r="R5441" s="38">
        <f t="shared" si="48"/>
        <v>9</v>
      </c>
      <c r="S5441" s="25"/>
      <c r="T5441" s="26">
        <f t="shared" si="49"/>
        <v>0</v>
      </c>
    </row>
    <row r="5442" spans="6:20" outlineLevel="6"/>
    <row r="5443" spans="6:20" outlineLevel="5"/>
    <row r="5444" spans="6:20" s="113" customFormat="1" ht="16.5" customHeight="1" outlineLevel="4">
      <c r="F5444" s="114"/>
      <c r="G5444" s="115"/>
      <c r="H5444" s="115"/>
      <c r="I5444" s="115"/>
      <c r="J5444" s="116"/>
      <c r="K5444" s="116"/>
      <c r="L5444" s="116"/>
      <c r="M5444" s="116" t="s">
        <v>6822</v>
      </c>
      <c r="N5444" s="119"/>
      <c r="O5444" s="115"/>
      <c r="P5444" s="117"/>
      <c r="Q5444" s="118"/>
      <c r="R5444" s="117"/>
      <c r="S5444" s="118"/>
      <c r="T5444" s="112">
        <f>SUBTOTAL(9,T5445:T5475)</f>
        <v>0</v>
      </c>
    </row>
    <row r="5445" spans="6:20" s="120" customFormat="1" ht="16.5" customHeight="1" outlineLevel="5">
      <c r="F5445" s="121"/>
      <c r="G5445" s="122"/>
      <c r="H5445" s="122"/>
      <c r="I5445" s="122"/>
      <c r="J5445" s="123"/>
      <c r="K5445" s="123"/>
      <c r="L5445" s="123"/>
      <c r="M5445" s="123" t="s">
        <v>6935</v>
      </c>
      <c r="N5445" s="126"/>
      <c r="O5445" s="122"/>
      <c r="P5445" s="124"/>
      <c r="Q5445" s="125"/>
      <c r="R5445" s="124"/>
      <c r="S5445" s="125"/>
      <c r="T5445" s="111">
        <f>SUBTOTAL(9,T5446:T5474)</f>
        <v>0</v>
      </c>
    </row>
    <row r="5446" spans="6:20" s="102" customFormat="1" ht="72" outlineLevel="6">
      <c r="F5446" s="21">
        <v>1506</v>
      </c>
      <c r="G5446" s="22" t="s">
        <v>5</v>
      </c>
      <c r="H5446" s="68">
        <v>6</v>
      </c>
      <c r="I5446" s="22"/>
      <c r="J5446" s="36" t="s">
        <v>1303</v>
      </c>
      <c r="K5446" s="36"/>
      <c r="L5446" s="36"/>
      <c r="M5446" s="37" t="s">
        <v>9836</v>
      </c>
      <c r="N5446" s="37"/>
      <c r="O5446" s="22"/>
      <c r="P5446" s="38">
        <v>0</v>
      </c>
      <c r="Q5446" s="25">
        <v>0</v>
      </c>
      <c r="R5446" s="38">
        <f t="shared" ref="R5446:R5473" si="50">P5446*(1+Q5446/100)</f>
        <v>0</v>
      </c>
      <c r="S5446" s="25"/>
      <c r="T5446" s="26">
        <f t="shared" ref="T5446:T5473" si="51">IF(I5446="T",0,R5446*S5446)</f>
        <v>0</v>
      </c>
    </row>
    <row r="5447" spans="6:20" s="102" customFormat="1" ht="36" outlineLevel="6">
      <c r="F5447" s="21">
        <v>1507</v>
      </c>
      <c r="G5447" s="22" t="s">
        <v>5</v>
      </c>
      <c r="H5447" s="68">
        <v>6</v>
      </c>
      <c r="I5447" s="22"/>
      <c r="J5447" s="36" t="s">
        <v>1304</v>
      </c>
      <c r="K5447" s="36"/>
      <c r="L5447" s="36"/>
      <c r="M5447" s="37" t="s">
        <v>9025</v>
      </c>
      <c r="N5447" s="37"/>
      <c r="O5447" s="22" t="s">
        <v>9</v>
      </c>
      <c r="P5447" s="38">
        <v>171.5</v>
      </c>
      <c r="Q5447" s="25">
        <v>0</v>
      </c>
      <c r="R5447" s="38">
        <f t="shared" si="50"/>
        <v>171.5</v>
      </c>
      <c r="S5447" s="25"/>
      <c r="T5447" s="26">
        <f t="shared" si="51"/>
        <v>0</v>
      </c>
    </row>
    <row r="5448" spans="6:20" s="102" customFormat="1" ht="24" outlineLevel="6">
      <c r="F5448" s="21">
        <v>1508</v>
      </c>
      <c r="G5448" s="22" t="s">
        <v>5</v>
      </c>
      <c r="H5448" s="68">
        <v>6</v>
      </c>
      <c r="I5448" s="22"/>
      <c r="J5448" s="36" t="s">
        <v>1305</v>
      </c>
      <c r="K5448" s="36"/>
      <c r="L5448" s="36"/>
      <c r="M5448" s="37" t="s">
        <v>8393</v>
      </c>
      <c r="N5448" s="37"/>
      <c r="O5448" s="22" t="s">
        <v>9</v>
      </c>
      <c r="P5448" s="38">
        <v>29.8</v>
      </c>
      <c r="Q5448" s="25">
        <v>0</v>
      </c>
      <c r="R5448" s="38">
        <f t="shared" si="50"/>
        <v>29.8</v>
      </c>
      <c r="S5448" s="25"/>
      <c r="T5448" s="26">
        <f t="shared" si="51"/>
        <v>0</v>
      </c>
    </row>
    <row r="5449" spans="6:20" s="102" customFormat="1" ht="36" outlineLevel="6">
      <c r="F5449" s="21">
        <v>1509</v>
      </c>
      <c r="G5449" s="22" t="s">
        <v>5</v>
      </c>
      <c r="H5449" s="68">
        <v>6</v>
      </c>
      <c r="I5449" s="22"/>
      <c r="J5449" s="36" t="s">
        <v>1306</v>
      </c>
      <c r="K5449" s="36"/>
      <c r="L5449" s="36"/>
      <c r="M5449" s="37" t="s">
        <v>8861</v>
      </c>
      <c r="N5449" s="37"/>
      <c r="O5449" s="22" t="s">
        <v>9</v>
      </c>
      <c r="P5449" s="38">
        <v>25.5</v>
      </c>
      <c r="Q5449" s="25">
        <v>0</v>
      </c>
      <c r="R5449" s="38">
        <f t="shared" si="50"/>
        <v>25.5</v>
      </c>
      <c r="S5449" s="25"/>
      <c r="T5449" s="26">
        <f t="shared" si="51"/>
        <v>0</v>
      </c>
    </row>
    <row r="5450" spans="6:20" s="102" customFormat="1" ht="36" outlineLevel="6">
      <c r="F5450" s="21">
        <v>1510</v>
      </c>
      <c r="G5450" s="22" t="s">
        <v>5</v>
      </c>
      <c r="H5450" s="68">
        <v>6</v>
      </c>
      <c r="I5450" s="22"/>
      <c r="J5450" s="36" t="s">
        <v>1307</v>
      </c>
      <c r="K5450" s="36"/>
      <c r="L5450" s="36"/>
      <c r="M5450" s="37" t="s">
        <v>8995</v>
      </c>
      <c r="N5450" s="37"/>
      <c r="O5450" s="22" t="s">
        <v>9</v>
      </c>
      <c r="P5450" s="38">
        <v>20.6</v>
      </c>
      <c r="Q5450" s="25">
        <v>0</v>
      </c>
      <c r="R5450" s="38">
        <f t="shared" si="50"/>
        <v>20.6</v>
      </c>
      <c r="S5450" s="25"/>
      <c r="T5450" s="26">
        <f t="shared" si="51"/>
        <v>0</v>
      </c>
    </row>
    <row r="5451" spans="6:20" s="102" customFormat="1" ht="24" outlineLevel="6">
      <c r="F5451" s="21">
        <v>1511</v>
      </c>
      <c r="G5451" s="22" t="s">
        <v>5</v>
      </c>
      <c r="H5451" s="68">
        <v>6</v>
      </c>
      <c r="I5451" s="22"/>
      <c r="J5451" s="36" t="s">
        <v>1308</v>
      </c>
      <c r="K5451" s="36"/>
      <c r="L5451" s="36"/>
      <c r="M5451" s="37" t="s">
        <v>8744</v>
      </c>
      <c r="N5451" s="37"/>
      <c r="O5451" s="22" t="s">
        <v>9</v>
      </c>
      <c r="P5451" s="38">
        <v>26</v>
      </c>
      <c r="Q5451" s="25">
        <v>0</v>
      </c>
      <c r="R5451" s="38">
        <f t="shared" si="50"/>
        <v>26</v>
      </c>
      <c r="S5451" s="25"/>
      <c r="T5451" s="26">
        <f t="shared" si="51"/>
        <v>0</v>
      </c>
    </row>
    <row r="5452" spans="6:20" s="102" customFormat="1" ht="24" outlineLevel="6">
      <c r="F5452" s="21">
        <v>1512</v>
      </c>
      <c r="G5452" s="22" t="s">
        <v>5</v>
      </c>
      <c r="H5452" s="68">
        <v>6</v>
      </c>
      <c r="I5452" s="22"/>
      <c r="J5452" s="36" t="s">
        <v>1309</v>
      </c>
      <c r="K5452" s="36"/>
      <c r="L5452" s="36"/>
      <c r="M5452" s="37" t="s">
        <v>8411</v>
      </c>
      <c r="N5452" s="37"/>
      <c r="O5452" s="22" t="s">
        <v>9</v>
      </c>
      <c r="P5452" s="38">
        <v>126.7</v>
      </c>
      <c r="Q5452" s="25">
        <v>0</v>
      </c>
      <c r="R5452" s="38">
        <f t="shared" si="50"/>
        <v>126.7</v>
      </c>
      <c r="S5452" s="25"/>
      <c r="T5452" s="26">
        <f t="shared" si="51"/>
        <v>0</v>
      </c>
    </row>
    <row r="5453" spans="6:20" s="102" customFormat="1" ht="24" outlineLevel="6">
      <c r="F5453" s="21">
        <v>1513</v>
      </c>
      <c r="G5453" s="22" t="s">
        <v>5</v>
      </c>
      <c r="H5453" s="68">
        <v>6</v>
      </c>
      <c r="I5453" s="22"/>
      <c r="J5453" s="36" t="s">
        <v>1310</v>
      </c>
      <c r="K5453" s="36"/>
      <c r="L5453" s="36"/>
      <c r="M5453" s="37" t="s">
        <v>8783</v>
      </c>
      <c r="N5453" s="37"/>
      <c r="O5453" s="22" t="s">
        <v>9</v>
      </c>
      <c r="P5453" s="38">
        <v>72.5</v>
      </c>
      <c r="Q5453" s="25">
        <v>0</v>
      </c>
      <c r="R5453" s="38">
        <f t="shared" si="50"/>
        <v>72.5</v>
      </c>
      <c r="S5453" s="25"/>
      <c r="T5453" s="26">
        <f t="shared" si="51"/>
        <v>0</v>
      </c>
    </row>
    <row r="5454" spans="6:20" s="102" customFormat="1" ht="48" outlineLevel="6">
      <c r="F5454" s="21">
        <v>1514</v>
      </c>
      <c r="G5454" s="22" t="s">
        <v>5</v>
      </c>
      <c r="H5454" s="68">
        <v>6</v>
      </c>
      <c r="I5454" s="22"/>
      <c r="J5454" s="36" t="s">
        <v>1311</v>
      </c>
      <c r="K5454" s="36"/>
      <c r="L5454" s="36"/>
      <c r="M5454" s="37" t="s">
        <v>9520</v>
      </c>
      <c r="N5454" s="37"/>
      <c r="O5454" s="22" t="s">
        <v>9</v>
      </c>
      <c r="P5454" s="38">
        <v>27.7</v>
      </c>
      <c r="Q5454" s="25">
        <v>0</v>
      </c>
      <c r="R5454" s="38">
        <f t="shared" si="50"/>
        <v>27.7</v>
      </c>
      <c r="S5454" s="25"/>
      <c r="T5454" s="26">
        <f t="shared" si="51"/>
        <v>0</v>
      </c>
    </row>
    <row r="5455" spans="6:20" s="102" customFormat="1" ht="24" outlineLevel="6">
      <c r="F5455" s="21">
        <v>1515</v>
      </c>
      <c r="G5455" s="22" t="s">
        <v>5</v>
      </c>
      <c r="H5455" s="68">
        <v>6</v>
      </c>
      <c r="I5455" s="22"/>
      <c r="J5455" s="36" t="s">
        <v>1312</v>
      </c>
      <c r="K5455" s="36"/>
      <c r="L5455" s="36"/>
      <c r="M5455" s="37" t="s">
        <v>8394</v>
      </c>
      <c r="N5455" s="37"/>
      <c r="O5455" s="22" t="s">
        <v>9</v>
      </c>
      <c r="P5455" s="38">
        <v>142.4</v>
      </c>
      <c r="Q5455" s="25">
        <v>0</v>
      </c>
      <c r="R5455" s="38">
        <f t="shared" si="50"/>
        <v>142.4</v>
      </c>
      <c r="S5455" s="25"/>
      <c r="T5455" s="26">
        <f t="shared" si="51"/>
        <v>0</v>
      </c>
    </row>
    <row r="5456" spans="6:20" s="102" customFormat="1" ht="36" outlineLevel="6">
      <c r="F5456" s="21">
        <v>1516</v>
      </c>
      <c r="G5456" s="22" t="s">
        <v>5</v>
      </c>
      <c r="H5456" s="68">
        <v>6</v>
      </c>
      <c r="I5456" s="22"/>
      <c r="J5456" s="36" t="s">
        <v>1313</v>
      </c>
      <c r="K5456" s="36"/>
      <c r="L5456" s="36"/>
      <c r="M5456" s="37" t="s">
        <v>8803</v>
      </c>
      <c r="N5456" s="37"/>
      <c r="O5456" s="22" t="s">
        <v>9</v>
      </c>
      <c r="P5456" s="38">
        <v>100.6</v>
      </c>
      <c r="Q5456" s="25">
        <v>0</v>
      </c>
      <c r="R5456" s="38">
        <f t="shared" si="50"/>
        <v>100.6</v>
      </c>
      <c r="S5456" s="25"/>
      <c r="T5456" s="26">
        <f t="shared" si="51"/>
        <v>0</v>
      </c>
    </row>
    <row r="5457" spans="6:20" s="102" customFormat="1" ht="24" outlineLevel="6">
      <c r="F5457" s="21">
        <v>1517</v>
      </c>
      <c r="G5457" s="22" t="s">
        <v>5</v>
      </c>
      <c r="H5457" s="68">
        <v>6</v>
      </c>
      <c r="I5457" s="22"/>
      <c r="J5457" s="36" t="s">
        <v>1314</v>
      </c>
      <c r="K5457" s="36"/>
      <c r="L5457" s="36"/>
      <c r="M5457" s="37" t="s">
        <v>8260</v>
      </c>
      <c r="N5457" s="37"/>
      <c r="O5457" s="22" t="s">
        <v>47</v>
      </c>
      <c r="P5457" s="38">
        <v>1</v>
      </c>
      <c r="Q5457" s="25">
        <v>0</v>
      </c>
      <c r="R5457" s="38">
        <f t="shared" si="50"/>
        <v>1</v>
      </c>
      <c r="S5457" s="25"/>
      <c r="T5457" s="26">
        <f t="shared" si="51"/>
        <v>0</v>
      </c>
    </row>
    <row r="5458" spans="6:20" s="102" customFormat="1" ht="24" outlineLevel="6">
      <c r="F5458" s="21">
        <v>1518</v>
      </c>
      <c r="G5458" s="22" t="s">
        <v>5</v>
      </c>
      <c r="H5458" s="68">
        <v>6</v>
      </c>
      <c r="I5458" s="22"/>
      <c r="J5458" s="36" t="s">
        <v>1315</v>
      </c>
      <c r="K5458" s="36"/>
      <c r="L5458" s="36"/>
      <c r="M5458" s="37" t="s">
        <v>8260</v>
      </c>
      <c r="N5458" s="37"/>
      <c r="O5458" s="22" t="s">
        <v>47</v>
      </c>
      <c r="P5458" s="38">
        <v>1</v>
      </c>
      <c r="Q5458" s="25">
        <v>0</v>
      </c>
      <c r="R5458" s="38">
        <f t="shared" si="50"/>
        <v>1</v>
      </c>
      <c r="S5458" s="25"/>
      <c r="T5458" s="26">
        <f t="shared" si="51"/>
        <v>0</v>
      </c>
    </row>
    <row r="5459" spans="6:20" s="102" customFormat="1" ht="24" outlineLevel="6">
      <c r="F5459" s="21">
        <v>1519</v>
      </c>
      <c r="G5459" s="22" t="s">
        <v>5</v>
      </c>
      <c r="H5459" s="68">
        <v>6</v>
      </c>
      <c r="I5459" s="22"/>
      <c r="J5459" s="36" t="s">
        <v>1316</v>
      </c>
      <c r="K5459" s="36"/>
      <c r="L5459" s="36"/>
      <c r="M5459" s="37" t="s">
        <v>8319</v>
      </c>
      <c r="N5459" s="37"/>
      <c r="O5459" s="22" t="s">
        <v>47</v>
      </c>
      <c r="P5459" s="38">
        <v>1</v>
      </c>
      <c r="Q5459" s="25">
        <v>0</v>
      </c>
      <c r="R5459" s="38">
        <f t="shared" si="50"/>
        <v>1</v>
      </c>
      <c r="S5459" s="25"/>
      <c r="T5459" s="26">
        <f t="shared" si="51"/>
        <v>0</v>
      </c>
    </row>
    <row r="5460" spans="6:20" s="102" customFormat="1" ht="24" outlineLevel="6">
      <c r="F5460" s="21">
        <v>1520</v>
      </c>
      <c r="G5460" s="22" t="s">
        <v>5</v>
      </c>
      <c r="H5460" s="68">
        <v>6</v>
      </c>
      <c r="I5460" s="22"/>
      <c r="J5460" s="36" t="s">
        <v>1317</v>
      </c>
      <c r="K5460" s="36"/>
      <c r="L5460" s="36"/>
      <c r="M5460" s="37" t="s">
        <v>8220</v>
      </c>
      <c r="N5460" s="37"/>
      <c r="O5460" s="22" t="s">
        <v>47</v>
      </c>
      <c r="P5460" s="38">
        <v>1</v>
      </c>
      <c r="Q5460" s="25">
        <v>0</v>
      </c>
      <c r="R5460" s="38">
        <f t="shared" si="50"/>
        <v>1</v>
      </c>
      <c r="S5460" s="25"/>
      <c r="T5460" s="26">
        <f t="shared" si="51"/>
        <v>0</v>
      </c>
    </row>
    <row r="5461" spans="6:20" s="102" customFormat="1" ht="24" outlineLevel="6">
      <c r="F5461" s="21">
        <v>1521</v>
      </c>
      <c r="G5461" s="22" t="s">
        <v>5</v>
      </c>
      <c r="H5461" s="68">
        <v>6</v>
      </c>
      <c r="I5461" s="22"/>
      <c r="J5461" s="36" t="s">
        <v>1318</v>
      </c>
      <c r="K5461" s="36"/>
      <c r="L5461" s="36"/>
      <c r="M5461" s="37" t="s">
        <v>8219</v>
      </c>
      <c r="N5461" s="37"/>
      <c r="O5461" s="22" t="s">
        <v>47</v>
      </c>
      <c r="P5461" s="38">
        <v>1</v>
      </c>
      <c r="Q5461" s="25">
        <v>0</v>
      </c>
      <c r="R5461" s="38">
        <f t="shared" si="50"/>
        <v>1</v>
      </c>
      <c r="S5461" s="25"/>
      <c r="T5461" s="26">
        <f t="shared" si="51"/>
        <v>0</v>
      </c>
    </row>
    <row r="5462" spans="6:20" s="102" customFormat="1" ht="24" outlineLevel="6">
      <c r="F5462" s="21">
        <v>1522</v>
      </c>
      <c r="G5462" s="22" t="s">
        <v>5</v>
      </c>
      <c r="H5462" s="68">
        <v>6</v>
      </c>
      <c r="I5462" s="22"/>
      <c r="J5462" s="36" t="s">
        <v>1319</v>
      </c>
      <c r="K5462" s="36"/>
      <c r="L5462" s="36"/>
      <c r="M5462" s="37" t="s">
        <v>8219</v>
      </c>
      <c r="N5462" s="37"/>
      <c r="O5462" s="22" t="s">
        <v>47</v>
      </c>
      <c r="P5462" s="38">
        <v>1</v>
      </c>
      <c r="Q5462" s="25">
        <v>0</v>
      </c>
      <c r="R5462" s="38">
        <f t="shared" si="50"/>
        <v>1</v>
      </c>
      <c r="S5462" s="25"/>
      <c r="T5462" s="26">
        <f t="shared" si="51"/>
        <v>0</v>
      </c>
    </row>
    <row r="5463" spans="6:20" s="102" customFormat="1" ht="24" outlineLevel="6">
      <c r="F5463" s="21">
        <v>1523</v>
      </c>
      <c r="G5463" s="22" t="s">
        <v>5</v>
      </c>
      <c r="H5463" s="68">
        <v>6</v>
      </c>
      <c r="I5463" s="22"/>
      <c r="J5463" s="36" t="s">
        <v>1320</v>
      </c>
      <c r="K5463" s="36"/>
      <c r="L5463" s="36"/>
      <c r="M5463" s="37" t="s">
        <v>8220</v>
      </c>
      <c r="N5463" s="37"/>
      <c r="O5463" s="22" t="s">
        <v>47</v>
      </c>
      <c r="P5463" s="38">
        <v>1</v>
      </c>
      <c r="Q5463" s="25">
        <v>0</v>
      </c>
      <c r="R5463" s="38">
        <f t="shared" si="50"/>
        <v>1</v>
      </c>
      <c r="S5463" s="25"/>
      <c r="T5463" s="26">
        <f t="shared" si="51"/>
        <v>0</v>
      </c>
    </row>
    <row r="5464" spans="6:20" s="102" customFormat="1" ht="24" outlineLevel="6">
      <c r="F5464" s="21">
        <v>1524</v>
      </c>
      <c r="G5464" s="22" t="s">
        <v>5</v>
      </c>
      <c r="H5464" s="68">
        <v>6</v>
      </c>
      <c r="I5464" s="22"/>
      <c r="J5464" s="36" t="s">
        <v>1321</v>
      </c>
      <c r="K5464" s="36"/>
      <c r="L5464" s="36"/>
      <c r="M5464" s="37" t="s">
        <v>8260</v>
      </c>
      <c r="N5464" s="37"/>
      <c r="O5464" s="22" t="s">
        <v>47</v>
      </c>
      <c r="P5464" s="38">
        <v>1</v>
      </c>
      <c r="Q5464" s="25">
        <v>0</v>
      </c>
      <c r="R5464" s="38">
        <f t="shared" si="50"/>
        <v>1</v>
      </c>
      <c r="S5464" s="25"/>
      <c r="T5464" s="26">
        <f t="shared" si="51"/>
        <v>0</v>
      </c>
    </row>
    <row r="5465" spans="6:20" s="102" customFormat="1" ht="24" outlineLevel="6">
      <c r="F5465" s="21">
        <v>1525</v>
      </c>
      <c r="G5465" s="22" t="s">
        <v>5</v>
      </c>
      <c r="H5465" s="68">
        <v>6</v>
      </c>
      <c r="I5465" s="22"/>
      <c r="J5465" s="36" t="s">
        <v>1322</v>
      </c>
      <c r="K5465" s="36"/>
      <c r="L5465" s="36"/>
      <c r="M5465" s="37" t="s">
        <v>8260</v>
      </c>
      <c r="N5465" s="37"/>
      <c r="O5465" s="22" t="s">
        <v>47</v>
      </c>
      <c r="P5465" s="38">
        <v>1</v>
      </c>
      <c r="Q5465" s="25">
        <v>0</v>
      </c>
      <c r="R5465" s="38">
        <f t="shared" si="50"/>
        <v>1</v>
      </c>
      <c r="S5465" s="25"/>
      <c r="T5465" s="26">
        <f t="shared" si="51"/>
        <v>0</v>
      </c>
    </row>
    <row r="5466" spans="6:20" s="102" customFormat="1" ht="24" outlineLevel="6">
      <c r="F5466" s="21">
        <v>1526</v>
      </c>
      <c r="G5466" s="22" t="s">
        <v>5</v>
      </c>
      <c r="H5466" s="68">
        <v>6</v>
      </c>
      <c r="I5466" s="22"/>
      <c r="J5466" s="36" t="s">
        <v>1323</v>
      </c>
      <c r="K5466" s="36"/>
      <c r="L5466" s="36"/>
      <c r="M5466" s="37" t="s">
        <v>8260</v>
      </c>
      <c r="N5466" s="37"/>
      <c r="O5466" s="22" t="s">
        <v>47</v>
      </c>
      <c r="P5466" s="38">
        <v>1</v>
      </c>
      <c r="Q5466" s="25">
        <v>0</v>
      </c>
      <c r="R5466" s="38">
        <f t="shared" si="50"/>
        <v>1</v>
      </c>
      <c r="S5466" s="25"/>
      <c r="T5466" s="26">
        <f t="shared" si="51"/>
        <v>0</v>
      </c>
    </row>
    <row r="5467" spans="6:20" s="102" customFormat="1" ht="24" outlineLevel="6">
      <c r="F5467" s="21">
        <v>1527</v>
      </c>
      <c r="G5467" s="22" t="s">
        <v>5</v>
      </c>
      <c r="H5467" s="68">
        <v>6</v>
      </c>
      <c r="I5467" s="22"/>
      <c r="J5467" s="36" t="s">
        <v>1324</v>
      </c>
      <c r="K5467" s="36"/>
      <c r="L5467" s="36"/>
      <c r="M5467" s="37" t="s">
        <v>8382</v>
      </c>
      <c r="N5467" s="37"/>
      <c r="O5467" s="22" t="s">
        <v>47</v>
      </c>
      <c r="P5467" s="38">
        <v>1</v>
      </c>
      <c r="Q5467" s="25">
        <v>0</v>
      </c>
      <c r="R5467" s="38">
        <f t="shared" si="50"/>
        <v>1</v>
      </c>
      <c r="S5467" s="25"/>
      <c r="T5467" s="26">
        <f t="shared" si="51"/>
        <v>0</v>
      </c>
    </row>
    <row r="5468" spans="6:20" s="102" customFormat="1" ht="24" outlineLevel="6">
      <c r="F5468" s="21">
        <v>1528</v>
      </c>
      <c r="G5468" s="22" t="s">
        <v>5</v>
      </c>
      <c r="H5468" s="68">
        <v>6</v>
      </c>
      <c r="I5468" s="22"/>
      <c r="J5468" s="36" t="s">
        <v>1325</v>
      </c>
      <c r="K5468" s="36"/>
      <c r="L5468" s="36"/>
      <c r="M5468" s="37" t="s">
        <v>8381</v>
      </c>
      <c r="N5468" s="37"/>
      <c r="O5468" s="22" t="s">
        <v>47</v>
      </c>
      <c r="P5468" s="38">
        <v>1</v>
      </c>
      <c r="Q5468" s="25">
        <v>0</v>
      </c>
      <c r="R5468" s="38">
        <f t="shared" si="50"/>
        <v>1</v>
      </c>
      <c r="S5468" s="25"/>
      <c r="T5468" s="26">
        <f t="shared" si="51"/>
        <v>0</v>
      </c>
    </row>
    <row r="5469" spans="6:20" s="102" customFormat="1" ht="24" outlineLevel="6">
      <c r="F5469" s="21">
        <v>1529</v>
      </c>
      <c r="G5469" s="22" t="s">
        <v>5</v>
      </c>
      <c r="H5469" s="68">
        <v>6</v>
      </c>
      <c r="I5469" s="22"/>
      <c r="J5469" s="36" t="s">
        <v>1326</v>
      </c>
      <c r="K5469" s="36"/>
      <c r="L5469" s="36"/>
      <c r="M5469" s="37" t="s">
        <v>8260</v>
      </c>
      <c r="N5469" s="37"/>
      <c r="O5469" s="22" t="s">
        <v>47</v>
      </c>
      <c r="P5469" s="38">
        <v>1</v>
      </c>
      <c r="Q5469" s="25">
        <v>0</v>
      </c>
      <c r="R5469" s="38">
        <f t="shared" si="50"/>
        <v>1</v>
      </c>
      <c r="S5469" s="25"/>
      <c r="T5469" s="26">
        <f t="shared" si="51"/>
        <v>0</v>
      </c>
    </row>
    <row r="5470" spans="6:20" s="102" customFormat="1" ht="24" outlineLevel="6">
      <c r="F5470" s="21">
        <v>1530</v>
      </c>
      <c r="G5470" s="22" t="s">
        <v>5</v>
      </c>
      <c r="H5470" s="68">
        <v>6</v>
      </c>
      <c r="I5470" s="22"/>
      <c r="J5470" s="36" t="s">
        <v>1327</v>
      </c>
      <c r="K5470" s="36"/>
      <c r="L5470" s="36"/>
      <c r="M5470" s="37" t="s">
        <v>8260</v>
      </c>
      <c r="N5470" s="37"/>
      <c r="O5470" s="22" t="s">
        <v>47</v>
      </c>
      <c r="P5470" s="38">
        <v>1</v>
      </c>
      <c r="Q5470" s="25">
        <v>0</v>
      </c>
      <c r="R5470" s="38">
        <f t="shared" si="50"/>
        <v>1</v>
      </c>
      <c r="S5470" s="25"/>
      <c r="T5470" s="26">
        <f t="shared" si="51"/>
        <v>0</v>
      </c>
    </row>
    <row r="5471" spans="6:20" s="102" customFormat="1" ht="24" outlineLevel="6">
      <c r="F5471" s="21">
        <v>1531</v>
      </c>
      <c r="G5471" s="22" t="s">
        <v>5</v>
      </c>
      <c r="H5471" s="68">
        <v>6</v>
      </c>
      <c r="I5471" s="22"/>
      <c r="J5471" s="36" t="s">
        <v>1328</v>
      </c>
      <c r="K5471" s="36"/>
      <c r="L5471" s="36"/>
      <c r="M5471" s="37" t="s">
        <v>8260</v>
      </c>
      <c r="N5471" s="37"/>
      <c r="O5471" s="22" t="s">
        <v>47</v>
      </c>
      <c r="P5471" s="38">
        <v>1</v>
      </c>
      <c r="Q5471" s="25">
        <v>0</v>
      </c>
      <c r="R5471" s="38">
        <f t="shared" si="50"/>
        <v>1</v>
      </c>
      <c r="S5471" s="25"/>
      <c r="T5471" s="26">
        <f t="shared" si="51"/>
        <v>0</v>
      </c>
    </row>
    <row r="5472" spans="6:20" s="102" customFormat="1" ht="24" outlineLevel="6">
      <c r="F5472" s="21">
        <v>1532</v>
      </c>
      <c r="G5472" s="22" t="s">
        <v>5</v>
      </c>
      <c r="H5472" s="68">
        <v>6</v>
      </c>
      <c r="I5472" s="22"/>
      <c r="J5472" s="36" t="s">
        <v>1329</v>
      </c>
      <c r="K5472" s="36"/>
      <c r="L5472" s="36"/>
      <c r="M5472" s="37" t="s">
        <v>8168</v>
      </c>
      <c r="N5472" s="37"/>
      <c r="O5472" s="22" t="s">
        <v>48</v>
      </c>
      <c r="P5472" s="38">
        <v>0</v>
      </c>
      <c r="Q5472" s="25">
        <v>0</v>
      </c>
      <c r="R5472" s="38">
        <f t="shared" si="50"/>
        <v>0</v>
      </c>
      <c r="S5472" s="25"/>
      <c r="T5472" s="26">
        <f t="shared" si="51"/>
        <v>0</v>
      </c>
    </row>
    <row r="5473" spans="6:20" s="102" customFormat="1" ht="36" outlineLevel="6">
      <c r="F5473" s="21">
        <v>1533</v>
      </c>
      <c r="G5473" s="22" t="s">
        <v>5</v>
      </c>
      <c r="H5473" s="68">
        <v>6</v>
      </c>
      <c r="I5473" s="22"/>
      <c r="J5473" s="36" t="s">
        <v>1330</v>
      </c>
      <c r="K5473" s="36"/>
      <c r="L5473" s="36"/>
      <c r="M5473" s="37" t="s">
        <v>8962</v>
      </c>
      <c r="N5473" s="37"/>
      <c r="O5473" s="22" t="s">
        <v>48</v>
      </c>
      <c r="P5473" s="38">
        <v>1</v>
      </c>
      <c r="Q5473" s="25">
        <v>0</v>
      </c>
      <c r="R5473" s="38">
        <f t="shared" si="50"/>
        <v>1</v>
      </c>
      <c r="S5473" s="25"/>
      <c r="T5473" s="26">
        <f t="shared" si="51"/>
        <v>0</v>
      </c>
    </row>
    <row r="5474" spans="6:20" outlineLevel="6"/>
    <row r="5475" spans="6:20" outlineLevel="5"/>
    <row r="5476" spans="6:20" s="113" customFormat="1" ht="16.5" customHeight="1" outlineLevel="4">
      <c r="F5476" s="114"/>
      <c r="G5476" s="115"/>
      <c r="H5476" s="115"/>
      <c r="I5476" s="115"/>
      <c r="J5476" s="116"/>
      <c r="K5476" s="116"/>
      <c r="L5476" s="116"/>
      <c r="M5476" s="116" t="s">
        <v>5492</v>
      </c>
      <c r="N5476" s="119"/>
      <c r="O5476" s="115"/>
      <c r="P5476" s="117"/>
      <c r="Q5476" s="118"/>
      <c r="R5476" s="117"/>
      <c r="S5476" s="118"/>
      <c r="T5476" s="112">
        <f>SUBTOTAL(9,T5477:T5556)</f>
        <v>0</v>
      </c>
    </row>
    <row r="5477" spans="6:20" s="120" customFormat="1" ht="16.5" customHeight="1" outlineLevel="5">
      <c r="F5477" s="121"/>
      <c r="G5477" s="122"/>
      <c r="H5477" s="122"/>
      <c r="I5477" s="122"/>
      <c r="J5477" s="123"/>
      <c r="K5477" s="123"/>
      <c r="L5477" s="123"/>
      <c r="M5477" s="123" t="s">
        <v>5679</v>
      </c>
      <c r="N5477" s="126"/>
      <c r="O5477" s="122"/>
      <c r="P5477" s="124"/>
      <c r="Q5477" s="125"/>
      <c r="R5477" s="124"/>
      <c r="S5477" s="125"/>
      <c r="T5477" s="111">
        <f>SUBTOTAL(9,T5478:T5555)</f>
        <v>0</v>
      </c>
    </row>
    <row r="5478" spans="6:20" s="102" customFormat="1" ht="36" outlineLevel="6">
      <c r="F5478" s="21">
        <v>1534</v>
      </c>
      <c r="G5478" s="22" t="s">
        <v>5</v>
      </c>
      <c r="H5478" s="68">
        <v>6</v>
      </c>
      <c r="I5478" s="22"/>
      <c r="J5478" s="36" t="s">
        <v>1931</v>
      </c>
      <c r="K5478" s="36"/>
      <c r="L5478" s="36"/>
      <c r="M5478" s="37" t="s">
        <v>8893</v>
      </c>
      <c r="N5478" s="37"/>
      <c r="O5478" s="22"/>
      <c r="P5478" s="38">
        <v>0</v>
      </c>
      <c r="Q5478" s="25">
        <v>0</v>
      </c>
      <c r="R5478" s="38">
        <f t="shared" ref="R5478:R5509" si="52">P5478*(1+Q5478/100)</f>
        <v>0</v>
      </c>
      <c r="S5478" s="25"/>
      <c r="T5478" s="26">
        <f t="shared" ref="T5478:T5509" si="53">IF(I5478="T",0,R5478*S5478)</f>
        <v>0</v>
      </c>
    </row>
    <row r="5479" spans="6:20" s="102" customFormat="1" ht="36" outlineLevel="6">
      <c r="F5479" s="21">
        <v>1535</v>
      </c>
      <c r="G5479" s="22" t="s">
        <v>5</v>
      </c>
      <c r="H5479" s="68">
        <v>6</v>
      </c>
      <c r="I5479" s="22"/>
      <c r="J5479" s="36" t="s">
        <v>1932</v>
      </c>
      <c r="K5479" s="36"/>
      <c r="L5479" s="36"/>
      <c r="M5479" s="37" t="s">
        <v>8872</v>
      </c>
      <c r="N5479" s="37"/>
      <c r="O5479" s="22" t="s">
        <v>48</v>
      </c>
      <c r="P5479" s="38">
        <v>61</v>
      </c>
      <c r="Q5479" s="25">
        <v>0</v>
      </c>
      <c r="R5479" s="38">
        <f t="shared" si="52"/>
        <v>61</v>
      </c>
      <c r="S5479" s="25"/>
      <c r="T5479" s="26">
        <f t="shared" si="53"/>
        <v>0</v>
      </c>
    </row>
    <row r="5480" spans="6:20" s="102" customFormat="1" ht="24" outlineLevel="6">
      <c r="F5480" s="21">
        <v>1536</v>
      </c>
      <c r="G5480" s="22" t="s">
        <v>5</v>
      </c>
      <c r="H5480" s="68">
        <v>6</v>
      </c>
      <c r="I5480" s="22"/>
      <c r="J5480" s="36" t="s">
        <v>1933</v>
      </c>
      <c r="K5480" s="36"/>
      <c r="L5480" s="36"/>
      <c r="M5480" s="37" t="s">
        <v>8665</v>
      </c>
      <c r="N5480" s="37"/>
      <c r="O5480" s="22" t="s">
        <v>48</v>
      </c>
      <c r="P5480" s="38">
        <v>43</v>
      </c>
      <c r="Q5480" s="25">
        <v>0</v>
      </c>
      <c r="R5480" s="38">
        <f t="shared" si="52"/>
        <v>43</v>
      </c>
      <c r="S5480" s="25"/>
      <c r="T5480" s="26">
        <f t="shared" si="53"/>
        <v>0</v>
      </c>
    </row>
    <row r="5481" spans="6:20" s="102" customFormat="1" ht="24" outlineLevel="6">
      <c r="F5481" s="21">
        <v>1537</v>
      </c>
      <c r="G5481" s="22" t="s">
        <v>5</v>
      </c>
      <c r="H5481" s="68">
        <v>6</v>
      </c>
      <c r="I5481" s="22"/>
      <c r="J5481" s="36" t="s">
        <v>1934</v>
      </c>
      <c r="K5481" s="36"/>
      <c r="L5481" s="36"/>
      <c r="M5481" s="37" t="s">
        <v>8750</v>
      </c>
      <c r="N5481" s="37"/>
      <c r="O5481" s="22" t="s">
        <v>48</v>
      </c>
      <c r="P5481" s="38">
        <v>1</v>
      </c>
      <c r="Q5481" s="25">
        <v>0</v>
      </c>
      <c r="R5481" s="38">
        <f t="shared" si="52"/>
        <v>1</v>
      </c>
      <c r="S5481" s="25"/>
      <c r="T5481" s="26">
        <f t="shared" si="53"/>
        <v>0</v>
      </c>
    </row>
    <row r="5482" spans="6:20" s="102" customFormat="1" ht="24" outlineLevel="6">
      <c r="F5482" s="21">
        <v>1538</v>
      </c>
      <c r="G5482" s="22" t="s">
        <v>5</v>
      </c>
      <c r="H5482" s="68">
        <v>6</v>
      </c>
      <c r="I5482" s="22"/>
      <c r="J5482" s="36" t="s">
        <v>1935</v>
      </c>
      <c r="K5482" s="36"/>
      <c r="L5482" s="36"/>
      <c r="M5482" s="37" t="s">
        <v>8715</v>
      </c>
      <c r="N5482" s="37"/>
      <c r="O5482" s="22" t="s">
        <v>48</v>
      </c>
      <c r="P5482" s="38">
        <v>1</v>
      </c>
      <c r="Q5482" s="25">
        <v>0</v>
      </c>
      <c r="R5482" s="38">
        <f t="shared" si="52"/>
        <v>1</v>
      </c>
      <c r="S5482" s="25"/>
      <c r="T5482" s="26">
        <f t="shared" si="53"/>
        <v>0</v>
      </c>
    </row>
    <row r="5483" spans="6:20" s="102" customFormat="1" ht="24" outlineLevel="6">
      <c r="F5483" s="21">
        <v>1539</v>
      </c>
      <c r="G5483" s="22" t="s">
        <v>5</v>
      </c>
      <c r="H5483" s="68">
        <v>2</v>
      </c>
      <c r="I5483" s="22"/>
      <c r="J5483" s="36" t="s">
        <v>1936</v>
      </c>
      <c r="K5483" s="36"/>
      <c r="L5483" s="36"/>
      <c r="M5483" s="37" t="s">
        <v>8186</v>
      </c>
      <c r="N5483" s="37"/>
      <c r="O5483" s="22" t="s">
        <v>48</v>
      </c>
      <c r="P5483" s="38">
        <v>1</v>
      </c>
      <c r="Q5483" s="25">
        <v>0</v>
      </c>
      <c r="R5483" s="38">
        <f t="shared" si="52"/>
        <v>1</v>
      </c>
      <c r="S5483" s="25"/>
      <c r="T5483" s="26">
        <f t="shared" si="53"/>
        <v>0</v>
      </c>
    </row>
    <row r="5484" spans="6:20" s="102" customFormat="1" ht="24" outlineLevel="6">
      <c r="F5484" s="21">
        <v>1540</v>
      </c>
      <c r="G5484" s="22" t="s">
        <v>5</v>
      </c>
      <c r="H5484" s="68">
        <v>2</v>
      </c>
      <c r="I5484" s="22"/>
      <c r="J5484" s="36" t="s">
        <v>1937</v>
      </c>
      <c r="K5484" s="36"/>
      <c r="L5484" s="36"/>
      <c r="M5484" s="37" t="s">
        <v>8205</v>
      </c>
      <c r="N5484" s="37"/>
      <c r="O5484" s="22" t="s">
        <v>48</v>
      </c>
      <c r="P5484" s="38">
        <v>1</v>
      </c>
      <c r="Q5484" s="25">
        <v>0</v>
      </c>
      <c r="R5484" s="38">
        <f t="shared" si="52"/>
        <v>1</v>
      </c>
      <c r="S5484" s="25"/>
      <c r="T5484" s="26">
        <f t="shared" si="53"/>
        <v>0</v>
      </c>
    </row>
    <row r="5485" spans="6:20" s="102" customFormat="1" ht="24" outlineLevel="6">
      <c r="F5485" s="21">
        <v>1541</v>
      </c>
      <c r="G5485" s="22" t="s">
        <v>5</v>
      </c>
      <c r="H5485" s="68">
        <v>6</v>
      </c>
      <c r="I5485" s="22"/>
      <c r="J5485" s="36" t="s">
        <v>1938</v>
      </c>
      <c r="K5485" s="36"/>
      <c r="L5485" s="36"/>
      <c r="M5485" s="37" t="s">
        <v>8236</v>
      </c>
      <c r="N5485" s="37"/>
      <c r="O5485" s="22" t="s">
        <v>48</v>
      </c>
      <c r="P5485" s="38">
        <v>9</v>
      </c>
      <c r="Q5485" s="25">
        <v>0</v>
      </c>
      <c r="R5485" s="38">
        <f t="shared" si="52"/>
        <v>9</v>
      </c>
      <c r="S5485" s="25"/>
      <c r="T5485" s="26">
        <f t="shared" si="53"/>
        <v>0</v>
      </c>
    </row>
    <row r="5486" spans="6:20" s="102" customFormat="1" ht="24" outlineLevel="6">
      <c r="F5486" s="21">
        <v>1542</v>
      </c>
      <c r="G5486" s="22" t="s">
        <v>5</v>
      </c>
      <c r="H5486" s="68">
        <v>6</v>
      </c>
      <c r="I5486" s="22"/>
      <c r="J5486" s="36" t="s">
        <v>1939</v>
      </c>
      <c r="K5486" s="36"/>
      <c r="L5486" s="36"/>
      <c r="M5486" s="37" t="s">
        <v>8268</v>
      </c>
      <c r="N5486" s="37"/>
      <c r="O5486" s="22" t="s">
        <v>48</v>
      </c>
      <c r="P5486" s="38">
        <v>6</v>
      </c>
      <c r="Q5486" s="25">
        <v>0</v>
      </c>
      <c r="R5486" s="38">
        <f t="shared" si="52"/>
        <v>6</v>
      </c>
      <c r="S5486" s="25"/>
      <c r="T5486" s="26">
        <f t="shared" si="53"/>
        <v>0</v>
      </c>
    </row>
    <row r="5487" spans="6:20" s="102" customFormat="1" ht="36" outlineLevel="6">
      <c r="F5487" s="21">
        <v>1543</v>
      </c>
      <c r="G5487" s="22" t="s">
        <v>5</v>
      </c>
      <c r="H5487" s="68">
        <v>6</v>
      </c>
      <c r="I5487" s="22"/>
      <c r="J5487" s="36" t="s">
        <v>1940</v>
      </c>
      <c r="K5487" s="36"/>
      <c r="L5487" s="36"/>
      <c r="M5487" s="37" t="s">
        <v>8901</v>
      </c>
      <c r="N5487" s="37"/>
      <c r="O5487" s="22" t="s">
        <v>48</v>
      </c>
      <c r="P5487" s="38">
        <v>11</v>
      </c>
      <c r="Q5487" s="25">
        <v>0</v>
      </c>
      <c r="R5487" s="38">
        <f t="shared" si="52"/>
        <v>11</v>
      </c>
      <c r="S5487" s="25"/>
      <c r="T5487" s="26">
        <f t="shared" si="53"/>
        <v>0</v>
      </c>
    </row>
    <row r="5488" spans="6:20" s="102" customFormat="1" ht="36" outlineLevel="6">
      <c r="F5488" s="21">
        <v>1544</v>
      </c>
      <c r="G5488" s="22" t="s">
        <v>5</v>
      </c>
      <c r="H5488" s="68">
        <v>6</v>
      </c>
      <c r="I5488" s="22"/>
      <c r="J5488" s="36" t="s">
        <v>1941</v>
      </c>
      <c r="K5488" s="36"/>
      <c r="L5488" s="36"/>
      <c r="M5488" s="37" t="s">
        <v>8900</v>
      </c>
      <c r="N5488" s="37"/>
      <c r="O5488" s="22" t="s">
        <v>48</v>
      </c>
      <c r="P5488" s="38">
        <v>1</v>
      </c>
      <c r="Q5488" s="25">
        <v>0</v>
      </c>
      <c r="R5488" s="38">
        <f t="shared" si="52"/>
        <v>1</v>
      </c>
      <c r="S5488" s="25"/>
      <c r="T5488" s="26">
        <f t="shared" si="53"/>
        <v>0</v>
      </c>
    </row>
    <row r="5489" spans="6:20" s="102" customFormat="1" ht="48" outlineLevel="6">
      <c r="F5489" s="21">
        <v>1545</v>
      </c>
      <c r="G5489" s="22" t="s">
        <v>5</v>
      </c>
      <c r="H5489" s="68">
        <v>6</v>
      </c>
      <c r="I5489" s="22"/>
      <c r="J5489" s="36" t="s">
        <v>1942</v>
      </c>
      <c r="K5489" s="36"/>
      <c r="L5489" s="36"/>
      <c r="M5489" s="37" t="s">
        <v>9340</v>
      </c>
      <c r="N5489" s="37"/>
      <c r="O5489" s="22" t="s">
        <v>48</v>
      </c>
      <c r="P5489" s="38">
        <v>1</v>
      </c>
      <c r="Q5489" s="25">
        <v>0</v>
      </c>
      <c r="R5489" s="38">
        <f t="shared" si="52"/>
        <v>1</v>
      </c>
      <c r="S5489" s="25"/>
      <c r="T5489" s="26">
        <f t="shared" si="53"/>
        <v>0</v>
      </c>
    </row>
    <row r="5490" spans="6:20" s="102" customFormat="1" ht="24" outlineLevel="6">
      <c r="F5490" s="21">
        <v>1546</v>
      </c>
      <c r="G5490" s="22" t="s">
        <v>5</v>
      </c>
      <c r="H5490" s="68">
        <v>6</v>
      </c>
      <c r="I5490" s="22"/>
      <c r="J5490" s="36" t="s">
        <v>1943</v>
      </c>
      <c r="K5490" s="36"/>
      <c r="L5490" s="36"/>
      <c r="M5490" s="37" t="s">
        <v>8527</v>
      </c>
      <c r="N5490" s="37"/>
      <c r="O5490" s="22" t="s">
        <v>48</v>
      </c>
      <c r="P5490" s="38">
        <v>0</v>
      </c>
      <c r="Q5490" s="25">
        <v>0</v>
      </c>
      <c r="R5490" s="38">
        <f t="shared" si="52"/>
        <v>0</v>
      </c>
      <c r="S5490" s="25"/>
      <c r="T5490" s="26">
        <f t="shared" si="53"/>
        <v>0</v>
      </c>
    </row>
    <row r="5491" spans="6:20" s="102" customFormat="1" ht="24" outlineLevel="6">
      <c r="F5491" s="21">
        <v>1547</v>
      </c>
      <c r="G5491" s="22" t="s">
        <v>5</v>
      </c>
      <c r="H5491" s="68">
        <v>6</v>
      </c>
      <c r="I5491" s="22"/>
      <c r="J5491" s="36" t="s">
        <v>1944</v>
      </c>
      <c r="K5491" s="36"/>
      <c r="L5491" s="36"/>
      <c r="M5491" s="37" t="s">
        <v>8412</v>
      </c>
      <c r="N5491" s="37"/>
      <c r="O5491" s="22" t="s">
        <v>48</v>
      </c>
      <c r="P5491" s="38">
        <v>0</v>
      </c>
      <c r="Q5491" s="25">
        <v>0</v>
      </c>
      <c r="R5491" s="38">
        <f t="shared" si="52"/>
        <v>0</v>
      </c>
      <c r="S5491" s="25"/>
      <c r="T5491" s="26">
        <f t="shared" si="53"/>
        <v>0</v>
      </c>
    </row>
    <row r="5492" spans="6:20" s="102" customFormat="1" ht="24" outlineLevel="6">
      <c r="F5492" s="21">
        <v>1548</v>
      </c>
      <c r="G5492" s="22" t="s">
        <v>5</v>
      </c>
      <c r="H5492" s="68">
        <v>6</v>
      </c>
      <c r="I5492" s="22"/>
      <c r="J5492" s="36" t="s">
        <v>1945</v>
      </c>
      <c r="K5492" s="36"/>
      <c r="L5492" s="36"/>
      <c r="M5492" s="37" t="s">
        <v>8306</v>
      </c>
      <c r="N5492" s="37"/>
      <c r="O5492" s="22" t="s">
        <v>48</v>
      </c>
      <c r="P5492" s="38">
        <v>0</v>
      </c>
      <c r="Q5492" s="25">
        <v>0</v>
      </c>
      <c r="R5492" s="38">
        <f t="shared" si="52"/>
        <v>0</v>
      </c>
      <c r="S5492" s="25"/>
      <c r="T5492" s="26">
        <f t="shared" si="53"/>
        <v>0</v>
      </c>
    </row>
    <row r="5493" spans="6:20" s="102" customFormat="1" ht="24" outlineLevel="6">
      <c r="F5493" s="21">
        <v>1549</v>
      </c>
      <c r="G5493" s="22" t="s">
        <v>5</v>
      </c>
      <c r="H5493" s="68">
        <v>6</v>
      </c>
      <c r="I5493" s="22"/>
      <c r="J5493" s="36" t="s">
        <v>1946</v>
      </c>
      <c r="K5493" s="36"/>
      <c r="L5493" s="36"/>
      <c r="M5493" s="37" t="s">
        <v>8306</v>
      </c>
      <c r="N5493" s="37"/>
      <c r="O5493" s="22" t="s">
        <v>48</v>
      </c>
      <c r="P5493" s="38">
        <v>0</v>
      </c>
      <c r="Q5493" s="25">
        <v>0</v>
      </c>
      <c r="R5493" s="38">
        <f t="shared" si="52"/>
        <v>0</v>
      </c>
      <c r="S5493" s="25"/>
      <c r="T5493" s="26">
        <f t="shared" si="53"/>
        <v>0</v>
      </c>
    </row>
    <row r="5494" spans="6:20" s="102" customFormat="1" ht="24" outlineLevel="6">
      <c r="F5494" s="21">
        <v>1550</v>
      </c>
      <c r="G5494" s="22" t="s">
        <v>5</v>
      </c>
      <c r="H5494" s="68">
        <v>6</v>
      </c>
      <c r="I5494" s="22"/>
      <c r="J5494" s="36" t="s">
        <v>1947</v>
      </c>
      <c r="K5494" s="36"/>
      <c r="L5494" s="36"/>
      <c r="M5494" s="37" t="s">
        <v>8340</v>
      </c>
      <c r="N5494" s="37"/>
      <c r="O5494" s="22" t="s">
        <v>48</v>
      </c>
      <c r="P5494" s="38">
        <v>0</v>
      </c>
      <c r="Q5494" s="25">
        <v>0</v>
      </c>
      <c r="R5494" s="38">
        <f t="shared" si="52"/>
        <v>0</v>
      </c>
      <c r="S5494" s="25"/>
      <c r="T5494" s="26">
        <f t="shared" si="53"/>
        <v>0</v>
      </c>
    </row>
    <row r="5495" spans="6:20" s="102" customFormat="1" ht="24" outlineLevel="6">
      <c r="F5495" s="21">
        <v>1551</v>
      </c>
      <c r="G5495" s="22" t="s">
        <v>5</v>
      </c>
      <c r="H5495" s="68">
        <v>6</v>
      </c>
      <c r="I5495" s="22"/>
      <c r="J5495" s="36" t="s">
        <v>1948</v>
      </c>
      <c r="K5495" s="36"/>
      <c r="L5495" s="36"/>
      <c r="M5495" s="37" t="s">
        <v>8340</v>
      </c>
      <c r="N5495" s="37"/>
      <c r="O5495" s="22" t="s">
        <v>48</v>
      </c>
      <c r="P5495" s="38">
        <v>0</v>
      </c>
      <c r="Q5495" s="25">
        <v>0</v>
      </c>
      <c r="R5495" s="38">
        <f t="shared" si="52"/>
        <v>0</v>
      </c>
      <c r="S5495" s="25"/>
      <c r="T5495" s="26">
        <f t="shared" si="53"/>
        <v>0</v>
      </c>
    </row>
    <row r="5496" spans="6:20" s="102" customFormat="1" ht="24" outlineLevel="6">
      <c r="F5496" s="21">
        <v>1552</v>
      </c>
      <c r="G5496" s="22" t="s">
        <v>5</v>
      </c>
      <c r="H5496" s="68">
        <v>6</v>
      </c>
      <c r="I5496" s="22"/>
      <c r="J5496" s="36" t="s">
        <v>1949</v>
      </c>
      <c r="K5496" s="36"/>
      <c r="L5496" s="36"/>
      <c r="M5496" s="37" t="s">
        <v>8306</v>
      </c>
      <c r="N5496" s="37"/>
      <c r="O5496" s="22" t="s">
        <v>48</v>
      </c>
      <c r="P5496" s="38">
        <v>0</v>
      </c>
      <c r="Q5496" s="25">
        <v>0</v>
      </c>
      <c r="R5496" s="38">
        <f t="shared" si="52"/>
        <v>0</v>
      </c>
      <c r="S5496" s="25"/>
      <c r="T5496" s="26">
        <f t="shared" si="53"/>
        <v>0</v>
      </c>
    </row>
    <row r="5497" spans="6:20" s="102" customFormat="1" ht="24" outlineLevel="6">
      <c r="F5497" s="21">
        <v>1553</v>
      </c>
      <c r="G5497" s="22" t="s">
        <v>5</v>
      </c>
      <c r="H5497" s="68">
        <v>6</v>
      </c>
      <c r="I5497" s="22"/>
      <c r="J5497" s="36" t="s">
        <v>1950</v>
      </c>
      <c r="K5497" s="36"/>
      <c r="L5497" s="36"/>
      <c r="M5497" s="37" t="s">
        <v>8154</v>
      </c>
      <c r="N5497" s="37"/>
      <c r="O5497" s="22" t="s">
        <v>48</v>
      </c>
      <c r="P5497" s="38">
        <v>0</v>
      </c>
      <c r="Q5497" s="25">
        <v>0</v>
      </c>
      <c r="R5497" s="38">
        <f t="shared" si="52"/>
        <v>0</v>
      </c>
      <c r="S5497" s="25"/>
      <c r="T5497" s="26">
        <f t="shared" si="53"/>
        <v>0</v>
      </c>
    </row>
    <row r="5498" spans="6:20" s="102" customFormat="1" ht="24" outlineLevel="6">
      <c r="F5498" s="21">
        <v>1554</v>
      </c>
      <c r="G5498" s="22" t="s">
        <v>5</v>
      </c>
      <c r="H5498" s="68">
        <v>6</v>
      </c>
      <c r="I5498" s="22"/>
      <c r="J5498" s="36" t="s">
        <v>1951</v>
      </c>
      <c r="K5498" s="36"/>
      <c r="L5498" s="36"/>
      <c r="M5498" s="37" t="s">
        <v>8295</v>
      </c>
      <c r="N5498" s="37"/>
      <c r="O5498" s="22" t="s">
        <v>48</v>
      </c>
      <c r="P5498" s="38">
        <v>0</v>
      </c>
      <c r="Q5498" s="25">
        <v>0</v>
      </c>
      <c r="R5498" s="38">
        <f t="shared" si="52"/>
        <v>0</v>
      </c>
      <c r="S5498" s="25"/>
      <c r="T5498" s="26">
        <f t="shared" si="53"/>
        <v>0</v>
      </c>
    </row>
    <row r="5499" spans="6:20" s="102" customFormat="1" ht="24" outlineLevel="6">
      <c r="F5499" s="21">
        <v>1555</v>
      </c>
      <c r="G5499" s="22" t="s">
        <v>5</v>
      </c>
      <c r="H5499" s="68">
        <v>6</v>
      </c>
      <c r="I5499" s="22"/>
      <c r="J5499" s="36" t="s">
        <v>1952</v>
      </c>
      <c r="K5499" s="36"/>
      <c r="L5499" s="36"/>
      <c r="M5499" s="37" t="s">
        <v>8171</v>
      </c>
      <c r="N5499" s="37"/>
      <c r="O5499" s="22" t="s">
        <v>48</v>
      </c>
      <c r="P5499" s="38">
        <v>0</v>
      </c>
      <c r="Q5499" s="25">
        <v>0</v>
      </c>
      <c r="R5499" s="38">
        <f t="shared" si="52"/>
        <v>0</v>
      </c>
      <c r="S5499" s="25"/>
      <c r="T5499" s="26">
        <f t="shared" si="53"/>
        <v>0</v>
      </c>
    </row>
    <row r="5500" spans="6:20" s="102" customFormat="1" ht="24" outlineLevel="6">
      <c r="F5500" s="21">
        <v>1556</v>
      </c>
      <c r="G5500" s="22" t="s">
        <v>5</v>
      </c>
      <c r="H5500" s="68">
        <v>6</v>
      </c>
      <c r="I5500" s="22"/>
      <c r="J5500" s="36" t="s">
        <v>1953</v>
      </c>
      <c r="K5500" s="36"/>
      <c r="L5500" s="36"/>
      <c r="M5500" s="37" t="s">
        <v>8146</v>
      </c>
      <c r="N5500" s="37"/>
      <c r="O5500" s="22" t="s">
        <v>48</v>
      </c>
      <c r="P5500" s="38">
        <v>0</v>
      </c>
      <c r="Q5500" s="25">
        <v>0</v>
      </c>
      <c r="R5500" s="38">
        <f t="shared" si="52"/>
        <v>0</v>
      </c>
      <c r="S5500" s="25"/>
      <c r="T5500" s="26">
        <f t="shared" si="53"/>
        <v>0</v>
      </c>
    </row>
    <row r="5501" spans="6:20" s="102" customFormat="1" ht="24" outlineLevel="6">
      <c r="F5501" s="21">
        <v>1557</v>
      </c>
      <c r="G5501" s="22" t="s">
        <v>5</v>
      </c>
      <c r="H5501" s="68">
        <v>2</v>
      </c>
      <c r="I5501" s="22"/>
      <c r="J5501" s="36" t="s">
        <v>1954</v>
      </c>
      <c r="K5501" s="36"/>
      <c r="L5501" s="36"/>
      <c r="M5501" s="37" t="s">
        <v>8206</v>
      </c>
      <c r="N5501" s="37"/>
      <c r="O5501" s="22" t="s">
        <v>48</v>
      </c>
      <c r="P5501" s="38">
        <v>1</v>
      </c>
      <c r="Q5501" s="25">
        <v>0</v>
      </c>
      <c r="R5501" s="38">
        <f t="shared" si="52"/>
        <v>1</v>
      </c>
      <c r="S5501" s="25"/>
      <c r="T5501" s="26">
        <f t="shared" si="53"/>
        <v>0</v>
      </c>
    </row>
    <row r="5502" spans="6:20" s="102" customFormat="1" ht="24" outlineLevel="6">
      <c r="F5502" s="21">
        <v>1558</v>
      </c>
      <c r="G5502" s="22" t="s">
        <v>5</v>
      </c>
      <c r="H5502" s="68">
        <v>2</v>
      </c>
      <c r="I5502" s="22"/>
      <c r="J5502" s="36" t="s">
        <v>1955</v>
      </c>
      <c r="K5502" s="36"/>
      <c r="L5502" s="36"/>
      <c r="M5502" s="37" t="s">
        <v>8204</v>
      </c>
      <c r="N5502" s="37"/>
      <c r="O5502" s="22" t="s">
        <v>48</v>
      </c>
      <c r="P5502" s="38">
        <v>1</v>
      </c>
      <c r="Q5502" s="25">
        <v>0</v>
      </c>
      <c r="R5502" s="38">
        <f t="shared" si="52"/>
        <v>1</v>
      </c>
      <c r="S5502" s="25"/>
      <c r="T5502" s="26">
        <f t="shared" si="53"/>
        <v>0</v>
      </c>
    </row>
    <row r="5503" spans="6:20" s="102" customFormat="1" ht="24" outlineLevel="6">
      <c r="F5503" s="21">
        <v>1559</v>
      </c>
      <c r="G5503" s="22" t="s">
        <v>5</v>
      </c>
      <c r="H5503" s="68">
        <v>6</v>
      </c>
      <c r="I5503" s="22"/>
      <c r="J5503" s="36" t="s">
        <v>1956</v>
      </c>
      <c r="K5503" s="36"/>
      <c r="L5503" s="36"/>
      <c r="M5503" s="37" t="s">
        <v>8741</v>
      </c>
      <c r="N5503" s="37"/>
      <c r="O5503" s="22" t="s">
        <v>48</v>
      </c>
      <c r="P5503" s="38">
        <v>1</v>
      </c>
      <c r="Q5503" s="25">
        <v>0</v>
      </c>
      <c r="R5503" s="38">
        <f t="shared" si="52"/>
        <v>1</v>
      </c>
      <c r="S5503" s="25"/>
      <c r="T5503" s="26">
        <f t="shared" si="53"/>
        <v>0</v>
      </c>
    </row>
    <row r="5504" spans="6:20" s="102" customFormat="1" ht="24" outlineLevel="6">
      <c r="F5504" s="21">
        <v>1560</v>
      </c>
      <c r="G5504" s="22" t="s">
        <v>5</v>
      </c>
      <c r="H5504" s="68">
        <v>6</v>
      </c>
      <c r="I5504" s="22"/>
      <c r="J5504" s="36" t="s">
        <v>1957</v>
      </c>
      <c r="K5504" s="36"/>
      <c r="L5504" s="36"/>
      <c r="M5504" s="37" t="s">
        <v>8632</v>
      </c>
      <c r="N5504" s="37"/>
      <c r="O5504" s="22" t="s">
        <v>48</v>
      </c>
      <c r="P5504" s="38">
        <v>1</v>
      </c>
      <c r="Q5504" s="25">
        <v>0</v>
      </c>
      <c r="R5504" s="38">
        <f t="shared" si="52"/>
        <v>1</v>
      </c>
      <c r="S5504" s="25"/>
      <c r="T5504" s="26">
        <f t="shared" si="53"/>
        <v>0</v>
      </c>
    </row>
    <row r="5505" spans="6:20" s="102" customFormat="1" ht="48" outlineLevel="6">
      <c r="F5505" s="21">
        <v>1561</v>
      </c>
      <c r="G5505" s="22" t="s">
        <v>5</v>
      </c>
      <c r="H5505" s="68">
        <v>6</v>
      </c>
      <c r="I5505" s="22"/>
      <c r="J5505" s="36" t="s">
        <v>1958</v>
      </c>
      <c r="K5505" s="36"/>
      <c r="L5505" s="36"/>
      <c r="M5505" s="37" t="s">
        <v>9560</v>
      </c>
      <c r="N5505" s="37"/>
      <c r="O5505" s="22" t="s">
        <v>48</v>
      </c>
      <c r="P5505" s="38">
        <v>1</v>
      </c>
      <c r="Q5505" s="25">
        <v>0</v>
      </c>
      <c r="R5505" s="38">
        <f t="shared" si="52"/>
        <v>1</v>
      </c>
      <c r="S5505" s="25"/>
      <c r="T5505" s="26">
        <f t="shared" si="53"/>
        <v>0</v>
      </c>
    </row>
    <row r="5506" spans="6:20" s="102" customFormat="1" ht="24" outlineLevel="6">
      <c r="F5506" s="21">
        <v>1562</v>
      </c>
      <c r="G5506" s="22" t="s">
        <v>5</v>
      </c>
      <c r="H5506" s="68">
        <v>6</v>
      </c>
      <c r="I5506" s="22"/>
      <c r="J5506" s="36" t="s">
        <v>1959</v>
      </c>
      <c r="K5506" s="36"/>
      <c r="L5506" s="36"/>
      <c r="M5506" s="37" t="s">
        <v>8613</v>
      </c>
      <c r="N5506" s="37"/>
      <c r="O5506" s="22" t="s">
        <v>48</v>
      </c>
      <c r="P5506" s="38">
        <v>2</v>
      </c>
      <c r="Q5506" s="25">
        <v>0</v>
      </c>
      <c r="R5506" s="38">
        <f t="shared" si="52"/>
        <v>2</v>
      </c>
      <c r="S5506" s="25"/>
      <c r="T5506" s="26">
        <f t="shared" si="53"/>
        <v>0</v>
      </c>
    </row>
    <row r="5507" spans="6:20" s="102" customFormat="1" ht="24" outlineLevel="6">
      <c r="F5507" s="21">
        <v>1563</v>
      </c>
      <c r="G5507" s="22" t="s">
        <v>5</v>
      </c>
      <c r="H5507" s="68">
        <v>6</v>
      </c>
      <c r="I5507" s="22"/>
      <c r="J5507" s="36" t="s">
        <v>1960</v>
      </c>
      <c r="K5507" s="36"/>
      <c r="L5507" s="36"/>
      <c r="M5507" s="37" t="s">
        <v>8384</v>
      </c>
      <c r="N5507" s="37"/>
      <c r="O5507" s="22" t="s">
        <v>9</v>
      </c>
      <c r="P5507" s="38">
        <v>115.9</v>
      </c>
      <c r="Q5507" s="25">
        <v>0</v>
      </c>
      <c r="R5507" s="38">
        <f t="shared" si="52"/>
        <v>115.9</v>
      </c>
      <c r="S5507" s="25"/>
      <c r="T5507" s="26">
        <f t="shared" si="53"/>
        <v>0</v>
      </c>
    </row>
    <row r="5508" spans="6:20" s="102" customFormat="1" ht="24" outlineLevel="6">
      <c r="F5508" s="21">
        <v>1564</v>
      </c>
      <c r="G5508" s="22" t="s">
        <v>5</v>
      </c>
      <c r="H5508" s="68">
        <v>6</v>
      </c>
      <c r="I5508" s="22"/>
      <c r="J5508" s="36" t="s">
        <v>1961</v>
      </c>
      <c r="K5508" s="36"/>
      <c r="L5508" s="36"/>
      <c r="M5508" s="37" t="s">
        <v>8384</v>
      </c>
      <c r="N5508" s="37"/>
      <c r="O5508" s="22" t="s">
        <v>9</v>
      </c>
      <c r="P5508" s="38">
        <v>116.1</v>
      </c>
      <c r="Q5508" s="25">
        <v>0</v>
      </c>
      <c r="R5508" s="38">
        <f t="shared" si="52"/>
        <v>116.1</v>
      </c>
      <c r="S5508" s="25"/>
      <c r="T5508" s="26">
        <f t="shared" si="53"/>
        <v>0</v>
      </c>
    </row>
    <row r="5509" spans="6:20" s="102" customFormat="1" ht="36" outlineLevel="6">
      <c r="F5509" s="21">
        <v>1565</v>
      </c>
      <c r="G5509" s="22" t="s">
        <v>5</v>
      </c>
      <c r="H5509" s="68">
        <v>6</v>
      </c>
      <c r="I5509" s="22"/>
      <c r="J5509" s="36" t="s">
        <v>1962</v>
      </c>
      <c r="K5509" s="36"/>
      <c r="L5509" s="36"/>
      <c r="M5509" s="37" t="s">
        <v>8835</v>
      </c>
      <c r="N5509" s="37"/>
      <c r="O5509" s="22" t="s">
        <v>48</v>
      </c>
      <c r="P5509" s="38">
        <v>1</v>
      </c>
      <c r="Q5509" s="25">
        <v>0</v>
      </c>
      <c r="R5509" s="38">
        <f t="shared" si="52"/>
        <v>1</v>
      </c>
      <c r="S5509" s="25"/>
      <c r="T5509" s="26">
        <f t="shared" si="53"/>
        <v>0</v>
      </c>
    </row>
    <row r="5510" spans="6:20" s="102" customFormat="1" ht="24" outlineLevel="6">
      <c r="F5510" s="21">
        <v>1566</v>
      </c>
      <c r="G5510" s="22" t="s">
        <v>5</v>
      </c>
      <c r="H5510" s="68">
        <v>6</v>
      </c>
      <c r="I5510" s="22"/>
      <c r="J5510" s="36" t="s">
        <v>1963</v>
      </c>
      <c r="K5510" s="36"/>
      <c r="L5510" s="36"/>
      <c r="M5510" s="37" t="s">
        <v>8686</v>
      </c>
      <c r="N5510" s="37"/>
      <c r="O5510" s="22" t="s">
        <v>48</v>
      </c>
      <c r="P5510" s="38">
        <v>1</v>
      </c>
      <c r="Q5510" s="25">
        <v>0</v>
      </c>
      <c r="R5510" s="38">
        <f t="shared" ref="R5510:R5541" si="54">P5510*(1+Q5510/100)</f>
        <v>1</v>
      </c>
      <c r="S5510" s="25"/>
      <c r="T5510" s="26">
        <f t="shared" ref="T5510:T5541" si="55">IF(I5510="T",0,R5510*S5510)</f>
        <v>0</v>
      </c>
    </row>
    <row r="5511" spans="6:20" s="102" customFormat="1" ht="36" outlineLevel="6">
      <c r="F5511" s="21">
        <v>1567</v>
      </c>
      <c r="G5511" s="22" t="s">
        <v>5</v>
      </c>
      <c r="H5511" s="68">
        <v>6</v>
      </c>
      <c r="I5511" s="22"/>
      <c r="J5511" s="36" t="s">
        <v>1964</v>
      </c>
      <c r="K5511" s="36"/>
      <c r="L5511" s="36"/>
      <c r="M5511" s="37" t="s">
        <v>8947</v>
      </c>
      <c r="N5511" s="37"/>
      <c r="O5511" s="22" t="s">
        <v>48</v>
      </c>
      <c r="P5511" s="38">
        <v>1</v>
      </c>
      <c r="Q5511" s="25">
        <v>0</v>
      </c>
      <c r="R5511" s="38">
        <f t="shared" si="54"/>
        <v>1</v>
      </c>
      <c r="S5511" s="25"/>
      <c r="T5511" s="26">
        <f t="shared" si="55"/>
        <v>0</v>
      </c>
    </row>
    <row r="5512" spans="6:20" s="102" customFormat="1" ht="24" outlineLevel="6">
      <c r="F5512" s="21">
        <v>1568</v>
      </c>
      <c r="G5512" s="22" t="s">
        <v>5</v>
      </c>
      <c r="H5512" s="68">
        <v>6</v>
      </c>
      <c r="I5512" s="22"/>
      <c r="J5512" s="36" t="s">
        <v>1965</v>
      </c>
      <c r="K5512" s="36"/>
      <c r="L5512" s="36"/>
      <c r="M5512" s="37" t="s">
        <v>8326</v>
      </c>
      <c r="N5512" s="37"/>
      <c r="O5512" s="22" t="s">
        <v>48</v>
      </c>
      <c r="P5512" s="38">
        <v>0</v>
      </c>
      <c r="Q5512" s="25">
        <v>0</v>
      </c>
      <c r="R5512" s="38">
        <f t="shared" si="54"/>
        <v>0</v>
      </c>
      <c r="S5512" s="25"/>
      <c r="T5512" s="26">
        <f t="shared" si="55"/>
        <v>0</v>
      </c>
    </row>
    <row r="5513" spans="6:20" s="102" customFormat="1" ht="24" outlineLevel="6">
      <c r="F5513" s="21">
        <v>1569</v>
      </c>
      <c r="G5513" s="22" t="s">
        <v>5</v>
      </c>
      <c r="H5513" s="68">
        <v>6</v>
      </c>
      <c r="I5513" s="22"/>
      <c r="J5513" s="36" t="s">
        <v>1966</v>
      </c>
      <c r="K5513" s="36"/>
      <c r="L5513" s="36"/>
      <c r="M5513" s="37" t="s">
        <v>8306</v>
      </c>
      <c r="N5513" s="37"/>
      <c r="O5513" s="22" t="s">
        <v>48</v>
      </c>
      <c r="P5513" s="38">
        <v>0</v>
      </c>
      <c r="Q5513" s="25">
        <v>0</v>
      </c>
      <c r="R5513" s="38">
        <f t="shared" si="54"/>
        <v>0</v>
      </c>
      <c r="S5513" s="25"/>
      <c r="T5513" s="26">
        <f t="shared" si="55"/>
        <v>0</v>
      </c>
    </row>
    <row r="5514" spans="6:20" s="102" customFormat="1" ht="24" outlineLevel="6">
      <c r="F5514" s="21">
        <v>1570</v>
      </c>
      <c r="G5514" s="22" t="s">
        <v>5</v>
      </c>
      <c r="H5514" s="68">
        <v>6</v>
      </c>
      <c r="I5514" s="22"/>
      <c r="J5514" s="36" t="s">
        <v>1967</v>
      </c>
      <c r="K5514" s="36"/>
      <c r="L5514" s="36"/>
      <c r="M5514" s="37" t="s">
        <v>8307</v>
      </c>
      <c r="N5514" s="37"/>
      <c r="O5514" s="22" t="s">
        <v>48</v>
      </c>
      <c r="P5514" s="38">
        <v>0</v>
      </c>
      <c r="Q5514" s="25">
        <v>0</v>
      </c>
      <c r="R5514" s="38">
        <f t="shared" si="54"/>
        <v>0</v>
      </c>
      <c r="S5514" s="25"/>
      <c r="T5514" s="26">
        <f t="shared" si="55"/>
        <v>0</v>
      </c>
    </row>
    <row r="5515" spans="6:20" s="102" customFormat="1" ht="24" outlineLevel="6">
      <c r="F5515" s="21">
        <v>1571</v>
      </c>
      <c r="G5515" s="22" t="s">
        <v>5</v>
      </c>
      <c r="H5515" s="68">
        <v>6</v>
      </c>
      <c r="I5515" s="22"/>
      <c r="J5515" s="36" t="s">
        <v>1968</v>
      </c>
      <c r="K5515" s="36"/>
      <c r="L5515" s="36"/>
      <c r="M5515" s="37" t="s">
        <v>8135</v>
      </c>
      <c r="N5515" s="37"/>
      <c r="O5515" s="22" t="s">
        <v>48</v>
      </c>
      <c r="P5515" s="38">
        <v>8</v>
      </c>
      <c r="Q5515" s="25">
        <v>0</v>
      </c>
      <c r="R5515" s="38">
        <f t="shared" si="54"/>
        <v>8</v>
      </c>
      <c r="S5515" s="25"/>
      <c r="T5515" s="26">
        <f t="shared" si="55"/>
        <v>0</v>
      </c>
    </row>
    <row r="5516" spans="6:20" s="102" customFormat="1" ht="24" outlineLevel="6">
      <c r="F5516" s="21">
        <v>1572</v>
      </c>
      <c r="G5516" s="22" t="s">
        <v>5</v>
      </c>
      <c r="H5516" s="68">
        <v>6</v>
      </c>
      <c r="I5516" s="22"/>
      <c r="J5516" s="36" t="s">
        <v>1969</v>
      </c>
      <c r="K5516" s="36"/>
      <c r="L5516" s="36"/>
      <c r="M5516" s="37" t="s">
        <v>8611</v>
      </c>
      <c r="N5516" s="37"/>
      <c r="O5516" s="22" t="s">
        <v>9</v>
      </c>
      <c r="P5516" s="38">
        <v>0</v>
      </c>
      <c r="Q5516" s="25">
        <v>0</v>
      </c>
      <c r="R5516" s="38">
        <f t="shared" si="54"/>
        <v>0</v>
      </c>
      <c r="S5516" s="25"/>
      <c r="T5516" s="26">
        <f t="shared" si="55"/>
        <v>0</v>
      </c>
    </row>
    <row r="5517" spans="6:20" s="102" customFormat="1" ht="24" outlineLevel="6">
      <c r="F5517" s="21">
        <v>1573</v>
      </c>
      <c r="G5517" s="22" t="s">
        <v>5</v>
      </c>
      <c r="H5517" s="68">
        <v>6</v>
      </c>
      <c r="I5517" s="22"/>
      <c r="J5517" s="36" t="s">
        <v>1970</v>
      </c>
      <c r="K5517" s="36"/>
      <c r="L5517" s="36"/>
      <c r="M5517" s="37" t="s">
        <v>8612</v>
      </c>
      <c r="N5517" s="37"/>
      <c r="O5517" s="22" t="s">
        <v>9</v>
      </c>
      <c r="P5517" s="38">
        <v>0</v>
      </c>
      <c r="Q5517" s="25">
        <v>0</v>
      </c>
      <c r="R5517" s="38">
        <f t="shared" si="54"/>
        <v>0</v>
      </c>
      <c r="S5517" s="25"/>
      <c r="T5517" s="26">
        <f t="shared" si="55"/>
        <v>0</v>
      </c>
    </row>
    <row r="5518" spans="6:20" s="102" customFormat="1" ht="24" outlineLevel="6">
      <c r="F5518" s="21">
        <v>1574</v>
      </c>
      <c r="G5518" s="22" t="s">
        <v>5</v>
      </c>
      <c r="H5518" s="68">
        <v>6</v>
      </c>
      <c r="I5518" s="22"/>
      <c r="J5518" s="36" t="s">
        <v>1971</v>
      </c>
      <c r="K5518" s="36"/>
      <c r="L5518" s="36"/>
      <c r="M5518" s="37" t="s">
        <v>8610</v>
      </c>
      <c r="N5518" s="37"/>
      <c r="O5518" s="22" t="s">
        <v>9</v>
      </c>
      <c r="P5518" s="38">
        <v>0</v>
      </c>
      <c r="Q5518" s="25">
        <v>0</v>
      </c>
      <c r="R5518" s="38">
        <f t="shared" si="54"/>
        <v>0</v>
      </c>
      <c r="S5518" s="25"/>
      <c r="T5518" s="26">
        <f t="shared" si="55"/>
        <v>0</v>
      </c>
    </row>
    <row r="5519" spans="6:20" s="102" customFormat="1" ht="24" outlineLevel="6">
      <c r="F5519" s="21">
        <v>1575</v>
      </c>
      <c r="G5519" s="22" t="s">
        <v>5</v>
      </c>
      <c r="H5519" s="68">
        <v>6</v>
      </c>
      <c r="I5519" s="22"/>
      <c r="J5519" s="36" t="s">
        <v>1972</v>
      </c>
      <c r="K5519" s="36"/>
      <c r="L5519" s="36"/>
      <c r="M5519" s="37" t="s">
        <v>8458</v>
      </c>
      <c r="N5519" s="37"/>
      <c r="O5519" s="22" t="s">
        <v>48</v>
      </c>
      <c r="P5519" s="38">
        <v>6</v>
      </c>
      <c r="Q5519" s="25">
        <v>0</v>
      </c>
      <c r="R5519" s="38">
        <f t="shared" si="54"/>
        <v>6</v>
      </c>
      <c r="S5519" s="25"/>
      <c r="T5519" s="26">
        <f t="shared" si="55"/>
        <v>0</v>
      </c>
    </row>
    <row r="5520" spans="6:20" s="102" customFormat="1" ht="24" outlineLevel="6">
      <c r="F5520" s="21">
        <v>1576</v>
      </c>
      <c r="G5520" s="22" t="s">
        <v>5</v>
      </c>
      <c r="H5520" s="68">
        <v>6</v>
      </c>
      <c r="I5520" s="22"/>
      <c r="J5520" s="36" t="s">
        <v>1973</v>
      </c>
      <c r="K5520" s="36"/>
      <c r="L5520" s="36"/>
      <c r="M5520" s="37" t="s">
        <v>8065</v>
      </c>
      <c r="N5520" s="37"/>
      <c r="O5520" s="22" t="s">
        <v>48</v>
      </c>
      <c r="P5520" s="38">
        <v>0</v>
      </c>
      <c r="Q5520" s="25">
        <v>0</v>
      </c>
      <c r="R5520" s="38">
        <f t="shared" si="54"/>
        <v>0</v>
      </c>
      <c r="S5520" s="25"/>
      <c r="T5520" s="26">
        <f t="shared" si="55"/>
        <v>0</v>
      </c>
    </row>
    <row r="5521" spans="6:20" s="102" customFormat="1" ht="36" outlineLevel="6">
      <c r="F5521" s="21">
        <v>1577</v>
      </c>
      <c r="G5521" s="22" t="s">
        <v>5</v>
      </c>
      <c r="H5521" s="68">
        <v>6</v>
      </c>
      <c r="I5521" s="22"/>
      <c r="J5521" s="36" t="s">
        <v>1974</v>
      </c>
      <c r="K5521" s="36"/>
      <c r="L5521" s="36"/>
      <c r="M5521" s="37" t="s">
        <v>9116</v>
      </c>
      <c r="N5521" s="37"/>
      <c r="O5521" s="22" t="s">
        <v>48</v>
      </c>
      <c r="P5521" s="38">
        <v>4</v>
      </c>
      <c r="Q5521" s="25">
        <v>0</v>
      </c>
      <c r="R5521" s="38">
        <f t="shared" si="54"/>
        <v>4</v>
      </c>
      <c r="S5521" s="25"/>
      <c r="T5521" s="26">
        <f t="shared" si="55"/>
        <v>0</v>
      </c>
    </row>
    <row r="5522" spans="6:20" s="102" customFormat="1" ht="36" outlineLevel="6">
      <c r="F5522" s="21">
        <v>1578</v>
      </c>
      <c r="G5522" s="22" t="s">
        <v>5</v>
      </c>
      <c r="H5522" s="68">
        <v>6</v>
      </c>
      <c r="I5522" s="22"/>
      <c r="J5522" s="36" t="s">
        <v>1975</v>
      </c>
      <c r="K5522" s="36"/>
      <c r="L5522" s="36"/>
      <c r="M5522" s="37" t="s">
        <v>9104</v>
      </c>
      <c r="N5522" s="37"/>
      <c r="O5522" s="22" t="s">
        <v>48</v>
      </c>
      <c r="P5522" s="38">
        <v>2</v>
      </c>
      <c r="Q5522" s="25">
        <v>0</v>
      </c>
      <c r="R5522" s="38">
        <f t="shared" si="54"/>
        <v>2</v>
      </c>
      <c r="S5522" s="25"/>
      <c r="T5522" s="26">
        <f t="shared" si="55"/>
        <v>0</v>
      </c>
    </row>
    <row r="5523" spans="6:20" s="102" customFormat="1" ht="24" outlineLevel="6">
      <c r="F5523" s="21">
        <v>1579</v>
      </c>
      <c r="G5523" s="22" t="s">
        <v>5</v>
      </c>
      <c r="H5523" s="68">
        <v>6</v>
      </c>
      <c r="I5523" s="22"/>
      <c r="J5523" s="36" t="s">
        <v>1976</v>
      </c>
      <c r="K5523" s="36"/>
      <c r="L5523" s="36"/>
      <c r="M5523" s="37" t="s">
        <v>8766</v>
      </c>
      <c r="N5523" s="37"/>
      <c r="O5523" s="22" t="s">
        <v>23</v>
      </c>
      <c r="P5523" s="38">
        <v>985</v>
      </c>
      <c r="Q5523" s="25">
        <v>0</v>
      </c>
      <c r="R5523" s="38">
        <f t="shared" si="54"/>
        <v>985</v>
      </c>
      <c r="S5523" s="25"/>
      <c r="T5523" s="26">
        <f t="shared" si="55"/>
        <v>0</v>
      </c>
    </row>
    <row r="5524" spans="6:20" s="102" customFormat="1" ht="36" outlineLevel="6">
      <c r="F5524" s="21">
        <v>1580</v>
      </c>
      <c r="G5524" s="22" t="s">
        <v>5</v>
      </c>
      <c r="H5524" s="68">
        <v>6</v>
      </c>
      <c r="I5524" s="22"/>
      <c r="J5524" s="36" t="s">
        <v>1977</v>
      </c>
      <c r="K5524" s="36"/>
      <c r="L5524" s="36"/>
      <c r="M5524" s="37" t="s">
        <v>9050</v>
      </c>
      <c r="N5524" s="37"/>
      <c r="O5524" s="22" t="s">
        <v>48</v>
      </c>
      <c r="P5524" s="38">
        <v>2</v>
      </c>
      <c r="Q5524" s="25">
        <v>0</v>
      </c>
      <c r="R5524" s="38">
        <f t="shared" si="54"/>
        <v>2</v>
      </c>
      <c r="S5524" s="25"/>
      <c r="T5524" s="26">
        <f t="shared" si="55"/>
        <v>0</v>
      </c>
    </row>
    <row r="5525" spans="6:20" s="102" customFormat="1" ht="24" outlineLevel="6">
      <c r="F5525" s="21">
        <v>1581</v>
      </c>
      <c r="G5525" s="22" t="s">
        <v>5</v>
      </c>
      <c r="H5525" s="68">
        <v>6</v>
      </c>
      <c r="I5525" s="22"/>
      <c r="J5525" s="36" t="s">
        <v>1978</v>
      </c>
      <c r="K5525" s="36"/>
      <c r="L5525" s="36"/>
      <c r="M5525" s="37" t="s">
        <v>8743</v>
      </c>
      <c r="N5525" s="37"/>
      <c r="O5525" s="22" t="s">
        <v>9</v>
      </c>
      <c r="P5525" s="38">
        <v>0</v>
      </c>
      <c r="Q5525" s="25">
        <v>0</v>
      </c>
      <c r="R5525" s="38">
        <f t="shared" si="54"/>
        <v>0</v>
      </c>
      <c r="S5525" s="25"/>
      <c r="T5525" s="26">
        <f t="shared" si="55"/>
        <v>0</v>
      </c>
    </row>
    <row r="5526" spans="6:20" s="102" customFormat="1" ht="24" outlineLevel="6">
      <c r="F5526" s="21">
        <v>1582</v>
      </c>
      <c r="G5526" s="22" t="s">
        <v>5</v>
      </c>
      <c r="H5526" s="68">
        <v>6</v>
      </c>
      <c r="I5526" s="22"/>
      <c r="J5526" s="36" t="s">
        <v>1979</v>
      </c>
      <c r="K5526" s="36"/>
      <c r="L5526" s="36"/>
      <c r="M5526" s="37" t="s">
        <v>8156</v>
      </c>
      <c r="N5526" s="37"/>
      <c r="O5526" s="22" t="s">
        <v>48</v>
      </c>
      <c r="P5526" s="38">
        <v>0</v>
      </c>
      <c r="Q5526" s="25">
        <v>0</v>
      </c>
      <c r="R5526" s="38">
        <f t="shared" si="54"/>
        <v>0</v>
      </c>
      <c r="S5526" s="25"/>
      <c r="T5526" s="26">
        <f t="shared" si="55"/>
        <v>0</v>
      </c>
    </row>
    <row r="5527" spans="6:20" s="102" customFormat="1" ht="12" outlineLevel="6">
      <c r="F5527" s="21">
        <v>1583</v>
      </c>
      <c r="G5527" s="22" t="s">
        <v>5</v>
      </c>
      <c r="H5527" s="68">
        <v>6</v>
      </c>
      <c r="I5527" s="22"/>
      <c r="J5527" s="36" t="s">
        <v>1980</v>
      </c>
      <c r="K5527" s="36"/>
      <c r="L5527" s="36"/>
      <c r="M5527" s="37" t="s">
        <v>7891</v>
      </c>
      <c r="N5527" s="37"/>
      <c r="O5527" s="22" t="s">
        <v>48</v>
      </c>
      <c r="P5527" s="38">
        <v>22</v>
      </c>
      <c r="Q5527" s="25">
        <v>0</v>
      </c>
      <c r="R5527" s="38">
        <f t="shared" si="54"/>
        <v>22</v>
      </c>
      <c r="S5527" s="25"/>
      <c r="T5527" s="26">
        <f t="shared" si="55"/>
        <v>0</v>
      </c>
    </row>
    <row r="5528" spans="6:20" s="102" customFormat="1" ht="48" outlineLevel="6">
      <c r="F5528" s="21">
        <v>1584</v>
      </c>
      <c r="G5528" s="22" t="s">
        <v>5</v>
      </c>
      <c r="H5528" s="68">
        <v>6</v>
      </c>
      <c r="I5528" s="22"/>
      <c r="J5528" s="36" t="s">
        <v>1981</v>
      </c>
      <c r="K5528" s="36"/>
      <c r="L5528" s="36"/>
      <c r="M5528" s="37" t="s">
        <v>9317</v>
      </c>
      <c r="N5528" s="37"/>
      <c r="O5528" s="22" t="s">
        <v>9</v>
      </c>
      <c r="P5528" s="38">
        <v>975</v>
      </c>
      <c r="Q5528" s="25">
        <v>0</v>
      </c>
      <c r="R5528" s="38">
        <f t="shared" si="54"/>
        <v>975</v>
      </c>
      <c r="S5528" s="25"/>
      <c r="T5528" s="26">
        <f t="shared" si="55"/>
        <v>0</v>
      </c>
    </row>
    <row r="5529" spans="6:20" s="102" customFormat="1" ht="24" outlineLevel="6">
      <c r="F5529" s="21">
        <v>1585</v>
      </c>
      <c r="G5529" s="22" t="s">
        <v>5</v>
      </c>
      <c r="H5529" s="68">
        <v>6</v>
      </c>
      <c r="I5529" s="22"/>
      <c r="J5529" s="36" t="s">
        <v>1982</v>
      </c>
      <c r="K5529" s="36"/>
      <c r="L5529" s="36"/>
      <c r="M5529" s="37" t="s">
        <v>8113</v>
      </c>
      <c r="N5529" s="37"/>
      <c r="O5529" s="22" t="s">
        <v>48</v>
      </c>
      <c r="P5529" s="38">
        <v>6</v>
      </c>
      <c r="Q5529" s="25">
        <v>0</v>
      </c>
      <c r="R5529" s="38">
        <f t="shared" si="54"/>
        <v>6</v>
      </c>
      <c r="S5529" s="25"/>
      <c r="T5529" s="26">
        <f t="shared" si="55"/>
        <v>0</v>
      </c>
    </row>
    <row r="5530" spans="6:20" s="102" customFormat="1" ht="24" outlineLevel="6">
      <c r="F5530" s="21">
        <v>1586</v>
      </c>
      <c r="G5530" s="22" t="s">
        <v>5</v>
      </c>
      <c r="H5530" s="68">
        <v>6</v>
      </c>
      <c r="I5530" s="22"/>
      <c r="J5530" s="36" t="s">
        <v>1983</v>
      </c>
      <c r="K5530" s="36"/>
      <c r="L5530" s="36"/>
      <c r="M5530" s="37" t="s">
        <v>8417</v>
      </c>
      <c r="N5530" s="37"/>
      <c r="O5530" s="22" t="s">
        <v>48</v>
      </c>
      <c r="P5530" s="38">
        <v>6</v>
      </c>
      <c r="Q5530" s="25">
        <v>0</v>
      </c>
      <c r="R5530" s="38">
        <f t="shared" si="54"/>
        <v>6</v>
      </c>
      <c r="S5530" s="25"/>
      <c r="T5530" s="26">
        <f t="shared" si="55"/>
        <v>0</v>
      </c>
    </row>
    <row r="5531" spans="6:20" s="102" customFormat="1" ht="24" outlineLevel="6">
      <c r="F5531" s="21">
        <v>1587</v>
      </c>
      <c r="G5531" s="22" t="s">
        <v>5</v>
      </c>
      <c r="H5531" s="68">
        <v>6</v>
      </c>
      <c r="I5531" s="22"/>
      <c r="J5531" s="36" t="s">
        <v>1984</v>
      </c>
      <c r="K5531" s="36"/>
      <c r="L5531" s="36"/>
      <c r="M5531" s="37" t="s">
        <v>8190</v>
      </c>
      <c r="N5531" s="37"/>
      <c r="O5531" s="22" t="s">
        <v>48</v>
      </c>
      <c r="P5531" s="38">
        <v>2</v>
      </c>
      <c r="Q5531" s="25">
        <v>0</v>
      </c>
      <c r="R5531" s="38">
        <f t="shared" si="54"/>
        <v>2</v>
      </c>
      <c r="S5531" s="25"/>
      <c r="T5531" s="26">
        <f t="shared" si="55"/>
        <v>0</v>
      </c>
    </row>
    <row r="5532" spans="6:20" s="102" customFormat="1" ht="24" outlineLevel="6">
      <c r="F5532" s="21">
        <v>1588</v>
      </c>
      <c r="G5532" s="22" t="s">
        <v>5</v>
      </c>
      <c r="H5532" s="68">
        <v>6</v>
      </c>
      <c r="I5532" s="22"/>
      <c r="J5532" s="36" t="s">
        <v>1985</v>
      </c>
      <c r="K5532" s="36"/>
      <c r="L5532" s="36"/>
      <c r="M5532" s="37" t="s">
        <v>8399</v>
      </c>
      <c r="N5532" s="37"/>
      <c r="O5532" s="22" t="s">
        <v>48</v>
      </c>
      <c r="P5532" s="38">
        <v>5</v>
      </c>
      <c r="Q5532" s="25">
        <v>0</v>
      </c>
      <c r="R5532" s="38">
        <f t="shared" si="54"/>
        <v>5</v>
      </c>
      <c r="S5532" s="25"/>
      <c r="T5532" s="26">
        <f t="shared" si="55"/>
        <v>0</v>
      </c>
    </row>
    <row r="5533" spans="6:20" s="102" customFormat="1" ht="36" outlineLevel="6">
      <c r="F5533" s="21">
        <v>1589</v>
      </c>
      <c r="G5533" s="22" t="s">
        <v>5</v>
      </c>
      <c r="H5533" s="68">
        <v>6</v>
      </c>
      <c r="I5533" s="22"/>
      <c r="J5533" s="36" t="s">
        <v>1986</v>
      </c>
      <c r="K5533" s="36"/>
      <c r="L5533" s="36"/>
      <c r="M5533" s="37" t="s">
        <v>8863</v>
      </c>
      <c r="N5533" s="37"/>
      <c r="O5533" s="22" t="s">
        <v>48</v>
      </c>
      <c r="P5533" s="38">
        <v>1</v>
      </c>
      <c r="Q5533" s="25">
        <v>0</v>
      </c>
      <c r="R5533" s="38">
        <f t="shared" si="54"/>
        <v>1</v>
      </c>
      <c r="S5533" s="25"/>
      <c r="T5533" s="26">
        <f t="shared" si="55"/>
        <v>0</v>
      </c>
    </row>
    <row r="5534" spans="6:20" s="102" customFormat="1" ht="36" outlineLevel="6">
      <c r="F5534" s="21">
        <v>1590</v>
      </c>
      <c r="G5534" s="22" t="s">
        <v>5</v>
      </c>
      <c r="H5534" s="68">
        <v>6</v>
      </c>
      <c r="I5534" s="22"/>
      <c r="J5534" s="36" t="s">
        <v>1987</v>
      </c>
      <c r="K5534" s="36"/>
      <c r="L5534" s="36"/>
      <c r="M5534" s="37" t="s">
        <v>8754</v>
      </c>
      <c r="N5534" s="37"/>
      <c r="O5534" s="22" t="s">
        <v>48</v>
      </c>
      <c r="P5534" s="38">
        <v>24</v>
      </c>
      <c r="Q5534" s="25">
        <v>0</v>
      </c>
      <c r="R5534" s="38">
        <f t="shared" si="54"/>
        <v>24</v>
      </c>
      <c r="S5534" s="25"/>
      <c r="T5534" s="26">
        <f t="shared" si="55"/>
        <v>0</v>
      </c>
    </row>
    <row r="5535" spans="6:20" s="102" customFormat="1" ht="36" outlineLevel="6">
      <c r="F5535" s="21">
        <v>1591</v>
      </c>
      <c r="G5535" s="22" t="s">
        <v>5</v>
      </c>
      <c r="H5535" s="68">
        <v>6</v>
      </c>
      <c r="I5535" s="22"/>
      <c r="J5535" s="36" t="s">
        <v>1988</v>
      </c>
      <c r="K5535" s="36"/>
      <c r="L5535" s="36"/>
      <c r="M5535" s="37" t="s">
        <v>8843</v>
      </c>
      <c r="N5535" s="37"/>
      <c r="O5535" s="22" t="s">
        <v>48</v>
      </c>
      <c r="P5535" s="38">
        <v>10</v>
      </c>
      <c r="Q5535" s="25">
        <v>0</v>
      </c>
      <c r="R5535" s="38">
        <f t="shared" si="54"/>
        <v>10</v>
      </c>
      <c r="S5535" s="25"/>
      <c r="T5535" s="26">
        <f t="shared" si="55"/>
        <v>0</v>
      </c>
    </row>
    <row r="5536" spans="6:20" s="102" customFormat="1" ht="24" outlineLevel="6">
      <c r="F5536" s="21">
        <v>1592</v>
      </c>
      <c r="G5536" s="22" t="s">
        <v>5</v>
      </c>
      <c r="H5536" s="68">
        <v>6</v>
      </c>
      <c r="I5536" s="22"/>
      <c r="J5536" s="36" t="s">
        <v>1989</v>
      </c>
      <c r="K5536" s="36"/>
      <c r="L5536" s="36"/>
      <c r="M5536" s="37" t="s">
        <v>8210</v>
      </c>
      <c r="N5536" s="37"/>
      <c r="O5536" s="22" t="s">
        <v>48</v>
      </c>
      <c r="P5536" s="38">
        <v>32</v>
      </c>
      <c r="Q5536" s="25">
        <v>0</v>
      </c>
      <c r="R5536" s="38">
        <f t="shared" si="54"/>
        <v>32</v>
      </c>
      <c r="S5536" s="25"/>
      <c r="T5536" s="26">
        <f t="shared" si="55"/>
        <v>0</v>
      </c>
    </row>
    <row r="5537" spans="6:20" s="102" customFormat="1" ht="24" outlineLevel="6">
      <c r="F5537" s="21">
        <v>1593</v>
      </c>
      <c r="G5537" s="22" t="s">
        <v>5</v>
      </c>
      <c r="H5537" s="68">
        <v>6</v>
      </c>
      <c r="I5537" s="22"/>
      <c r="J5537" s="36" t="s">
        <v>1990</v>
      </c>
      <c r="K5537" s="36"/>
      <c r="L5537" s="36"/>
      <c r="M5537" s="37" t="s">
        <v>8011</v>
      </c>
      <c r="N5537" s="37"/>
      <c r="O5537" s="22" t="s">
        <v>48</v>
      </c>
      <c r="P5537" s="38">
        <v>38</v>
      </c>
      <c r="Q5537" s="25">
        <v>0</v>
      </c>
      <c r="R5537" s="38">
        <f t="shared" si="54"/>
        <v>38</v>
      </c>
      <c r="S5537" s="25"/>
      <c r="T5537" s="26">
        <f t="shared" si="55"/>
        <v>0</v>
      </c>
    </row>
    <row r="5538" spans="6:20" s="102" customFormat="1" ht="12" outlineLevel="6">
      <c r="F5538" s="21">
        <v>1594</v>
      </c>
      <c r="G5538" s="22" t="s">
        <v>5</v>
      </c>
      <c r="H5538" s="68">
        <v>6</v>
      </c>
      <c r="I5538" s="22"/>
      <c r="J5538" s="36" t="s">
        <v>1991</v>
      </c>
      <c r="K5538" s="36"/>
      <c r="L5538" s="36"/>
      <c r="M5538" s="37" t="s">
        <v>7936</v>
      </c>
      <c r="N5538" s="37"/>
      <c r="O5538" s="22" t="s">
        <v>48</v>
      </c>
      <c r="P5538" s="38">
        <v>27</v>
      </c>
      <c r="Q5538" s="25">
        <v>0</v>
      </c>
      <c r="R5538" s="38">
        <f t="shared" si="54"/>
        <v>27</v>
      </c>
      <c r="S5538" s="25"/>
      <c r="T5538" s="26">
        <f t="shared" si="55"/>
        <v>0</v>
      </c>
    </row>
    <row r="5539" spans="6:20" s="102" customFormat="1" ht="24" outlineLevel="6">
      <c r="F5539" s="21">
        <v>1595</v>
      </c>
      <c r="G5539" s="22" t="s">
        <v>5</v>
      </c>
      <c r="H5539" s="68">
        <v>6</v>
      </c>
      <c r="I5539" s="22"/>
      <c r="J5539" s="36" t="s">
        <v>1992</v>
      </c>
      <c r="K5539" s="36"/>
      <c r="L5539" s="36"/>
      <c r="M5539" s="37" t="s">
        <v>8027</v>
      </c>
      <c r="N5539" s="37"/>
      <c r="O5539" s="22" t="s">
        <v>48</v>
      </c>
      <c r="P5539" s="38">
        <v>12</v>
      </c>
      <c r="Q5539" s="25">
        <v>0</v>
      </c>
      <c r="R5539" s="38">
        <f t="shared" si="54"/>
        <v>12</v>
      </c>
      <c r="S5539" s="25"/>
      <c r="T5539" s="26">
        <f t="shared" si="55"/>
        <v>0</v>
      </c>
    </row>
    <row r="5540" spans="6:20" s="102" customFormat="1" ht="12" outlineLevel="6">
      <c r="F5540" s="21">
        <v>1596</v>
      </c>
      <c r="G5540" s="22" t="s">
        <v>5</v>
      </c>
      <c r="H5540" s="68">
        <v>6</v>
      </c>
      <c r="I5540" s="22"/>
      <c r="J5540" s="36" t="s">
        <v>1993</v>
      </c>
      <c r="K5540" s="36"/>
      <c r="L5540" s="36"/>
      <c r="M5540" s="37" t="s">
        <v>7752</v>
      </c>
      <c r="N5540" s="37"/>
      <c r="O5540" s="22" t="s">
        <v>48</v>
      </c>
      <c r="P5540" s="38">
        <v>6</v>
      </c>
      <c r="Q5540" s="25">
        <v>0</v>
      </c>
      <c r="R5540" s="38">
        <f t="shared" si="54"/>
        <v>6</v>
      </c>
      <c r="S5540" s="25"/>
      <c r="T5540" s="26">
        <f t="shared" si="55"/>
        <v>0</v>
      </c>
    </row>
    <row r="5541" spans="6:20" s="102" customFormat="1" ht="12" outlineLevel="6">
      <c r="F5541" s="21">
        <v>1597</v>
      </c>
      <c r="G5541" s="22" t="s">
        <v>5</v>
      </c>
      <c r="H5541" s="68">
        <v>6</v>
      </c>
      <c r="I5541" s="22"/>
      <c r="J5541" s="36" t="s">
        <v>1994</v>
      </c>
      <c r="K5541" s="36"/>
      <c r="L5541" s="36"/>
      <c r="M5541" s="37" t="s">
        <v>7804</v>
      </c>
      <c r="N5541" s="37"/>
      <c r="O5541" s="22" t="s">
        <v>48</v>
      </c>
      <c r="P5541" s="38">
        <v>6</v>
      </c>
      <c r="Q5541" s="25">
        <v>0</v>
      </c>
      <c r="R5541" s="38">
        <f t="shared" si="54"/>
        <v>6</v>
      </c>
      <c r="S5541" s="25"/>
      <c r="T5541" s="26">
        <f t="shared" si="55"/>
        <v>0</v>
      </c>
    </row>
    <row r="5542" spans="6:20" s="102" customFormat="1" ht="24" outlineLevel="6">
      <c r="F5542" s="21">
        <v>1598</v>
      </c>
      <c r="G5542" s="22" t="s">
        <v>5</v>
      </c>
      <c r="H5542" s="68">
        <v>6</v>
      </c>
      <c r="I5542" s="22"/>
      <c r="J5542" s="36" t="s">
        <v>1995</v>
      </c>
      <c r="K5542" s="36"/>
      <c r="L5542" s="36"/>
      <c r="M5542" s="37" t="s">
        <v>8155</v>
      </c>
      <c r="N5542" s="37"/>
      <c r="O5542" s="22" t="s">
        <v>48</v>
      </c>
      <c r="P5542" s="38">
        <v>6</v>
      </c>
      <c r="Q5542" s="25">
        <v>0</v>
      </c>
      <c r="R5542" s="38">
        <f t="shared" ref="R5542:R5554" si="56">P5542*(1+Q5542/100)</f>
        <v>6</v>
      </c>
      <c r="S5542" s="25"/>
      <c r="T5542" s="26">
        <f t="shared" ref="T5542:T5554" si="57">IF(I5542="T",0,R5542*S5542)</f>
        <v>0</v>
      </c>
    </row>
    <row r="5543" spans="6:20" s="102" customFormat="1" ht="24" outlineLevel="6">
      <c r="F5543" s="21">
        <v>1599</v>
      </c>
      <c r="G5543" s="22" t="s">
        <v>5</v>
      </c>
      <c r="H5543" s="68">
        <v>6</v>
      </c>
      <c r="I5543" s="22"/>
      <c r="J5543" s="36" t="s">
        <v>1996</v>
      </c>
      <c r="K5543" s="36"/>
      <c r="L5543" s="36"/>
      <c r="M5543" s="37" t="s">
        <v>8142</v>
      </c>
      <c r="N5543" s="37"/>
      <c r="O5543" s="22" t="s">
        <v>48</v>
      </c>
      <c r="P5543" s="38">
        <v>6</v>
      </c>
      <c r="Q5543" s="25">
        <v>0</v>
      </c>
      <c r="R5543" s="38">
        <f t="shared" si="56"/>
        <v>6</v>
      </c>
      <c r="S5543" s="25"/>
      <c r="T5543" s="26">
        <f t="shared" si="57"/>
        <v>0</v>
      </c>
    </row>
    <row r="5544" spans="6:20" s="102" customFormat="1" ht="24" outlineLevel="6">
      <c r="F5544" s="21">
        <v>1600</v>
      </c>
      <c r="G5544" s="22" t="s">
        <v>5</v>
      </c>
      <c r="H5544" s="68">
        <v>6</v>
      </c>
      <c r="I5544" s="22"/>
      <c r="J5544" s="36" t="s">
        <v>1997</v>
      </c>
      <c r="K5544" s="36"/>
      <c r="L5544" s="36"/>
      <c r="M5544" s="37" t="s">
        <v>8189</v>
      </c>
      <c r="N5544" s="37"/>
      <c r="O5544" s="22" t="s">
        <v>48</v>
      </c>
      <c r="P5544" s="38">
        <v>2</v>
      </c>
      <c r="Q5544" s="25">
        <v>0</v>
      </c>
      <c r="R5544" s="38">
        <f t="shared" si="56"/>
        <v>2</v>
      </c>
      <c r="S5544" s="25"/>
      <c r="T5544" s="26">
        <f t="shared" si="57"/>
        <v>0</v>
      </c>
    </row>
    <row r="5545" spans="6:20" s="102" customFormat="1" ht="24" outlineLevel="6">
      <c r="F5545" s="21">
        <v>1601</v>
      </c>
      <c r="G5545" s="22" t="s">
        <v>5</v>
      </c>
      <c r="H5545" s="68">
        <v>6</v>
      </c>
      <c r="I5545" s="22"/>
      <c r="J5545" s="36" t="s">
        <v>1998</v>
      </c>
      <c r="K5545" s="36"/>
      <c r="L5545" s="36"/>
      <c r="M5545" s="37" t="s">
        <v>8345</v>
      </c>
      <c r="N5545" s="37"/>
      <c r="O5545" s="22" t="s">
        <v>9</v>
      </c>
      <c r="P5545" s="38">
        <v>1667.788</v>
      </c>
      <c r="Q5545" s="25">
        <v>0</v>
      </c>
      <c r="R5545" s="38">
        <f t="shared" si="56"/>
        <v>1667.788</v>
      </c>
      <c r="S5545" s="25"/>
      <c r="T5545" s="26">
        <f t="shared" si="57"/>
        <v>0</v>
      </c>
    </row>
    <row r="5546" spans="6:20" s="102" customFormat="1" ht="12" outlineLevel="6">
      <c r="F5546" s="21">
        <v>1602</v>
      </c>
      <c r="G5546" s="22" t="s">
        <v>5</v>
      </c>
      <c r="H5546" s="68">
        <v>6</v>
      </c>
      <c r="I5546" s="22"/>
      <c r="J5546" s="36" t="s">
        <v>1999</v>
      </c>
      <c r="K5546" s="36"/>
      <c r="L5546" s="36"/>
      <c r="M5546" s="37" t="s">
        <v>7886</v>
      </c>
      <c r="N5546" s="37"/>
      <c r="O5546" s="22" t="s">
        <v>48</v>
      </c>
      <c r="P5546" s="38">
        <v>10</v>
      </c>
      <c r="Q5546" s="25">
        <v>0</v>
      </c>
      <c r="R5546" s="38">
        <f t="shared" si="56"/>
        <v>10</v>
      </c>
      <c r="S5546" s="25"/>
      <c r="T5546" s="26">
        <f t="shared" si="57"/>
        <v>0</v>
      </c>
    </row>
    <row r="5547" spans="6:20" s="102" customFormat="1" ht="36" outlineLevel="6">
      <c r="F5547" s="21">
        <v>1603</v>
      </c>
      <c r="G5547" s="22" t="s">
        <v>5</v>
      </c>
      <c r="H5547" s="68">
        <v>6</v>
      </c>
      <c r="I5547" s="22"/>
      <c r="J5547" s="36" t="s">
        <v>2000</v>
      </c>
      <c r="K5547" s="36"/>
      <c r="L5547" s="36"/>
      <c r="M5547" s="37" t="s">
        <v>8886</v>
      </c>
      <c r="N5547" s="37"/>
      <c r="O5547" s="22" t="s">
        <v>48</v>
      </c>
      <c r="P5547" s="38">
        <v>0</v>
      </c>
      <c r="Q5547" s="25">
        <v>0</v>
      </c>
      <c r="R5547" s="38">
        <f t="shared" si="56"/>
        <v>0</v>
      </c>
      <c r="S5547" s="25"/>
      <c r="T5547" s="26">
        <f t="shared" si="57"/>
        <v>0</v>
      </c>
    </row>
    <row r="5548" spans="6:20" s="102" customFormat="1" ht="36" outlineLevel="6">
      <c r="F5548" s="21">
        <v>1604</v>
      </c>
      <c r="G5548" s="22" t="s">
        <v>5</v>
      </c>
      <c r="H5548" s="68">
        <v>6</v>
      </c>
      <c r="I5548" s="22"/>
      <c r="J5548" s="36" t="s">
        <v>2001</v>
      </c>
      <c r="K5548" s="36"/>
      <c r="L5548" s="36"/>
      <c r="M5548" s="37" t="s">
        <v>9040</v>
      </c>
      <c r="N5548" s="37"/>
      <c r="O5548" s="22" t="s">
        <v>48</v>
      </c>
      <c r="P5548" s="38">
        <v>6</v>
      </c>
      <c r="Q5548" s="25">
        <v>0</v>
      </c>
      <c r="R5548" s="38">
        <f t="shared" si="56"/>
        <v>6</v>
      </c>
      <c r="S5548" s="25"/>
      <c r="T5548" s="26">
        <f t="shared" si="57"/>
        <v>0</v>
      </c>
    </row>
    <row r="5549" spans="6:20" s="102" customFormat="1" ht="36" outlineLevel="6">
      <c r="F5549" s="21">
        <v>1605</v>
      </c>
      <c r="G5549" s="22" t="s">
        <v>5</v>
      </c>
      <c r="H5549" s="68">
        <v>6</v>
      </c>
      <c r="I5549" s="22"/>
      <c r="J5549" s="36" t="s">
        <v>2002</v>
      </c>
      <c r="K5549" s="36"/>
      <c r="L5549" s="36"/>
      <c r="M5549" s="37" t="s">
        <v>8852</v>
      </c>
      <c r="N5549" s="37"/>
      <c r="O5549" s="22" t="s">
        <v>48</v>
      </c>
      <c r="P5549" s="38">
        <v>3</v>
      </c>
      <c r="Q5549" s="25">
        <v>0</v>
      </c>
      <c r="R5549" s="38">
        <f t="shared" si="56"/>
        <v>3</v>
      </c>
      <c r="S5549" s="25"/>
      <c r="T5549" s="26">
        <f t="shared" si="57"/>
        <v>0</v>
      </c>
    </row>
    <row r="5550" spans="6:20" s="102" customFormat="1" ht="12" outlineLevel="6">
      <c r="F5550" s="21">
        <v>1606</v>
      </c>
      <c r="G5550" s="22" t="s">
        <v>5</v>
      </c>
      <c r="H5550" s="68">
        <v>6</v>
      </c>
      <c r="I5550" s="22"/>
      <c r="J5550" s="36" t="s">
        <v>2003</v>
      </c>
      <c r="K5550" s="36"/>
      <c r="L5550" s="36"/>
      <c r="M5550" s="37" t="s">
        <v>7863</v>
      </c>
      <c r="N5550" s="37"/>
      <c r="O5550" s="22" t="s">
        <v>48</v>
      </c>
      <c r="P5550" s="38">
        <v>77</v>
      </c>
      <c r="Q5550" s="25">
        <v>0</v>
      </c>
      <c r="R5550" s="38">
        <f t="shared" si="56"/>
        <v>77</v>
      </c>
      <c r="S5550" s="25"/>
      <c r="T5550" s="26">
        <f t="shared" si="57"/>
        <v>0</v>
      </c>
    </row>
    <row r="5551" spans="6:20" s="102" customFormat="1" ht="12" outlineLevel="6">
      <c r="F5551" s="21">
        <v>1607</v>
      </c>
      <c r="G5551" s="22" t="s">
        <v>5</v>
      </c>
      <c r="H5551" s="68">
        <v>6</v>
      </c>
      <c r="I5551" s="22"/>
      <c r="J5551" s="36" t="s">
        <v>2004</v>
      </c>
      <c r="K5551" s="36"/>
      <c r="L5551" s="36"/>
      <c r="M5551" s="37" t="s">
        <v>7801</v>
      </c>
      <c r="N5551" s="37"/>
      <c r="O5551" s="22" t="s">
        <v>48</v>
      </c>
      <c r="P5551" s="38">
        <v>29</v>
      </c>
      <c r="Q5551" s="25">
        <v>0</v>
      </c>
      <c r="R5551" s="38">
        <f t="shared" si="56"/>
        <v>29</v>
      </c>
      <c r="S5551" s="25"/>
      <c r="T5551" s="26">
        <f t="shared" si="57"/>
        <v>0</v>
      </c>
    </row>
    <row r="5552" spans="6:20" s="102" customFormat="1" ht="36" outlineLevel="6">
      <c r="F5552" s="21">
        <v>1608</v>
      </c>
      <c r="G5552" s="22" t="s">
        <v>5</v>
      </c>
      <c r="H5552" s="68">
        <v>6</v>
      </c>
      <c r="I5552" s="22"/>
      <c r="J5552" s="36" t="s">
        <v>2950</v>
      </c>
      <c r="K5552" s="36"/>
      <c r="L5552" s="36"/>
      <c r="M5552" s="37" t="s">
        <v>8922</v>
      </c>
      <c r="N5552" s="37"/>
      <c r="O5552" s="22" t="s">
        <v>48</v>
      </c>
      <c r="P5552" s="38">
        <v>2</v>
      </c>
      <c r="Q5552" s="25">
        <v>0</v>
      </c>
      <c r="R5552" s="38">
        <f t="shared" si="56"/>
        <v>2</v>
      </c>
      <c r="S5552" s="25"/>
      <c r="T5552" s="26">
        <f t="shared" si="57"/>
        <v>0</v>
      </c>
    </row>
    <row r="5553" spans="6:20" s="102" customFormat="1" ht="48" outlineLevel="6">
      <c r="F5553" s="21">
        <v>1609</v>
      </c>
      <c r="G5553" s="22" t="s">
        <v>5</v>
      </c>
      <c r="H5553" s="68">
        <v>6</v>
      </c>
      <c r="I5553" s="22"/>
      <c r="J5553" s="36" t="s">
        <v>2952</v>
      </c>
      <c r="K5553" s="36"/>
      <c r="L5553" s="36"/>
      <c r="M5553" s="37" t="s">
        <v>9538</v>
      </c>
      <c r="N5553" s="37"/>
      <c r="O5553" s="22" t="s">
        <v>23</v>
      </c>
      <c r="P5553" s="38">
        <v>250</v>
      </c>
      <c r="Q5553" s="25">
        <v>0</v>
      </c>
      <c r="R5553" s="38">
        <f t="shared" si="56"/>
        <v>250</v>
      </c>
      <c r="S5553" s="25"/>
      <c r="T5553" s="26">
        <f t="shared" si="57"/>
        <v>0</v>
      </c>
    </row>
    <row r="5554" spans="6:20" s="102" customFormat="1" ht="24" outlineLevel="6">
      <c r="F5554" s="21">
        <v>1610</v>
      </c>
      <c r="G5554" s="22" t="s">
        <v>5</v>
      </c>
      <c r="H5554" s="68">
        <v>6</v>
      </c>
      <c r="I5554" s="22"/>
      <c r="J5554" s="36" t="s">
        <v>2951</v>
      </c>
      <c r="K5554" s="36"/>
      <c r="L5554" s="36"/>
      <c r="M5554" s="37" t="s">
        <v>8716</v>
      </c>
      <c r="N5554" s="37"/>
      <c r="O5554" s="22" t="s">
        <v>48</v>
      </c>
      <c r="P5554" s="38">
        <v>1</v>
      </c>
      <c r="Q5554" s="25">
        <v>0</v>
      </c>
      <c r="R5554" s="38">
        <f t="shared" si="56"/>
        <v>1</v>
      </c>
      <c r="S5554" s="25"/>
      <c r="T5554" s="26">
        <f t="shared" si="57"/>
        <v>0</v>
      </c>
    </row>
    <row r="5555" spans="6:20" outlineLevel="6"/>
    <row r="5556" spans="6:20" outlineLevel="5"/>
    <row r="5557" spans="6:20" s="113" customFormat="1" ht="16.5" customHeight="1" outlineLevel="4">
      <c r="F5557" s="114"/>
      <c r="G5557" s="115"/>
      <c r="H5557" s="115"/>
      <c r="I5557" s="115"/>
      <c r="J5557" s="116"/>
      <c r="K5557" s="116"/>
      <c r="L5557" s="116"/>
      <c r="M5557" s="116" t="s">
        <v>5311</v>
      </c>
      <c r="N5557" s="119"/>
      <c r="O5557" s="115"/>
      <c r="P5557" s="117"/>
      <c r="Q5557" s="118"/>
      <c r="R5557" s="117"/>
      <c r="S5557" s="118"/>
      <c r="T5557" s="112">
        <f>SUBTOTAL(9,T5558:T5582)</f>
        <v>0</v>
      </c>
    </row>
    <row r="5558" spans="6:20" s="120" customFormat="1" ht="16.5" customHeight="1" outlineLevel="5">
      <c r="F5558" s="121"/>
      <c r="G5558" s="122"/>
      <c r="H5558" s="122"/>
      <c r="I5558" s="122"/>
      <c r="J5558" s="123"/>
      <c r="K5558" s="123"/>
      <c r="L5558" s="123"/>
      <c r="M5558" s="123" t="s">
        <v>5419</v>
      </c>
      <c r="N5558" s="126"/>
      <c r="O5558" s="122"/>
      <c r="P5558" s="124"/>
      <c r="Q5558" s="125"/>
      <c r="R5558" s="124"/>
      <c r="S5558" s="125"/>
      <c r="T5558" s="111">
        <f>SUBTOTAL(9,T5559:T5581)</f>
        <v>0</v>
      </c>
    </row>
    <row r="5559" spans="6:20" s="102" customFormat="1" ht="36" outlineLevel="6">
      <c r="F5559" s="21">
        <v>1611</v>
      </c>
      <c r="G5559" s="22" t="s">
        <v>5</v>
      </c>
      <c r="H5559" s="68">
        <v>6</v>
      </c>
      <c r="I5559" s="22"/>
      <c r="J5559" s="36" t="s">
        <v>883</v>
      </c>
      <c r="K5559" s="36"/>
      <c r="L5559" s="36"/>
      <c r="M5559" s="37" t="s">
        <v>8893</v>
      </c>
      <c r="N5559" s="37"/>
      <c r="O5559" s="22"/>
      <c r="P5559" s="38">
        <v>0</v>
      </c>
      <c r="Q5559" s="25">
        <v>0</v>
      </c>
      <c r="R5559" s="38">
        <f t="shared" ref="R5559:R5580" si="58">P5559*(1+Q5559/100)</f>
        <v>0</v>
      </c>
      <c r="S5559" s="25"/>
      <c r="T5559" s="26">
        <f t="shared" ref="T5559:T5580" si="59">IF(I5559="T",0,R5559*S5559)</f>
        <v>0</v>
      </c>
    </row>
    <row r="5560" spans="6:20" s="102" customFormat="1" ht="24" outlineLevel="6">
      <c r="F5560" s="21">
        <v>1612</v>
      </c>
      <c r="G5560" s="22" t="s">
        <v>5</v>
      </c>
      <c r="H5560" s="68">
        <v>6</v>
      </c>
      <c r="I5560" s="22"/>
      <c r="J5560" s="36" t="s">
        <v>884</v>
      </c>
      <c r="K5560" s="36"/>
      <c r="L5560" s="36"/>
      <c r="M5560" s="37" t="s">
        <v>8173</v>
      </c>
      <c r="N5560" s="37"/>
      <c r="O5560" s="22" t="s">
        <v>48</v>
      </c>
      <c r="P5560" s="38">
        <v>0</v>
      </c>
      <c r="Q5560" s="25">
        <v>0</v>
      </c>
      <c r="R5560" s="38">
        <f t="shared" si="58"/>
        <v>0</v>
      </c>
      <c r="S5560" s="25"/>
      <c r="T5560" s="26">
        <f t="shared" si="59"/>
        <v>0</v>
      </c>
    </row>
    <row r="5561" spans="6:20" s="102" customFormat="1" ht="24" outlineLevel="6">
      <c r="F5561" s="21">
        <v>1613</v>
      </c>
      <c r="G5561" s="22" t="s">
        <v>5</v>
      </c>
      <c r="H5561" s="68">
        <v>6</v>
      </c>
      <c r="I5561" s="22"/>
      <c r="J5561" s="36" t="s">
        <v>885</v>
      </c>
      <c r="K5561" s="36"/>
      <c r="L5561" s="36"/>
      <c r="M5561" s="37" t="s">
        <v>8173</v>
      </c>
      <c r="N5561" s="37"/>
      <c r="O5561" s="22" t="s">
        <v>48</v>
      </c>
      <c r="P5561" s="38">
        <v>0</v>
      </c>
      <c r="Q5561" s="25">
        <v>0</v>
      </c>
      <c r="R5561" s="38">
        <f t="shared" si="58"/>
        <v>0</v>
      </c>
      <c r="S5561" s="25"/>
      <c r="T5561" s="26">
        <f t="shared" si="59"/>
        <v>0</v>
      </c>
    </row>
    <row r="5562" spans="6:20" s="102" customFormat="1" ht="24" outlineLevel="6">
      <c r="F5562" s="21">
        <v>1614</v>
      </c>
      <c r="G5562" s="22" t="s">
        <v>5</v>
      </c>
      <c r="H5562" s="68">
        <v>6</v>
      </c>
      <c r="I5562" s="22"/>
      <c r="J5562" s="36" t="s">
        <v>886</v>
      </c>
      <c r="K5562" s="36"/>
      <c r="L5562" s="36"/>
      <c r="M5562" s="37" t="s">
        <v>8173</v>
      </c>
      <c r="N5562" s="37"/>
      <c r="O5562" s="22" t="s">
        <v>48</v>
      </c>
      <c r="P5562" s="38">
        <v>0</v>
      </c>
      <c r="Q5562" s="25">
        <v>0</v>
      </c>
      <c r="R5562" s="38">
        <f t="shared" si="58"/>
        <v>0</v>
      </c>
      <c r="S5562" s="25"/>
      <c r="T5562" s="26">
        <f t="shared" si="59"/>
        <v>0</v>
      </c>
    </row>
    <row r="5563" spans="6:20" s="102" customFormat="1" ht="24" outlineLevel="6">
      <c r="F5563" s="21">
        <v>1615</v>
      </c>
      <c r="G5563" s="22" t="s">
        <v>5</v>
      </c>
      <c r="H5563" s="68">
        <v>6</v>
      </c>
      <c r="I5563" s="22"/>
      <c r="J5563" s="36" t="s">
        <v>887</v>
      </c>
      <c r="K5563" s="36"/>
      <c r="L5563" s="36"/>
      <c r="M5563" s="37" t="s">
        <v>8173</v>
      </c>
      <c r="N5563" s="37"/>
      <c r="O5563" s="22" t="s">
        <v>48</v>
      </c>
      <c r="P5563" s="38">
        <v>0</v>
      </c>
      <c r="Q5563" s="25">
        <v>0</v>
      </c>
      <c r="R5563" s="38">
        <f t="shared" si="58"/>
        <v>0</v>
      </c>
      <c r="S5563" s="25"/>
      <c r="T5563" s="26">
        <f t="shared" si="59"/>
        <v>0</v>
      </c>
    </row>
    <row r="5564" spans="6:20" s="102" customFormat="1" ht="24" outlineLevel="6">
      <c r="F5564" s="21">
        <v>1616</v>
      </c>
      <c r="G5564" s="22" t="s">
        <v>5</v>
      </c>
      <c r="H5564" s="68">
        <v>6</v>
      </c>
      <c r="I5564" s="22"/>
      <c r="J5564" s="36" t="s">
        <v>888</v>
      </c>
      <c r="K5564" s="36"/>
      <c r="L5564" s="36"/>
      <c r="M5564" s="37" t="s">
        <v>8173</v>
      </c>
      <c r="N5564" s="37"/>
      <c r="O5564" s="22" t="s">
        <v>48</v>
      </c>
      <c r="P5564" s="38">
        <v>0</v>
      </c>
      <c r="Q5564" s="25">
        <v>0</v>
      </c>
      <c r="R5564" s="38">
        <f t="shared" si="58"/>
        <v>0</v>
      </c>
      <c r="S5564" s="25"/>
      <c r="T5564" s="26">
        <f t="shared" si="59"/>
        <v>0</v>
      </c>
    </row>
    <row r="5565" spans="6:20" s="102" customFormat="1" ht="24" outlineLevel="6">
      <c r="F5565" s="21">
        <v>1617</v>
      </c>
      <c r="G5565" s="22" t="s">
        <v>5</v>
      </c>
      <c r="H5565" s="68">
        <v>6</v>
      </c>
      <c r="I5565" s="22"/>
      <c r="J5565" s="36" t="s">
        <v>889</v>
      </c>
      <c r="K5565" s="36"/>
      <c r="L5565" s="36"/>
      <c r="M5565" s="37" t="s">
        <v>8173</v>
      </c>
      <c r="N5565" s="37"/>
      <c r="O5565" s="22" t="s">
        <v>48</v>
      </c>
      <c r="P5565" s="38">
        <v>0</v>
      </c>
      <c r="Q5565" s="25">
        <v>0</v>
      </c>
      <c r="R5565" s="38">
        <f t="shared" si="58"/>
        <v>0</v>
      </c>
      <c r="S5565" s="25"/>
      <c r="T5565" s="26">
        <f t="shared" si="59"/>
        <v>0</v>
      </c>
    </row>
    <row r="5566" spans="6:20" s="102" customFormat="1" ht="36" outlineLevel="6">
      <c r="F5566" s="21">
        <v>1618</v>
      </c>
      <c r="G5566" s="22" t="s">
        <v>5</v>
      </c>
      <c r="H5566" s="68">
        <v>6</v>
      </c>
      <c r="I5566" s="22"/>
      <c r="J5566" s="36" t="s">
        <v>2442</v>
      </c>
      <c r="K5566" s="36"/>
      <c r="L5566" s="36"/>
      <c r="M5566" s="37" t="s">
        <v>9038</v>
      </c>
      <c r="N5566" s="37"/>
      <c r="O5566" s="22" t="s">
        <v>48</v>
      </c>
      <c r="P5566" s="38">
        <v>2</v>
      </c>
      <c r="Q5566" s="25">
        <v>0</v>
      </c>
      <c r="R5566" s="38">
        <f t="shared" si="58"/>
        <v>2</v>
      </c>
      <c r="S5566" s="25"/>
      <c r="T5566" s="26">
        <f t="shared" si="59"/>
        <v>0</v>
      </c>
    </row>
    <row r="5567" spans="6:20" s="102" customFormat="1" ht="36" outlineLevel="6">
      <c r="F5567" s="21">
        <v>1619</v>
      </c>
      <c r="G5567" s="22" t="s">
        <v>5</v>
      </c>
      <c r="H5567" s="68">
        <v>6</v>
      </c>
      <c r="I5567" s="22"/>
      <c r="J5567" s="36" t="s">
        <v>2443</v>
      </c>
      <c r="K5567" s="36"/>
      <c r="L5567" s="36"/>
      <c r="M5567" s="37" t="s">
        <v>9037</v>
      </c>
      <c r="N5567" s="37"/>
      <c r="O5567" s="22" t="s">
        <v>48</v>
      </c>
      <c r="P5567" s="38">
        <v>4</v>
      </c>
      <c r="Q5567" s="25">
        <v>0</v>
      </c>
      <c r="R5567" s="38">
        <f t="shared" si="58"/>
        <v>4</v>
      </c>
      <c r="S5567" s="25"/>
      <c r="T5567" s="26">
        <f t="shared" si="59"/>
        <v>0</v>
      </c>
    </row>
    <row r="5568" spans="6:20" s="102" customFormat="1" ht="36" outlineLevel="6">
      <c r="F5568" s="21">
        <v>1620</v>
      </c>
      <c r="G5568" s="22" t="s">
        <v>5</v>
      </c>
      <c r="H5568" s="68">
        <v>6</v>
      </c>
      <c r="I5568" s="22"/>
      <c r="J5568" s="36" t="s">
        <v>2444</v>
      </c>
      <c r="K5568" s="36"/>
      <c r="L5568" s="36"/>
      <c r="M5568" s="37" t="s">
        <v>9028</v>
      </c>
      <c r="N5568" s="37"/>
      <c r="O5568" s="22" t="s">
        <v>48</v>
      </c>
      <c r="P5568" s="38">
        <v>10</v>
      </c>
      <c r="Q5568" s="25">
        <v>0</v>
      </c>
      <c r="R5568" s="38">
        <f t="shared" si="58"/>
        <v>10</v>
      </c>
      <c r="S5568" s="25"/>
      <c r="T5568" s="26">
        <f t="shared" si="59"/>
        <v>0</v>
      </c>
    </row>
    <row r="5569" spans="6:20" s="102" customFormat="1" ht="36" outlineLevel="6">
      <c r="F5569" s="21">
        <v>1621</v>
      </c>
      <c r="G5569" s="22" t="s">
        <v>5</v>
      </c>
      <c r="H5569" s="68">
        <v>6</v>
      </c>
      <c r="I5569" s="22"/>
      <c r="J5569" s="36" t="s">
        <v>2445</v>
      </c>
      <c r="K5569" s="36"/>
      <c r="L5569" s="36"/>
      <c r="M5569" s="37" t="s">
        <v>9027</v>
      </c>
      <c r="N5569" s="37"/>
      <c r="O5569" s="22" t="s">
        <v>48</v>
      </c>
      <c r="P5569" s="38">
        <v>20</v>
      </c>
      <c r="Q5569" s="25">
        <v>0</v>
      </c>
      <c r="R5569" s="38">
        <f t="shared" si="58"/>
        <v>20</v>
      </c>
      <c r="S5569" s="25"/>
      <c r="T5569" s="26">
        <f t="shared" si="59"/>
        <v>0</v>
      </c>
    </row>
    <row r="5570" spans="6:20" s="102" customFormat="1" ht="36" outlineLevel="6">
      <c r="F5570" s="21">
        <v>1622</v>
      </c>
      <c r="G5570" s="22" t="s">
        <v>5</v>
      </c>
      <c r="H5570" s="68">
        <v>6</v>
      </c>
      <c r="I5570" s="22"/>
      <c r="J5570" s="36" t="s">
        <v>890</v>
      </c>
      <c r="K5570" s="36"/>
      <c r="L5570" s="36"/>
      <c r="M5570" s="37" t="s">
        <v>8816</v>
      </c>
      <c r="N5570" s="37"/>
      <c r="O5570" s="22" t="s">
        <v>48</v>
      </c>
      <c r="P5570" s="38">
        <v>62</v>
      </c>
      <c r="Q5570" s="25">
        <v>0</v>
      </c>
      <c r="R5570" s="38">
        <f t="shared" si="58"/>
        <v>62</v>
      </c>
      <c r="S5570" s="25"/>
      <c r="T5570" s="26">
        <f t="shared" si="59"/>
        <v>0</v>
      </c>
    </row>
    <row r="5571" spans="6:20" s="102" customFormat="1" ht="36" outlineLevel="6">
      <c r="F5571" s="21">
        <v>1623</v>
      </c>
      <c r="G5571" s="22" t="s">
        <v>5</v>
      </c>
      <c r="H5571" s="68">
        <v>6</v>
      </c>
      <c r="I5571" s="22"/>
      <c r="J5571" s="36" t="s">
        <v>3169</v>
      </c>
      <c r="K5571" s="36"/>
      <c r="L5571" s="36"/>
      <c r="M5571" s="37" t="s">
        <v>8742</v>
      </c>
      <c r="N5571" s="37"/>
      <c r="O5571" s="22" t="s">
        <v>48</v>
      </c>
      <c r="P5571" s="38">
        <v>1</v>
      </c>
      <c r="Q5571" s="25">
        <v>0</v>
      </c>
      <c r="R5571" s="38">
        <f t="shared" si="58"/>
        <v>1</v>
      </c>
      <c r="S5571" s="25"/>
      <c r="T5571" s="26">
        <f t="shared" si="59"/>
        <v>0</v>
      </c>
    </row>
    <row r="5572" spans="6:20" s="102" customFormat="1" ht="36" outlineLevel="6">
      <c r="F5572" s="21">
        <v>1624</v>
      </c>
      <c r="G5572" s="22" t="s">
        <v>5</v>
      </c>
      <c r="H5572" s="68">
        <v>6</v>
      </c>
      <c r="I5572" s="22"/>
      <c r="J5572" s="36" t="s">
        <v>3170</v>
      </c>
      <c r="K5572" s="36"/>
      <c r="L5572" s="36"/>
      <c r="M5572" s="37" t="s">
        <v>8800</v>
      </c>
      <c r="N5572" s="37"/>
      <c r="O5572" s="22" t="s">
        <v>48</v>
      </c>
      <c r="P5572" s="38">
        <v>35</v>
      </c>
      <c r="Q5572" s="25">
        <v>0</v>
      </c>
      <c r="R5572" s="38">
        <f t="shared" si="58"/>
        <v>35</v>
      </c>
      <c r="S5572" s="25"/>
      <c r="T5572" s="26">
        <f t="shared" si="59"/>
        <v>0</v>
      </c>
    </row>
    <row r="5573" spans="6:20" s="102" customFormat="1" ht="36" outlineLevel="6">
      <c r="F5573" s="21">
        <v>1625</v>
      </c>
      <c r="G5573" s="22" t="s">
        <v>5</v>
      </c>
      <c r="H5573" s="68">
        <v>6</v>
      </c>
      <c r="I5573" s="22"/>
      <c r="J5573" s="36" t="s">
        <v>2437</v>
      </c>
      <c r="K5573" s="36"/>
      <c r="L5573" s="36"/>
      <c r="M5573" s="37" t="s">
        <v>8874</v>
      </c>
      <c r="N5573" s="37"/>
      <c r="O5573" s="22" t="s">
        <v>47</v>
      </c>
      <c r="P5573" s="38">
        <v>1</v>
      </c>
      <c r="Q5573" s="25">
        <v>0</v>
      </c>
      <c r="R5573" s="38">
        <f t="shared" si="58"/>
        <v>1</v>
      </c>
      <c r="S5573" s="25"/>
      <c r="T5573" s="26">
        <f t="shared" si="59"/>
        <v>0</v>
      </c>
    </row>
    <row r="5574" spans="6:20" s="102" customFormat="1" ht="36" outlineLevel="6">
      <c r="F5574" s="135" t="s">
        <v>10479</v>
      </c>
      <c r="G5574" s="22" t="s">
        <v>5</v>
      </c>
      <c r="H5574" s="68">
        <v>6</v>
      </c>
      <c r="I5574" s="22"/>
      <c r="J5574" s="36" t="s">
        <v>3171</v>
      </c>
      <c r="K5574" s="36"/>
      <c r="L5574" s="36"/>
      <c r="M5574" s="37" t="s">
        <v>8856</v>
      </c>
      <c r="N5574" s="37"/>
      <c r="O5574" s="22" t="s">
        <v>47</v>
      </c>
      <c r="P5574" s="38">
        <v>1</v>
      </c>
      <c r="Q5574" s="25">
        <v>0</v>
      </c>
      <c r="R5574" s="38">
        <f t="shared" si="58"/>
        <v>1</v>
      </c>
      <c r="S5574" s="25"/>
      <c r="T5574" s="26">
        <f t="shared" si="59"/>
        <v>0</v>
      </c>
    </row>
    <row r="5575" spans="6:20" s="102" customFormat="1" ht="24" outlineLevel="6">
      <c r="F5575" s="21">
        <v>1626</v>
      </c>
      <c r="G5575" s="22" t="s">
        <v>5</v>
      </c>
      <c r="H5575" s="68">
        <v>6</v>
      </c>
      <c r="I5575" s="22"/>
      <c r="J5575" s="36" t="s">
        <v>2438</v>
      </c>
      <c r="K5575" s="36"/>
      <c r="L5575" s="36"/>
      <c r="M5575" s="37" t="s">
        <v>8245</v>
      </c>
      <c r="N5575" s="37"/>
      <c r="O5575" s="22" t="s">
        <v>48</v>
      </c>
      <c r="P5575" s="38">
        <v>2</v>
      </c>
      <c r="Q5575" s="25">
        <v>0</v>
      </c>
      <c r="R5575" s="38">
        <f t="shared" si="58"/>
        <v>2</v>
      </c>
      <c r="S5575" s="25"/>
      <c r="T5575" s="26">
        <f t="shared" si="59"/>
        <v>0</v>
      </c>
    </row>
    <row r="5576" spans="6:20" s="102" customFormat="1" ht="24" outlineLevel="6">
      <c r="F5576" s="21">
        <v>1627</v>
      </c>
      <c r="G5576" s="22" t="s">
        <v>5</v>
      </c>
      <c r="H5576" s="68">
        <v>6</v>
      </c>
      <c r="I5576" s="22"/>
      <c r="J5576" s="36" t="s">
        <v>2439</v>
      </c>
      <c r="K5576" s="36"/>
      <c r="L5576" s="36"/>
      <c r="M5576" s="37" t="s">
        <v>8281</v>
      </c>
      <c r="N5576" s="37"/>
      <c r="O5576" s="22" t="s">
        <v>48</v>
      </c>
      <c r="P5576" s="38">
        <v>2</v>
      </c>
      <c r="Q5576" s="25">
        <v>0</v>
      </c>
      <c r="R5576" s="38">
        <f t="shared" si="58"/>
        <v>2</v>
      </c>
      <c r="S5576" s="25"/>
      <c r="T5576" s="26">
        <f t="shared" si="59"/>
        <v>0</v>
      </c>
    </row>
    <row r="5577" spans="6:20" s="102" customFormat="1" ht="24" outlineLevel="6">
      <c r="F5577" s="21">
        <v>1628</v>
      </c>
      <c r="G5577" s="22" t="s">
        <v>5</v>
      </c>
      <c r="H5577" s="68">
        <v>6</v>
      </c>
      <c r="I5577" s="22"/>
      <c r="J5577" s="36" t="s">
        <v>2440</v>
      </c>
      <c r="K5577" s="36"/>
      <c r="L5577" s="36"/>
      <c r="M5577" s="37" t="s">
        <v>8724</v>
      </c>
      <c r="N5577" s="37"/>
      <c r="O5577" s="22" t="s">
        <v>48</v>
      </c>
      <c r="P5577" s="38">
        <v>2</v>
      </c>
      <c r="Q5577" s="25">
        <v>0</v>
      </c>
      <c r="R5577" s="38">
        <f t="shared" si="58"/>
        <v>2</v>
      </c>
      <c r="S5577" s="25"/>
      <c r="T5577" s="26">
        <f t="shared" si="59"/>
        <v>0</v>
      </c>
    </row>
    <row r="5578" spans="6:20" s="102" customFormat="1" ht="24" outlineLevel="6">
      <c r="F5578" s="21">
        <v>1629</v>
      </c>
      <c r="G5578" s="22" t="s">
        <v>5</v>
      </c>
      <c r="H5578" s="68">
        <v>6</v>
      </c>
      <c r="I5578" s="22"/>
      <c r="J5578" s="36" t="s">
        <v>2441</v>
      </c>
      <c r="K5578" s="36"/>
      <c r="L5578" s="36"/>
      <c r="M5578" s="37" t="s">
        <v>8725</v>
      </c>
      <c r="N5578" s="37"/>
      <c r="O5578" s="22" t="s">
        <v>48</v>
      </c>
      <c r="P5578" s="38">
        <v>4</v>
      </c>
      <c r="Q5578" s="25">
        <v>0</v>
      </c>
      <c r="R5578" s="38">
        <f t="shared" si="58"/>
        <v>4</v>
      </c>
      <c r="S5578" s="25"/>
      <c r="T5578" s="26">
        <f t="shared" si="59"/>
        <v>0</v>
      </c>
    </row>
    <row r="5579" spans="6:20" s="102" customFormat="1" ht="48" outlineLevel="6">
      <c r="F5579" s="21">
        <v>1630</v>
      </c>
      <c r="G5579" s="22" t="s">
        <v>5</v>
      </c>
      <c r="H5579" s="68">
        <v>6</v>
      </c>
      <c r="I5579" s="22"/>
      <c r="J5579" s="36" t="s">
        <v>3172</v>
      </c>
      <c r="K5579" s="36"/>
      <c r="L5579" s="36"/>
      <c r="M5579" s="37" t="s">
        <v>9509</v>
      </c>
      <c r="N5579" s="37"/>
      <c r="O5579" s="22" t="s">
        <v>48</v>
      </c>
      <c r="P5579" s="38">
        <v>4</v>
      </c>
      <c r="Q5579" s="25">
        <v>0</v>
      </c>
      <c r="R5579" s="38">
        <f t="shared" si="58"/>
        <v>4</v>
      </c>
      <c r="S5579" s="25"/>
      <c r="T5579" s="26">
        <f t="shared" si="59"/>
        <v>0</v>
      </c>
    </row>
    <row r="5580" spans="6:20" s="102" customFormat="1" ht="60" outlineLevel="6">
      <c r="F5580" s="21">
        <v>1631</v>
      </c>
      <c r="G5580" s="22" t="s">
        <v>5</v>
      </c>
      <c r="H5580" s="68">
        <v>6</v>
      </c>
      <c r="I5580" s="22"/>
      <c r="J5580" s="36" t="s">
        <v>3173</v>
      </c>
      <c r="K5580" s="36"/>
      <c r="L5580" s="36"/>
      <c r="M5580" s="37" t="s">
        <v>9627</v>
      </c>
      <c r="N5580" s="37"/>
      <c r="O5580" s="22" t="s">
        <v>48</v>
      </c>
      <c r="P5580" s="38">
        <v>2</v>
      </c>
      <c r="Q5580" s="25">
        <v>0</v>
      </c>
      <c r="R5580" s="38">
        <f t="shared" si="58"/>
        <v>2</v>
      </c>
      <c r="S5580" s="25"/>
      <c r="T5580" s="26">
        <f t="shared" si="59"/>
        <v>0</v>
      </c>
    </row>
    <row r="5581" spans="6:20" outlineLevel="6"/>
    <row r="5582" spans="6:20" outlineLevel="5"/>
    <row r="5583" spans="6:20" outlineLevel="4"/>
    <row r="5584" spans="6:20" outlineLevel="3"/>
    <row r="5585" spans="6:20" s="86" customFormat="1" ht="18.75" customHeight="1" outlineLevel="2">
      <c r="F5585" s="87"/>
      <c r="G5585" s="88"/>
      <c r="H5585" s="88"/>
      <c r="I5585" s="88"/>
      <c r="J5585" s="89"/>
      <c r="K5585" s="89"/>
      <c r="L5585" s="89"/>
      <c r="M5585" s="89" t="s">
        <v>6939</v>
      </c>
      <c r="N5585" s="93"/>
      <c r="O5585" s="88"/>
      <c r="P5585" s="90"/>
      <c r="Q5585" s="91"/>
      <c r="R5585" s="90"/>
      <c r="S5585" s="91"/>
      <c r="T5585" s="92">
        <f>SUBTOTAL(9,T5586:T6679)</f>
        <v>0</v>
      </c>
    </row>
    <row r="5586" spans="6:20" s="94" customFormat="1" ht="16.5" customHeight="1" outlineLevel="3">
      <c r="F5586" s="95"/>
      <c r="G5586" s="96"/>
      <c r="H5586" s="96"/>
      <c r="I5586" s="96"/>
      <c r="J5586" s="97"/>
      <c r="K5586" s="97"/>
      <c r="L5586" s="97"/>
      <c r="M5586" s="97" t="s">
        <v>5999</v>
      </c>
      <c r="N5586" s="101"/>
      <c r="O5586" s="96"/>
      <c r="P5586" s="98"/>
      <c r="Q5586" s="99"/>
      <c r="R5586" s="98"/>
      <c r="S5586" s="99"/>
      <c r="T5586" s="100">
        <f>SUBTOTAL(9,T5587:T5670)</f>
        <v>0</v>
      </c>
    </row>
    <row r="5587" spans="6:20" s="113" customFormat="1" ht="16.5" customHeight="1" outlineLevel="4">
      <c r="F5587" s="114"/>
      <c r="G5587" s="115"/>
      <c r="H5587" s="115"/>
      <c r="I5587" s="115"/>
      <c r="J5587" s="116"/>
      <c r="K5587" s="116"/>
      <c r="L5587" s="116"/>
      <c r="M5587" s="116" t="s">
        <v>5418</v>
      </c>
      <c r="N5587" s="119"/>
      <c r="O5587" s="115"/>
      <c r="P5587" s="117"/>
      <c r="Q5587" s="118"/>
      <c r="R5587" s="117"/>
      <c r="S5587" s="118"/>
      <c r="T5587" s="112">
        <f>SUBTOTAL(9,T5588:T5607)</f>
        <v>0</v>
      </c>
    </row>
    <row r="5588" spans="6:20" s="120" customFormat="1" ht="16.5" customHeight="1" outlineLevel="5">
      <c r="F5588" s="121"/>
      <c r="G5588" s="122"/>
      <c r="H5588" s="122"/>
      <c r="I5588" s="122"/>
      <c r="J5588" s="123"/>
      <c r="K5588" s="123"/>
      <c r="L5588" s="123"/>
      <c r="M5588" s="123" t="s">
        <v>6492</v>
      </c>
      <c r="N5588" s="126"/>
      <c r="O5588" s="122"/>
      <c r="P5588" s="124"/>
      <c r="Q5588" s="125"/>
      <c r="R5588" s="124"/>
      <c r="S5588" s="125"/>
      <c r="T5588" s="111">
        <f>SUBTOTAL(9,T5589:T5606)</f>
        <v>0</v>
      </c>
    </row>
    <row r="5589" spans="6:20" s="102" customFormat="1" ht="24" outlineLevel="6">
      <c r="F5589" s="21" t="s">
        <v>10480</v>
      </c>
      <c r="G5589" s="22" t="s">
        <v>19</v>
      </c>
      <c r="H5589" s="68">
        <v>6</v>
      </c>
      <c r="I5589" s="22"/>
      <c r="J5589" s="36" t="s">
        <v>4147</v>
      </c>
      <c r="K5589" s="36" t="s">
        <v>2193</v>
      </c>
      <c r="L5589" s="36"/>
      <c r="M5589" s="37" t="s">
        <v>8322</v>
      </c>
      <c r="N5589" s="37"/>
      <c r="O5589" s="22" t="s">
        <v>23</v>
      </c>
      <c r="P5589" s="38">
        <v>184.38800000000001</v>
      </c>
      <c r="Q5589" s="25">
        <v>0</v>
      </c>
      <c r="R5589" s="38">
        <f>P5589*(1+Q5589/100)</f>
        <v>184.38800000000001</v>
      </c>
      <c r="S5589" s="25"/>
      <c r="T5589" s="26">
        <f>IF(I5589="T",0,R5589*S5589)</f>
        <v>0</v>
      </c>
    </row>
    <row r="5590" spans="6:20" s="39" customFormat="1" ht="11.25" outlineLevel="7">
      <c r="F5590" s="40"/>
      <c r="G5590" s="41"/>
      <c r="H5590" s="41"/>
      <c r="I5590" s="41"/>
      <c r="J5590" s="41"/>
      <c r="K5590" s="41"/>
      <c r="L5590" s="41"/>
      <c r="M5590" s="42" t="s">
        <v>5407</v>
      </c>
      <c r="N5590" s="42"/>
      <c r="O5590" s="41"/>
      <c r="P5590" s="43">
        <v>0</v>
      </c>
      <c r="Q5590" s="44"/>
      <c r="R5590" s="45"/>
      <c r="S5590" s="44"/>
      <c r="T5590" s="46"/>
    </row>
    <row r="5591" spans="6:20" s="39" customFormat="1" ht="11.25" outlineLevel="7">
      <c r="F5591" s="40"/>
      <c r="G5591" s="41"/>
      <c r="H5591" s="41"/>
      <c r="I5591" s="41"/>
      <c r="J5591" s="41"/>
      <c r="K5591" s="41"/>
      <c r="L5591" s="41"/>
      <c r="M5591" s="42" t="s">
        <v>3479</v>
      </c>
      <c r="N5591" s="42"/>
      <c r="O5591" s="41"/>
      <c r="P5591" s="43">
        <v>165.6</v>
      </c>
      <c r="Q5591" s="44"/>
      <c r="R5591" s="45"/>
      <c r="S5591" s="44"/>
      <c r="T5591" s="46"/>
    </row>
    <row r="5592" spans="6:20" s="39" customFormat="1" ht="11.25" outlineLevel="7">
      <c r="F5592" s="40"/>
      <c r="G5592" s="41"/>
      <c r="H5592" s="41"/>
      <c r="I5592" s="41"/>
      <c r="J5592" s="41"/>
      <c r="K5592" s="41"/>
      <c r="L5592" s="41"/>
      <c r="M5592" s="42" t="s">
        <v>6655</v>
      </c>
      <c r="N5592" s="42"/>
      <c r="O5592" s="41"/>
      <c r="P5592" s="43">
        <v>0</v>
      </c>
      <c r="Q5592" s="44"/>
      <c r="R5592" s="45"/>
      <c r="S5592" s="44"/>
      <c r="T5592" s="46"/>
    </row>
    <row r="5593" spans="6:20" s="39" customFormat="1" ht="11.25" outlineLevel="7">
      <c r="F5593" s="40"/>
      <c r="G5593" s="41"/>
      <c r="H5593" s="41"/>
      <c r="I5593" s="41"/>
      <c r="J5593" s="41"/>
      <c r="K5593" s="41"/>
      <c r="L5593" s="41"/>
      <c r="M5593" s="42" t="s">
        <v>3027</v>
      </c>
      <c r="N5593" s="42"/>
      <c r="O5593" s="41"/>
      <c r="P5593" s="43">
        <v>18.788</v>
      </c>
      <c r="Q5593" s="44"/>
      <c r="R5593" s="45"/>
      <c r="S5593" s="44"/>
      <c r="T5593" s="46"/>
    </row>
    <row r="5594" spans="6:20" s="39" customFormat="1" ht="11.25" outlineLevel="7">
      <c r="F5594" s="40"/>
      <c r="G5594" s="41"/>
      <c r="H5594" s="41"/>
      <c r="I5594" s="41"/>
      <c r="J5594" s="41"/>
      <c r="K5594" s="41"/>
      <c r="L5594" s="41"/>
      <c r="M5594" s="42"/>
      <c r="N5594" s="42"/>
      <c r="O5594" s="41"/>
      <c r="P5594" s="43">
        <v>0</v>
      </c>
      <c r="Q5594" s="44"/>
      <c r="R5594" s="45"/>
      <c r="S5594" s="44"/>
      <c r="T5594" s="46"/>
    </row>
    <row r="5595" spans="6:20" s="102" customFormat="1" ht="24" outlineLevel="6">
      <c r="F5595" s="21" t="s">
        <v>10481</v>
      </c>
      <c r="G5595" s="22" t="s">
        <v>19</v>
      </c>
      <c r="H5595" s="68">
        <v>6</v>
      </c>
      <c r="I5595" s="22"/>
      <c r="J5595" s="36" t="s">
        <v>4148</v>
      </c>
      <c r="K5595" s="36" t="s">
        <v>2194</v>
      </c>
      <c r="L5595" s="36"/>
      <c r="M5595" s="37" t="s">
        <v>8350</v>
      </c>
      <c r="N5595" s="37"/>
      <c r="O5595" s="22" t="s">
        <v>23</v>
      </c>
      <c r="P5595" s="38">
        <v>184.38800000000001</v>
      </c>
      <c r="Q5595" s="25">
        <v>0</v>
      </c>
      <c r="R5595" s="38">
        <f>P5595*(1+Q5595/100)</f>
        <v>184.38800000000001</v>
      </c>
      <c r="S5595" s="25"/>
      <c r="T5595" s="26">
        <f>IF(I5595="T",0,R5595*S5595)</f>
        <v>0</v>
      </c>
    </row>
    <row r="5596" spans="6:20" s="102" customFormat="1" ht="24" outlineLevel="6" collapsed="1">
      <c r="F5596" s="21" t="s">
        <v>10482</v>
      </c>
      <c r="G5596" s="22" t="s">
        <v>19</v>
      </c>
      <c r="H5596" s="68">
        <v>6</v>
      </c>
      <c r="I5596" s="22"/>
      <c r="J5596" s="36" t="s">
        <v>4146</v>
      </c>
      <c r="K5596" s="36" t="s">
        <v>2195</v>
      </c>
      <c r="L5596" s="36"/>
      <c r="M5596" s="37" t="s">
        <v>8145</v>
      </c>
      <c r="N5596" s="37"/>
      <c r="O5596" s="22" t="s">
        <v>10</v>
      </c>
      <c r="P5596" s="38">
        <v>1.8439000000000001</v>
      </c>
      <c r="Q5596" s="25">
        <v>0</v>
      </c>
      <c r="R5596" s="38">
        <f>P5596*(1+Q5596/100)</f>
        <v>1.8439000000000001</v>
      </c>
      <c r="S5596" s="25"/>
      <c r="T5596" s="26">
        <f>IF(I5596="T",0,R5596*S5596)</f>
        <v>0</v>
      </c>
    </row>
    <row r="5597" spans="6:20" s="39" customFormat="1" ht="11.25" outlineLevel="7">
      <c r="F5597" s="40"/>
      <c r="G5597" s="41"/>
      <c r="H5597" s="41"/>
      <c r="I5597" s="41"/>
      <c r="J5597" s="41"/>
      <c r="K5597" s="41"/>
      <c r="L5597" s="41"/>
      <c r="M5597" s="42" t="s">
        <v>6629</v>
      </c>
      <c r="N5597" s="42"/>
      <c r="O5597" s="41"/>
      <c r="P5597" s="43">
        <v>0</v>
      </c>
      <c r="Q5597" s="44"/>
      <c r="R5597" s="45"/>
      <c r="S5597" s="44"/>
      <c r="T5597" s="46"/>
    </row>
    <row r="5598" spans="6:20" s="39" customFormat="1" ht="11.25" outlineLevel="7">
      <c r="F5598" s="40"/>
      <c r="G5598" s="41"/>
      <c r="H5598" s="41"/>
      <c r="I5598" s="41"/>
      <c r="J5598" s="41"/>
      <c r="K5598" s="41"/>
      <c r="L5598" s="41"/>
      <c r="M5598" s="42" t="s">
        <v>3003</v>
      </c>
      <c r="N5598" s="42"/>
      <c r="O5598" s="41"/>
      <c r="P5598" s="43">
        <v>1.8439000000000001</v>
      </c>
      <c r="Q5598" s="44"/>
      <c r="R5598" s="45"/>
      <c r="S5598" s="44"/>
      <c r="T5598" s="46"/>
    </row>
    <row r="5599" spans="6:20" s="39" customFormat="1" ht="11.25" outlineLevel="7">
      <c r="F5599" s="40"/>
      <c r="G5599" s="41"/>
      <c r="H5599" s="41"/>
      <c r="I5599" s="41"/>
      <c r="J5599" s="41"/>
      <c r="K5599" s="41"/>
      <c r="L5599" s="41"/>
      <c r="M5599" s="42"/>
      <c r="N5599" s="42"/>
      <c r="O5599" s="41"/>
      <c r="P5599" s="43">
        <v>0</v>
      </c>
      <c r="Q5599" s="44"/>
      <c r="R5599" s="45"/>
      <c r="S5599" s="44"/>
      <c r="T5599" s="46"/>
    </row>
    <row r="5600" spans="6:20" s="102" customFormat="1" ht="12" outlineLevel="6">
      <c r="F5600" s="21" t="s">
        <v>10483</v>
      </c>
      <c r="G5600" s="22" t="s">
        <v>19</v>
      </c>
      <c r="H5600" s="68">
        <v>6</v>
      </c>
      <c r="I5600" s="22"/>
      <c r="J5600" s="36" t="s">
        <v>5035</v>
      </c>
      <c r="K5600" s="36" t="s">
        <v>2165</v>
      </c>
      <c r="L5600" s="36"/>
      <c r="M5600" s="37" t="s">
        <v>7789</v>
      </c>
      <c r="N5600" s="37"/>
      <c r="O5600" s="22" t="s">
        <v>24</v>
      </c>
      <c r="P5600" s="38">
        <v>18.438800000000001</v>
      </c>
      <c r="Q5600" s="25">
        <v>0</v>
      </c>
      <c r="R5600" s="38">
        <f>P5600*(1+Q5600/100)</f>
        <v>18.438800000000001</v>
      </c>
      <c r="S5600" s="25"/>
      <c r="T5600" s="26">
        <f>IF(I5600="T",0,R5600*S5600)</f>
        <v>0</v>
      </c>
    </row>
    <row r="5601" spans="6:20" s="39" customFormat="1" ht="11.25" outlineLevel="7">
      <c r="F5601" s="40"/>
      <c r="G5601" s="41"/>
      <c r="H5601" s="41"/>
      <c r="I5601" s="41"/>
      <c r="J5601" s="41"/>
      <c r="K5601" s="41"/>
      <c r="L5601" s="41"/>
      <c r="M5601" s="42" t="s">
        <v>5408</v>
      </c>
      <c r="N5601" s="42"/>
      <c r="O5601" s="41"/>
      <c r="P5601" s="43">
        <v>0</v>
      </c>
      <c r="Q5601" s="44"/>
      <c r="R5601" s="45"/>
      <c r="S5601" s="44"/>
      <c r="T5601" s="46"/>
    </row>
    <row r="5602" spans="6:20" s="39" customFormat="1" ht="11.25" outlineLevel="7">
      <c r="F5602" s="40"/>
      <c r="G5602" s="41"/>
      <c r="H5602" s="41"/>
      <c r="I5602" s="41"/>
      <c r="J5602" s="41"/>
      <c r="K5602" s="41"/>
      <c r="L5602" s="41"/>
      <c r="M5602" s="42" t="s">
        <v>4143</v>
      </c>
      <c r="N5602" s="42"/>
      <c r="O5602" s="41"/>
      <c r="P5602" s="43">
        <v>16.559999999999999</v>
      </c>
      <c r="Q5602" s="44"/>
      <c r="R5602" s="45"/>
      <c r="S5602" s="44"/>
      <c r="T5602" s="46"/>
    </row>
    <row r="5603" spans="6:20" s="39" customFormat="1" ht="11.25" outlineLevel="7">
      <c r="F5603" s="40"/>
      <c r="G5603" s="41"/>
      <c r="H5603" s="41"/>
      <c r="I5603" s="41"/>
      <c r="J5603" s="41"/>
      <c r="K5603" s="41"/>
      <c r="L5603" s="41"/>
      <c r="M5603" s="42" t="s">
        <v>6606</v>
      </c>
      <c r="N5603" s="42"/>
      <c r="O5603" s="41"/>
      <c r="P5603" s="43">
        <v>0</v>
      </c>
      <c r="Q5603" s="44"/>
      <c r="R5603" s="45"/>
      <c r="S5603" s="44"/>
      <c r="T5603" s="46"/>
    </row>
    <row r="5604" spans="6:20" s="39" customFormat="1" ht="11.25" outlineLevel="7">
      <c r="F5604" s="40"/>
      <c r="G5604" s="41"/>
      <c r="H5604" s="41"/>
      <c r="I5604" s="41"/>
      <c r="J5604" s="41"/>
      <c r="K5604" s="41"/>
      <c r="L5604" s="41"/>
      <c r="M5604" s="42" t="s">
        <v>3848</v>
      </c>
      <c r="N5604" s="42"/>
      <c r="O5604" s="41"/>
      <c r="P5604" s="43">
        <v>1.8788</v>
      </c>
      <c r="Q5604" s="44"/>
      <c r="R5604" s="45"/>
      <c r="S5604" s="44"/>
      <c r="T5604" s="46"/>
    </row>
    <row r="5605" spans="6:20" s="39" customFormat="1" ht="11.25" outlineLevel="7">
      <c r="F5605" s="40"/>
      <c r="G5605" s="41"/>
      <c r="H5605" s="41"/>
      <c r="I5605" s="41"/>
      <c r="J5605" s="41"/>
      <c r="K5605" s="41"/>
      <c r="L5605" s="41"/>
      <c r="M5605" s="42"/>
      <c r="N5605" s="42"/>
      <c r="O5605" s="41"/>
      <c r="P5605" s="43">
        <v>0</v>
      </c>
      <c r="Q5605" s="44"/>
      <c r="R5605" s="45"/>
      <c r="S5605" s="44"/>
      <c r="T5605" s="46"/>
    </row>
    <row r="5606" spans="6:20" outlineLevel="6"/>
    <row r="5607" spans="6:20" outlineLevel="5"/>
    <row r="5608" spans="6:20" s="113" customFormat="1" ht="16.5" customHeight="1" outlineLevel="4">
      <c r="F5608" s="114"/>
      <c r="G5608" s="115"/>
      <c r="H5608" s="115"/>
      <c r="I5608" s="115"/>
      <c r="J5608" s="116"/>
      <c r="K5608" s="116"/>
      <c r="L5608" s="116"/>
      <c r="M5608" s="116" t="s">
        <v>5678</v>
      </c>
      <c r="N5608" s="119"/>
      <c r="O5608" s="115"/>
      <c r="P5608" s="117"/>
      <c r="Q5608" s="118"/>
      <c r="R5608" s="117"/>
      <c r="S5608" s="118"/>
      <c r="T5608" s="112">
        <f>SUBTOTAL(9,T5609:T5669)</f>
        <v>0</v>
      </c>
    </row>
    <row r="5609" spans="6:20" s="120" customFormat="1" ht="16.5" customHeight="1" outlineLevel="5">
      <c r="F5609" s="121"/>
      <c r="G5609" s="122"/>
      <c r="H5609" s="122"/>
      <c r="I5609" s="122"/>
      <c r="J5609" s="123"/>
      <c r="K5609" s="123"/>
      <c r="L5609" s="123"/>
      <c r="M5609" s="123" t="s">
        <v>6789</v>
      </c>
      <c r="N5609" s="126"/>
      <c r="O5609" s="122"/>
      <c r="P5609" s="124"/>
      <c r="Q5609" s="125"/>
      <c r="R5609" s="124"/>
      <c r="S5609" s="125"/>
      <c r="T5609" s="111">
        <f>SUBTOTAL(9,T5610:T5625)</f>
        <v>0</v>
      </c>
    </row>
    <row r="5610" spans="6:20" s="102" customFormat="1" ht="24" outlineLevel="6">
      <c r="F5610" s="21" t="s">
        <v>10484</v>
      </c>
      <c r="G5610" s="22" t="s">
        <v>19</v>
      </c>
      <c r="H5610" s="68">
        <v>6</v>
      </c>
      <c r="I5610" s="22"/>
      <c r="J5610" s="36" t="s">
        <v>4159</v>
      </c>
      <c r="K5610" s="36" t="s">
        <v>2211</v>
      </c>
      <c r="L5610" s="36"/>
      <c r="M5610" s="37" t="s">
        <v>8571</v>
      </c>
      <c r="N5610" s="37"/>
      <c r="O5610" s="22" t="s">
        <v>23</v>
      </c>
      <c r="P5610" s="38">
        <v>61.18</v>
      </c>
      <c r="Q5610" s="25">
        <v>0</v>
      </c>
      <c r="R5610" s="38">
        <f>P5610*(1+Q5610/100)</f>
        <v>61.18</v>
      </c>
      <c r="S5610" s="25"/>
      <c r="T5610" s="26">
        <f>IF(I5610="T",0,R5610*S5610)</f>
        <v>0</v>
      </c>
    </row>
    <row r="5611" spans="6:20" s="39" customFormat="1" ht="11.25" outlineLevel="7">
      <c r="F5611" s="40"/>
      <c r="G5611" s="41"/>
      <c r="H5611" s="41"/>
      <c r="I5611" s="41"/>
      <c r="J5611" s="41"/>
      <c r="K5611" s="41"/>
      <c r="L5611" s="41"/>
      <c r="M5611" s="42" t="s">
        <v>3781</v>
      </c>
      <c r="N5611" s="42"/>
      <c r="O5611" s="41"/>
      <c r="P5611" s="43">
        <v>0</v>
      </c>
      <c r="Q5611" s="44"/>
      <c r="R5611" s="45"/>
      <c r="S5611" s="44"/>
      <c r="T5611" s="46"/>
    </row>
    <row r="5612" spans="6:20" s="39" customFormat="1" ht="11.25" outlineLevel="7">
      <c r="F5612" s="40"/>
      <c r="G5612" s="41"/>
      <c r="H5612" s="41"/>
      <c r="I5612" s="41"/>
      <c r="J5612" s="41"/>
      <c r="K5612" s="41"/>
      <c r="L5612" s="41"/>
      <c r="M5612" s="42" t="s">
        <v>156</v>
      </c>
      <c r="N5612" s="42"/>
      <c r="O5612" s="41"/>
      <c r="P5612" s="43">
        <v>61.18</v>
      </c>
      <c r="Q5612" s="44"/>
      <c r="R5612" s="45"/>
      <c r="S5612" s="44"/>
      <c r="T5612" s="46"/>
    </row>
    <row r="5613" spans="6:20" s="39" customFormat="1" ht="11.25" outlineLevel="7">
      <c r="F5613" s="40"/>
      <c r="G5613" s="41"/>
      <c r="H5613" s="41"/>
      <c r="I5613" s="41"/>
      <c r="J5613" s="41"/>
      <c r="K5613" s="41"/>
      <c r="L5613" s="41"/>
      <c r="M5613" s="42"/>
      <c r="N5613" s="42"/>
      <c r="O5613" s="41"/>
      <c r="P5613" s="43">
        <v>0</v>
      </c>
      <c r="Q5613" s="44"/>
      <c r="R5613" s="45"/>
      <c r="S5613" s="44"/>
      <c r="T5613" s="46"/>
    </row>
    <row r="5614" spans="6:20" s="102" customFormat="1" ht="24" outlineLevel="6">
      <c r="F5614" s="21" t="s">
        <v>10485</v>
      </c>
      <c r="G5614" s="22" t="s">
        <v>19</v>
      </c>
      <c r="H5614" s="68">
        <v>6</v>
      </c>
      <c r="I5614" s="22"/>
      <c r="J5614" s="36" t="s">
        <v>4160</v>
      </c>
      <c r="K5614" s="36" t="s">
        <v>2212</v>
      </c>
      <c r="L5614" s="36"/>
      <c r="M5614" s="37" t="s">
        <v>8620</v>
      </c>
      <c r="N5614" s="37"/>
      <c r="O5614" s="22" t="s">
        <v>23</v>
      </c>
      <c r="P5614" s="38">
        <v>61.18</v>
      </c>
      <c r="Q5614" s="25">
        <v>0</v>
      </c>
      <c r="R5614" s="38">
        <f>P5614*(1+Q5614/100)</f>
        <v>61.18</v>
      </c>
      <c r="S5614" s="25"/>
      <c r="T5614" s="26">
        <f>IF(I5614="T",0,R5614*S5614)</f>
        <v>0</v>
      </c>
    </row>
    <row r="5615" spans="6:20" s="102" customFormat="1" ht="24" outlineLevel="6">
      <c r="F5615" s="21" t="s">
        <v>10486</v>
      </c>
      <c r="G5615" s="22" t="s">
        <v>19</v>
      </c>
      <c r="H5615" s="68">
        <v>6</v>
      </c>
      <c r="I5615" s="22"/>
      <c r="J5615" s="36" t="s">
        <v>4157</v>
      </c>
      <c r="K5615" s="36" t="s">
        <v>2213</v>
      </c>
      <c r="L5615" s="36"/>
      <c r="M5615" s="37" t="s">
        <v>8568</v>
      </c>
      <c r="N5615" s="37"/>
      <c r="O5615" s="22" t="s">
        <v>23</v>
      </c>
      <c r="P5615" s="38">
        <v>61.18</v>
      </c>
      <c r="Q5615" s="25">
        <v>0</v>
      </c>
      <c r="R5615" s="38">
        <f>P5615*(1+Q5615/100)</f>
        <v>61.18</v>
      </c>
      <c r="S5615" s="25"/>
      <c r="T5615" s="26">
        <f>IF(I5615="T",0,R5615*S5615)</f>
        <v>0</v>
      </c>
    </row>
    <row r="5616" spans="6:20" s="102" customFormat="1" ht="24" outlineLevel="6">
      <c r="F5616" s="21" t="s">
        <v>10487</v>
      </c>
      <c r="G5616" s="22" t="s">
        <v>19</v>
      </c>
      <c r="H5616" s="68">
        <v>6</v>
      </c>
      <c r="I5616" s="22"/>
      <c r="J5616" s="36" t="s">
        <v>4158</v>
      </c>
      <c r="K5616" s="36" t="s">
        <v>2214</v>
      </c>
      <c r="L5616" s="36"/>
      <c r="M5616" s="37" t="s">
        <v>8606</v>
      </c>
      <c r="N5616" s="37"/>
      <c r="O5616" s="22" t="s">
        <v>23</v>
      </c>
      <c r="P5616" s="38">
        <v>61.18</v>
      </c>
      <c r="Q5616" s="25">
        <v>0</v>
      </c>
      <c r="R5616" s="38">
        <f>P5616*(1+Q5616/100)</f>
        <v>61.18</v>
      </c>
      <c r="S5616" s="25"/>
      <c r="T5616" s="26">
        <f>IF(I5616="T",0,R5616*S5616)</f>
        <v>0</v>
      </c>
    </row>
    <row r="5617" spans="6:20" s="102" customFormat="1" ht="12" outlineLevel="6">
      <c r="F5617" s="21" t="s">
        <v>10488</v>
      </c>
      <c r="G5617" s="22" t="s">
        <v>19</v>
      </c>
      <c r="H5617" s="68">
        <v>6</v>
      </c>
      <c r="I5617" s="22"/>
      <c r="J5617" s="36" t="s">
        <v>4154</v>
      </c>
      <c r="K5617" s="36" t="s">
        <v>2217</v>
      </c>
      <c r="L5617" s="36"/>
      <c r="M5617" s="37" t="s">
        <v>7024</v>
      </c>
      <c r="N5617" s="37"/>
      <c r="O5617" s="22" t="s">
        <v>10</v>
      </c>
      <c r="P5617" s="38">
        <v>1.7742199999999999</v>
      </c>
      <c r="Q5617" s="25">
        <v>0</v>
      </c>
      <c r="R5617" s="38">
        <f>P5617*(1+Q5617/100)</f>
        <v>1.7742199999999999</v>
      </c>
      <c r="S5617" s="25"/>
      <c r="T5617" s="26">
        <f>IF(I5617="T",0,R5617*S5617)</f>
        <v>0</v>
      </c>
    </row>
    <row r="5618" spans="6:20" s="39" customFormat="1" ht="11.25" outlineLevel="7">
      <c r="F5618" s="40"/>
      <c r="G5618" s="41"/>
      <c r="H5618" s="41"/>
      <c r="I5618" s="41"/>
      <c r="J5618" s="41"/>
      <c r="K5618" s="41"/>
      <c r="L5618" s="41"/>
      <c r="M5618" s="42" t="s">
        <v>5480</v>
      </c>
      <c r="N5618" s="42"/>
      <c r="O5618" s="41"/>
      <c r="P5618" s="43">
        <v>0</v>
      </c>
      <c r="Q5618" s="44"/>
      <c r="R5618" s="45"/>
      <c r="S5618" s="44"/>
      <c r="T5618" s="46"/>
    </row>
    <row r="5619" spans="6:20" s="39" customFormat="1" ht="11.25" outlineLevel="7">
      <c r="F5619" s="40"/>
      <c r="G5619" s="41"/>
      <c r="H5619" s="41"/>
      <c r="I5619" s="41"/>
      <c r="J5619" s="41"/>
      <c r="K5619" s="41"/>
      <c r="L5619" s="41"/>
      <c r="M5619" s="42" t="s">
        <v>3816</v>
      </c>
      <c r="N5619" s="42"/>
      <c r="O5619" s="41"/>
      <c r="P5619" s="43">
        <v>1.7742199999999999</v>
      </c>
      <c r="Q5619" s="44"/>
      <c r="R5619" s="45"/>
      <c r="S5619" s="44"/>
      <c r="T5619" s="46"/>
    </row>
    <row r="5620" spans="6:20" s="39" customFormat="1" ht="11.25" outlineLevel="7">
      <c r="F5620" s="40"/>
      <c r="G5620" s="41"/>
      <c r="H5620" s="41"/>
      <c r="I5620" s="41"/>
      <c r="J5620" s="41"/>
      <c r="K5620" s="41"/>
      <c r="L5620" s="41"/>
      <c r="M5620" s="42"/>
      <c r="N5620" s="42"/>
      <c r="O5620" s="41"/>
      <c r="P5620" s="43">
        <v>0</v>
      </c>
      <c r="Q5620" s="44"/>
      <c r="R5620" s="45"/>
      <c r="S5620" s="44"/>
      <c r="T5620" s="46"/>
    </row>
    <row r="5621" spans="6:20" s="102" customFormat="1" ht="12" outlineLevel="6">
      <c r="F5621" s="21" t="s">
        <v>10489</v>
      </c>
      <c r="G5621" s="22" t="s">
        <v>19</v>
      </c>
      <c r="H5621" s="68">
        <v>6</v>
      </c>
      <c r="I5621" s="22"/>
      <c r="J5621" s="36" t="s">
        <v>5035</v>
      </c>
      <c r="K5621" s="36" t="s">
        <v>2165</v>
      </c>
      <c r="L5621" s="36"/>
      <c r="M5621" s="37" t="s">
        <v>7789</v>
      </c>
      <c r="N5621" s="37"/>
      <c r="O5621" s="22" t="s">
        <v>24</v>
      </c>
      <c r="P5621" s="38">
        <v>12.236000000000001</v>
      </c>
      <c r="Q5621" s="25">
        <v>0</v>
      </c>
      <c r="R5621" s="38">
        <f>P5621*(1+Q5621/100)</f>
        <v>12.236000000000001</v>
      </c>
      <c r="S5621" s="25"/>
      <c r="T5621" s="26">
        <f>IF(I5621="T",0,R5621*S5621)</f>
        <v>0</v>
      </c>
    </row>
    <row r="5622" spans="6:20" s="39" customFormat="1" ht="11.25" outlineLevel="7">
      <c r="F5622" s="40"/>
      <c r="G5622" s="41"/>
      <c r="H5622" s="41"/>
      <c r="I5622" s="41"/>
      <c r="J5622" s="41"/>
      <c r="K5622" s="41"/>
      <c r="L5622" s="41"/>
      <c r="M5622" s="42" t="s">
        <v>3781</v>
      </c>
      <c r="N5622" s="42"/>
      <c r="O5622" s="41"/>
      <c r="P5622" s="43">
        <v>0</v>
      </c>
      <c r="Q5622" s="44"/>
      <c r="R5622" s="45"/>
      <c r="S5622" s="44"/>
      <c r="T5622" s="46"/>
    </row>
    <row r="5623" spans="6:20" s="39" customFormat="1" ht="11.25" outlineLevel="7">
      <c r="F5623" s="40"/>
      <c r="G5623" s="41"/>
      <c r="H5623" s="41"/>
      <c r="I5623" s="41"/>
      <c r="J5623" s="41"/>
      <c r="K5623" s="41"/>
      <c r="L5623" s="41"/>
      <c r="M5623" s="42" t="s">
        <v>2242</v>
      </c>
      <c r="N5623" s="42"/>
      <c r="O5623" s="41"/>
      <c r="P5623" s="43">
        <v>12.236000000000001</v>
      </c>
      <c r="Q5623" s="44"/>
      <c r="R5623" s="45"/>
      <c r="S5623" s="44"/>
      <c r="T5623" s="46"/>
    </row>
    <row r="5624" spans="6:20" s="39" customFormat="1" ht="11.25" outlineLevel="7">
      <c r="F5624" s="40"/>
      <c r="G5624" s="41"/>
      <c r="H5624" s="41"/>
      <c r="I5624" s="41"/>
      <c r="J5624" s="41"/>
      <c r="K5624" s="41"/>
      <c r="L5624" s="41"/>
      <c r="M5624" s="42"/>
      <c r="N5624" s="42"/>
      <c r="O5624" s="41"/>
      <c r="P5624" s="43">
        <v>0</v>
      </c>
      <c r="Q5624" s="44"/>
      <c r="R5624" s="45"/>
      <c r="S5624" s="44"/>
      <c r="T5624" s="46"/>
    </row>
    <row r="5625" spans="6:20" outlineLevel="6"/>
    <row r="5626" spans="6:20" s="120" customFormat="1" ht="16.5" customHeight="1" outlineLevel="5">
      <c r="F5626" s="121"/>
      <c r="G5626" s="122"/>
      <c r="H5626" s="122"/>
      <c r="I5626" s="122"/>
      <c r="J5626" s="123"/>
      <c r="K5626" s="123"/>
      <c r="L5626" s="123"/>
      <c r="M5626" s="123" t="s">
        <v>7163</v>
      </c>
      <c r="N5626" s="126"/>
      <c r="O5626" s="122"/>
      <c r="P5626" s="124"/>
      <c r="Q5626" s="125"/>
      <c r="R5626" s="124"/>
      <c r="S5626" s="125"/>
      <c r="T5626" s="111">
        <f>SUBTOTAL(9,T5627:T5668)</f>
        <v>0</v>
      </c>
    </row>
    <row r="5627" spans="6:20" s="102" customFormat="1" ht="12" outlineLevel="6">
      <c r="F5627" s="21" t="s">
        <v>10490</v>
      </c>
      <c r="G5627" s="22" t="s">
        <v>19</v>
      </c>
      <c r="H5627" s="68">
        <v>6</v>
      </c>
      <c r="I5627" s="22"/>
      <c r="J5627" s="36" t="s">
        <v>4135</v>
      </c>
      <c r="K5627" s="36" t="s">
        <v>2162</v>
      </c>
      <c r="L5627" s="36"/>
      <c r="M5627" s="37" t="s">
        <v>7899</v>
      </c>
      <c r="N5627" s="37"/>
      <c r="O5627" s="22" t="s">
        <v>23</v>
      </c>
      <c r="P5627" s="38">
        <v>49.018599999999999</v>
      </c>
      <c r="Q5627" s="25">
        <v>0</v>
      </c>
      <c r="R5627" s="38">
        <f>P5627*(1+Q5627/100)</f>
        <v>49.018599999999999</v>
      </c>
      <c r="S5627" s="25"/>
      <c r="T5627" s="26">
        <f>IF(I5627="T",0,R5627*S5627)</f>
        <v>0</v>
      </c>
    </row>
    <row r="5628" spans="6:20" s="39" customFormat="1" ht="11.25" outlineLevel="7">
      <c r="F5628" s="40"/>
      <c r="G5628" s="41"/>
      <c r="H5628" s="41"/>
      <c r="I5628" s="41"/>
      <c r="J5628" s="41"/>
      <c r="K5628" s="41"/>
      <c r="L5628" s="41"/>
      <c r="M5628" s="42" t="s">
        <v>6859</v>
      </c>
      <c r="N5628" s="42"/>
      <c r="O5628" s="41"/>
      <c r="P5628" s="43">
        <v>0</v>
      </c>
      <c r="Q5628" s="44"/>
      <c r="R5628" s="45"/>
      <c r="S5628" s="44"/>
      <c r="T5628" s="46"/>
    </row>
    <row r="5629" spans="6:20" s="39" customFormat="1" ht="11.25" outlineLevel="7">
      <c r="F5629" s="40"/>
      <c r="G5629" s="41"/>
      <c r="H5629" s="41"/>
      <c r="I5629" s="41"/>
      <c r="J5629" s="41"/>
      <c r="K5629" s="41"/>
      <c r="L5629" s="41"/>
      <c r="M5629" s="42" t="s">
        <v>3478</v>
      </c>
      <c r="N5629" s="42"/>
      <c r="O5629" s="41"/>
      <c r="P5629" s="43">
        <v>29.44</v>
      </c>
      <c r="Q5629" s="44"/>
      <c r="R5629" s="45"/>
      <c r="S5629" s="44"/>
      <c r="T5629" s="46"/>
    </row>
    <row r="5630" spans="6:20" s="39" customFormat="1" ht="11.25" outlineLevel="7">
      <c r="F5630" s="40"/>
      <c r="G5630" s="41"/>
      <c r="H5630" s="41"/>
      <c r="I5630" s="41"/>
      <c r="J5630" s="41"/>
      <c r="K5630" s="41"/>
      <c r="L5630" s="41"/>
      <c r="M5630" s="42"/>
      <c r="N5630" s="42"/>
      <c r="O5630" s="41"/>
      <c r="P5630" s="43">
        <v>0</v>
      </c>
      <c r="Q5630" s="44"/>
      <c r="R5630" s="45"/>
      <c r="S5630" s="44"/>
      <c r="T5630" s="46"/>
    </row>
    <row r="5631" spans="6:20" s="39" customFormat="1" ht="11.25" outlineLevel="7">
      <c r="F5631" s="40"/>
      <c r="G5631" s="41"/>
      <c r="H5631" s="41"/>
      <c r="I5631" s="41"/>
      <c r="J5631" s="41"/>
      <c r="K5631" s="41"/>
      <c r="L5631" s="41"/>
      <c r="M5631" s="42" t="s">
        <v>7117</v>
      </c>
      <c r="N5631" s="42"/>
      <c r="O5631" s="41"/>
      <c r="P5631" s="43">
        <v>0</v>
      </c>
      <c r="Q5631" s="44"/>
      <c r="R5631" s="45"/>
      <c r="S5631" s="44"/>
      <c r="T5631" s="46"/>
    </row>
    <row r="5632" spans="6:20" s="39" customFormat="1" ht="11.25" outlineLevel="7">
      <c r="F5632" s="40"/>
      <c r="G5632" s="41"/>
      <c r="H5632" s="41"/>
      <c r="I5632" s="41"/>
      <c r="J5632" s="41"/>
      <c r="K5632" s="41"/>
      <c r="L5632" s="41"/>
      <c r="M5632" s="42" t="s">
        <v>5946</v>
      </c>
      <c r="N5632" s="42"/>
      <c r="O5632" s="41"/>
      <c r="P5632" s="43">
        <v>19.578600000000002</v>
      </c>
      <c r="Q5632" s="44"/>
      <c r="R5632" s="45"/>
      <c r="S5632" s="44"/>
      <c r="T5632" s="46"/>
    </row>
    <row r="5633" spans="6:20" s="39" customFormat="1" ht="11.25" outlineLevel="7">
      <c r="F5633" s="40"/>
      <c r="G5633" s="41"/>
      <c r="H5633" s="41"/>
      <c r="I5633" s="41"/>
      <c r="J5633" s="41"/>
      <c r="K5633" s="41"/>
      <c r="L5633" s="41"/>
      <c r="M5633" s="42"/>
      <c r="N5633" s="42"/>
      <c r="O5633" s="41"/>
      <c r="P5633" s="43">
        <v>0</v>
      </c>
      <c r="Q5633" s="44"/>
      <c r="R5633" s="45"/>
      <c r="S5633" s="44"/>
      <c r="T5633" s="46"/>
    </row>
    <row r="5634" spans="6:20" s="102" customFormat="1" ht="36" outlineLevel="6">
      <c r="F5634" s="21" t="s">
        <v>10491</v>
      </c>
      <c r="G5634" s="22" t="s">
        <v>19</v>
      </c>
      <c r="H5634" s="68">
        <v>6</v>
      </c>
      <c r="I5634" s="22"/>
      <c r="J5634" s="36" t="s">
        <v>4168</v>
      </c>
      <c r="K5634" s="36" t="s">
        <v>2229</v>
      </c>
      <c r="L5634" s="36"/>
      <c r="M5634" s="37" t="s">
        <v>8767</v>
      </c>
      <c r="N5634" s="37"/>
      <c r="O5634" s="22" t="s">
        <v>23</v>
      </c>
      <c r="P5634" s="38">
        <v>108.85</v>
      </c>
      <c r="Q5634" s="25">
        <v>0</v>
      </c>
      <c r="R5634" s="38">
        <f>P5634*(1+Q5634/100)</f>
        <v>108.85</v>
      </c>
      <c r="S5634" s="25"/>
      <c r="T5634" s="26">
        <f>IF(I5634="T",0,R5634*S5634)</f>
        <v>0</v>
      </c>
    </row>
    <row r="5635" spans="6:20" s="102" customFormat="1" ht="24" outlineLevel="6">
      <c r="F5635" s="21" t="s">
        <v>10492</v>
      </c>
      <c r="G5635" s="22" t="s">
        <v>19</v>
      </c>
      <c r="H5635" s="68">
        <v>6</v>
      </c>
      <c r="I5635" s="22"/>
      <c r="J5635" s="36" t="s">
        <v>4167</v>
      </c>
      <c r="K5635" s="36" t="s">
        <v>2228</v>
      </c>
      <c r="L5635" s="36"/>
      <c r="M5635" s="37" t="s">
        <v>8737</v>
      </c>
      <c r="N5635" s="37"/>
      <c r="O5635" s="22" t="s">
        <v>23</v>
      </c>
      <c r="P5635" s="38">
        <v>108.85</v>
      </c>
      <c r="Q5635" s="25">
        <v>0</v>
      </c>
      <c r="R5635" s="38">
        <f>P5635*(1+Q5635/100)</f>
        <v>108.85</v>
      </c>
      <c r="S5635" s="25"/>
      <c r="T5635" s="26">
        <f>IF(I5635="T",0,R5635*S5635)</f>
        <v>0</v>
      </c>
    </row>
    <row r="5636" spans="6:20" s="39" customFormat="1" ht="11.25" outlineLevel="7">
      <c r="F5636" s="40"/>
      <c r="G5636" s="41"/>
      <c r="H5636" s="41"/>
      <c r="I5636" s="41"/>
      <c r="J5636" s="41"/>
      <c r="K5636" s="41"/>
      <c r="L5636" s="41"/>
      <c r="M5636" s="42" t="s">
        <v>253</v>
      </c>
      <c r="N5636" s="42"/>
      <c r="O5636" s="41"/>
      <c r="P5636" s="43">
        <v>0</v>
      </c>
      <c r="Q5636" s="44"/>
      <c r="R5636" s="45"/>
      <c r="S5636" s="44"/>
      <c r="T5636" s="46"/>
    </row>
    <row r="5637" spans="6:20" s="39" customFormat="1" ht="11.25" outlineLevel="7">
      <c r="F5637" s="40"/>
      <c r="G5637" s="41"/>
      <c r="H5637" s="41"/>
      <c r="I5637" s="41"/>
      <c r="J5637" s="41"/>
      <c r="K5637" s="41"/>
      <c r="L5637" s="41"/>
      <c r="M5637" s="42" t="s">
        <v>158</v>
      </c>
      <c r="N5637" s="42"/>
      <c r="O5637" s="41"/>
      <c r="P5637" s="43">
        <v>70.209999999999994</v>
      </c>
      <c r="Q5637" s="44"/>
      <c r="R5637" s="45"/>
      <c r="S5637" s="44"/>
      <c r="T5637" s="46"/>
    </row>
    <row r="5638" spans="6:20" s="39" customFormat="1" ht="11.25" outlineLevel="7">
      <c r="F5638" s="40"/>
      <c r="G5638" s="41"/>
      <c r="H5638" s="41"/>
      <c r="I5638" s="41"/>
      <c r="J5638" s="41"/>
      <c r="K5638" s="41"/>
      <c r="L5638" s="41"/>
      <c r="M5638" s="42" t="s">
        <v>2155</v>
      </c>
      <c r="N5638" s="42"/>
      <c r="O5638" s="41"/>
      <c r="P5638" s="43">
        <v>0</v>
      </c>
      <c r="Q5638" s="44"/>
      <c r="R5638" s="45"/>
      <c r="S5638" s="44"/>
      <c r="T5638" s="46"/>
    </row>
    <row r="5639" spans="6:20" s="39" customFormat="1" ht="11.25" outlineLevel="7">
      <c r="F5639" s="40"/>
      <c r="G5639" s="41"/>
      <c r="H5639" s="41"/>
      <c r="I5639" s="41"/>
      <c r="J5639" s="41"/>
      <c r="K5639" s="41"/>
      <c r="L5639" s="41"/>
      <c r="M5639" s="42" t="s">
        <v>153</v>
      </c>
      <c r="N5639" s="42"/>
      <c r="O5639" s="41"/>
      <c r="P5639" s="43">
        <v>38.64</v>
      </c>
      <c r="Q5639" s="44"/>
      <c r="R5639" s="45"/>
      <c r="S5639" s="44"/>
      <c r="T5639" s="46"/>
    </row>
    <row r="5640" spans="6:20" s="39" customFormat="1" ht="11.25" outlineLevel="7">
      <c r="F5640" s="40"/>
      <c r="G5640" s="41"/>
      <c r="H5640" s="41"/>
      <c r="I5640" s="41"/>
      <c r="J5640" s="41"/>
      <c r="K5640" s="41"/>
      <c r="L5640" s="41"/>
      <c r="M5640" s="42"/>
      <c r="N5640" s="42"/>
      <c r="O5640" s="41"/>
      <c r="P5640" s="43">
        <v>0</v>
      </c>
      <c r="Q5640" s="44"/>
      <c r="R5640" s="45"/>
      <c r="S5640" s="44"/>
      <c r="T5640" s="46"/>
    </row>
    <row r="5641" spans="6:20" s="102" customFormat="1" ht="12" outlineLevel="6">
      <c r="F5641" s="21" t="s">
        <v>10493</v>
      </c>
      <c r="G5641" s="22" t="s">
        <v>19</v>
      </c>
      <c r="H5641" s="68">
        <v>6</v>
      </c>
      <c r="I5641" s="22"/>
      <c r="J5641" s="36" t="s">
        <v>4136</v>
      </c>
      <c r="K5641" s="36" t="s">
        <v>2163</v>
      </c>
      <c r="L5641" s="36"/>
      <c r="M5641" s="37" t="s">
        <v>7943</v>
      </c>
      <c r="N5641" s="37"/>
      <c r="O5641" s="22" t="s">
        <v>23</v>
      </c>
      <c r="P5641" s="38">
        <v>49.018999999999998</v>
      </c>
      <c r="Q5641" s="25">
        <v>0</v>
      </c>
      <c r="R5641" s="38">
        <f>P5641*(1+Q5641/100)</f>
        <v>49.018999999999998</v>
      </c>
      <c r="S5641" s="25"/>
      <c r="T5641" s="26">
        <f>IF(I5641="T",0,R5641*S5641)</f>
        <v>0</v>
      </c>
    </row>
    <row r="5642" spans="6:20" s="102" customFormat="1" ht="12" outlineLevel="6">
      <c r="F5642" s="21" t="s">
        <v>10494</v>
      </c>
      <c r="G5642" s="22" t="s">
        <v>19</v>
      </c>
      <c r="H5642" s="68">
        <v>6</v>
      </c>
      <c r="I5642" s="22"/>
      <c r="J5642" s="36" t="s">
        <v>4133</v>
      </c>
      <c r="K5642" s="36" t="s">
        <v>2171</v>
      </c>
      <c r="L5642" s="36"/>
      <c r="M5642" s="37" t="s">
        <v>7534</v>
      </c>
      <c r="N5642" s="37"/>
      <c r="O5642" s="22" t="s">
        <v>10</v>
      </c>
      <c r="P5642" s="38">
        <v>5.5171200000000011</v>
      </c>
      <c r="Q5642" s="25">
        <v>0</v>
      </c>
      <c r="R5642" s="38">
        <f>P5642*(1+Q5642/100)</f>
        <v>5.5171200000000011</v>
      </c>
      <c r="S5642" s="25"/>
      <c r="T5642" s="26">
        <f>IF(I5642="T",0,R5642*S5642)</f>
        <v>0</v>
      </c>
    </row>
    <row r="5643" spans="6:20" s="39" customFormat="1" ht="11.25" outlineLevel="7">
      <c r="F5643" s="40"/>
      <c r="G5643" s="41"/>
      <c r="H5643" s="41"/>
      <c r="I5643" s="41"/>
      <c r="J5643" s="41"/>
      <c r="K5643" s="41"/>
      <c r="L5643" s="41"/>
      <c r="M5643" s="42" t="s">
        <v>5378</v>
      </c>
      <c r="N5643" s="42"/>
      <c r="O5643" s="41"/>
      <c r="P5643" s="43">
        <v>0</v>
      </c>
      <c r="Q5643" s="44"/>
      <c r="R5643" s="45"/>
      <c r="S5643" s="44"/>
      <c r="T5643" s="46"/>
    </row>
    <row r="5644" spans="6:20" s="39" customFormat="1" ht="11.25" outlineLevel="7">
      <c r="F5644" s="40"/>
      <c r="G5644" s="41"/>
      <c r="H5644" s="41"/>
      <c r="I5644" s="41"/>
      <c r="J5644" s="41"/>
      <c r="K5644" s="41"/>
      <c r="L5644" s="41"/>
      <c r="M5644" s="42" t="s">
        <v>3500</v>
      </c>
      <c r="N5644" s="42"/>
      <c r="O5644" s="41"/>
      <c r="P5644" s="43">
        <v>5.5171200000000011</v>
      </c>
      <c r="Q5644" s="44"/>
      <c r="R5644" s="45"/>
      <c r="S5644" s="44"/>
      <c r="T5644" s="46"/>
    </row>
    <row r="5645" spans="6:20" s="39" customFormat="1" ht="11.25" outlineLevel="7">
      <c r="F5645" s="40"/>
      <c r="G5645" s="41"/>
      <c r="H5645" s="41"/>
      <c r="I5645" s="41"/>
      <c r="J5645" s="41"/>
      <c r="K5645" s="41"/>
      <c r="L5645" s="41"/>
      <c r="M5645" s="42"/>
      <c r="N5645" s="42"/>
      <c r="O5645" s="41"/>
      <c r="P5645" s="43">
        <v>0</v>
      </c>
      <c r="Q5645" s="44"/>
      <c r="R5645" s="45"/>
      <c r="S5645" s="44"/>
      <c r="T5645" s="46"/>
    </row>
    <row r="5646" spans="6:20" s="102" customFormat="1" ht="36" outlineLevel="6" collapsed="1">
      <c r="F5646" s="21" t="s">
        <v>10495</v>
      </c>
      <c r="G5646" s="22" t="s">
        <v>19</v>
      </c>
      <c r="H5646" s="68">
        <v>6</v>
      </c>
      <c r="I5646" s="22"/>
      <c r="J5646" s="36" t="s">
        <v>4165</v>
      </c>
      <c r="K5646" s="36" t="s">
        <v>2226</v>
      </c>
      <c r="L5646" s="36"/>
      <c r="M5646" s="37" t="s">
        <v>8776</v>
      </c>
      <c r="N5646" s="37"/>
      <c r="O5646" s="22" t="s">
        <v>23</v>
      </c>
      <c r="P5646" s="38">
        <v>7.5905000000000005</v>
      </c>
      <c r="Q5646" s="25">
        <v>0</v>
      </c>
      <c r="R5646" s="38">
        <f>P5646*(1+Q5646/100)</f>
        <v>7.5905000000000005</v>
      </c>
      <c r="S5646" s="25"/>
      <c r="T5646" s="26">
        <f>IF(I5646="T",0,R5646*S5646)</f>
        <v>0</v>
      </c>
    </row>
    <row r="5647" spans="6:20" s="39" customFormat="1" ht="11.25" outlineLevel="7">
      <c r="F5647" s="40"/>
      <c r="G5647" s="41"/>
      <c r="H5647" s="41"/>
      <c r="I5647" s="41"/>
      <c r="J5647" s="41"/>
      <c r="K5647" s="41"/>
      <c r="L5647" s="41"/>
      <c r="M5647" s="42" t="s">
        <v>2176</v>
      </c>
      <c r="N5647" s="42"/>
      <c r="O5647" s="41"/>
      <c r="P5647" s="43">
        <v>7.5905000000000005</v>
      </c>
      <c r="Q5647" s="44"/>
      <c r="R5647" s="45"/>
      <c r="S5647" s="44"/>
      <c r="T5647" s="46"/>
    </row>
    <row r="5648" spans="6:20" s="39" customFormat="1" ht="11.25" outlineLevel="7">
      <c r="F5648" s="40"/>
      <c r="G5648" s="41"/>
      <c r="H5648" s="41"/>
      <c r="I5648" s="41"/>
      <c r="J5648" s="41"/>
      <c r="K5648" s="41"/>
      <c r="L5648" s="41"/>
      <c r="M5648" s="42"/>
      <c r="N5648" s="42"/>
      <c r="O5648" s="41"/>
      <c r="P5648" s="43">
        <v>0</v>
      </c>
      <c r="Q5648" s="44"/>
      <c r="R5648" s="45"/>
      <c r="S5648" s="44"/>
      <c r="T5648" s="46"/>
    </row>
    <row r="5649" spans="6:20" s="102" customFormat="1" ht="36" outlineLevel="6">
      <c r="F5649" s="21" t="s">
        <v>10496</v>
      </c>
      <c r="G5649" s="22" t="s">
        <v>19</v>
      </c>
      <c r="H5649" s="68">
        <v>6</v>
      </c>
      <c r="I5649" s="22"/>
      <c r="J5649" s="36" t="s">
        <v>4166</v>
      </c>
      <c r="K5649" s="36" t="s">
        <v>2227</v>
      </c>
      <c r="L5649" s="36"/>
      <c r="M5649" s="37" t="s">
        <v>8793</v>
      </c>
      <c r="N5649" s="37"/>
      <c r="O5649" s="22" t="s">
        <v>23</v>
      </c>
      <c r="P5649" s="38">
        <v>7.5910000000000002</v>
      </c>
      <c r="Q5649" s="25"/>
      <c r="R5649" s="38">
        <f>P5649*(1+Q5649/100)</f>
        <v>7.5910000000000002</v>
      </c>
      <c r="S5649" s="25"/>
      <c r="T5649" s="26">
        <f>IF(I5649="T",0,R5649*S5649)</f>
        <v>0</v>
      </c>
    </row>
    <row r="5650" spans="6:20" s="102" customFormat="1" ht="12" outlineLevel="6" collapsed="1">
      <c r="F5650" s="21" t="s">
        <v>10497</v>
      </c>
      <c r="G5650" s="22" t="s">
        <v>19</v>
      </c>
      <c r="H5650" s="68">
        <v>6</v>
      </c>
      <c r="I5650" s="22"/>
      <c r="J5650" s="36" t="s">
        <v>4169</v>
      </c>
      <c r="K5650" s="36" t="s">
        <v>2231</v>
      </c>
      <c r="L5650" s="36"/>
      <c r="M5650" s="37" t="s">
        <v>7788</v>
      </c>
      <c r="N5650" s="37"/>
      <c r="O5650" s="22" t="s">
        <v>23</v>
      </c>
      <c r="P5650" s="38">
        <v>4.59</v>
      </c>
      <c r="Q5650" s="25">
        <v>0</v>
      </c>
      <c r="R5650" s="38">
        <f>P5650*(1+Q5650/100)</f>
        <v>4.59</v>
      </c>
      <c r="S5650" s="25"/>
      <c r="T5650" s="26">
        <f>IF(I5650="T",0,R5650*S5650)</f>
        <v>0</v>
      </c>
    </row>
    <row r="5651" spans="6:20" s="39" customFormat="1" ht="11.25" outlineLevel="7">
      <c r="F5651" s="40"/>
      <c r="G5651" s="41"/>
      <c r="H5651" s="41"/>
      <c r="I5651" s="41"/>
      <c r="J5651" s="41"/>
      <c r="K5651" s="41"/>
      <c r="L5651" s="41"/>
      <c r="M5651" s="42" t="s">
        <v>4110</v>
      </c>
      <c r="N5651" s="42"/>
      <c r="O5651" s="41"/>
      <c r="P5651" s="43">
        <v>3.036</v>
      </c>
      <c r="Q5651" s="44"/>
      <c r="R5651" s="45"/>
      <c r="S5651" s="44"/>
      <c r="T5651" s="46"/>
    </row>
    <row r="5652" spans="6:20" s="39" customFormat="1" ht="11.25" outlineLevel="7">
      <c r="F5652" s="40"/>
      <c r="G5652" s="41"/>
      <c r="H5652" s="41"/>
      <c r="I5652" s="41"/>
      <c r="J5652" s="41"/>
      <c r="K5652" s="41"/>
      <c r="L5652" s="41"/>
      <c r="M5652" s="42" t="s">
        <v>265</v>
      </c>
      <c r="N5652" s="42"/>
      <c r="O5652" s="41"/>
      <c r="P5652" s="43">
        <v>1.554</v>
      </c>
      <c r="Q5652" s="44"/>
      <c r="R5652" s="45"/>
      <c r="S5652" s="44"/>
      <c r="T5652" s="46"/>
    </row>
    <row r="5653" spans="6:20" s="39" customFormat="1" ht="11.25" outlineLevel="7">
      <c r="F5653" s="40"/>
      <c r="G5653" s="41"/>
      <c r="H5653" s="41"/>
      <c r="I5653" s="41"/>
      <c r="J5653" s="41"/>
      <c r="K5653" s="41"/>
      <c r="L5653" s="41"/>
      <c r="M5653" s="42"/>
      <c r="N5653" s="42"/>
      <c r="O5653" s="41"/>
      <c r="P5653" s="43">
        <v>0</v>
      </c>
      <c r="Q5653" s="44"/>
      <c r="R5653" s="45"/>
      <c r="S5653" s="44"/>
      <c r="T5653" s="46"/>
    </row>
    <row r="5654" spans="6:20" s="102" customFormat="1" ht="12" outlineLevel="6">
      <c r="F5654" s="21" t="s">
        <v>10498</v>
      </c>
      <c r="G5654" s="22" t="s">
        <v>19</v>
      </c>
      <c r="H5654" s="68">
        <v>6</v>
      </c>
      <c r="I5654" s="22"/>
      <c r="J5654" s="36" t="s">
        <v>4170</v>
      </c>
      <c r="K5654" s="36" t="s">
        <v>2232</v>
      </c>
      <c r="L5654" s="36"/>
      <c r="M5654" s="37" t="s">
        <v>7855</v>
      </c>
      <c r="N5654" s="37"/>
      <c r="O5654" s="22" t="s">
        <v>23</v>
      </c>
      <c r="P5654" s="38">
        <v>4.59</v>
      </c>
      <c r="Q5654" s="25">
        <v>0</v>
      </c>
      <c r="R5654" s="38">
        <f>P5654*(1+Q5654/100)</f>
        <v>4.59</v>
      </c>
      <c r="S5654" s="25"/>
      <c r="T5654" s="26">
        <f>IF(I5654="T",0,R5654*S5654)</f>
        <v>0</v>
      </c>
    </row>
    <row r="5655" spans="6:20" s="102" customFormat="1" ht="24" outlineLevel="6" collapsed="1">
      <c r="F5655" s="21" t="s">
        <v>10499</v>
      </c>
      <c r="G5655" s="22" t="s">
        <v>19</v>
      </c>
      <c r="H5655" s="68">
        <v>6</v>
      </c>
      <c r="I5655" s="22"/>
      <c r="J5655" s="36" t="s">
        <v>5036</v>
      </c>
      <c r="K5655" s="36" t="s">
        <v>2165</v>
      </c>
      <c r="L5655" s="36"/>
      <c r="M5655" s="37" t="s">
        <v>8046</v>
      </c>
      <c r="N5655" s="37"/>
      <c r="O5655" s="22" t="s">
        <v>24</v>
      </c>
      <c r="P5655" s="38">
        <v>39.40793</v>
      </c>
      <c r="Q5655" s="25">
        <v>0</v>
      </c>
      <c r="R5655" s="38">
        <f>P5655*(1+Q5655/100)</f>
        <v>39.40793</v>
      </c>
      <c r="S5655" s="25"/>
      <c r="T5655" s="26">
        <f>IF(I5655="T",0,R5655*S5655)</f>
        <v>0</v>
      </c>
    </row>
    <row r="5656" spans="6:20" s="39" customFormat="1" ht="11.25" outlineLevel="7">
      <c r="F5656" s="40"/>
      <c r="G5656" s="41"/>
      <c r="H5656" s="41"/>
      <c r="I5656" s="41"/>
      <c r="J5656" s="41"/>
      <c r="K5656" s="41"/>
      <c r="L5656" s="41"/>
      <c r="M5656" s="42" t="s">
        <v>253</v>
      </c>
      <c r="N5656" s="42"/>
      <c r="O5656" s="41"/>
      <c r="P5656" s="43">
        <v>0</v>
      </c>
      <c r="Q5656" s="44"/>
      <c r="R5656" s="45"/>
      <c r="S5656" s="44"/>
      <c r="T5656" s="46"/>
    </row>
    <row r="5657" spans="6:20" s="39" customFormat="1" ht="11.25" outlineLevel="7">
      <c r="F5657" s="40"/>
      <c r="G5657" s="41"/>
      <c r="H5657" s="41"/>
      <c r="I5657" s="41"/>
      <c r="J5657" s="41"/>
      <c r="K5657" s="41"/>
      <c r="L5657" s="41"/>
      <c r="M5657" s="42" t="s">
        <v>3033</v>
      </c>
      <c r="N5657" s="42"/>
      <c r="O5657" s="41"/>
      <c r="P5657" s="43">
        <v>17.552499999999998</v>
      </c>
      <c r="Q5657" s="44"/>
      <c r="R5657" s="45"/>
      <c r="S5657" s="44"/>
      <c r="T5657" s="46"/>
    </row>
    <row r="5658" spans="6:20" s="39" customFormat="1" ht="11.25" outlineLevel="7">
      <c r="F5658" s="40"/>
      <c r="G5658" s="41"/>
      <c r="H5658" s="41"/>
      <c r="I5658" s="41"/>
      <c r="J5658" s="41"/>
      <c r="K5658" s="41"/>
      <c r="L5658" s="41"/>
      <c r="M5658" s="42" t="s">
        <v>2155</v>
      </c>
      <c r="N5658" s="42"/>
      <c r="O5658" s="41"/>
      <c r="P5658" s="43">
        <v>0</v>
      </c>
      <c r="Q5658" s="44"/>
      <c r="R5658" s="45"/>
      <c r="S5658" s="44"/>
      <c r="T5658" s="46"/>
    </row>
    <row r="5659" spans="6:20" s="39" customFormat="1" ht="11.25" outlineLevel="7">
      <c r="F5659" s="40"/>
      <c r="G5659" s="41"/>
      <c r="H5659" s="41"/>
      <c r="I5659" s="41"/>
      <c r="J5659" s="41"/>
      <c r="K5659" s="41"/>
      <c r="L5659" s="41"/>
      <c r="M5659" s="42" t="s">
        <v>3020</v>
      </c>
      <c r="N5659" s="42"/>
      <c r="O5659" s="41"/>
      <c r="P5659" s="43">
        <v>9.66</v>
      </c>
      <c r="Q5659" s="44"/>
      <c r="R5659" s="45"/>
      <c r="S5659" s="44"/>
      <c r="T5659" s="46"/>
    </row>
    <row r="5660" spans="6:20" s="39" customFormat="1" ht="11.25" outlineLevel="7">
      <c r="F5660" s="40"/>
      <c r="G5660" s="41"/>
      <c r="H5660" s="41"/>
      <c r="I5660" s="41"/>
      <c r="J5660" s="41"/>
      <c r="K5660" s="41"/>
      <c r="L5660" s="41"/>
      <c r="M5660" s="42" t="s">
        <v>6620</v>
      </c>
      <c r="N5660" s="42"/>
      <c r="O5660" s="41"/>
      <c r="P5660" s="43">
        <v>0</v>
      </c>
      <c r="Q5660" s="44"/>
      <c r="R5660" s="45"/>
      <c r="S5660" s="44"/>
      <c r="T5660" s="46"/>
    </row>
    <row r="5661" spans="6:20" s="39" customFormat="1" ht="11.25" outlineLevel="7">
      <c r="F5661" s="40"/>
      <c r="G5661" s="41"/>
      <c r="H5661" s="41"/>
      <c r="I5661" s="41"/>
      <c r="J5661" s="41"/>
      <c r="K5661" s="41"/>
      <c r="L5661" s="41"/>
      <c r="M5661" s="42" t="s">
        <v>4372</v>
      </c>
      <c r="N5661" s="42"/>
      <c r="O5661" s="41"/>
      <c r="P5661" s="43">
        <v>1.1014300000000001</v>
      </c>
      <c r="Q5661" s="44"/>
      <c r="R5661" s="45"/>
      <c r="S5661" s="44"/>
      <c r="T5661" s="46"/>
    </row>
    <row r="5662" spans="6:20" s="39" customFormat="1" ht="11.25" outlineLevel="7">
      <c r="F5662" s="40"/>
      <c r="G5662" s="41"/>
      <c r="H5662" s="41"/>
      <c r="I5662" s="41"/>
      <c r="J5662" s="41"/>
      <c r="K5662" s="41"/>
      <c r="L5662" s="41"/>
      <c r="M5662" s="42"/>
      <c r="N5662" s="42"/>
      <c r="O5662" s="41"/>
      <c r="P5662" s="43">
        <v>0</v>
      </c>
      <c r="Q5662" s="44"/>
      <c r="R5662" s="45"/>
      <c r="S5662" s="44"/>
      <c r="T5662" s="46"/>
    </row>
    <row r="5663" spans="6:20" s="39" customFormat="1" ht="11.25" outlineLevel="7">
      <c r="F5663" s="40"/>
      <c r="G5663" s="41"/>
      <c r="H5663" s="41"/>
      <c r="I5663" s="41"/>
      <c r="J5663" s="41"/>
      <c r="K5663" s="41"/>
      <c r="L5663" s="41"/>
      <c r="M5663" s="42" t="s">
        <v>6859</v>
      </c>
      <c r="N5663" s="42"/>
      <c r="O5663" s="41"/>
      <c r="P5663" s="43">
        <v>0</v>
      </c>
      <c r="Q5663" s="44"/>
      <c r="R5663" s="45"/>
      <c r="S5663" s="44"/>
      <c r="T5663" s="46"/>
    </row>
    <row r="5664" spans="6:20" s="39" customFormat="1" ht="11.25" outlineLevel="7">
      <c r="F5664" s="40"/>
      <c r="G5664" s="41"/>
      <c r="H5664" s="41"/>
      <c r="I5664" s="41"/>
      <c r="J5664" s="41"/>
      <c r="K5664" s="41"/>
      <c r="L5664" s="41"/>
      <c r="M5664" s="42" t="s">
        <v>4320</v>
      </c>
      <c r="N5664" s="42"/>
      <c r="O5664" s="41"/>
      <c r="P5664" s="43">
        <v>6.6239999999999997</v>
      </c>
      <c r="Q5664" s="44"/>
      <c r="R5664" s="45"/>
      <c r="S5664" s="44"/>
      <c r="T5664" s="46"/>
    </row>
    <row r="5665" spans="6:20" s="39" customFormat="1" ht="11.25" outlineLevel="7">
      <c r="F5665" s="40"/>
      <c r="G5665" s="41"/>
      <c r="H5665" s="41"/>
      <c r="I5665" s="41"/>
      <c r="J5665" s="41"/>
      <c r="K5665" s="41"/>
      <c r="L5665" s="41"/>
      <c r="M5665" s="42" t="s">
        <v>7117</v>
      </c>
      <c r="N5665" s="42"/>
      <c r="O5665" s="41"/>
      <c r="P5665" s="43">
        <v>0</v>
      </c>
      <c r="Q5665" s="44"/>
      <c r="R5665" s="45"/>
      <c r="S5665" s="44"/>
      <c r="T5665" s="46"/>
    </row>
    <row r="5666" spans="6:20" s="39" customFormat="1" ht="11.25" outlineLevel="7">
      <c r="F5666" s="40"/>
      <c r="G5666" s="41"/>
      <c r="H5666" s="41"/>
      <c r="I5666" s="41"/>
      <c r="J5666" s="41"/>
      <c r="K5666" s="41"/>
      <c r="L5666" s="41"/>
      <c r="M5666" s="42" t="s">
        <v>3854</v>
      </c>
      <c r="N5666" s="42"/>
      <c r="O5666" s="41"/>
      <c r="P5666" s="43">
        <v>4.4700000000000006</v>
      </c>
      <c r="Q5666" s="44"/>
      <c r="R5666" s="45"/>
      <c r="S5666" s="44"/>
      <c r="T5666" s="46"/>
    </row>
    <row r="5667" spans="6:20" s="39" customFormat="1" ht="11.25" outlineLevel="7">
      <c r="F5667" s="40"/>
      <c r="G5667" s="41"/>
      <c r="H5667" s="41"/>
      <c r="I5667" s="41"/>
      <c r="J5667" s="41"/>
      <c r="K5667" s="41"/>
      <c r="L5667" s="41"/>
      <c r="M5667" s="42"/>
      <c r="N5667" s="42"/>
      <c r="O5667" s="41"/>
      <c r="P5667" s="43">
        <v>0</v>
      </c>
      <c r="Q5667" s="44"/>
      <c r="R5667" s="45"/>
      <c r="S5667" s="44"/>
      <c r="T5667" s="46"/>
    </row>
    <row r="5668" spans="6:20" outlineLevel="6"/>
    <row r="5669" spans="6:20" outlineLevel="5"/>
    <row r="5670" spans="6:20" outlineLevel="4"/>
    <row r="5671" spans="6:20" s="94" customFormat="1" ht="16.5" customHeight="1" outlineLevel="3">
      <c r="F5671" s="95"/>
      <c r="G5671" s="96"/>
      <c r="H5671" s="96"/>
      <c r="I5671" s="96"/>
      <c r="J5671" s="97"/>
      <c r="K5671" s="97"/>
      <c r="L5671" s="97"/>
      <c r="M5671" s="97" t="s">
        <v>4485</v>
      </c>
      <c r="N5671" s="101"/>
      <c r="O5671" s="96"/>
      <c r="P5671" s="98"/>
      <c r="Q5671" s="99"/>
      <c r="R5671" s="98"/>
      <c r="S5671" s="99"/>
      <c r="T5671" s="100">
        <f>SUBTOTAL(9,T5672:T5895)</f>
        <v>0</v>
      </c>
    </row>
    <row r="5672" spans="6:20" s="113" customFormat="1" ht="16.5" customHeight="1" outlineLevel="4">
      <c r="F5672" s="114"/>
      <c r="G5672" s="115"/>
      <c r="H5672" s="115"/>
      <c r="I5672" s="115"/>
      <c r="J5672" s="116"/>
      <c r="K5672" s="116"/>
      <c r="L5672" s="116"/>
      <c r="M5672" s="116" t="s">
        <v>5418</v>
      </c>
      <c r="N5672" s="119"/>
      <c r="O5672" s="115"/>
      <c r="P5672" s="117"/>
      <c r="Q5672" s="118"/>
      <c r="R5672" s="117"/>
      <c r="S5672" s="118"/>
      <c r="T5672" s="112">
        <f>SUBTOTAL(9,T5673:T5734)</f>
        <v>0</v>
      </c>
    </row>
    <row r="5673" spans="6:20" s="120" customFormat="1" ht="16.5" customHeight="1" outlineLevel="5">
      <c r="F5673" s="121"/>
      <c r="G5673" s="122"/>
      <c r="H5673" s="122"/>
      <c r="I5673" s="122"/>
      <c r="J5673" s="123"/>
      <c r="K5673" s="123"/>
      <c r="L5673" s="123"/>
      <c r="M5673" s="123" t="s">
        <v>6492</v>
      </c>
      <c r="N5673" s="126"/>
      <c r="O5673" s="122"/>
      <c r="P5673" s="124"/>
      <c r="Q5673" s="125"/>
      <c r="R5673" s="124"/>
      <c r="S5673" s="125"/>
      <c r="T5673" s="111">
        <f>SUBTOTAL(9,T5674:T5733)</f>
        <v>0</v>
      </c>
    </row>
    <row r="5674" spans="6:20" s="102" customFormat="1" ht="24" outlineLevel="6" collapsed="1">
      <c r="F5674" s="21" t="s">
        <v>10500</v>
      </c>
      <c r="G5674" s="22" t="s">
        <v>19</v>
      </c>
      <c r="H5674" s="68">
        <v>6</v>
      </c>
      <c r="I5674" s="22"/>
      <c r="J5674" s="36" t="s">
        <v>4147</v>
      </c>
      <c r="K5674" s="36" t="s">
        <v>2193</v>
      </c>
      <c r="L5674" s="36"/>
      <c r="M5674" s="37" t="s">
        <v>8322</v>
      </c>
      <c r="N5674" s="37"/>
      <c r="O5674" s="22" t="s">
        <v>23</v>
      </c>
      <c r="P5674" s="38">
        <v>830.67820000000006</v>
      </c>
      <c r="Q5674" s="25">
        <v>0</v>
      </c>
      <c r="R5674" s="38">
        <f>P5674*(1+Q5674/100)</f>
        <v>830.67820000000006</v>
      </c>
      <c r="S5674" s="25"/>
      <c r="T5674" s="26">
        <f>IF(I5674="T",0,R5674*S5674)</f>
        <v>0</v>
      </c>
    </row>
    <row r="5675" spans="6:20" s="39" customFormat="1" ht="11.25" outlineLevel="7">
      <c r="F5675" s="40"/>
      <c r="G5675" s="41"/>
      <c r="H5675" s="41"/>
      <c r="I5675" s="41"/>
      <c r="J5675" s="41"/>
      <c r="K5675" s="41"/>
      <c r="L5675" s="41"/>
      <c r="M5675" s="42" t="s">
        <v>4083</v>
      </c>
      <c r="N5675" s="42"/>
      <c r="O5675" s="41"/>
      <c r="P5675" s="43">
        <v>0</v>
      </c>
      <c r="Q5675" s="44"/>
      <c r="R5675" s="45"/>
      <c r="S5675" s="44"/>
      <c r="T5675" s="46"/>
    </row>
    <row r="5676" spans="6:20" s="39" customFormat="1" ht="11.25" outlineLevel="7">
      <c r="F5676" s="40"/>
      <c r="G5676" s="41"/>
      <c r="H5676" s="41"/>
      <c r="I5676" s="41"/>
      <c r="J5676" s="41"/>
      <c r="K5676" s="41"/>
      <c r="L5676" s="41"/>
      <c r="M5676" s="42" t="s">
        <v>3831</v>
      </c>
      <c r="N5676" s="42"/>
      <c r="O5676" s="41"/>
      <c r="P5676" s="43">
        <v>218.02160000000001</v>
      </c>
      <c r="Q5676" s="44"/>
      <c r="R5676" s="45"/>
      <c r="S5676" s="44"/>
      <c r="T5676" s="46"/>
    </row>
    <row r="5677" spans="6:20" s="39" customFormat="1" ht="11.25" outlineLevel="7">
      <c r="F5677" s="40"/>
      <c r="G5677" s="41"/>
      <c r="H5677" s="41"/>
      <c r="I5677" s="41"/>
      <c r="J5677" s="41"/>
      <c r="K5677" s="41"/>
      <c r="L5677" s="41"/>
      <c r="M5677" s="42" t="s">
        <v>3810</v>
      </c>
      <c r="N5677" s="42"/>
      <c r="O5677" s="41"/>
      <c r="P5677" s="43">
        <v>84.768799999999999</v>
      </c>
      <c r="Q5677" s="44"/>
      <c r="R5677" s="45"/>
      <c r="S5677" s="44"/>
      <c r="T5677" s="46"/>
    </row>
    <row r="5678" spans="6:20" s="39" customFormat="1" ht="11.25" outlineLevel="7">
      <c r="F5678" s="40"/>
      <c r="G5678" s="41"/>
      <c r="H5678" s="41"/>
      <c r="I5678" s="41"/>
      <c r="J5678" s="41"/>
      <c r="K5678" s="41"/>
      <c r="L5678" s="41"/>
      <c r="M5678" s="42" t="s">
        <v>5252</v>
      </c>
      <c r="N5678" s="42"/>
      <c r="O5678" s="41"/>
      <c r="P5678" s="43">
        <v>71.122899999999987</v>
      </c>
      <c r="Q5678" s="44"/>
      <c r="R5678" s="45"/>
      <c r="S5678" s="44"/>
      <c r="T5678" s="46"/>
    </row>
    <row r="5679" spans="6:20" s="39" customFormat="1" ht="11.25" outlineLevel="7">
      <c r="F5679" s="40"/>
      <c r="G5679" s="41"/>
      <c r="H5679" s="41"/>
      <c r="I5679" s="41"/>
      <c r="J5679" s="41"/>
      <c r="K5679" s="41"/>
      <c r="L5679" s="41"/>
      <c r="M5679" s="42" t="s">
        <v>3007</v>
      </c>
      <c r="N5679" s="42"/>
      <c r="O5679" s="41"/>
      <c r="P5679" s="43">
        <v>22.678000000000001</v>
      </c>
      <c r="Q5679" s="44"/>
      <c r="R5679" s="45"/>
      <c r="S5679" s="44"/>
      <c r="T5679" s="46"/>
    </row>
    <row r="5680" spans="6:20" s="39" customFormat="1" ht="11.25" outlineLevel="7">
      <c r="F5680" s="40"/>
      <c r="G5680" s="41"/>
      <c r="H5680" s="41"/>
      <c r="I5680" s="41"/>
      <c r="J5680" s="41"/>
      <c r="K5680" s="41"/>
      <c r="L5680" s="41"/>
      <c r="M5680" s="42" t="s">
        <v>4</v>
      </c>
      <c r="N5680" s="42"/>
      <c r="O5680" s="41"/>
      <c r="P5680" s="43">
        <v>396.59129999999993</v>
      </c>
      <c r="Q5680" s="44"/>
      <c r="R5680" s="45"/>
      <c r="S5680" s="44"/>
      <c r="T5680" s="46"/>
    </row>
    <row r="5681" spans="6:20" s="39" customFormat="1" ht="11.25" outlineLevel="7">
      <c r="F5681" s="40"/>
      <c r="G5681" s="41"/>
      <c r="H5681" s="41"/>
      <c r="I5681" s="41"/>
      <c r="J5681" s="41"/>
      <c r="K5681" s="41"/>
      <c r="L5681" s="41"/>
      <c r="M5681" s="42" t="s">
        <v>4281</v>
      </c>
      <c r="N5681" s="42"/>
      <c r="O5681" s="41"/>
      <c r="P5681" s="43">
        <v>0</v>
      </c>
      <c r="Q5681" s="44"/>
      <c r="R5681" s="45"/>
      <c r="S5681" s="44"/>
      <c r="T5681" s="46"/>
    </row>
    <row r="5682" spans="6:20" s="39" customFormat="1" ht="11.25" outlineLevel="7">
      <c r="F5682" s="40"/>
      <c r="G5682" s="41"/>
      <c r="H5682" s="41"/>
      <c r="I5682" s="41"/>
      <c r="J5682" s="41"/>
      <c r="K5682" s="41"/>
      <c r="L5682" s="41"/>
      <c r="M5682" s="42" t="s">
        <v>398</v>
      </c>
      <c r="N5682" s="42"/>
      <c r="O5682" s="41"/>
      <c r="P5682" s="43">
        <v>-6.4</v>
      </c>
      <c r="Q5682" s="44"/>
      <c r="R5682" s="45"/>
      <c r="S5682" s="44"/>
      <c r="T5682" s="46"/>
    </row>
    <row r="5683" spans="6:20" s="39" customFormat="1" ht="11.25" outlineLevel="7">
      <c r="F5683" s="40"/>
      <c r="G5683" s="41"/>
      <c r="H5683" s="41"/>
      <c r="I5683" s="41"/>
      <c r="J5683" s="41"/>
      <c r="K5683" s="41"/>
      <c r="L5683" s="41"/>
      <c r="M5683" s="42" t="s">
        <v>397</v>
      </c>
      <c r="N5683" s="42"/>
      <c r="O5683" s="41"/>
      <c r="P5683" s="43">
        <v>-5.4</v>
      </c>
      <c r="Q5683" s="44"/>
      <c r="R5683" s="45"/>
      <c r="S5683" s="44"/>
      <c r="T5683" s="46"/>
    </row>
    <row r="5684" spans="6:20" s="39" customFormat="1" ht="11.25" outlineLevel="7">
      <c r="F5684" s="40"/>
      <c r="G5684" s="41"/>
      <c r="H5684" s="41"/>
      <c r="I5684" s="41"/>
      <c r="J5684" s="41"/>
      <c r="K5684" s="41"/>
      <c r="L5684" s="41"/>
      <c r="M5684" s="42" t="s">
        <v>397</v>
      </c>
      <c r="N5684" s="42"/>
      <c r="O5684" s="41"/>
      <c r="P5684" s="43">
        <v>-5.4</v>
      </c>
      <c r="Q5684" s="44"/>
      <c r="R5684" s="45"/>
      <c r="S5684" s="44"/>
      <c r="T5684" s="46"/>
    </row>
    <row r="5685" spans="6:20" s="39" customFormat="1" ht="11.25" outlineLevel="7">
      <c r="F5685" s="40"/>
      <c r="G5685" s="41"/>
      <c r="H5685" s="41"/>
      <c r="I5685" s="41"/>
      <c r="J5685" s="41"/>
      <c r="K5685" s="41"/>
      <c r="L5685" s="41"/>
      <c r="M5685" s="42" t="s">
        <v>2117</v>
      </c>
      <c r="N5685" s="42"/>
      <c r="O5685" s="41"/>
      <c r="P5685" s="43">
        <v>-5.28</v>
      </c>
      <c r="Q5685" s="44"/>
      <c r="R5685" s="45"/>
      <c r="S5685" s="44"/>
      <c r="T5685" s="46"/>
    </row>
    <row r="5686" spans="6:20" s="39" customFormat="1" ht="11.25" outlineLevel="7">
      <c r="F5686" s="40"/>
      <c r="G5686" s="41"/>
      <c r="H5686" s="41"/>
      <c r="I5686" s="41"/>
      <c r="J5686" s="41"/>
      <c r="K5686" s="41"/>
      <c r="L5686" s="41"/>
      <c r="M5686" s="42" t="s">
        <v>4</v>
      </c>
      <c r="N5686" s="42"/>
      <c r="O5686" s="41"/>
      <c r="P5686" s="43">
        <v>-22.480000000000004</v>
      </c>
      <c r="Q5686" s="44"/>
      <c r="R5686" s="45"/>
      <c r="S5686" s="44"/>
      <c r="T5686" s="46"/>
    </row>
    <row r="5687" spans="6:20" s="39" customFormat="1" ht="11.25" outlineLevel="7">
      <c r="F5687" s="40"/>
      <c r="G5687" s="41"/>
      <c r="H5687" s="41"/>
      <c r="I5687" s="41"/>
      <c r="J5687" s="41"/>
      <c r="K5687" s="41"/>
      <c r="L5687" s="41"/>
      <c r="M5687" s="42" t="s">
        <v>4081</v>
      </c>
      <c r="N5687" s="42"/>
      <c r="O5687" s="41"/>
      <c r="P5687" s="43">
        <v>0</v>
      </c>
      <c r="Q5687" s="44"/>
      <c r="R5687" s="45"/>
      <c r="S5687" s="44"/>
      <c r="T5687" s="46"/>
    </row>
    <row r="5688" spans="6:20" s="39" customFormat="1" ht="11.25" outlineLevel="7">
      <c r="F5688" s="40"/>
      <c r="G5688" s="41"/>
      <c r="H5688" s="41"/>
      <c r="I5688" s="41"/>
      <c r="J5688" s="41"/>
      <c r="K5688" s="41"/>
      <c r="L5688" s="41"/>
      <c r="M5688" s="42" t="s">
        <v>3831</v>
      </c>
      <c r="N5688" s="42"/>
      <c r="O5688" s="41"/>
      <c r="P5688" s="43">
        <v>218.02160000000001</v>
      </c>
      <c r="Q5688" s="44"/>
      <c r="R5688" s="45"/>
      <c r="S5688" s="44"/>
      <c r="T5688" s="46"/>
    </row>
    <row r="5689" spans="6:20" s="39" customFormat="1" ht="11.25" outlineLevel="7">
      <c r="F5689" s="40"/>
      <c r="G5689" s="41"/>
      <c r="H5689" s="41"/>
      <c r="I5689" s="41"/>
      <c r="J5689" s="41"/>
      <c r="K5689" s="41"/>
      <c r="L5689" s="41"/>
      <c r="M5689" s="42" t="s">
        <v>3516</v>
      </c>
      <c r="N5689" s="42"/>
      <c r="O5689" s="41"/>
      <c r="P5689" s="43">
        <v>71.318399999999997</v>
      </c>
      <c r="Q5689" s="44"/>
      <c r="R5689" s="45"/>
      <c r="S5689" s="44"/>
      <c r="T5689" s="46"/>
    </row>
    <row r="5690" spans="6:20" s="39" customFormat="1" ht="11.25" outlineLevel="7">
      <c r="F5690" s="40"/>
      <c r="G5690" s="41"/>
      <c r="H5690" s="41"/>
      <c r="I5690" s="41"/>
      <c r="J5690" s="41"/>
      <c r="K5690" s="41"/>
      <c r="L5690" s="41"/>
      <c r="M5690" s="42" t="s">
        <v>5252</v>
      </c>
      <c r="N5690" s="42"/>
      <c r="O5690" s="41"/>
      <c r="P5690" s="43">
        <v>71.122899999999987</v>
      </c>
      <c r="Q5690" s="44"/>
      <c r="R5690" s="45"/>
      <c r="S5690" s="44"/>
      <c r="T5690" s="46"/>
    </row>
    <row r="5691" spans="6:20" s="39" customFormat="1" ht="11.25" outlineLevel="7">
      <c r="F5691" s="40"/>
      <c r="G5691" s="41"/>
      <c r="H5691" s="41"/>
      <c r="I5691" s="41"/>
      <c r="J5691" s="41"/>
      <c r="K5691" s="41"/>
      <c r="L5691" s="41"/>
      <c r="M5691" s="42" t="s">
        <v>4</v>
      </c>
      <c r="N5691" s="42"/>
      <c r="O5691" s="41"/>
      <c r="P5691" s="43">
        <v>360.46289999999999</v>
      </c>
      <c r="Q5691" s="44"/>
      <c r="R5691" s="45"/>
      <c r="S5691" s="44"/>
      <c r="T5691" s="46"/>
    </row>
    <row r="5692" spans="6:20" s="39" customFormat="1" ht="11.25" outlineLevel="7">
      <c r="F5692" s="40"/>
      <c r="G5692" s="41"/>
      <c r="H5692" s="41"/>
      <c r="I5692" s="41"/>
      <c r="J5692" s="41"/>
      <c r="K5692" s="41"/>
      <c r="L5692" s="41"/>
      <c r="M5692" s="42" t="s">
        <v>4281</v>
      </c>
      <c r="N5692" s="42"/>
      <c r="O5692" s="41"/>
      <c r="P5692" s="43">
        <v>0</v>
      </c>
      <c r="Q5692" s="44"/>
      <c r="R5692" s="45"/>
      <c r="S5692" s="44"/>
      <c r="T5692" s="46"/>
    </row>
    <row r="5693" spans="6:20" s="39" customFormat="1" ht="11.25" outlineLevel="7">
      <c r="F5693" s="40"/>
      <c r="G5693" s="41"/>
      <c r="H5693" s="41"/>
      <c r="I5693" s="41"/>
      <c r="J5693" s="41"/>
      <c r="K5693" s="41"/>
      <c r="L5693" s="41"/>
      <c r="M5693" s="42" t="s">
        <v>398</v>
      </c>
      <c r="N5693" s="42"/>
      <c r="O5693" s="41"/>
      <c r="P5693" s="43">
        <v>-6.4</v>
      </c>
      <c r="Q5693" s="44"/>
      <c r="R5693" s="45"/>
      <c r="S5693" s="44"/>
      <c r="T5693" s="46"/>
    </row>
    <row r="5694" spans="6:20" s="39" customFormat="1" ht="11.25" outlineLevel="7">
      <c r="F5694" s="40"/>
      <c r="G5694" s="41"/>
      <c r="H5694" s="41"/>
      <c r="I5694" s="41"/>
      <c r="J5694" s="41"/>
      <c r="K5694" s="41"/>
      <c r="L5694" s="41"/>
      <c r="M5694" s="42" t="s">
        <v>397</v>
      </c>
      <c r="N5694" s="42"/>
      <c r="O5694" s="41"/>
      <c r="P5694" s="43">
        <v>-5.4</v>
      </c>
      <c r="Q5694" s="44"/>
      <c r="R5694" s="45"/>
      <c r="S5694" s="44"/>
      <c r="T5694" s="46"/>
    </row>
    <row r="5695" spans="6:20" s="39" customFormat="1" ht="11.25" outlineLevel="7">
      <c r="F5695" s="40"/>
      <c r="G5695" s="41"/>
      <c r="H5695" s="41"/>
      <c r="I5695" s="41"/>
      <c r="J5695" s="41"/>
      <c r="K5695" s="41"/>
      <c r="L5695" s="41"/>
      <c r="M5695" s="42" t="s">
        <v>0</v>
      </c>
      <c r="N5695" s="42"/>
      <c r="O5695" s="41"/>
      <c r="P5695" s="43">
        <v>0</v>
      </c>
      <c r="Q5695" s="44"/>
      <c r="R5695" s="45"/>
      <c r="S5695" s="44"/>
      <c r="T5695" s="46"/>
    </row>
    <row r="5696" spans="6:20" s="39" customFormat="1" ht="11.25" outlineLevel="7">
      <c r="F5696" s="40"/>
      <c r="G5696" s="41"/>
      <c r="H5696" s="41"/>
      <c r="I5696" s="41"/>
      <c r="J5696" s="41"/>
      <c r="K5696" s="41"/>
      <c r="L5696" s="41"/>
      <c r="M5696" s="42" t="s">
        <v>4</v>
      </c>
      <c r="N5696" s="42"/>
      <c r="O5696" s="41"/>
      <c r="P5696" s="43">
        <v>-11.8</v>
      </c>
      <c r="Q5696" s="44"/>
      <c r="R5696" s="45"/>
      <c r="S5696" s="44"/>
      <c r="T5696" s="46"/>
    </row>
    <row r="5697" spans="6:20" s="39" customFormat="1" ht="11.25" outlineLevel="7">
      <c r="F5697" s="40"/>
      <c r="G5697" s="41"/>
      <c r="H5697" s="41"/>
      <c r="I5697" s="41"/>
      <c r="J5697" s="41"/>
      <c r="K5697" s="41"/>
      <c r="L5697" s="41"/>
      <c r="M5697" s="42" t="s">
        <v>6723</v>
      </c>
      <c r="N5697" s="42"/>
      <c r="O5697" s="41"/>
      <c r="P5697" s="43">
        <v>0</v>
      </c>
      <c r="Q5697" s="44"/>
      <c r="R5697" s="45"/>
      <c r="S5697" s="44"/>
      <c r="T5697" s="46"/>
    </row>
    <row r="5698" spans="6:20" s="39" customFormat="1" ht="11.25" outlineLevel="7">
      <c r="F5698" s="40"/>
      <c r="G5698" s="41"/>
      <c r="H5698" s="41"/>
      <c r="I5698" s="41"/>
      <c r="J5698" s="41"/>
      <c r="K5698" s="41"/>
      <c r="L5698" s="41"/>
      <c r="M5698" s="42" t="s">
        <v>3824</v>
      </c>
      <c r="N5698" s="42"/>
      <c r="O5698" s="41"/>
      <c r="P5698" s="43">
        <v>74.380800000000008</v>
      </c>
      <c r="Q5698" s="44"/>
      <c r="R5698" s="45"/>
      <c r="S5698" s="44"/>
      <c r="T5698" s="46"/>
    </row>
    <row r="5699" spans="6:20" s="39" customFormat="1" ht="11.25" outlineLevel="7">
      <c r="F5699" s="40"/>
      <c r="G5699" s="41"/>
      <c r="H5699" s="41"/>
      <c r="I5699" s="41"/>
      <c r="J5699" s="41"/>
      <c r="K5699" s="41"/>
      <c r="L5699" s="41"/>
      <c r="M5699" s="42" t="s">
        <v>3515</v>
      </c>
      <c r="N5699" s="42"/>
      <c r="O5699" s="41"/>
      <c r="P5699" s="43">
        <v>33.523200000000003</v>
      </c>
      <c r="Q5699" s="44"/>
      <c r="R5699" s="45"/>
      <c r="S5699" s="44"/>
      <c r="T5699" s="46"/>
    </row>
    <row r="5700" spans="6:20" s="39" customFormat="1" ht="11.25" outlineLevel="7">
      <c r="F5700" s="40"/>
      <c r="G5700" s="41"/>
      <c r="H5700" s="41"/>
      <c r="I5700" s="41"/>
      <c r="J5700" s="41"/>
      <c r="K5700" s="41"/>
      <c r="L5700" s="41"/>
      <c r="M5700" s="42"/>
      <c r="N5700" s="42"/>
      <c r="O5700" s="41"/>
      <c r="P5700" s="43">
        <v>0</v>
      </c>
      <c r="Q5700" s="44"/>
      <c r="R5700" s="45"/>
      <c r="S5700" s="44"/>
      <c r="T5700" s="46"/>
    </row>
    <row r="5701" spans="6:20" s="102" customFormat="1" ht="24" outlineLevel="6">
      <c r="F5701" s="21" t="s">
        <v>10501</v>
      </c>
      <c r="G5701" s="22" t="s">
        <v>19</v>
      </c>
      <c r="H5701" s="68">
        <v>6</v>
      </c>
      <c r="I5701" s="22"/>
      <c r="J5701" s="36" t="s">
        <v>4148</v>
      </c>
      <c r="K5701" s="36" t="s">
        <v>2194</v>
      </c>
      <c r="L5701" s="36"/>
      <c r="M5701" s="37" t="s">
        <v>8350</v>
      </c>
      <c r="N5701" s="37"/>
      <c r="O5701" s="22" t="s">
        <v>23</v>
      </c>
      <c r="P5701" s="38">
        <v>830.678</v>
      </c>
      <c r="Q5701" s="25">
        <v>0</v>
      </c>
      <c r="R5701" s="38">
        <f>P5701*(1+Q5701/100)</f>
        <v>830.678</v>
      </c>
      <c r="S5701" s="25"/>
      <c r="T5701" s="26">
        <f>IF(I5701="T",0,R5701*S5701)</f>
        <v>0</v>
      </c>
    </row>
    <row r="5702" spans="6:20" s="102" customFormat="1" ht="24" outlineLevel="6" collapsed="1">
      <c r="F5702" s="21" t="s">
        <v>10502</v>
      </c>
      <c r="G5702" s="22" t="s">
        <v>19</v>
      </c>
      <c r="H5702" s="68">
        <v>6</v>
      </c>
      <c r="I5702" s="22"/>
      <c r="J5702" s="36" t="s">
        <v>4146</v>
      </c>
      <c r="K5702" s="36" t="s">
        <v>2195</v>
      </c>
      <c r="L5702" s="36"/>
      <c r="M5702" s="37" t="s">
        <v>8145</v>
      </c>
      <c r="N5702" s="37"/>
      <c r="O5702" s="22" t="s">
        <v>10</v>
      </c>
      <c r="P5702" s="38">
        <v>8.3068000000000008</v>
      </c>
      <c r="Q5702" s="25">
        <v>0</v>
      </c>
      <c r="R5702" s="38">
        <f>P5702*(1+Q5702/100)</f>
        <v>8.3068000000000008</v>
      </c>
      <c r="S5702" s="25"/>
      <c r="T5702" s="26">
        <f>IF(I5702="T",0,R5702*S5702)</f>
        <v>0</v>
      </c>
    </row>
    <row r="5703" spans="6:20" s="39" customFormat="1" ht="11.25" outlineLevel="7">
      <c r="F5703" s="40"/>
      <c r="G5703" s="41"/>
      <c r="H5703" s="41"/>
      <c r="I5703" s="41"/>
      <c r="J5703" s="41"/>
      <c r="K5703" s="41"/>
      <c r="L5703" s="41"/>
      <c r="M5703" s="42" t="s">
        <v>6435</v>
      </c>
      <c r="N5703" s="42"/>
      <c r="O5703" s="41"/>
      <c r="P5703" s="43">
        <v>0</v>
      </c>
      <c r="Q5703" s="44"/>
      <c r="R5703" s="45"/>
      <c r="S5703" s="44"/>
      <c r="T5703" s="46"/>
    </row>
    <row r="5704" spans="6:20" s="39" customFormat="1" ht="11.25" outlineLevel="7">
      <c r="F5704" s="40"/>
      <c r="G5704" s="41"/>
      <c r="H5704" s="41"/>
      <c r="I5704" s="41"/>
      <c r="J5704" s="41"/>
      <c r="K5704" s="41"/>
      <c r="L5704" s="41"/>
      <c r="M5704" s="42" t="s">
        <v>3036</v>
      </c>
      <c r="N5704" s="42"/>
      <c r="O5704" s="41"/>
      <c r="P5704" s="43">
        <v>8.3068000000000008</v>
      </c>
      <c r="Q5704" s="44"/>
      <c r="R5704" s="45"/>
      <c r="S5704" s="44"/>
      <c r="T5704" s="46"/>
    </row>
    <row r="5705" spans="6:20" s="39" customFormat="1" ht="11.25" outlineLevel="7">
      <c r="F5705" s="40"/>
      <c r="G5705" s="41"/>
      <c r="H5705" s="41"/>
      <c r="I5705" s="41"/>
      <c r="J5705" s="41"/>
      <c r="K5705" s="41"/>
      <c r="L5705" s="41"/>
      <c r="M5705" s="42"/>
      <c r="N5705" s="42"/>
      <c r="O5705" s="41"/>
      <c r="P5705" s="43">
        <v>0</v>
      </c>
      <c r="Q5705" s="44"/>
      <c r="R5705" s="45"/>
      <c r="S5705" s="44"/>
      <c r="T5705" s="46"/>
    </row>
    <row r="5706" spans="6:20" s="102" customFormat="1" ht="12" outlineLevel="6">
      <c r="F5706" s="21" t="s">
        <v>10503</v>
      </c>
      <c r="G5706" s="22" t="s">
        <v>19</v>
      </c>
      <c r="H5706" s="68">
        <v>6</v>
      </c>
      <c r="I5706" s="22"/>
      <c r="J5706" s="36" t="s">
        <v>5035</v>
      </c>
      <c r="K5706" s="36" t="s">
        <v>2165</v>
      </c>
      <c r="L5706" s="36"/>
      <c r="M5706" s="37" t="s">
        <v>7790</v>
      </c>
      <c r="N5706" s="37"/>
      <c r="O5706" s="22" t="s">
        <v>24</v>
      </c>
      <c r="P5706" s="38">
        <v>83.067820000000012</v>
      </c>
      <c r="Q5706" s="25">
        <v>0</v>
      </c>
      <c r="R5706" s="38">
        <f>P5706*(1+Q5706/100)</f>
        <v>83.067820000000012</v>
      </c>
      <c r="S5706" s="25"/>
      <c r="T5706" s="26">
        <f>IF(I5706="T",0,R5706*S5706)</f>
        <v>0</v>
      </c>
    </row>
    <row r="5707" spans="6:20" s="39" customFormat="1" ht="11.25" outlineLevel="7">
      <c r="F5707" s="40"/>
      <c r="G5707" s="41"/>
      <c r="H5707" s="41"/>
      <c r="I5707" s="41"/>
      <c r="J5707" s="41"/>
      <c r="K5707" s="41"/>
      <c r="L5707" s="41"/>
      <c r="M5707" s="42" t="s">
        <v>4083</v>
      </c>
      <c r="N5707" s="42"/>
      <c r="O5707" s="41"/>
      <c r="P5707" s="43">
        <v>0</v>
      </c>
      <c r="Q5707" s="44"/>
      <c r="R5707" s="45"/>
      <c r="S5707" s="44"/>
      <c r="T5707" s="46"/>
    </row>
    <row r="5708" spans="6:20" s="39" customFormat="1" ht="11.25" outlineLevel="7">
      <c r="F5708" s="40"/>
      <c r="G5708" s="41"/>
      <c r="H5708" s="41"/>
      <c r="I5708" s="41"/>
      <c r="J5708" s="41"/>
      <c r="K5708" s="41"/>
      <c r="L5708" s="41"/>
      <c r="M5708" s="42" t="s">
        <v>4359</v>
      </c>
      <c r="N5708" s="42"/>
      <c r="O5708" s="41"/>
      <c r="P5708" s="43">
        <v>21.802160000000001</v>
      </c>
      <c r="Q5708" s="44"/>
      <c r="R5708" s="45"/>
      <c r="S5708" s="44"/>
      <c r="T5708" s="46"/>
    </row>
    <row r="5709" spans="6:20" s="39" customFormat="1" ht="11.25" outlineLevel="7">
      <c r="F5709" s="40"/>
      <c r="G5709" s="41"/>
      <c r="H5709" s="41"/>
      <c r="I5709" s="41"/>
      <c r="J5709" s="41"/>
      <c r="K5709" s="41"/>
      <c r="L5709" s="41"/>
      <c r="M5709" s="42" t="s">
        <v>4295</v>
      </c>
      <c r="N5709" s="42"/>
      <c r="O5709" s="41"/>
      <c r="P5709" s="43">
        <v>8.4768799999999995</v>
      </c>
      <c r="Q5709" s="44"/>
      <c r="R5709" s="45"/>
      <c r="S5709" s="44"/>
      <c r="T5709" s="46"/>
    </row>
    <row r="5710" spans="6:20" s="39" customFormat="1" ht="11.25" outlineLevel="7">
      <c r="F5710" s="40"/>
      <c r="G5710" s="41"/>
      <c r="H5710" s="41"/>
      <c r="I5710" s="41"/>
      <c r="J5710" s="41"/>
      <c r="K5710" s="41"/>
      <c r="L5710" s="41"/>
      <c r="M5710" s="42" t="s">
        <v>5360</v>
      </c>
      <c r="N5710" s="42"/>
      <c r="O5710" s="41"/>
      <c r="P5710" s="43">
        <v>7.1122899999999989</v>
      </c>
      <c r="Q5710" s="44"/>
      <c r="R5710" s="45"/>
      <c r="S5710" s="44"/>
      <c r="T5710" s="46"/>
    </row>
    <row r="5711" spans="6:20" s="39" customFormat="1" ht="11.25" outlineLevel="7">
      <c r="F5711" s="40"/>
      <c r="G5711" s="41"/>
      <c r="H5711" s="41"/>
      <c r="I5711" s="41"/>
      <c r="J5711" s="41"/>
      <c r="K5711" s="41"/>
      <c r="L5711" s="41"/>
      <c r="M5711" s="42" t="s">
        <v>3827</v>
      </c>
      <c r="N5711" s="42"/>
      <c r="O5711" s="41"/>
      <c r="P5711" s="43">
        <v>2.2678000000000003</v>
      </c>
      <c r="Q5711" s="44"/>
      <c r="R5711" s="45"/>
      <c r="S5711" s="44"/>
      <c r="T5711" s="46"/>
    </row>
    <row r="5712" spans="6:20" s="39" customFormat="1" ht="11.25" outlineLevel="7">
      <c r="F5712" s="40"/>
      <c r="G5712" s="41"/>
      <c r="H5712" s="41"/>
      <c r="I5712" s="41"/>
      <c r="J5712" s="41"/>
      <c r="K5712" s="41"/>
      <c r="L5712" s="41"/>
      <c r="M5712" s="42" t="s">
        <v>4</v>
      </c>
      <c r="N5712" s="42"/>
      <c r="O5712" s="41"/>
      <c r="P5712" s="43">
        <v>39.659130000000005</v>
      </c>
      <c r="Q5712" s="44"/>
      <c r="R5712" s="45"/>
      <c r="S5712" s="44"/>
      <c r="T5712" s="46"/>
    </row>
    <row r="5713" spans="6:20" s="39" customFormat="1" ht="11.25" outlineLevel="7">
      <c r="F5713" s="40"/>
      <c r="G5713" s="41"/>
      <c r="H5713" s="41"/>
      <c r="I5713" s="41"/>
      <c r="J5713" s="41"/>
      <c r="K5713" s="41"/>
      <c r="L5713" s="41"/>
      <c r="M5713" s="42" t="s">
        <v>4281</v>
      </c>
      <c r="N5713" s="42"/>
      <c r="O5713" s="41"/>
      <c r="P5713" s="43">
        <v>0</v>
      </c>
      <c r="Q5713" s="44"/>
      <c r="R5713" s="45"/>
      <c r="S5713" s="44"/>
      <c r="T5713" s="46"/>
    </row>
    <row r="5714" spans="6:20" s="39" customFormat="1" ht="11.25" outlineLevel="7">
      <c r="F5714" s="40"/>
      <c r="G5714" s="41"/>
      <c r="H5714" s="41"/>
      <c r="I5714" s="41"/>
      <c r="J5714" s="41"/>
      <c r="K5714" s="41"/>
      <c r="L5714" s="41"/>
      <c r="M5714" s="42" t="s">
        <v>2961</v>
      </c>
      <c r="N5714" s="42"/>
      <c r="O5714" s="41"/>
      <c r="P5714" s="43">
        <v>-0.64000000000000012</v>
      </c>
      <c r="Q5714" s="44"/>
      <c r="R5714" s="45"/>
      <c r="S5714" s="44"/>
      <c r="T5714" s="46"/>
    </row>
    <row r="5715" spans="6:20" s="39" customFormat="1" ht="11.25" outlineLevel="7">
      <c r="F5715" s="40"/>
      <c r="G5715" s="41"/>
      <c r="H5715" s="41"/>
      <c r="I5715" s="41"/>
      <c r="J5715" s="41"/>
      <c r="K5715" s="41"/>
      <c r="L5715" s="41"/>
      <c r="M5715" s="42" t="s">
        <v>2960</v>
      </c>
      <c r="N5715" s="42"/>
      <c r="O5715" s="41"/>
      <c r="P5715" s="43">
        <v>-0.54</v>
      </c>
      <c r="Q5715" s="44"/>
      <c r="R5715" s="45"/>
      <c r="S5715" s="44"/>
      <c r="T5715" s="46"/>
    </row>
    <row r="5716" spans="6:20" s="39" customFormat="1" ht="11.25" outlineLevel="7">
      <c r="F5716" s="40"/>
      <c r="G5716" s="41"/>
      <c r="H5716" s="41"/>
      <c r="I5716" s="41"/>
      <c r="J5716" s="41"/>
      <c r="K5716" s="41"/>
      <c r="L5716" s="41"/>
      <c r="M5716" s="42" t="s">
        <v>2960</v>
      </c>
      <c r="N5716" s="42"/>
      <c r="O5716" s="41"/>
      <c r="P5716" s="43">
        <v>-0.54</v>
      </c>
      <c r="Q5716" s="44"/>
      <c r="R5716" s="45"/>
      <c r="S5716" s="44"/>
      <c r="T5716" s="46"/>
    </row>
    <row r="5717" spans="6:20" s="39" customFormat="1" ht="11.25" outlineLevel="7">
      <c r="F5717" s="40"/>
      <c r="G5717" s="41"/>
      <c r="H5717" s="41"/>
      <c r="I5717" s="41"/>
      <c r="J5717" s="41"/>
      <c r="K5717" s="41"/>
      <c r="L5717" s="41"/>
      <c r="M5717" s="42" t="s">
        <v>3447</v>
      </c>
      <c r="N5717" s="42"/>
      <c r="O5717" s="41"/>
      <c r="P5717" s="43">
        <v>-0.52800000000000002</v>
      </c>
      <c r="Q5717" s="44"/>
      <c r="R5717" s="45"/>
      <c r="S5717" s="44"/>
      <c r="T5717" s="46"/>
    </row>
    <row r="5718" spans="6:20" s="39" customFormat="1" ht="11.25" outlineLevel="7">
      <c r="F5718" s="40"/>
      <c r="G5718" s="41"/>
      <c r="H5718" s="41"/>
      <c r="I5718" s="41"/>
      <c r="J5718" s="41"/>
      <c r="K5718" s="41"/>
      <c r="L5718" s="41"/>
      <c r="M5718" s="42" t="s">
        <v>4</v>
      </c>
      <c r="N5718" s="42"/>
      <c r="O5718" s="41"/>
      <c r="P5718" s="43">
        <v>-2.2480000000000002</v>
      </c>
      <c r="Q5718" s="44"/>
      <c r="R5718" s="45"/>
      <c r="S5718" s="44"/>
      <c r="T5718" s="46"/>
    </row>
    <row r="5719" spans="6:20" s="39" customFormat="1" ht="11.25" outlineLevel="7">
      <c r="F5719" s="40"/>
      <c r="G5719" s="41"/>
      <c r="H5719" s="41"/>
      <c r="I5719" s="41"/>
      <c r="J5719" s="41"/>
      <c r="K5719" s="41"/>
      <c r="L5719" s="41"/>
      <c r="M5719" s="42" t="s">
        <v>4081</v>
      </c>
      <c r="N5719" s="42"/>
      <c r="O5719" s="41"/>
      <c r="P5719" s="43">
        <v>0</v>
      </c>
      <c r="Q5719" s="44"/>
      <c r="R5719" s="45"/>
      <c r="S5719" s="44"/>
      <c r="T5719" s="46"/>
    </row>
    <row r="5720" spans="6:20" s="39" customFormat="1" ht="11.25" outlineLevel="7">
      <c r="F5720" s="40"/>
      <c r="G5720" s="41"/>
      <c r="H5720" s="41"/>
      <c r="I5720" s="41"/>
      <c r="J5720" s="41"/>
      <c r="K5720" s="41"/>
      <c r="L5720" s="41"/>
      <c r="M5720" s="42" t="s">
        <v>4359</v>
      </c>
      <c r="N5720" s="42"/>
      <c r="O5720" s="41"/>
      <c r="P5720" s="43">
        <v>21.802160000000001</v>
      </c>
      <c r="Q5720" s="44"/>
      <c r="R5720" s="45"/>
      <c r="S5720" s="44"/>
      <c r="T5720" s="46"/>
    </row>
    <row r="5721" spans="6:20" s="39" customFormat="1" ht="11.25" outlineLevel="7">
      <c r="F5721" s="40"/>
      <c r="G5721" s="41"/>
      <c r="H5721" s="41"/>
      <c r="I5721" s="41"/>
      <c r="J5721" s="41"/>
      <c r="K5721" s="41"/>
      <c r="L5721" s="41"/>
      <c r="M5721" s="42" t="s">
        <v>4227</v>
      </c>
      <c r="N5721" s="42"/>
      <c r="O5721" s="41"/>
      <c r="P5721" s="43">
        <v>7.1318400000000004</v>
      </c>
      <c r="Q5721" s="44"/>
      <c r="R5721" s="45"/>
      <c r="S5721" s="44"/>
      <c r="T5721" s="46"/>
    </row>
    <row r="5722" spans="6:20" s="39" customFormat="1" ht="11.25" outlineLevel="7">
      <c r="F5722" s="40"/>
      <c r="G5722" s="41"/>
      <c r="H5722" s="41"/>
      <c r="I5722" s="41"/>
      <c r="J5722" s="41"/>
      <c r="K5722" s="41"/>
      <c r="L5722" s="41"/>
      <c r="M5722" s="42" t="s">
        <v>5360</v>
      </c>
      <c r="N5722" s="42"/>
      <c r="O5722" s="41"/>
      <c r="P5722" s="43">
        <v>7.1122899999999989</v>
      </c>
      <c r="Q5722" s="44"/>
      <c r="R5722" s="45"/>
      <c r="S5722" s="44"/>
      <c r="T5722" s="46"/>
    </row>
    <row r="5723" spans="6:20" s="39" customFormat="1" ht="11.25" outlineLevel="7">
      <c r="F5723" s="40"/>
      <c r="G5723" s="41"/>
      <c r="H5723" s="41"/>
      <c r="I5723" s="41"/>
      <c r="J5723" s="41"/>
      <c r="K5723" s="41"/>
      <c r="L5723" s="41"/>
      <c r="M5723" s="42" t="s">
        <v>4</v>
      </c>
      <c r="N5723" s="42"/>
      <c r="O5723" s="41"/>
      <c r="P5723" s="43">
        <v>36.046289999999999</v>
      </c>
      <c r="Q5723" s="44"/>
      <c r="R5723" s="45"/>
      <c r="S5723" s="44"/>
      <c r="T5723" s="46"/>
    </row>
    <row r="5724" spans="6:20" s="39" customFormat="1" ht="11.25" outlineLevel="7">
      <c r="F5724" s="40"/>
      <c r="G5724" s="41"/>
      <c r="H5724" s="41"/>
      <c r="I5724" s="41"/>
      <c r="J5724" s="41"/>
      <c r="K5724" s="41"/>
      <c r="L5724" s="41"/>
      <c r="M5724" s="42" t="s">
        <v>4281</v>
      </c>
      <c r="N5724" s="42"/>
      <c r="O5724" s="41"/>
      <c r="P5724" s="43">
        <v>0</v>
      </c>
      <c r="Q5724" s="44"/>
      <c r="R5724" s="45"/>
      <c r="S5724" s="44"/>
      <c r="T5724" s="46"/>
    </row>
    <row r="5725" spans="6:20" s="39" customFormat="1" ht="11.25" outlineLevel="7">
      <c r="F5725" s="40"/>
      <c r="G5725" s="41"/>
      <c r="H5725" s="41"/>
      <c r="I5725" s="41"/>
      <c r="J5725" s="41"/>
      <c r="K5725" s="41"/>
      <c r="L5725" s="41"/>
      <c r="M5725" s="42" t="s">
        <v>2961</v>
      </c>
      <c r="N5725" s="42"/>
      <c r="O5725" s="41"/>
      <c r="P5725" s="43">
        <v>-0.64000000000000012</v>
      </c>
      <c r="Q5725" s="44"/>
      <c r="R5725" s="45"/>
      <c r="S5725" s="44"/>
      <c r="T5725" s="46"/>
    </row>
    <row r="5726" spans="6:20" s="39" customFormat="1" ht="11.25" outlineLevel="7">
      <c r="F5726" s="40"/>
      <c r="G5726" s="41"/>
      <c r="H5726" s="41"/>
      <c r="I5726" s="41"/>
      <c r="J5726" s="41"/>
      <c r="K5726" s="41"/>
      <c r="L5726" s="41"/>
      <c r="M5726" s="42" t="s">
        <v>2960</v>
      </c>
      <c r="N5726" s="42"/>
      <c r="O5726" s="41"/>
      <c r="P5726" s="43">
        <v>-0.54</v>
      </c>
      <c r="Q5726" s="44"/>
      <c r="R5726" s="45"/>
      <c r="S5726" s="44"/>
      <c r="T5726" s="46"/>
    </row>
    <row r="5727" spans="6:20" s="39" customFormat="1" ht="11.25" outlineLevel="7">
      <c r="F5727" s="40"/>
      <c r="G5727" s="41"/>
      <c r="H5727" s="41"/>
      <c r="I5727" s="41"/>
      <c r="J5727" s="41"/>
      <c r="K5727" s="41"/>
      <c r="L5727" s="41"/>
      <c r="M5727" s="42" t="s">
        <v>0</v>
      </c>
      <c r="N5727" s="42"/>
      <c r="O5727" s="41"/>
      <c r="P5727" s="43">
        <v>0</v>
      </c>
      <c r="Q5727" s="44"/>
      <c r="R5727" s="45"/>
      <c r="S5727" s="44"/>
      <c r="T5727" s="46"/>
    </row>
    <row r="5728" spans="6:20" s="39" customFormat="1" ht="11.25" outlineLevel="7">
      <c r="F5728" s="40"/>
      <c r="G5728" s="41"/>
      <c r="H5728" s="41"/>
      <c r="I5728" s="41"/>
      <c r="J5728" s="41"/>
      <c r="K5728" s="41"/>
      <c r="L5728" s="41"/>
      <c r="M5728" s="42" t="s">
        <v>4</v>
      </c>
      <c r="N5728" s="42"/>
      <c r="O5728" s="41"/>
      <c r="P5728" s="43">
        <v>-1.1800000000000002</v>
      </c>
      <c r="Q5728" s="44"/>
      <c r="R5728" s="45"/>
      <c r="S5728" s="44"/>
      <c r="T5728" s="46"/>
    </row>
    <row r="5729" spans="6:20" s="39" customFormat="1" ht="11.25" outlineLevel="7">
      <c r="F5729" s="40"/>
      <c r="G5729" s="41"/>
      <c r="H5729" s="41"/>
      <c r="I5729" s="41"/>
      <c r="J5729" s="41"/>
      <c r="K5729" s="41"/>
      <c r="L5729" s="41"/>
      <c r="M5729" s="42" t="s">
        <v>6723</v>
      </c>
      <c r="N5729" s="42"/>
      <c r="O5729" s="41"/>
      <c r="P5729" s="43">
        <v>0</v>
      </c>
      <c r="Q5729" s="44"/>
      <c r="R5729" s="45"/>
      <c r="S5729" s="44"/>
      <c r="T5729" s="46"/>
    </row>
    <row r="5730" spans="6:20" s="39" customFormat="1" ht="11.25" outlineLevel="7">
      <c r="F5730" s="40"/>
      <c r="G5730" s="41"/>
      <c r="H5730" s="41"/>
      <c r="I5730" s="41"/>
      <c r="J5730" s="41"/>
      <c r="K5730" s="41"/>
      <c r="L5730" s="41"/>
      <c r="M5730" s="42" t="s">
        <v>4308</v>
      </c>
      <c r="N5730" s="42"/>
      <c r="O5730" s="41"/>
      <c r="P5730" s="43">
        <v>7.4380800000000011</v>
      </c>
      <c r="Q5730" s="44"/>
      <c r="R5730" s="45"/>
      <c r="S5730" s="44"/>
      <c r="T5730" s="46"/>
    </row>
    <row r="5731" spans="6:20" s="39" customFormat="1" ht="11.25" outlineLevel="7">
      <c r="F5731" s="40"/>
      <c r="G5731" s="41"/>
      <c r="H5731" s="41"/>
      <c r="I5731" s="41"/>
      <c r="J5731" s="41"/>
      <c r="K5731" s="41"/>
      <c r="L5731" s="41"/>
      <c r="M5731" s="42" t="s">
        <v>4225</v>
      </c>
      <c r="N5731" s="42"/>
      <c r="O5731" s="41"/>
      <c r="P5731" s="43">
        <v>3.3523200000000006</v>
      </c>
      <c r="Q5731" s="44"/>
      <c r="R5731" s="45"/>
      <c r="S5731" s="44"/>
      <c r="T5731" s="46"/>
    </row>
    <row r="5732" spans="6:20" s="39" customFormat="1" ht="11.25" outlineLevel="7">
      <c r="F5732" s="40"/>
      <c r="G5732" s="41"/>
      <c r="H5732" s="41"/>
      <c r="I5732" s="41"/>
      <c r="J5732" s="41"/>
      <c r="K5732" s="41"/>
      <c r="L5732" s="41"/>
      <c r="M5732" s="42"/>
      <c r="N5732" s="42"/>
      <c r="O5732" s="41"/>
      <c r="P5732" s="43">
        <v>0</v>
      </c>
      <c r="Q5732" s="44"/>
      <c r="R5732" s="45"/>
      <c r="S5732" s="44"/>
      <c r="T5732" s="46"/>
    </row>
    <row r="5733" spans="6:20" outlineLevel="6"/>
    <row r="5734" spans="6:20" outlineLevel="5"/>
    <row r="5735" spans="6:20" s="113" customFormat="1" ht="16.5" customHeight="1" outlineLevel="4">
      <c r="F5735" s="114"/>
      <c r="G5735" s="115"/>
      <c r="H5735" s="115"/>
      <c r="I5735" s="115"/>
      <c r="J5735" s="116"/>
      <c r="K5735" s="116"/>
      <c r="L5735" s="116"/>
      <c r="M5735" s="116" t="s">
        <v>5678</v>
      </c>
      <c r="N5735" s="119"/>
      <c r="O5735" s="115"/>
      <c r="P5735" s="117"/>
      <c r="Q5735" s="118"/>
      <c r="R5735" s="117"/>
      <c r="S5735" s="118"/>
      <c r="T5735" s="112">
        <f>SUBTOTAL(9,T5736:T5838)</f>
        <v>0</v>
      </c>
    </row>
    <row r="5736" spans="6:20" s="120" customFormat="1" ht="16.5" customHeight="1" outlineLevel="5">
      <c r="F5736" s="121"/>
      <c r="G5736" s="122"/>
      <c r="H5736" s="122"/>
      <c r="I5736" s="122"/>
      <c r="J5736" s="123"/>
      <c r="K5736" s="123"/>
      <c r="L5736" s="123"/>
      <c r="M5736" s="123" t="s">
        <v>6789</v>
      </c>
      <c r="N5736" s="126"/>
      <c r="O5736" s="122"/>
      <c r="P5736" s="124"/>
      <c r="Q5736" s="125"/>
      <c r="R5736" s="124"/>
      <c r="S5736" s="125"/>
      <c r="T5736" s="111">
        <f>SUBTOTAL(9,T5737:T5837)</f>
        <v>0</v>
      </c>
    </row>
    <row r="5737" spans="6:20" s="102" customFormat="1" ht="24" outlineLevel="6">
      <c r="F5737" s="21" t="s">
        <v>10504</v>
      </c>
      <c r="G5737" s="22" t="s">
        <v>19</v>
      </c>
      <c r="H5737" s="68">
        <v>6</v>
      </c>
      <c r="I5737" s="22"/>
      <c r="J5737" s="36" t="s">
        <v>4160</v>
      </c>
      <c r="K5737" s="36" t="s">
        <v>2212</v>
      </c>
      <c r="L5737" s="36"/>
      <c r="M5737" s="37" t="s">
        <v>8620</v>
      </c>
      <c r="N5737" s="37"/>
      <c r="O5737" s="22" t="s">
        <v>23</v>
      </c>
      <c r="P5737" s="38">
        <v>1274.95</v>
      </c>
      <c r="Q5737" s="25">
        <v>0</v>
      </c>
      <c r="R5737" s="38">
        <f>P5737*(1+Q5737/100)</f>
        <v>1274.95</v>
      </c>
      <c r="S5737" s="25"/>
      <c r="T5737" s="26">
        <f>IF(I5737="T",0,R5737*S5737)</f>
        <v>0</v>
      </c>
    </row>
    <row r="5738" spans="6:20" s="102" customFormat="1" ht="24" outlineLevel="6">
      <c r="F5738" s="21" t="s">
        <v>10505</v>
      </c>
      <c r="G5738" s="22" t="s">
        <v>19</v>
      </c>
      <c r="H5738" s="68">
        <v>6</v>
      </c>
      <c r="I5738" s="22"/>
      <c r="J5738" s="36" t="s">
        <v>4159</v>
      </c>
      <c r="K5738" s="36" t="s">
        <v>2211</v>
      </c>
      <c r="L5738" s="36"/>
      <c r="M5738" s="37" t="s">
        <v>8571</v>
      </c>
      <c r="N5738" s="37"/>
      <c r="O5738" s="22" t="s">
        <v>23</v>
      </c>
      <c r="P5738" s="38">
        <v>1274.9499999999998</v>
      </c>
      <c r="Q5738" s="25">
        <v>0</v>
      </c>
      <c r="R5738" s="38">
        <f>P5738*(1+Q5738/100)</f>
        <v>1274.9499999999998</v>
      </c>
      <c r="S5738" s="25"/>
      <c r="T5738" s="26">
        <f>IF(I5738="T",0,R5738*S5738)</f>
        <v>0</v>
      </c>
    </row>
    <row r="5739" spans="6:20" s="39" customFormat="1" ht="11.25" outlineLevel="7">
      <c r="F5739" s="40"/>
      <c r="G5739" s="41"/>
      <c r="H5739" s="41"/>
      <c r="I5739" s="41"/>
      <c r="J5739" s="41"/>
      <c r="K5739" s="41"/>
      <c r="L5739" s="41"/>
      <c r="M5739" s="42" t="s">
        <v>257</v>
      </c>
      <c r="N5739" s="42"/>
      <c r="O5739" s="41"/>
      <c r="P5739" s="43">
        <v>0</v>
      </c>
      <c r="Q5739" s="44"/>
      <c r="R5739" s="45"/>
      <c r="S5739" s="44"/>
      <c r="T5739" s="46"/>
    </row>
    <row r="5740" spans="6:20" s="39" customFormat="1" ht="11.25" outlineLevel="7">
      <c r="F5740" s="40"/>
      <c r="G5740" s="41"/>
      <c r="H5740" s="41"/>
      <c r="I5740" s="41"/>
      <c r="J5740" s="41"/>
      <c r="K5740" s="41"/>
      <c r="L5740" s="41"/>
      <c r="M5740" s="42" t="s">
        <v>208</v>
      </c>
      <c r="N5740" s="42"/>
      <c r="O5740" s="41"/>
      <c r="P5740" s="43">
        <v>1386.5</v>
      </c>
      <c r="Q5740" s="44"/>
      <c r="R5740" s="45"/>
      <c r="S5740" s="44"/>
      <c r="T5740" s="46"/>
    </row>
    <row r="5741" spans="6:20" s="39" customFormat="1" ht="11.25" outlineLevel="7">
      <c r="F5741" s="40"/>
      <c r="G5741" s="41"/>
      <c r="H5741" s="41"/>
      <c r="I5741" s="41"/>
      <c r="J5741" s="41"/>
      <c r="K5741" s="41"/>
      <c r="L5741" s="41"/>
      <c r="M5741" s="42" t="s">
        <v>4</v>
      </c>
      <c r="N5741" s="42"/>
      <c r="O5741" s="41"/>
      <c r="P5741" s="43">
        <v>1386.5</v>
      </c>
      <c r="Q5741" s="44"/>
      <c r="R5741" s="45"/>
      <c r="S5741" s="44"/>
      <c r="T5741" s="46"/>
    </row>
    <row r="5742" spans="6:20" s="39" customFormat="1" ht="11.25" outlineLevel="7">
      <c r="F5742" s="40"/>
      <c r="G5742" s="41"/>
      <c r="H5742" s="41"/>
      <c r="I5742" s="41"/>
      <c r="J5742" s="41"/>
      <c r="K5742" s="41"/>
      <c r="L5742" s="41"/>
      <c r="M5742" s="42" t="s">
        <v>4281</v>
      </c>
      <c r="N5742" s="42"/>
      <c r="O5742" s="41"/>
      <c r="P5742" s="43">
        <v>0</v>
      </c>
      <c r="Q5742" s="44"/>
      <c r="R5742" s="45"/>
      <c r="S5742" s="44"/>
      <c r="T5742" s="46"/>
    </row>
    <row r="5743" spans="6:20" s="39" customFormat="1" ht="11.25" outlineLevel="7">
      <c r="F5743" s="40"/>
      <c r="G5743" s="41"/>
      <c r="H5743" s="41"/>
      <c r="I5743" s="41"/>
      <c r="J5743" s="41"/>
      <c r="K5743" s="41"/>
      <c r="L5743" s="41"/>
      <c r="M5743" s="42" t="s">
        <v>52</v>
      </c>
      <c r="N5743" s="42"/>
      <c r="O5743" s="41"/>
      <c r="P5743" s="43">
        <v>-8.1</v>
      </c>
      <c r="Q5743" s="44"/>
      <c r="R5743" s="45"/>
      <c r="S5743" s="44"/>
      <c r="T5743" s="46"/>
    </row>
    <row r="5744" spans="6:20" s="39" customFormat="1" ht="11.25" outlineLevel="7">
      <c r="F5744" s="40"/>
      <c r="G5744" s="41"/>
      <c r="H5744" s="41"/>
      <c r="I5744" s="41"/>
      <c r="J5744" s="41"/>
      <c r="K5744" s="41"/>
      <c r="L5744" s="41"/>
      <c r="M5744" s="42" t="s">
        <v>190</v>
      </c>
      <c r="N5744" s="42"/>
      <c r="O5744" s="41"/>
      <c r="P5744" s="43">
        <v>-12.93</v>
      </c>
      <c r="Q5744" s="44"/>
      <c r="R5744" s="45"/>
      <c r="S5744" s="44"/>
      <c r="T5744" s="46"/>
    </row>
    <row r="5745" spans="6:20" s="39" customFormat="1" ht="11.25" outlineLevel="7">
      <c r="F5745" s="40"/>
      <c r="G5745" s="41"/>
      <c r="H5745" s="41"/>
      <c r="I5745" s="41"/>
      <c r="J5745" s="41"/>
      <c r="K5745" s="41"/>
      <c r="L5745" s="41"/>
      <c r="M5745" s="42" t="s">
        <v>139</v>
      </c>
      <c r="N5745" s="42"/>
      <c r="O5745" s="41"/>
      <c r="P5745" s="43">
        <v>-11.2</v>
      </c>
      <c r="Q5745" s="44"/>
      <c r="R5745" s="45"/>
      <c r="S5745" s="44"/>
      <c r="T5745" s="46"/>
    </row>
    <row r="5746" spans="6:20" s="39" customFormat="1" ht="11.25" outlineLevel="7">
      <c r="F5746" s="40"/>
      <c r="G5746" s="41"/>
      <c r="H5746" s="41"/>
      <c r="I5746" s="41"/>
      <c r="J5746" s="41"/>
      <c r="K5746" s="41"/>
      <c r="L5746" s="41"/>
      <c r="M5746" s="42" t="s">
        <v>141</v>
      </c>
      <c r="N5746" s="42"/>
      <c r="O5746" s="41"/>
      <c r="P5746" s="43">
        <v>-9.24</v>
      </c>
      <c r="Q5746" s="44"/>
      <c r="R5746" s="45"/>
      <c r="S5746" s="44"/>
      <c r="T5746" s="46"/>
    </row>
    <row r="5747" spans="6:20" s="39" customFormat="1" ht="11.25" outlineLevel="7">
      <c r="F5747" s="40"/>
      <c r="G5747" s="41"/>
      <c r="H5747" s="41"/>
      <c r="I5747" s="41"/>
      <c r="J5747" s="41"/>
      <c r="K5747" s="41"/>
      <c r="L5747" s="41"/>
      <c r="M5747" s="42" t="s">
        <v>193</v>
      </c>
      <c r="N5747" s="42"/>
      <c r="O5747" s="41"/>
      <c r="P5747" s="43">
        <v>-50.04</v>
      </c>
      <c r="Q5747" s="44"/>
      <c r="R5747" s="45"/>
      <c r="S5747" s="44"/>
      <c r="T5747" s="46"/>
    </row>
    <row r="5748" spans="6:20" s="39" customFormat="1" ht="11.25" outlineLevel="7">
      <c r="F5748" s="40"/>
      <c r="G5748" s="41"/>
      <c r="H5748" s="41"/>
      <c r="I5748" s="41"/>
      <c r="J5748" s="41"/>
      <c r="K5748" s="41"/>
      <c r="L5748" s="41"/>
      <c r="M5748" s="42" t="s">
        <v>140</v>
      </c>
      <c r="N5748" s="42"/>
      <c r="O5748" s="41"/>
      <c r="P5748" s="43">
        <v>-8.89</v>
      </c>
      <c r="Q5748" s="44"/>
      <c r="R5748" s="45"/>
      <c r="S5748" s="44"/>
      <c r="T5748" s="46"/>
    </row>
    <row r="5749" spans="6:20" s="39" customFormat="1" ht="11.25" outlineLevel="7">
      <c r="F5749" s="40"/>
      <c r="G5749" s="41"/>
      <c r="H5749" s="41"/>
      <c r="I5749" s="41"/>
      <c r="J5749" s="41"/>
      <c r="K5749" s="41"/>
      <c r="L5749" s="41"/>
      <c r="M5749" s="42" t="s">
        <v>189</v>
      </c>
      <c r="N5749" s="42"/>
      <c r="O5749" s="41"/>
      <c r="P5749" s="43">
        <v>-11.15</v>
      </c>
      <c r="Q5749" s="44"/>
      <c r="R5749" s="45"/>
      <c r="S5749" s="44"/>
      <c r="T5749" s="46"/>
    </row>
    <row r="5750" spans="6:20" s="39" customFormat="1" ht="11.25" outlineLevel="7">
      <c r="F5750" s="40"/>
      <c r="G5750" s="41"/>
      <c r="H5750" s="41"/>
      <c r="I5750" s="41"/>
      <c r="J5750" s="41"/>
      <c r="K5750" s="41"/>
      <c r="L5750" s="41"/>
      <c r="M5750" s="42" t="s">
        <v>4</v>
      </c>
      <c r="N5750" s="42"/>
      <c r="O5750" s="41"/>
      <c r="P5750" s="43">
        <v>-111.55000000000001</v>
      </c>
      <c r="Q5750" s="44"/>
      <c r="R5750" s="45"/>
      <c r="S5750" s="44"/>
      <c r="T5750" s="46"/>
    </row>
    <row r="5751" spans="6:20" s="39" customFormat="1" ht="11.25" outlineLevel="7">
      <c r="F5751" s="40"/>
      <c r="G5751" s="41"/>
      <c r="H5751" s="41"/>
      <c r="I5751" s="41"/>
      <c r="J5751" s="41"/>
      <c r="K5751" s="41"/>
      <c r="L5751" s="41"/>
      <c r="M5751" s="42"/>
      <c r="N5751" s="42"/>
      <c r="O5751" s="41"/>
      <c r="P5751" s="43">
        <v>0</v>
      </c>
      <c r="Q5751" s="44"/>
      <c r="R5751" s="45"/>
      <c r="S5751" s="44"/>
      <c r="T5751" s="46"/>
    </row>
    <row r="5752" spans="6:20" s="102" customFormat="1" ht="24" outlineLevel="6">
      <c r="F5752" s="21" t="s">
        <v>10506</v>
      </c>
      <c r="G5752" s="22" t="s">
        <v>19</v>
      </c>
      <c r="H5752" s="68">
        <v>6</v>
      </c>
      <c r="I5752" s="22"/>
      <c r="J5752" s="36" t="s">
        <v>4157</v>
      </c>
      <c r="K5752" s="36" t="s">
        <v>2213</v>
      </c>
      <c r="L5752" s="36"/>
      <c r="M5752" s="37" t="s">
        <v>8568</v>
      </c>
      <c r="N5752" s="37"/>
      <c r="O5752" s="22" t="s">
        <v>23</v>
      </c>
      <c r="P5752" s="38">
        <v>1274.95</v>
      </c>
      <c r="Q5752" s="25">
        <v>0</v>
      </c>
      <c r="R5752" s="38">
        <f>P5752*(1+Q5752/100)</f>
        <v>1274.95</v>
      </c>
      <c r="S5752" s="25"/>
      <c r="T5752" s="26">
        <f>IF(I5752="T",0,R5752*S5752)</f>
        <v>0</v>
      </c>
    </row>
    <row r="5753" spans="6:20" s="102" customFormat="1" ht="24" outlineLevel="6">
      <c r="F5753" s="21" t="s">
        <v>10507</v>
      </c>
      <c r="G5753" s="22" t="s">
        <v>19</v>
      </c>
      <c r="H5753" s="68">
        <v>6</v>
      </c>
      <c r="I5753" s="22"/>
      <c r="J5753" s="36" t="s">
        <v>4158</v>
      </c>
      <c r="K5753" s="36" t="s">
        <v>2214</v>
      </c>
      <c r="L5753" s="36"/>
      <c r="M5753" s="37" t="s">
        <v>8606</v>
      </c>
      <c r="N5753" s="37"/>
      <c r="O5753" s="22" t="s">
        <v>23</v>
      </c>
      <c r="P5753" s="38">
        <v>1274.95</v>
      </c>
      <c r="Q5753" s="25">
        <v>0</v>
      </c>
      <c r="R5753" s="38">
        <f>P5753*(1+Q5753/100)</f>
        <v>1274.95</v>
      </c>
      <c r="S5753" s="25"/>
      <c r="T5753" s="26">
        <f>IF(I5753="T",0,R5753*S5753)</f>
        <v>0</v>
      </c>
    </row>
    <row r="5754" spans="6:20" s="102" customFormat="1" ht="24" outlineLevel="6">
      <c r="F5754" s="21" t="s">
        <v>10508</v>
      </c>
      <c r="G5754" s="22" t="s">
        <v>19</v>
      </c>
      <c r="H5754" s="68">
        <v>6</v>
      </c>
      <c r="I5754" s="22"/>
      <c r="J5754" s="36" t="s">
        <v>4176</v>
      </c>
      <c r="K5754" s="36" t="s">
        <v>2219</v>
      </c>
      <c r="L5754" s="36"/>
      <c r="M5754" s="37" t="s">
        <v>8038</v>
      </c>
      <c r="N5754" s="37"/>
      <c r="O5754" s="22" t="s">
        <v>23</v>
      </c>
      <c r="P5754" s="38">
        <v>133.65719999999999</v>
      </c>
      <c r="Q5754" s="25">
        <v>0</v>
      </c>
      <c r="R5754" s="38">
        <f>P5754*(1+Q5754/100)</f>
        <v>133.65719999999999</v>
      </c>
      <c r="S5754" s="25"/>
      <c r="T5754" s="26">
        <f>IF(I5754="T",0,R5754*S5754)</f>
        <v>0</v>
      </c>
    </row>
    <row r="5755" spans="6:20" s="39" customFormat="1" ht="11.25" outlineLevel="7">
      <c r="F5755" s="40"/>
      <c r="G5755" s="41"/>
      <c r="H5755" s="41"/>
      <c r="I5755" s="41"/>
      <c r="J5755" s="41"/>
      <c r="K5755" s="41"/>
      <c r="L5755" s="41"/>
      <c r="M5755" s="42" t="s">
        <v>6143</v>
      </c>
      <c r="N5755" s="42"/>
      <c r="O5755" s="41"/>
      <c r="P5755" s="43">
        <v>0</v>
      </c>
      <c r="Q5755" s="44"/>
      <c r="R5755" s="45"/>
      <c r="S5755" s="44"/>
      <c r="T5755" s="46"/>
    </row>
    <row r="5756" spans="6:20" s="39" customFormat="1" ht="11.25" outlineLevel="7">
      <c r="F5756" s="40"/>
      <c r="G5756" s="41"/>
      <c r="H5756" s="41"/>
      <c r="I5756" s="41"/>
      <c r="J5756" s="41"/>
      <c r="K5756" s="41"/>
      <c r="L5756" s="41"/>
      <c r="M5756" s="42" t="s">
        <v>3458</v>
      </c>
      <c r="N5756" s="42"/>
      <c r="O5756" s="41"/>
      <c r="P5756" s="43">
        <v>37.317999999999998</v>
      </c>
      <c r="Q5756" s="44"/>
      <c r="R5756" s="45"/>
      <c r="S5756" s="44"/>
      <c r="T5756" s="46"/>
    </row>
    <row r="5757" spans="6:20" s="39" customFormat="1" ht="11.25" outlineLevel="7">
      <c r="F5757" s="40"/>
      <c r="G5757" s="41"/>
      <c r="H5757" s="41"/>
      <c r="I5757" s="41"/>
      <c r="J5757" s="41"/>
      <c r="K5757" s="41"/>
      <c r="L5757" s="41"/>
      <c r="M5757" s="42" t="s">
        <v>184</v>
      </c>
      <c r="N5757" s="42"/>
      <c r="O5757" s="41"/>
      <c r="P5757" s="43">
        <v>0</v>
      </c>
      <c r="Q5757" s="44"/>
      <c r="R5757" s="45"/>
      <c r="S5757" s="44"/>
      <c r="T5757" s="46"/>
    </row>
    <row r="5758" spans="6:20" s="39" customFormat="1" ht="11.25" outlineLevel="7">
      <c r="F5758" s="40"/>
      <c r="G5758" s="41"/>
      <c r="H5758" s="41"/>
      <c r="I5758" s="41"/>
      <c r="J5758" s="41"/>
      <c r="K5758" s="41"/>
      <c r="L5758" s="41"/>
      <c r="M5758" s="42" t="s">
        <v>3457</v>
      </c>
      <c r="N5758" s="42"/>
      <c r="O5758" s="41"/>
      <c r="P5758" s="43">
        <v>29.61</v>
      </c>
      <c r="Q5758" s="44"/>
      <c r="R5758" s="45"/>
      <c r="S5758" s="44"/>
      <c r="T5758" s="46"/>
    </row>
    <row r="5759" spans="6:20" s="39" customFormat="1" ht="11.25" outlineLevel="7">
      <c r="F5759" s="40"/>
      <c r="G5759" s="41"/>
      <c r="H5759" s="41"/>
      <c r="I5759" s="41"/>
      <c r="J5759" s="41"/>
      <c r="K5759" s="41"/>
      <c r="L5759" s="41"/>
      <c r="M5759" s="42" t="s">
        <v>183</v>
      </c>
      <c r="N5759" s="42"/>
      <c r="O5759" s="41"/>
      <c r="P5759" s="43">
        <v>0</v>
      </c>
      <c r="Q5759" s="44"/>
      <c r="R5759" s="45"/>
      <c r="S5759" s="44"/>
      <c r="T5759" s="46"/>
    </row>
    <row r="5760" spans="6:20" s="39" customFormat="1" ht="11.25" outlineLevel="7">
      <c r="F5760" s="40"/>
      <c r="G5760" s="41"/>
      <c r="H5760" s="41"/>
      <c r="I5760" s="41"/>
      <c r="J5760" s="41"/>
      <c r="K5760" s="41"/>
      <c r="L5760" s="41"/>
      <c r="M5760" s="42" t="s">
        <v>5018</v>
      </c>
      <c r="N5760" s="42"/>
      <c r="O5760" s="41"/>
      <c r="P5760" s="43">
        <v>13.53</v>
      </c>
      <c r="Q5760" s="44"/>
      <c r="R5760" s="45"/>
      <c r="S5760" s="44"/>
      <c r="T5760" s="46"/>
    </row>
    <row r="5761" spans="6:20" s="39" customFormat="1" ht="11.25" outlineLevel="7">
      <c r="F5761" s="40"/>
      <c r="G5761" s="41"/>
      <c r="H5761" s="41"/>
      <c r="I5761" s="41"/>
      <c r="J5761" s="41"/>
      <c r="K5761" s="41"/>
      <c r="L5761" s="41"/>
      <c r="M5761" s="42" t="s">
        <v>3797</v>
      </c>
      <c r="N5761" s="42"/>
      <c r="O5761" s="41"/>
      <c r="P5761" s="43">
        <v>3.8411999999999997</v>
      </c>
      <c r="Q5761" s="44"/>
      <c r="R5761" s="45"/>
      <c r="S5761" s="44"/>
      <c r="T5761" s="46"/>
    </row>
    <row r="5762" spans="6:20" s="39" customFormat="1" ht="11.25" outlineLevel="7">
      <c r="F5762" s="40"/>
      <c r="G5762" s="41"/>
      <c r="H5762" s="41"/>
      <c r="I5762" s="41"/>
      <c r="J5762" s="41"/>
      <c r="K5762" s="41"/>
      <c r="L5762" s="41"/>
      <c r="M5762" s="42" t="s">
        <v>185</v>
      </c>
      <c r="N5762" s="42"/>
      <c r="O5762" s="41"/>
      <c r="P5762" s="43">
        <v>0</v>
      </c>
      <c r="Q5762" s="44"/>
      <c r="R5762" s="45"/>
      <c r="S5762" s="44"/>
      <c r="T5762" s="46"/>
    </row>
    <row r="5763" spans="6:20" s="39" customFormat="1" ht="11.25" outlineLevel="7">
      <c r="F5763" s="40"/>
      <c r="G5763" s="41"/>
      <c r="H5763" s="41"/>
      <c r="I5763" s="41"/>
      <c r="J5763" s="41"/>
      <c r="K5763" s="41"/>
      <c r="L5763" s="41"/>
      <c r="M5763" s="42" t="s">
        <v>3454</v>
      </c>
      <c r="N5763" s="42"/>
      <c r="O5763" s="41"/>
      <c r="P5763" s="43">
        <v>8.5359999999999996</v>
      </c>
      <c r="Q5763" s="44"/>
      <c r="R5763" s="45"/>
      <c r="S5763" s="44"/>
      <c r="T5763" s="46"/>
    </row>
    <row r="5764" spans="6:20" s="39" customFormat="1" ht="11.25" outlineLevel="7">
      <c r="F5764" s="40"/>
      <c r="G5764" s="41"/>
      <c r="H5764" s="41"/>
      <c r="I5764" s="41"/>
      <c r="J5764" s="41"/>
      <c r="K5764" s="41"/>
      <c r="L5764" s="41"/>
      <c r="M5764" s="42" t="s">
        <v>5404</v>
      </c>
      <c r="N5764" s="42"/>
      <c r="O5764" s="41"/>
      <c r="P5764" s="43">
        <v>0</v>
      </c>
      <c r="Q5764" s="44"/>
      <c r="R5764" s="45"/>
      <c r="S5764" s="44"/>
      <c r="T5764" s="46"/>
    </row>
    <row r="5765" spans="6:20" s="39" customFormat="1" ht="11.25" outlineLevel="7">
      <c r="F5765" s="40"/>
      <c r="G5765" s="41"/>
      <c r="H5765" s="41"/>
      <c r="I5765" s="41"/>
      <c r="J5765" s="41"/>
      <c r="K5765" s="41"/>
      <c r="L5765" s="41"/>
      <c r="M5765" s="42" t="s">
        <v>413</v>
      </c>
      <c r="N5765" s="42"/>
      <c r="O5765" s="41"/>
      <c r="P5765" s="43">
        <v>6.85</v>
      </c>
      <c r="Q5765" s="44"/>
      <c r="R5765" s="45"/>
      <c r="S5765" s="44"/>
      <c r="T5765" s="46"/>
    </row>
    <row r="5766" spans="6:20" s="39" customFormat="1" ht="11.25" outlineLevel="7">
      <c r="F5766" s="40"/>
      <c r="G5766" s="41"/>
      <c r="H5766" s="41"/>
      <c r="I5766" s="41"/>
      <c r="J5766" s="41"/>
      <c r="K5766" s="41"/>
      <c r="L5766" s="41"/>
      <c r="M5766" s="42" t="s">
        <v>2134</v>
      </c>
      <c r="N5766" s="42"/>
      <c r="O5766" s="41"/>
      <c r="P5766" s="43">
        <v>7.2610000000000001</v>
      </c>
      <c r="Q5766" s="44"/>
      <c r="R5766" s="45"/>
      <c r="S5766" s="44"/>
      <c r="T5766" s="46"/>
    </row>
    <row r="5767" spans="6:20" s="39" customFormat="1" ht="11.25" outlineLevel="7">
      <c r="F5767" s="40"/>
      <c r="G5767" s="41"/>
      <c r="H5767" s="41"/>
      <c r="I5767" s="41"/>
      <c r="J5767" s="41"/>
      <c r="K5767" s="41"/>
      <c r="L5767" s="41"/>
      <c r="M5767" s="42" t="s">
        <v>5405</v>
      </c>
      <c r="N5767" s="42"/>
      <c r="O5767" s="41"/>
      <c r="P5767" s="43">
        <v>0</v>
      </c>
      <c r="Q5767" s="44"/>
      <c r="R5767" s="45"/>
      <c r="S5767" s="44"/>
      <c r="T5767" s="46"/>
    </row>
    <row r="5768" spans="6:20" s="39" customFormat="1" ht="11.25" outlineLevel="7">
      <c r="F5768" s="40"/>
      <c r="G5768" s="41"/>
      <c r="H5768" s="41"/>
      <c r="I5768" s="41"/>
      <c r="J5768" s="41"/>
      <c r="K5768" s="41"/>
      <c r="L5768" s="41"/>
      <c r="M5768" s="42" t="s">
        <v>413</v>
      </c>
      <c r="N5768" s="42"/>
      <c r="O5768" s="41"/>
      <c r="P5768" s="43">
        <v>6.85</v>
      </c>
      <c r="Q5768" s="44"/>
      <c r="R5768" s="45"/>
      <c r="S5768" s="44"/>
      <c r="T5768" s="46"/>
    </row>
    <row r="5769" spans="6:20" s="39" customFormat="1" ht="11.25" outlineLevel="7">
      <c r="F5769" s="40"/>
      <c r="G5769" s="41"/>
      <c r="H5769" s="41"/>
      <c r="I5769" s="41"/>
      <c r="J5769" s="41"/>
      <c r="K5769" s="41"/>
      <c r="L5769" s="41"/>
      <c r="M5769" s="42" t="s">
        <v>2134</v>
      </c>
      <c r="N5769" s="42"/>
      <c r="O5769" s="41"/>
      <c r="P5769" s="43">
        <v>7.2610000000000001</v>
      </c>
      <c r="Q5769" s="44"/>
      <c r="R5769" s="45"/>
      <c r="S5769" s="44"/>
      <c r="T5769" s="46"/>
    </row>
    <row r="5770" spans="6:20" s="39" customFormat="1" ht="11.25" outlineLevel="7">
      <c r="F5770" s="40"/>
      <c r="G5770" s="41"/>
      <c r="H5770" s="41"/>
      <c r="I5770" s="41"/>
      <c r="J5770" s="41"/>
      <c r="K5770" s="41"/>
      <c r="L5770" s="41"/>
      <c r="M5770" s="42" t="s">
        <v>391</v>
      </c>
      <c r="N5770" s="42"/>
      <c r="O5770" s="41"/>
      <c r="P5770" s="43">
        <v>0</v>
      </c>
      <c r="Q5770" s="44"/>
      <c r="R5770" s="45"/>
      <c r="S5770" s="44"/>
      <c r="T5770" s="46"/>
    </row>
    <row r="5771" spans="6:20" s="39" customFormat="1" ht="11.25" outlineLevel="7">
      <c r="F5771" s="40"/>
      <c r="G5771" s="41"/>
      <c r="H5771" s="41"/>
      <c r="I5771" s="41"/>
      <c r="J5771" s="41"/>
      <c r="K5771" s="41"/>
      <c r="L5771" s="41"/>
      <c r="M5771" s="42" t="s">
        <v>3798</v>
      </c>
      <c r="N5771" s="42"/>
      <c r="O5771" s="41"/>
      <c r="P5771" s="43">
        <v>12.599999999999998</v>
      </c>
      <c r="Q5771" s="44"/>
      <c r="R5771" s="45"/>
      <c r="S5771" s="44"/>
      <c r="T5771" s="46"/>
    </row>
    <row r="5772" spans="6:20" s="39" customFormat="1" ht="11.25" outlineLevel="7">
      <c r="F5772" s="40"/>
      <c r="G5772" s="41"/>
      <c r="H5772" s="41"/>
      <c r="I5772" s="41"/>
      <c r="J5772" s="41"/>
      <c r="K5772" s="41"/>
      <c r="L5772" s="41"/>
      <c r="M5772" s="42"/>
      <c r="N5772" s="42"/>
      <c r="O5772" s="41"/>
      <c r="P5772" s="43">
        <v>0</v>
      </c>
      <c r="Q5772" s="44"/>
      <c r="R5772" s="45"/>
      <c r="S5772" s="44"/>
      <c r="T5772" s="46"/>
    </row>
    <row r="5773" spans="6:20" s="102" customFormat="1" ht="24" outlineLevel="6">
      <c r="F5773" s="21" t="s">
        <v>10509</v>
      </c>
      <c r="G5773" s="22" t="s">
        <v>19</v>
      </c>
      <c r="H5773" s="68">
        <v>6</v>
      </c>
      <c r="I5773" s="22"/>
      <c r="J5773" s="36" t="s">
        <v>4177</v>
      </c>
      <c r="K5773" s="36" t="s">
        <v>2220</v>
      </c>
      <c r="L5773" s="36"/>
      <c r="M5773" s="37" t="s">
        <v>8074</v>
      </c>
      <c r="N5773" s="37"/>
      <c r="O5773" s="22" t="s">
        <v>23</v>
      </c>
      <c r="P5773" s="38">
        <v>133.65700000000001</v>
      </c>
      <c r="Q5773" s="25">
        <v>0</v>
      </c>
      <c r="R5773" s="38">
        <f>P5773*(1+Q5773/100)</f>
        <v>133.65700000000001</v>
      </c>
      <c r="S5773" s="25"/>
      <c r="T5773" s="26">
        <f>IF(I5773="T",0,R5773*S5773)</f>
        <v>0</v>
      </c>
    </row>
    <row r="5774" spans="6:20" s="102" customFormat="1" ht="24" outlineLevel="6">
      <c r="F5774" s="21" t="s">
        <v>10510</v>
      </c>
      <c r="G5774" s="22" t="s">
        <v>19</v>
      </c>
      <c r="H5774" s="68">
        <v>6</v>
      </c>
      <c r="I5774" s="22"/>
      <c r="J5774" s="36" t="s">
        <v>5035</v>
      </c>
      <c r="K5774" s="36" t="s">
        <v>2165</v>
      </c>
      <c r="L5774" s="36"/>
      <c r="M5774" s="37" t="s">
        <v>8127</v>
      </c>
      <c r="N5774" s="37"/>
      <c r="O5774" s="22" t="s">
        <v>24</v>
      </c>
      <c r="P5774" s="38">
        <v>57.494559999999993</v>
      </c>
      <c r="Q5774" s="25">
        <v>0</v>
      </c>
      <c r="R5774" s="38">
        <f>P5774*(1+Q5774/100)</f>
        <v>57.494559999999993</v>
      </c>
      <c r="S5774" s="25"/>
      <c r="T5774" s="26">
        <f>IF(I5774="T",0,R5774*S5774)</f>
        <v>0</v>
      </c>
    </row>
    <row r="5775" spans="6:20" s="39" customFormat="1" ht="11.25" outlineLevel="7">
      <c r="F5775" s="40"/>
      <c r="G5775" s="41"/>
      <c r="H5775" s="41"/>
      <c r="I5775" s="41"/>
      <c r="J5775" s="41"/>
      <c r="K5775" s="41"/>
      <c r="L5775" s="41"/>
      <c r="M5775" s="42" t="s">
        <v>6032</v>
      </c>
      <c r="N5775" s="42"/>
      <c r="O5775" s="41"/>
      <c r="P5775" s="43">
        <v>0</v>
      </c>
      <c r="Q5775" s="44"/>
      <c r="R5775" s="45"/>
      <c r="S5775" s="44"/>
      <c r="T5775" s="46"/>
    </row>
    <row r="5776" spans="6:20" s="39" customFormat="1" ht="11.25" outlineLevel="7">
      <c r="F5776" s="40"/>
      <c r="G5776" s="41"/>
      <c r="H5776" s="41"/>
      <c r="I5776" s="41"/>
      <c r="J5776" s="41"/>
      <c r="K5776" s="41"/>
      <c r="L5776" s="41"/>
      <c r="M5776" s="42" t="s">
        <v>4099</v>
      </c>
      <c r="N5776" s="42"/>
      <c r="O5776" s="41"/>
      <c r="P5776" s="43">
        <v>10.3964</v>
      </c>
      <c r="Q5776" s="44"/>
      <c r="R5776" s="45"/>
      <c r="S5776" s="44"/>
      <c r="T5776" s="46"/>
    </row>
    <row r="5777" spans="6:20" s="39" customFormat="1" ht="11.25" outlineLevel="7">
      <c r="F5777" s="40"/>
      <c r="G5777" s="41"/>
      <c r="H5777" s="41"/>
      <c r="I5777" s="41"/>
      <c r="J5777" s="41"/>
      <c r="K5777" s="41"/>
      <c r="L5777" s="41"/>
      <c r="M5777" s="42" t="s">
        <v>3800</v>
      </c>
      <c r="N5777" s="42"/>
      <c r="O5777" s="41"/>
      <c r="P5777" s="43">
        <v>1.7389999999999999</v>
      </c>
      <c r="Q5777" s="44"/>
      <c r="R5777" s="45"/>
      <c r="S5777" s="44"/>
      <c r="T5777" s="46"/>
    </row>
    <row r="5778" spans="6:20" s="39" customFormat="1" ht="11.25" outlineLevel="7">
      <c r="F5778" s="40"/>
      <c r="G5778" s="41"/>
      <c r="H5778" s="41"/>
      <c r="I5778" s="41"/>
      <c r="J5778" s="41"/>
      <c r="K5778" s="41"/>
      <c r="L5778" s="41"/>
      <c r="M5778" s="42" t="s">
        <v>184</v>
      </c>
      <c r="N5778" s="42"/>
      <c r="O5778" s="41"/>
      <c r="P5778" s="43">
        <v>0</v>
      </c>
      <c r="Q5778" s="44"/>
      <c r="R5778" s="45"/>
      <c r="S5778" s="44"/>
      <c r="T5778" s="46"/>
    </row>
    <row r="5779" spans="6:20" s="39" customFormat="1" ht="11.25" outlineLevel="7">
      <c r="F5779" s="40"/>
      <c r="G5779" s="41"/>
      <c r="H5779" s="41"/>
      <c r="I5779" s="41"/>
      <c r="J5779" s="41"/>
      <c r="K5779" s="41"/>
      <c r="L5779" s="41"/>
      <c r="M5779" s="42" t="s">
        <v>4098</v>
      </c>
      <c r="N5779" s="42"/>
      <c r="O5779" s="41"/>
      <c r="P5779" s="43">
        <v>10.363499999999998</v>
      </c>
      <c r="Q5779" s="44"/>
      <c r="R5779" s="45"/>
      <c r="S5779" s="44"/>
      <c r="T5779" s="46"/>
    </row>
    <row r="5780" spans="6:20" s="39" customFormat="1" ht="11.25" outlineLevel="7">
      <c r="F5780" s="40"/>
      <c r="G5780" s="41"/>
      <c r="H5780" s="41"/>
      <c r="I5780" s="41"/>
      <c r="J5780" s="41"/>
      <c r="K5780" s="41"/>
      <c r="L5780" s="41"/>
      <c r="M5780" s="42" t="s">
        <v>183</v>
      </c>
      <c r="N5780" s="42"/>
      <c r="O5780" s="41"/>
      <c r="P5780" s="43">
        <v>0</v>
      </c>
      <c r="Q5780" s="44"/>
      <c r="R5780" s="45"/>
      <c r="S5780" s="44"/>
      <c r="T5780" s="46"/>
    </row>
    <row r="5781" spans="6:20" s="39" customFormat="1" ht="11.25" outlineLevel="7">
      <c r="F5781" s="40"/>
      <c r="G5781" s="41"/>
      <c r="H5781" s="41"/>
      <c r="I5781" s="41"/>
      <c r="J5781" s="41"/>
      <c r="K5781" s="41"/>
      <c r="L5781" s="41"/>
      <c r="M5781" s="42" t="s">
        <v>4096</v>
      </c>
      <c r="N5781" s="42"/>
      <c r="O5781" s="41"/>
      <c r="P5781" s="43">
        <v>18.730799999999999</v>
      </c>
      <c r="Q5781" s="44"/>
      <c r="R5781" s="45"/>
      <c r="S5781" s="44"/>
      <c r="T5781" s="46"/>
    </row>
    <row r="5782" spans="6:20" s="39" customFormat="1" ht="11.25" outlineLevel="7">
      <c r="F5782" s="40"/>
      <c r="G5782" s="41"/>
      <c r="H5782" s="41"/>
      <c r="I5782" s="41"/>
      <c r="J5782" s="41"/>
      <c r="K5782" s="41"/>
      <c r="L5782" s="41"/>
      <c r="M5782" s="42" t="s">
        <v>185</v>
      </c>
      <c r="N5782" s="42"/>
      <c r="O5782" s="41"/>
      <c r="P5782" s="43">
        <v>0</v>
      </c>
      <c r="Q5782" s="44"/>
      <c r="R5782" s="45"/>
      <c r="S5782" s="44"/>
      <c r="T5782" s="46"/>
    </row>
    <row r="5783" spans="6:20" s="39" customFormat="1" ht="11.25" outlineLevel="7">
      <c r="F5783" s="40"/>
      <c r="G5783" s="41"/>
      <c r="H5783" s="41"/>
      <c r="I5783" s="41"/>
      <c r="J5783" s="41"/>
      <c r="K5783" s="41"/>
      <c r="L5783" s="41"/>
      <c r="M5783" s="42" t="s">
        <v>4288</v>
      </c>
      <c r="N5783" s="42"/>
      <c r="O5783" s="41"/>
      <c r="P5783" s="43">
        <v>4.0332600000000003</v>
      </c>
      <c r="Q5783" s="44"/>
      <c r="R5783" s="45"/>
      <c r="S5783" s="44"/>
      <c r="T5783" s="46"/>
    </row>
    <row r="5784" spans="6:20" s="39" customFormat="1" ht="11.25" outlineLevel="7">
      <c r="F5784" s="40"/>
      <c r="G5784" s="41"/>
      <c r="H5784" s="41"/>
      <c r="I5784" s="41"/>
      <c r="J5784" s="41"/>
      <c r="K5784" s="41"/>
      <c r="L5784" s="41"/>
      <c r="M5784" s="42" t="s">
        <v>5404</v>
      </c>
      <c r="N5784" s="42"/>
      <c r="O5784" s="41"/>
      <c r="P5784" s="43">
        <v>0</v>
      </c>
      <c r="Q5784" s="44"/>
      <c r="R5784" s="45"/>
      <c r="S5784" s="44"/>
      <c r="T5784" s="46"/>
    </row>
    <row r="5785" spans="6:20" s="39" customFormat="1" ht="11.25" outlineLevel="7">
      <c r="F5785" s="40"/>
      <c r="G5785" s="41"/>
      <c r="H5785" s="41"/>
      <c r="I5785" s="41"/>
      <c r="J5785" s="41"/>
      <c r="K5785" s="41"/>
      <c r="L5785" s="41"/>
      <c r="M5785" s="42" t="s">
        <v>4122</v>
      </c>
      <c r="N5785" s="42"/>
      <c r="O5785" s="41"/>
      <c r="P5785" s="43">
        <v>2.1783000000000001</v>
      </c>
      <c r="Q5785" s="44"/>
      <c r="R5785" s="45"/>
      <c r="S5785" s="44"/>
      <c r="T5785" s="46"/>
    </row>
    <row r="5786" spans="6:20" s="39" customFormat="1" ht="11.25" outlineLevel="7">
      <c r="F5786" s="40"/>
      <c r="G5786" s="41"/>
      <c r="H5786" s="41"/>
      <c r="I5786" s="41"/>
      <c r="J5786" s="41"/>
      <c r="K5786" s="41"/>
      <c r="L5786" s="41"/>
      <c r="M5786" s="42" t="s">
        <v>5405</v>
      </c>
      <c r="N5786" s="42"/>
      <c r="O5786" s="41"/>
      <c r="P5786" s="43">
        <v>0</v>
      </c>
      <c r="Q5786" s="44"/>
      <c r="R5786" s="45"/>
      <c r="S5786" s="44"/>
      <c r="T5786" s="46"/>
    </row>
    <row r="5787" spans="6:20" s="39" customFormat="1" ht="11.25" outlineLevel="7">
      <c r="F5787" s="40"/>
      <c r="G5787" s="41"/>
      <c r="H5787" s="41"/>
      <c r="I5787" s="41"/>
      <c r="J5787" s="41"/>
      <c r="K5787" s="41"/>
      <c r="L5787" s="41"/>
      <c r="M5787" s="42" t="s">
        <v>4122</v>
      </c>
      <c r="N5787" s="42"/>
      <c r="O5787" s="41"/>
      <c r="P5787" s="43">
        <v>2.1783000000000001</v>
      </c>
      <c r="Q5787" s="44"/>
      <c r="R5787" s="45"/>
      <c r="S5787" s="44"/>
      <c r="T5787" s="46"/>
    </row>
    <row r="5788" spans="6:20" s="39" customFormat="1" ht="11.25" outlineLevel="7">
      <c r="F5788" s="40"/>
      <c r="G5788" s="41"/>
      <c r="H5788" s="41"/>
      <c r="I5788" s="41"/>
      <c r="J5788" s="41"/>
      <c r="K5788" s="41"/>
      <c r="L5788" s="41"/>
      <c r="M5788" s="42" t="s">
        <v>391</v>
      </c>
      <c r="N5788" s="42"/>
      <c r="O5788" s="41"/>
      <c r="P5788" s="43">
        <v>0</v>
      </c>
      <c r="Q5788" s="44"/>
      <c r="R5788" s="45"/>
      <c r="S5788" s="44"/>
      <c r="T5788" s="46"/>
    </row>
    <row r="5789" spans="6:20" s="39" customFormat="1" ht="11.25" outlineLevel="7">
      <c r="F5789" s="40"/>
      <c r="G5789" s="41"/>
      <c r="H5789" s="41"/>
      <c r="I5789" s="41"/>
      <c r="J5789" s="41"/>
      <c r="K5789" s="41"/>
      <c r="L5789" s="41"/>
      <c r="M5789" s="42" t="s">
        <v>4289</v>
      </c>
      <c r="N5789" s="42"/>
      <c r="O5789" s="41"/>
      <c r="P5789" s="43">
        <v>7.875</v>
      </c>
      <c r="Q5789" s="44"/>
      <c r="R5789" s="45"/>
      <c r="S5789" s="44"/>
      <c r="T5789" s="46"/>
    </row>
    <row r="5790" spans="6:20" s="39" customFormat="1" ht="11.25" outlineLevel="7">
      <c r="F5790" s="40"/>
      <c r="G5790" s="41"/>
      <c r="H5790" s="41"/>
      <c r="I5790" s="41"/>
      <c r="J5790" s="41"/>
      <c r="K5790" s="41"/>
      <c r="L5790" s="41"/>
      <c r="M5790" s="42"/>
      <c r="N5790" s="42"/>
      <c r="O5790" s="41"/>
      <c r="P5790" s="43">
        <v>0</v>
      </c>
      <c r="Q5790" s="44"/>
      <c r="R5790" s="45"/>
      <c r="S5790" s="44"/>
      <c r="T5790" s="46"/>
    </row>
    <row r="5791" spans="6:20" s="102" customFormat="1" ht="36" outlineLevel="6">
      <c r="F5791" s="21" t="s">
        <v>10511</v>
      </c>
      <c r="G5791" s="22" t="s">
        <v>19</v>
      </c>
      <c r="H5791" s="68">
        <v>6</v>
      </c>
      <c r="I5791" s="22"/>
      <c r="J5791" s="36" t="s">
        <v>4172</v>
      </c>
      <c r="K5791" s="36" t="s">
        <v>2221</v>
      </c>
      <c r="L5791" s="36"/>
      <c r="M5791" s="37" t="s">
        <v>8839</v>
      </c>
      <c r="N5791" s="37"/>
      <c r="O5791" s="22" t="s">
        <v>23</v>
      </c>
      <c r="P5791" s="38">
        <v>179.00700000000001</v>
      </c>
      <c r="Q5791" s="25">
        <v>0</v>
      </c>
      <c r="R5791" s="38">
        <f>P5791*(1+Q5791/100)</f>
        <v>179.00700000000001</v>
      </c>
      <c r="S5791" s="25"/>
      <c r="T5791" s="26">
        <f>IF(I5791="T",0,R5791*S5791)</f>
        <v>0</v>
      </c>
    </row>
    <row r="5792" spans="6:20" s="39" customFormat="1" ht="11.25" outlineLevel="7">
      <c r="F5792" s="40"/>
      <c r="G5792" s="41"/>
      <c r="H5792" s="41"/>
      <c r="I5792" s="41"/>
      <c r="J5792" s="41"/>
      <c r="K5792" s="41"/>
      <c r="L5792" s="41"/>
      <c r="M5792" s="42" t="s">
        <v>6032</v>
      </c>
      <c r="N5792" s="42"/>
      <c r="O5792" s="41"/>
      <c r="P5792" s="43">
        <v>0</v>
      </c>
      <c r="Q5792" s="44"/>
      <c r="R5792" s="45"/>
      <c r="S5792" s="44"/>
      <c r="T5792" s="46"/>
    </row>
    <row r="5793" spans="6:20" s="39" customFormat="1" ht="11.25" outlineLevel="7">
      <c r="F5793" s="40"/>
      <c r="G5793" s="41"/>
      <c r="H5793" s="41"/>
      <c r="I5793" s="41"/>
      <c r="J5793" s="41"/>
      <c r="K5793" s="41"/>
      <c r="L5793" s="41"/>
      <c r="M5793" s="42" t="s">
        <v>426</v>
      </c>
      <c r="N5793" s="42"/>
      <c r="O5793" s="41"/>
      <c r="P5793" s="43">
        <v>22.12</v>
      </c>
      <c r="Q5793" s="44"/>
      <c r="R5793" s="45"/>
      <c r="S5793" s="44"/>
      <c r="T5793" s="46"/>
    </row>
    <row r="5794" spans="6:20" s="39" customFormat="1" ht="11.25" outlineLevel="7">
      <c r="F5794" s="40"/>
      <c r="G5794" s="41"/>
      <c r="H5794" s="41"/>
      <c r="I5794" s="41"/>
      <c r="J5794" s="41"/>
      <c r="K5794" s="41"/>
      <c r="L5794" s="41"/>
      <c r="M5794" s="42" t="s">
        <v>284</v>
      </c>
      <c r="N5794" s="42"/>
      <c r="O5794" s="41"/>
      <c r="P5794" s="43">
        <v>3.7</v>
      </c>
      <c r="Q5794" s="44"/>
      <c r="R5794" s="45"/>
      <c r="S5794" s="44"/>
      <c r="T5794" s="46"/>
    </row>
    <row r="5795" spans="6:20" s="39" customFormat="1" ht="11.25" outlineLevel="7">
      <c r="F5795" s="40"/>
      <c r="G5795" s="41"/>
      <c r="H5795" s="41"/>
      <c r="I5795" s="41"/>
      <c r="J5795" s="41"/>
      <c r="K5795" s="41"/>
      <c r="L5795" s="41"/>
      <c r="M5795" s="42" t="s">
        <v>184</v>
      </c>
      <c r="N5795" s="42"/>
      <c r="O5795" s="41"/>
      <c r="P5795" s="43">
        <v>0</v>
      </c>
      <c r="Q5795" s="44"/>
      <c r="R5795" s="45"/>
      <c r="S5795" s="44"/>
      <c r="T5795" s="46"/>
    </row>
    <row r="5796" spans="6:20" s="39" customFormat="1" ht="11.25" outlineLevel="7">
      <c r="F5796" s="40"/>
      <c r="G5796" s="41"/>
      <c r="H5796" s="41"/>
      <c r="I5796" s="41"/>
      <c r="J5796" s="41"/>
      <c r="K5796" s="41"/>
      <c r="L5796" s="41"/>
      <c r="M5796" s="42" t="s">
        <v>425</v>
      </c>
      <c r="N5796" s="42"/>
      <c r="O5796" s="41"/>
      <c r="P5796" s="43">
        <v>22.049999999999997</v>
      </c>
      <c r="Q5796" s="44"/>
      <c r="R5796" s="45"/>
      <c r="S5796" s="44"/>
      <c r="T5796" s="46"/>
    </row>
    <row r="5797" spans="6:20" s="39" customFormat="1" ht="11.25" outlineLevel="7">
      <c r="F5797" s="40"/>
      <c r="G5797" s="41"/>
      <c r="H5797" s="41"/>
      <c r="I5797" s="41"/>
      <c r="J5797" s="41"/>
      <c r="K5797" s="41"/>
      <c r="L5797" s="41"/>
      <c r="M5797" s="42" t="s">
        <v>183</v>
      </c>
      <c r="N5797" s="42"/>
      <c r="O5797" s="41"/>
      <c r="P5797" s="43">
        <v>0</v>
      </c>
      <c r="Q5797" s="44"/>
      <c r="R5797" s="45"/>
      <c r="S5797" s="44"/>
      <c r="T5797" s="46"/>
    </row>
    <row r="5798" spans="6:20" s="39" customFormat="1" ht="11.25" outlineLevel="7">
      <c r="F5798" s="40"/>
      <c r="G5798" s="41"/>
      <c r="H5798" s="41"/>
      <c r="I5798" s="41"/>
      <c r="J5798" s="41"/>
      <c r="K5798" s="41"/>
      <c r="L5798" s="41"/>
      <c r="M5798" s="42" t="s">
        <v>417</v>
      </c>
      <c r="N5798" s="42"/>
      <c r="O5798" s="41"/>
      <c r="P5798" s="43">
        <v>56.76</v>
      </c>
      <c r="Q5798" s="44"/>
      <c r="R5798" s="45"/>
      <c r="S5798" s="44"/>
      <c r="T5798" s="46"/>
    </row>
    <row r="5799" spans="6:20" s="39" customFormat="1" ht="11.25" outlineLevel="7">
      <c r="F5799" s="40"/>
      <c r="G5799" s="41"/>
      <c r="H5799" s="41"/>
      <c r="I5799" s="41"/>
      <c r="J5799" s="41"/>
      <c r="K5799" s="41"/>
      <c r="L5799" s="41"/>
      <c r="M5799" s="42" t="s">
        <v>185</v>
      </c>
      <c r="N5799" s="42"/>
      <c r="O5799" s="41"/>
      <c r="P5799" s="43">
        <v>0</v>
      </c>
      <c r="Q5799" s="44"/>
      <c r="R5799" s="45"/>
      <c r="S5799" s="44"/>
      <c r="T5799" s="46"/>
    </row>
    <row r="5800" spans="6:20" s="39" customFormat="1" ht="11.25" outlineLevel="7">
      <c r="F5800" s="40"/>
      <c r="G5800" s="41"/>
      <c r="H5800" s="41"/>
      <c r="I5800" s="41"/>
      <c r="J5800" s="41"/>
      <c r="K5800" s="41"/>
      <c r="L5800" s="41"/>
      <c r="M5800" s="42" t="s">
        <v>2132</v>
      </c>
      <c r="N5800" s="42"/>
      <c r="O5800" s="41"/>
      <c r="P5800" s="43">
        <v>22.407</v>
      </c>
      <c r="Q5800" s="44"/>
      <c r="R5800" s="45"/>
      <c r="S5800" s="44"/>
      <c r="T5800" s="46"/>
    </row>
    <row r="5801" spans="6:20" s="39" customFormat="1" ht="11.25" outlineLevel="7">
      <c r="F5801" s="40"/>
      <c r="G5801" s="41"/>
      <c r="H5801" s="41"/>
      <c r="I5801" s="41"/>
      <c r="J5801" s="41"/>
      <c r="K5801" s="41"/>
      <c r="L5801" s="41"/>
      <c r="M5801" s="42" t="s">
        <v>5404</v>
      </c>
      <c r="N5801" s="42"/>
      <c r="O5801" s="41"/>
      <c r="P5801" s="43">
        <v>0</v>
      </c>
      <c r="Q5801" s="44"/>
      <c r="R5801" s="45"/>
      <c r="S5801" s="44"/>
      <c r="T5801" s="46"/>
    </row>
    <row r="5802" spans="6:20" s="39" customFormat="1" ht="11.25" outlineLevel="7">
      <c r="F5802" s="40"/>
      <c r="G5802" s="41"/>
      <c r="H5802" s="41"/>
      <c r="I5802" s="41"/>
      <c r="J5802" s="41"/>
      <c r="K5802" s="41"/>
      <c r="L5802" s="41"/>
      <c r="M5802" s="42" t="s">
        <v>412</v>
      </c>
      <c r="N5802" s="42"/>
      <c r="O5802" s="41"/>
      <c r="P5802" s="43">
        <v>4.1099999999999994</v>
      </c>
      <c r="Q5802" s="44"/>
      <c r="R5802" s="45"/>
      <c r="S5802" s="44"/>
      <c r="T5802" s="46"/>
    </row>
    <row r="5803" spans="6:20" s="39" customFormat="1" ht="11.25" outlineLevel="7">
      <c r="F5803" s="40"/>
      <c r="G5803" s="41"/>
      <c r="H5803" s="41"/>
      <c r="I5803" s="41"/>
      <c r="J5803" s="41"/>
      <c r="K5803" s="41"/>
      <c r="L5803" s="41"/>
      <c r="M5803" s="42" t="s">
        <v>5405</v>
      </c>
      <c r="N5803" s="42"/>
      <c r="O5803" s="41"/>
      <c r="P5803" s="43">
        <v>0</v>
      </c>
      <c r="Q5803" s="44"/>
      <c r="R5803" s="45"/>
      <c r="S5803" s="44"/>
      <c r="T5803" s="46"/>
    </row>
    <row r="5804" spans="6:20" s="39" customFormat="1" ht="11.25" outlineLevel="7">
      <c r="F5804" s="40"/>
      <c r="G5804" s="41"/>
      <c r="H5804" s="41"/>
      <c r="I5804" s="41"/>
      <c r="J5804" s="41"/>
      <c r="K5804" s="41"/>
      <c r="L5804" s="41"/>
      <c r="M5804" s="42" t="s">
        <v>412</v>
      </c>
      <c r="N5804" s="42"/>
      <c r="O5804" s="41"/>
      <c r="P5804" s="43">
        <v>4.1099999999999994</v>
      </c>
      <c r="Q5804" s="44"/>
      <c r="R5804" s="45"/>
      <c r="S5804" s="44"/>
      <c r="T5804" s="46"/>
    </row>
    <row r="5805" spans="6:20" s="39" customFormat="1" ht="11.25" outlineLevel="7">
      <c r="F5805" s="40"/>
      <c r="G5805" s="41"/>
      <c r="H5805" s="41"/>
      <c r="I5805" s="41"/>
      <c r="J5805" s="41"/>
      <c r="K5805" s="41"/>
      <c r="L5805" s="41"/>
      <c r="M5805" s="42" t="s">
        <v>391</v>
      </c>
      <c r="N5805" s="42"/>
      <c r="O5805" s="41"/>
      <c r="P5805" s="43">
        <v>0</v>
      </c>
      <c r="Q5805" s="44"/>
      <c r="R5805" s="45"/>
      <c r="S5805" s="44"/>
      <c r="T5805" s="46"/>
    </row>
    <row r="5806" spans="6:20" s="39" customFormat="1" ht="11.25" outlineLevel="7">
      <c r="F5806" s="40"/>
      <c r="G5806" s="41"/>
      <c r="H5806" s="41"/>
      <c r="I5806" s="41"/>
      <c r="J5806" s="41"/>
      <c r="K5806" s="41"/>
      <c r="L5806" s="41"/>
      <c r="M5806" s="42" t="s">
        <v>2153</v>
      </c>
      <c r="N5806" s="42"/>
      <c r="O5806" s="41"/>
      <c r="P5806" s="43">
        <v>43.75</v>
      </c>
      <c r="Q5806" s="44"/>
      <c r="R5806" s="45"/>
      <c r="S5806" s="44"/>
      <c r="T5806" s="46"/>
    </row>
    <row r="5807" spans="6:20" s="39" customFormat="1" ht="11.25" outlineLevel="7">
      <c r="F5807" s="40"/>
      <c r="G5807" s="41"/>
      <c r="H5807" s="41"/>
      <c r="I5807" s="41"/>
      <c r="J5807" s="41"/>
      <c r="K5807" s="41"/>
      <c r="L5807" s="41"/>
      <c r="M5807" s="42"/>
      <c r="N5807" s="42"/>
      <c r="O5807" s="41"/>
      <c r="P5807" s="43">
        <v>0</v>
      </c>
      <c r="Q5807" s="44"/>
      <c r="R5807" s="45"/>
      <c r="S5807" s="44"/>
      <c r="T5807" s="46"/>
    </row>
    <row r="5808" spans="6:20" s="102" customFormat="1" ht="24" outlineLevel="6">
      <c r="F5808" s="21" t="s">
        <v>10512</v>
      </c>
      <c r="G5808" s="22" t="s">
        <v>19</v>
      </c>
      <c r="H5808" s="68">
        <v>6</v>
      </c>
      <c r="I5808" s="22"/>
      <c r="J5808" s="36" t="s">
        <v>4173</v>
      </c>
      <c r="K5808" s="36" t="s">
        <v>2222</v>
      </c>
      <c r="L5808" s="36"/>
      <c r="M5808" s="37" t="s">
        <v>8636</v>
      </c>
      <c r="N5808" s="37"/>
      <c r="O5808" s="22" t="s">
        <v>23</v>
      </c>
      <c r="P5808" s="38">
        <v>179.00700000000001</v>
      </c>
      <c r="Q5808" s="25">
        <v>0</v>
      </c>
      <c r="R5808" s="38">
        <f>P5808*(1+Q5808/100)</f>
        <v>179.00700000000001</v>
      </c>
      <c r="S5808" s="25"/>
      <c r="T5808" s="26">
        <f>IF(I5808="T",0,R5808*S5808)</f>
        <v>0</v>
      </c>
    </row>
    <row r="5809" spans="6:20" s="102" customFormat="1" ht="12" outlineLevel="6">
      <c r="F5809" s="21" t="s">
        <v>10513</v>
      </c>
      <c r="G5809" s="22" t="s">
        <v>19</v>
      </c>
      <c r="H5809" s="68">
        <v>6</v>
      </c>
      <c r="I5809" s="22"/>
      <c r="J5809" s="36" t="s">
        <v>4154</v>
      </c>
      <c r="K5809" s="36" t="s">
        <v>2217</v>
      </c>
      <c r="L5809" s="36"/>
      <c r="M5809" s="37" t="s">
        <v>7354</v>
      </c>
      <c r="N5809" s="37"/>
      <c r="O5809" s="22" t="s">
        <v>10</v>
      </c>
      <c r="P5809" s="38">
        <v>10.3491</v>
      </c>
      <c r="Q5809" s="25">
        <v>0</v>
      </c>
      <c r="R5809" s="38">
        <f>P5809*(1+Q5809/100)</f>
        <v>10.3491</v>
      </c>
      <c r="S5809" s="25"/>
      <c r="T5809" s="26">
        <f>IF(I5809="T",0,R5809*S5809)</f>
        <v>0</v>
      </c>
    </row>
    <row r="5810" spans="6:20" s="39" customFormat="1" ht="11.25" outlineLevel="7">
      <c r="F5810" s="40"/>
      <c r="G5810" s="41"/>
      <c r="H5810" s="41"/>
      <c r="I5810" s="41"/>
      <c r="J5810" s="41"/>
      <c r="K5810" s="41"/>
      <c r="L5810" s="41"/>
      <c r="M5810" s="42" t="s">
        <v>5805</v>
      </c>
      <c r="N5810" s="42"/>
      <c r="O5810" s="41"/>
      <c r="P5810" s="43">
        <v>0</v>
      </c>
      <c r="Q5810" s="44"/>
      <c r="R5810" s="45"/>
      <c r="S5810" s="44"/>
      <c r="T5810" s="46"/>
    </row>
    <row r="5811" spans="6:20" s="39" customFormat="1" ht="11.25" outlineLevel="7">
      <c r="F5811" s="40"/>
      <c r="G5811" s="41"/>
      <c r="H5811" s="41"/>
      <c r="I5811" s="41"/>
      <c r="J5811" s="41"/>
      <c r="K5811" s="41"/>
      <c r="L5811" s="41"/>
      <c r="M5811" s="42" t="s">
        <v>3510</v>
      </c>
      <c r="N5811" s="42"/>
      <c r="O5811" s="41"/>
      <c r="P5811" s="43">
        <v>10.3491</v>
      </c>
      <c r="Q5811" s="44"/>
      <c r="R5811" s="45"/>
      <c r="S5811" s="44"/>
      <c r="T5811" s="46"/>
    </row>
    <row r="5812" spans="6:20" s="39" customFormat="1" ht="11.25" outlineLevel="7">
      <c r="F5812" s="40"/>
      <c r="G5812" s="41"/>
      <c r="H5812" s="41"/>
      <c r="I5812" s="41"/>
      <c r="J5812" s="41"/>
      <c r="K5812" s="41"/>
      <c r="L5812" s="41"/>
      <c r="M5812" s="42"/>
      <c r="N5812" s="42"/>
      <c r="O5812" s="41"/>
      <c r="P5812" s="43">
        <v>0</v>
      </c>
      <c r="Q5812" s="44"/>
      <c r="R5812" s="45"/>
      <c r="S5812" s="44"/>
      <c r="T5812" s="46"/>
    </row>
    <row r="5813" spans="6:20" s="102" customFormat="1" ht="12" outlineLevel="6">
      <c r="F5813" s="21" t="s">
        <v>10514</v>
      </c>
      <c r="G5813" s="22" t="s">
        <v>19</v>
      </c>
      <c r="H5813" s="68">
        <v>6</v>
      </c>
      <c r="I5813" s="22"/>
      <c r="J5813" s="36" t="s">
        <v>4154</v>
      </c>
      <c r="K5813" s="36" t="s">
        <v>2217</v>
      </c>
      <c r="L5813" s="36"/>
      <c r="M5813" s="37" t="s">
        <v>7611</v>
      </c>
      <c r="N5813" s="37"/>
      <c r="O5813" s="22" t="s">
        <v>10</v>
      </c>
      <c r="P5813" s="38">
        <v>43.134365000000003</v>
      </c>
      <c r="Q5813" s="25">
        <v>0</v>
      </c>
      <c r="R5813" s="38">
        <f>P5813*(1+Q5813/100)</f>
        <v>43.134365000000003</v>
      </c>
      <c r="S5813" s="25"/>
      <c r="T5813" s="26">
        <f>IF(I5813="T",0,R5813*S5813)</f>
        <v>0</v>
      </c>
    </row>
    <row r="5814" spans="6:20" s="39" customFormat="1" ht="11.25" outlineLevel="7">
      <c r="F5814" s="40"/>
      <c r="G5814" s="41"/>
      <c r="H5814" s="41"/>
      <c r="I5814" s="41"/>
      <c r="J5814" s="41"/>
      <c r="K5814" s="41"/>
      <c r="L5814" s="41"/>
      <c r="M5814" s="42" t="s">
        <v>6270</v>
      </c>
      <c r="N5814" s="42"/>
      <c r="O5814" s="41"/>
      <c r="P5814" s="43">
        <v>0</v>
      </c>
      <c r="Q5814" s="44"/>
      <c r="R5814" s="45"/>
      <c r="S5814" s="44"/>
      <c r="T5814" s="46"/>
    </row>
    <row r="5815" spans="6:20" s="39" customFormat="1" ht="11.25" outlineLevel="7">
      <c r="F5815" s="40"/>
      <c r="G5815" s="41"/>
      <c r="H5815" s="41"/>
      <c r="I5815" s="41"/>
      <c r="J5815" s="41"/>
      <c r="K5815" s="41"/>
      <c r="L5815" s="41"/>
      <c r="M5815" s="42" t="s">
        <v>5412</v>
      </c>
      <c r="N5815" s="42"/>
      <c r="O5815" s="41"/>
      <c r="P5815" s="43">
        <v>30.969245000000001</v>
      </c>
      <c r="Q5815" s="44"/>
      <c r="R5815" s="45"/>
      <c r="S5815" s="44"/>
      <c r="T5815" s="46"/>
    </row>
    <row r="5816" spans="6:20" s="39" customFormat="1" ht="11.25" outlineLevel="7">
      <c r="F5816" s="40"/>
      <c r="G5816" s="41"/>
      <c r="H5816" s="41"/>
      <c r="I5816" s="41"/>
      <c r="J5816" s="41"/>
      <c r="K5816" s="41"/>
      <c r="L5816" s="41"/>
      <c r="M5816" s="42" t="s">
        <v>6521</v>
      </c>
      <c r="N5816" s="42"/>
      <c r="O5816" s="41"/>
      <c r="P5816" s="43">
        <v>0</v>
      </c>
      <c r="Q5816" s="44"/>
      <c r="R5816" s="45"/>
      <c r="S5816" s="44"/>
      <c r="T5816" s="46"/>
    </row>
    <row r="5817" spans="6:20" s="39" customFormat="1" ht="11.25" outlineLevel="7">
      <c r="F5817" s="40"/>
      <c r="G5817" s="41"/>
      <c r="H5817" s="41"/>
      <c r="I5817" s="41"/>
      <c r="J5817" s="41"/>
      <c r="K5817" s="41"/>
      <c r="L5817" s="41"/>
      <c r="M5817" s="42" t="s">
        <v>3514</v>
      </c>
      <c r="N5817" s="42"/>
      <c r="O5817" s="41"/>
      <c r="P5817" s="43">
        <v>12.16512</v>
      </c>
      <c r="Q5817" s="44"/>
      <c r="R5817" s="45"/>
      <c r="S5817" s="44"/>
      <c r="T5817" s="46"/>
    </row>
    <row r="5818" spans="6:20" s="39" customFormat="1" ht="11.25" outlineLevel="7">
      <c r="F5818" s="40"/>
      <c r="G5818" s="41"/>
      <c r="H5818" s="41"/>
      <c r="I5818" s="41"/>
      <c r="J5818" s="41"/>
      <c r="K5818" s="41"/>
      <c r="L5818" s="41"/>
      <c r="M5818" s="42"/>
      <c r="N5818" s="42"/>
      <c r="O5818" s="41"/>
      <c r="P5818" s="43">
        <v>0</v>
      </c>
      <c r="Q5818" s="44"/>
      <c r="R5818" s="45"/>
      <c r="S5818" s="44"/>
      <c r="T5818" s="46"/>
    </row>
    <row r="5819" spans="6:20" s="102" customFormat="1" ht="24" outlineLevel="6">
      <c r="F5819" s="21" t="s">
        <v>10515</v>
      </c>
      <c r="G5819" s="22" t="s">
        <v>19</v>
      </c>
      <c r="H5819" s="68">
        <v>6</v>
      </c>
      <c r="I5819" s="22"/>
      <c r="J5819" s="36" t="s">
        <v>5035</v>
      </c>
      <c r="K5819" s="36" t="s">
        <v>2165</v>
      </c>
      <c r="L5819" s="36"/>
      <c r="M5819" s="37" t="s">
        <v>8016</v>
      </c>
      <c r="N5819" s="37"/>
      <c r="O5819" s="22" t="s">
        <v>24</v>
      </c>
      <c r="P5819" s="38">
        <v>289.61290000000002</v>
      </c>
      <c r="Q5819" s="25">
        <v>0</v>
      </c>
      <c r="R5819" s="38">
        <f>P5819*(1+Q5819/100)</f>
        <v>289.61290000000002</v>
      </c>
      <c r="S5819" s="25"/>
      <c r="T5819" s="26">
        <f>IF(I5819="T",0,R5819*S5819)</f>
        <v>0</v>
      </c>
    </row>
    <row r="5820" spans="6:20" s="39" customFormat="1" ht="11.25" outlineLevel="7">
      <c r="F5820" s="40"/>
      <c r="G5820" s="41"/>
      <c r="H5820" s="41"/>
      <c r="I5820" s="41"/>
      <c r="J5820" s="41"/>
      <c r="K5820" s="41"/>
      <c r="L5820" s="41"/>
      <c r="M5820" s="42" t="s">
        <v>3446</v>
      </c>
      <c r="N5820" s="42"/>
      <c r="O5820" s="41"/>
      <c r="P5820" s="43">
        <v>0</v>
      </c>
      <c r="Q5820" s="44"/>
      <c r="R5820" s="45"/>
      <c r="S5820" s="44"/>
      <c r="T5820" s="46"/>
    </row>
    <row r="5821" spans="6:20" s="39" customFormat="1" ht="11.25" outlineLevel="7">
      <c r="F5821" s="40"/>
      <c r="G5821" s="41"/>
      <c r="H5821" s="41"/>
      <c r="I5821" s="41"/>
      <c r="J5821" s="41"/>
      <c r="K5821" s="41"/>
      <c r="L5821" s="41"/>
      <c r="M5821" s="42" t="s">
        <v>187</v>
      </c>
      <c r="N5821" s="42"/>
      <c r="O5821" s="41"/>
      <c r="P5821" s="43">
        <v>0</v>
      </c>
      <c r="Q5821" s="44"/>
      <c r="R5821" s="45"/>
      <c r="S5821" s="44"/>
      <c r="T5821" s="46"/>
    </row>
    <row r="5822" spans="6:20" s="39" customFormat="1" ht="11.25" outlineLevel="7">
      <c r="F5822" s="40"/>
      <c r="G5822" s="41"/>
      <c r="H5822" s="41"/>
      <c r="I5822" s="41"/>
      <c r="J5822" s="41"/>
      <c r="K5822" s="41"/>
      <c r="L5822" s="41"/>
      <c r="M5822" s="42" t="s">
        <v>3470</v>
      </c>
      <c r="N5822" s="42"/>
      <c r="O5822" s="41"/>
      <c r="P5822" s="43">
        <v>305.03000000000003</v>
      </c>
      <c r="Q5822" s="44"/>
      <c r="R5822" s="45"/>
      <c r="S5822" s="44"/>
      <c r="T5822" s="46"/>
    </row>
    <row r="5823" spans="6:20" s="39" customFormat="1" ht="11.25" outlineLevel="7">
      <c r="F5823" s="40"/>
      <c r="G5823" s="41"/>
      <c r="H5823" s="41"/>
      <c r="I5823" s="41"/>
      <c r="J5823" s="41"/>
      <c r="K5823" s="41"/>
      <c r="L5823" s="41"/>
      <c r="M5823" s="42" t="s">
        <v>6367</v>
      </c>
      <c r="N5823" s="42"/>
      <c r="O5823" s="41"/>
      <c r="P5823" s="43">
        <v>0</v>
      </c>
      <c r="Q5823" s="44"/>
      <c r="R5823" s="45"/>
      <c r="S5823" s="44"/>
      <c r="T5823" s="46"/>
    </row>
    <row r="5824" spans="6:20" s="39" customFormat="1" ht="11.25" outlineLevel="7">
      <c r="F5824" s="40"/>
      <c r="G5824" s="41"/>
      <c r="H5824" s="41"/>
      <c r="I5824" s="41"/>
      <c r="J5824" s="41"/>
      <c r="K5824" s="41"/>
      <c r="L5824" s="41"/>
      <c r="M5824" s="42" t="s">
        <v>3791</v>
      </c>
      <c r="N5824" s="42"/>
      <c r="O5824" s="41"/>
      <c r="P5824" s="43">
        <v>-66.908599999999993</v>
      </c>
      <c r="Q5824" s="44"/>
      <c r="R5824" s="45"/>
      <c r="S5824" s="44"/>
      <c r="T5824" s="46"/>
    </row>
    <row r="5825" spans="6:20" s="39" customFormat="1" ht="11.25" outlineLevel="7">
      <c r="F5825" s="40"/>
      <c r="G5825" s="41"/>
      <c r="H5825" s="41"/>
      <c r="I5825" s="41"/>
      <c r="J5825" s="41"/>
      <c r="K5825" s="41"/>
      <c r="L5825" s="41"/>
      <c r="M5825" s="42" t="s">
        <v>3446</v>
      </c>
      <c r="N5825" s="42"/>
      <c r="O5825" s="41"/>
      <c r="P5825" s="43">
        <v>0</v>
      </c>
      <c r="Q5825" s="44"/>
      <c r="R5825" s="45"/>
      <c r="S5825" s="44"/>
      <c r="T5825" s="46"/>
    </row>
    <row r="5826" spans="6:20" s="39" customFormat="1" ht="11.25" outlineLevel="7">
      <c r="F5826" s="40"/>
      <c r="G5826" s="41"/>
      <c r="H5826" s="41"/>
      <c r="I5826" s="41"/>
      <c r="J5826" s="41"/>
      <c r="K5826" s="41"/>
      <c r="L5826" s="41"/>
      <c r="M5826" s="42" t="s">
        <v>3493</v>
      </c>
      <c r="N5826" s="42"/>
      <c r="O5826" s="41"/>
      <c r="P5826" s="43">
        <v>76.032499999999999</v>
      </c>
      <c r="Q5826" s="44"/>
      <c r="R5826" s="45"/>
      <c r="S5826" s="44"/>
      <c r="T5826" s="46"/>
    </row>
    <row r="5827" spans="6:20" s="39" customFormat="1" ht="11.25" outlineLevel="7">
      <c r="F5827" s="40"/>
      <c r="G5827" s="41"/>
      <c r="H5827" s="41"/>
      <c r="I5827" s="41"/>
      <c r="J5827" s="41"/>
      <c r="K5827" s="41"/>
      <c r="L5827" s="41"/>
      <c r="M5827" s="42" t="s">
        <v>4</v>
      </c>
      <c r="N5827" s="42"/>
      <c r="O5827" s="41"/>
      <c r="P5827" s="43">
        <v>314.15390000000002</v>
      </c>
      <c r="Q5827" s="44"/>
      <c r="R5827" s="45"/>
      <c r="S5827" s="44"/>
      <c r="T5827" s="46"/>
    </row>
    <row r="5828" spans="6:20" s="39" customFormat="1" ht="11.25" outlineLevel="7">
      <c r="F5828" s="40"/>
      <c r="G5828" s="41"/>
      <c r="H5828" s="41"/>
      <c r="I5828" s="41"/>
      <c r="J5828" s="41"/>
      <c r="K5828" s="41"/>
      <c r="L5828" s="41"/>
      <c r="M5828" s="42" t="s">
        <v>4281</v>
      </c>
      <c r="N5828" s="42"/>
      <c r="O5828" s="41"/>
      <c r="P5828" s="43">
        <v>0</v>
      </c>
      <c r="Q5828" s="44"/>
      <c r="R5828" s="45"/>
      <c r="S5828" s="44"/>
      <c r="T5828" s="46"/>
    </row>
    <row r="5829" spans="6:20" s="39" customFormat="1" ht="11.25" outlineLevel="7">
      <c r="F5829" s="40"/>
      <c r="G5829" s="41"/>
      <c r="H5829" s="41"/>
      <c r="I5829" s="41"/>
      <c r="J5829" s="41"/>
      <c r="K5829" s="41"/>
      <c r="L5829" s="41"/>
      <c r="M5829" s="42" t="s">
        <v>2122</v>
      </c>
      <c r="N5829" s="42"/>
      <c r="O5829" s="41"/>
      <c r="P5829" s="43">
        <v>-1.782</v>
      </c>
      <c r="Q5829" s="44"/>
      <c r="R5829" s="45"/>
      <c r="S5829" s="44"/>
      <c r="T5829" s="46"/>
    </row>
    <row r="5830" spans="6:20" s="39" customFormat="1" ht="11.25" outlineLevel="7">
      <c r="F5830" s="40"/>
      <c r="G5830" s="41"/>
      <c r="H5830" s="41"/>
      <c r="I5830" s="41"/>
      <c r="J5830" s="41"/>
      <c r="K5830" s="41"/>
      <c r="L5830" s="41"/>
      <c r="M5830" s="42" t="s">
        <v>3449</v>
      </c>
      <c r="N5830" s="42"/>
      <c r="O5830" s="41"/>
      <c r="P5830" s="43">
        <v>-2.8445999999999998</v>
      </c>
      <c r="Q5830" s="44"/>
      <c r="R5830" s="45"/>
      <c r="S5830" s="44"/>
      <c r="T5830" s="46"/>
    </row>
    <row r="5831" spans="6:20" s="39" customFormat="1" ht="11.25" outlineLevel="7">
      <c r="F5831" s="40"/>
      <c r="G5831" s="41"/>
      <c r="H5831" s="41"/>
      <c r="I5831" s="41"/>
      <c r="J5831" s="41"/>
      <c r="K5831" s="41"/>
      <c r="L5831" s="41"/>
      <c r="M5831" s="42" t="s">
        <v>2968</v>
      </c>
      <c r="N5831" s="42"/>
      <c r="O5831" s="41"/>
      <c r="P5831" s="43">
        <v>-2.464</v>
      </c>
      <c r="Q5831" s="44"/>
      <c r="R5831" s="45"/>
      <c r="S5831" s="44"/>
      <c r="T5831" s="46"/>
    </row>
    <row r="5832" spans="6:20" s="39" customFormat="1" ht="11.25" outlineLevel="7">
      <c r="F5832" s="40"/>
      <c r="G5832" s="41"/>
      <c r="H5832" s="41"/>
      <c r="I5832" s="41"/>
      <c r="J5832" s="41"/>
      <c r="K5832" s="41"/>
      <c r="L5832" s="41"/>
      <c r="M5832" s="42" t="s">
        <v>2970</v>
      </c>
      <c r="N5832" s="42"/>
      <c r="O5832" s="41"/>
      <c r="P5832" s="43">
        <v>-2.0327999999999999</v>
      </c>
      <c r="Q5832" s="44"/>
      <c r="R5832" s="45"/>
      <c r="S5832" s="44"/>
      <c r="T5832" s="46"/>
    </row>
    <row r="5833" spans="6:20" s="39" customFormat="1" ht="11.25" outlineLevel="7">
      <c r="F5833" s="40"/>
      <c r="G5833" s="41"/>
      <c r="H5833" s="41"/>
      <c r="I5833" s="41"/>
      <c r="J5833" s="41"/>
      <c r="K5833" s="41"/>
      <c r="L5833" s="41"/>
      <c r="M5833" s="42" t="s">
        <v>3452</v>
      </c>
      <c r="N5833" s="42"/>
      <c r="O5833" s="41"/>
      <c r="P5833" s="43">
        <v>-11.008799999999999</v>
      </c>
      <c r="Q5833" s="44"/>
      <c r="R5833" s="45"/>
      <c r="S5833" s="44"/>
      <c r="T5833" s="46"/>
    </row>
    <row r="5834" spans="6:20" s="39" customFormat="1" ht="11.25" outlineLevel="7">
      <c r="F5834" s="40"/>
      <c r="G5834" s="41"/>
      <c r="H5834" s="41"/>
      <c r="I5834" s="41"/>
      <c r="J5834" s="41"/>
      <c r="K5834" s="41"/>
      <c r="L5834" s="41"/>
      <c r="M5834" s="42" t="s">
        <v>2969</v>
      </c>
      <c r="N5834" s="42"/>
      <c r="O5834" s="41"/>
      <c r="P5834" s="43">
        <v>-1.9558000000000002</v>
      </c>
      <c r="Q5834" s="44"/>
      <c r="R5834" s="45"/>
      <c r="S5834" s="44"/>
      <c r="T5834" s="46"/>
    </row>
    <row r="5835" spans="6:20" s="39" customFormat="1" ht="11.25" outlineLevel="7">
      <c r="F5835" s="40"/>
      <c r="G5835" s="41"/>
      <c r="H5835" s="41"/>
      <c r="I5835" s="41"/>
      <c r="J5835" s="41"/>
      <c r="K5835" s="41"/>
      <c r="L5835" s="41"/>
      <c r="M5835" s="42" t="s">
        <v>3448</v>
      </c>
      <c r="N5835" s="42"/>
      <c r="O5835" s="41"/>
      <c r="P5835" s="43">
        <v>-2.4530000000000003</v>
      </c>
      <c r="Q5835" s="44"/>
      <c r="R5835" s="45"/>
      <c r="S5835" s="44"/>
      <c r="T5835" s="46"/>
    </row>
    <row r="5836" spans="6:20" s="39" customFormat="1" ht="11.25" outlineLevel="7">
      <c r="F5836" s="40"/>
      <c r="G5836" s="41"/>
      <c r="H5836" s="41"/>
      <c r="I5836" s="41"/>
      <c r="J5836" s="41"/>
      <c r="K5836" s="41"/>
      <c r="L5836" s="41"/>
      <c r="M5836" s="42" t="s">
        <v>4</v>
      </c>
      <c r="N5836" s="42"/>
      <c r="O5836" s="41"/>
      <c r="P5836" s="43">
        <v>-24.540999999999997</v>
      </c>
      <c r="Q5836" s="44"/>
      <c r="R5836" s="45"/>
      <c r="S5836" s="44"/>
      <c r="T5836" s="46"/>
    </row>
    <row r="5837" spans="6:20" outlineLevel="6"/>
    <row r="5838" spans="6:20" outlineLevel="5"/>
    <row r="5839" spans="6:20" s="113" customFormat="1" ht="16.5" customHeight="1" outlineLevel="4">
      <c r="F5839" s="114"/>
      <c r="G5839" s="115"/>
      <c r="H5839" s="115"/>
      <c r="I5839" s="115"/>
      <c r="J5839" s="116"/>
      <c r="K5839" s="116"/>
      <c r="L5839" s="116"/>
      <c r="M5839" s="116" t="s">
        <v>6633</v>
      </c>
      <c r="N5839" s="119"/>
      <c r="O5839" s="115"/>
      <c r="P5839" s="117"/>
      <c r="Q5839" s="118"/>
      <c r="R5839" s="117"/>
      <c r="S5839" s="118"/>
      <c r="T5839" s="112">
        <f>SUBTOTAL(9,T5840:T5894)</f>
        <v>0</v>
      </c>
    </row>
    <row r="5840" spans="6:20" s="120" customFormat="1" ht="16.5" customHeight="1" outlineLevel="5">
      <c r="F5840" s="121"/>
      <c r="G5840" s="122"/>
      <c r="H5840" s="122"/>
      <c r="I5840" s="122"/>
      <c r="J5840" s="123"/>
      <c r="K5840" s="123"/>
      <c r="L5840" s="123"/>
      <c r="M5840" s="123" t="s">
        <v>6454</v>
      </c>
      <c r="N5840" s="126"/>
      <c r="O5840" s="122"/>
      <c r="P5840" s="124"/>
      <c r="Q5840" s="125"/>
      <c r="R5840" s="124"/>
      <c r="S5840" s="125"/>
      <c r="T5840" s="111">
        <f>SUBTOTAL(9,T5841:T5845)</f>
        <v>0</v>
      </c>
    </row>
    <row r="5841" spans="6:20" s="102" customFormat="1" ht="36" outlineLevel="6">
      <c r="F5841" s="21" t="s">
        <v>10516</v>
      </c>
      <c r="G5841" s="22" t="s">
        <v>5</v>
      </c>
      <c r="H5841" s="68">
        <v>3</v>
      </c>
      <c r="I5841" s="22" t="s">
        <v>8</v>
      </c>
      <c r="J5841" s="36" t="s">
        <v>5275</v>
      </c>
      <c r="K5841" s="36"/>
      <c r="L5841" s="36"/>
      <c r="M5841" s="37" t="s">
        <v>8929</v>
      </c>
      <c r="N5841" s="37"/>
      <c r="O5841" s="22" t="s">
        <v>23</v>
      </c>
      <c r="P5841" s="38">
        <v>451.80966000000097</v>
      </c>
      <c r="Q5841" s="25">
        <v>0</v>
      </c>
      <c r="R5841" s="38">
        <f>P5841*(1+Q5841/100)</f>
        <v>451.80966000000097</v>
      </c>
      <c r="S5841" s="25"/>
      <c r="T5841" s="26">
        <f>IF(I5841="T",0,R5841*S5841)</f>
        <v>0</v>
      </c>
    </row>
    <row r="5842" spans="6:20" s="102" customFormat="1" ht="24" outlineLevel="6">
      <c r="F5842" s="21" t="s">
        <v>10517</v>
      </c>
      <c r="G5842" s="22" t="s">
        <v>5</v>
      </c>
      <c r="H5842" s="68">
        <v>3</v>
      </c>
      <c r="I5842" s="22" t="s">
        <v>8</v>
      </c>
      <c r="J5842" s="36" t="s">
        <v>5170</v>
      </c>
      <c r="K5842" s="36"/>
      <c r="L5842" s="36"/>
      <c r="M5842" s="37" t="s">
        <v>8735</v>
      </c>
      <c r="N5842" s="37"/>
      <c r="O5842" s="22" t="s">
        <v>23</v>
      </c>
      <c r="P5842" s="38">
        <v>508.306389999999</v>
      </c>
      <c r="Q5842" s="25">
        <v>0</v>
      </c>
      <c r="R5842" s="38">
        <f>P5842*(1+Q5842/100)</f>
        <v>508.306389999999</v>
      </c>
      <c r="S5842" s="25"/>
      <c r="T5842" s="26">
        <f>IF(I5842="T",0,R5842*S5842)</f>
        <v>0</v>
      </c>
    </row>
    <row r="5843" spans="6:20" s="102" customFormat="1" ht="36" outlineLevel="6">
      <c r="F5843" s="21" t="s">
        <v>10518</v>
      </c>
      <c r="G5843" s="22" t="s">
        <v>5</v>
      </c>
      <c r="H5843" s="68">
        <v>3</v>
      </c>
      <c r="I5843" s="22" t="s">
        <v>8</v>
      </c>
      <c r="J5843" s="36" t="s">
        <v>5175</v>
      </c>
      <c r="K5843" s="36"/>
      <c r="L5843" s="36"/>
      <c r="M5843" s="37" t="s">
        <v>8916</v>
      </c>
      <c r="N5843" s="37"/>
      <c r="O5843" s="22" t="s">
        <v>23</v>
      </c>
      <c r="P5843" s="38">
        <v>508.306389999999</v>
      </c>
      <c r="Q5843" s="25">
        <v>0</v>
      </c>
      <c r="R5843" s="38">
        <f>P5843*(1+Q5843/100)</f>
        <v>508.306389999999</v>
      </c>
      <c r="S5843" s="25"/>
      <c r="T5843" s="26">
        <f>IF(I5843="T",0,R5843*S5843)</f>
        <v>0</v>
      </c>
    </row>
    <row r="5844" spans="6:20" s="102" customFormat="1" ht="12" outlineLevel="6">
      <c r="F5844" s="21" t="s">
        <v>10519</v>
      </c>
      <c r="G5844" s="22" t="s">
        <v>5</v>
      </c>
      <c r="H5844" s="68">
        <v>3</v>
      </c>
      <c r="I5844" s="22" t="s">
        <v>8</v>
      </c>
      <c r="J5844" s="36" t="s">
        <v>5155</v>
      </c>
      <c r="K5844" s="36"/>
      <c r="L5844" s="36"/>
      <c r="M5844" s="37" t="s">
        <v>5514</v>
      </c>
      <c r="N5844" s="37"/>
      <c r="O5844" s="22" t="s">
        <v>48</v>
      </c>
      <c r="P5844" s="38">
        <v>0</v>
      </c>
      <c r="Q5844" s="25">
        <v>0</v>
      </c>
      <c r="R5844" s="38">
        <f>P5844*(1+Q5844/100)</f>
        <v>0</v>
      </c>
      <c r="S5844" s="25"/>
      <c r="T5844" s="26">
        <f>IF(I5844="T",0,R5844*S5844)</f>
        <v>0</v>
      </c>
    </row>
    <row r="5845" spans="6:20" outlineLevel="6"/>
    <row r="5846" spans="6:20" s="120" customFormat="1" ht="16.5" customHeight="1" outlineLevel="5">
      <c r="F5846" s="121"/>
      <c r="G5846" s="122"/>
      <c r="H5846" s="122"/>
      <c r="I5846" s="122"/>
      <c r="J5846" s="123"/>
      <c r="K5846" s="123"/>
      <c r="L5846" s="123"/>
      <c r="M5846" s="123" t="s">
        <v>7575</v>
      </c>
      <c r="N5846" s="126"/>
      <c r="O5846" s="122"/>
      <c r="P5846" s="124"/>
      <c r="Q5846" s="125"/>
      <c r="R5846" s="124"/>
      <c r="S5846" s="125"/>
      <c r="T5846" s="111">
        <f>SUBTOTAL(9,T5847:T5852)</f>
        <v>0</v>
      </c>
    </row>
    <row r="5847" spans="6:20" s="102" customFormat="1" ht="48" outlineLevel="6">
      <c r="F5847" s="21" t="s">
        <v>10520</v>
      </c>
      <c r="G5847" s="22" t="s">
        <v>5</v>
      </c>
      <c r="H5847" s="68">
        <v>6</v>
      </c>
      <c r="I5847" s="22" t="s">
        <v>8</v>
      </c>
      <c r="J5847" s="36" t="s">
        <v>5320</v>
      </c>
      <c r="K5847" s="36"/>
      <c r="L5847" s="36"/>
      <c r="M5847" s="37" t="s">
        <v>9316</v>
      </c>
      <c r="N5847" s="37"/>
      <c r="O5847" s="22" t="s">
        <v>23</v>
      </c>
      <c r="P5847" s="38">
        <v>7.6428000000000003</v>
      </c>
      <c r="Q5847" s="25">
        <v>0</v>
      </c>
      <c r="R5847" s="38">
        <f>P5847*(1+Q5847/100)</f>
        <v>7.6428000000000003</v>
      </c>
      <c r="S5847" s="25"/>
      <c r="T5847" s="26">
        <f>IF(I5847="T",0,R5847*S5847)</f>
        <v>0</v>
      </c>
    </row>
    <row r="5848" spans="6:20" s="102" customFormat="1" ht="36" outlineLevel="6">
      <c r="F5848" s="21" t="s">
        <v>10521</v>
      </c>
      <c r="G5848" s="22" t="s">
        <v>5</v>
      </c>
      <c r="H5848" s="68">
        <v>6</v>
      </c>
      <c r="I5848" s="22" t="s">
        <v>8</v>
      </c>
      <c r="J5848" s="36" t="s">
        <v>5162</v>
      </c>
      <c r="K5848" s="36"/>
      <c r="L5848" s="36"/>
      <c r="M5848" s="37" t="s">
        <v>9011</v>
      </c>
      <c r="N5848" s="37"/>
      <c r="O5848" s="22" t="s">
        <v>23</v>
      </c>
      <c r="P5848" s="38">
        <v>7.6428000000000003</v>
      </c>
      <c r="Q5848" s="25">
        <v>0</v>
      </c>
      <c r="R5848" s="38">
        <f>P5848*(1+Q5848/100)</f>
        <v>7.6428000000000003</v>
      </c>
      <c r="S5848" s="25"/>
      <c r="T5848" s="26">
        <f>IF(I5848="T",0,R5848*S5848)</f>
        <v>0</v>
      </c>
    </row>
    <row r="5849" spans="6:20" s="102" customFormat="1" ht="24" outlineLevel="6">
      <c r="F5849" s="21" t="s">
        <v>10522</v>
      </c>
      <c r="G5849" s="22" t="s">
        <v>5</v>
      </c>
      <c r="H5849" s="68">
        <v>6</v>
      </c>
      <c r="I5849" s="22" t="s">
        <v>8</v>
      </c>
      <c r="J5849" s="36" t="s">
        <v>5258</v>
      </c>
      <c r="K5849" s="36"/>
      <c r="L5849" s="36"/>
      <c r="M5849" s="37" t="s">
        <v>7972</v>
      </c>
      <c r="N5849" s="37"/>
      <c r="O5849" s="22" t="s">
        <v>23</v>
      </c>
      <c r="P5849" s="38">
        <v>7.6428000000000003</v>
      </c>
      <c r="Q5849" s="25">
        <v>0</v>
      </c>
      <c r="R5849" s="38">
        <f>P5849*(1+Q5849/100)</f>
        <v>7.6428000000000003</v>
      </c>
      <c r="S5849" s="25"/>
      <c r="T5849" s="26">
        <f>IF(I5849="T",0,R5849*S5849)</f>
        <v>0</v>
      </c>
    </row>
    <row r="5850" spans="6:20" s="102" customFormat="1" ht="36" outlineLevel="6">
      <c r="F5850" s="21" t="s">
        <v>10523</v>
      </c>
      <c r="G5850" s="22" t="s">
        <v>5</v>
      </c>
      <c r="H5850" s="68">
        <v>6</v>
      </c>
      <c r="I5850" s="22" t="s">
        <v>8</v>
      </c>
      <c r="J5850" s="36" t="s">
        <v>5171</v>
      </c>
      <c r="K5850" s="36"/>
      <c r="L5850" s="36"/>
      <c r="M5850" s="37" t="s">
        <v>9111</v>
      </c>
      <c r="N5850" s="37"/>
      <c r="O5850" s="22" t="s">
        <v>23</v>
      </c>
      <c r="P5850" s="38">
        <v>7.6428000000000003</v>
      </c>
      <c r="Q5850" s="25">
        <v>0</v>
      </c>
      <c r="R5850" s="38">
        <f>P5850*(1+Q5850/100)</f>
        <v>7.6428000000000003</v>
      </c>
      <c r="S5850" s="25"/>
      <c r="T5850" s="26">
        <f>IF(I5850="T",0,R5850*S5850)</f>
        <v>0</v>
      </c>
    </row>
    <row r="5851" spans="6:20" s="102" customFormat="1" ht="24" outlineLevel="6">
      <c r="F5851" s="21" t="s">
        <v>10524</v>
      </c>
      <c r="G5851" s="22" t="s">
        <v>5</v>
      </c>
      <c r="H5851" s="68">
        <v>6</v>
      </c>
      <c r="I5851" s="22" t="s">
        <v>8</v>
      </c>
      <c r="J5851" s="36" t="s">
        <v>5259</v>
      </c>
      <c r="K5851" s="36"/>
      <c r="L5851" s="36"/>
      <c r="M5851" s="37" t="s">
        <v>8152</v>
      </c>
      <c r="N5851" s="37"/>
      <c r="O5851" s="22" t="s">
        <v>48</v>
      </c>
      <c r="P5851" s="38">
        <v>2</v>
      </c>
      <c r="Q5851" s="25">
        <v>0</v>
      </c>
      <c r="R5851" s="38">
        <f>P5851*(1+Q5851/100)</f>
        <v>2</v>
      </c>
      <c r="S5851" s="25"/>
      <c r="T5851" s="26">
        <f>IF(I5851="T",0,R5851*S5851)</f>
        <v>0</v>
      </c>
    </row>
    <row r="5852" spans="6:20" outlineLevel="6"/>
    <row r="5853" spans="6:20" s="120" customFormat="1" ht="16.5" customHeight="1" outlineLevel="5">
      <c r="F5853" s="121"/>
      <c r="G5853" s="122"/>
      <c r="H5853" s="122"/>
      <c r="I5853" s="122"/>
      <c r="J5853" s="123"/>
      <c r="K5853" s="123"/>
      <c r="L5853" s="123"/>
      <c r="M5853" s="123" t="s">
        <v>6159</v>
      </c>
      <c r="N5853" s="126"/>
      <c r="O5853" s="122"/>
      <c r="P5853" s="124"/>
      <c r="Q5853" s="125"/>
      <c r="R5853" s="124"/>
      <c r="S5853" s="125"/>
      <c r="T5853" s="111">
        <f>SUBTOTAL(9,T5854:T5859)</f>
        <v>0</v>
      </c>
    </row>
    <row r="5854" spans="6:20" s="102" customFormat="1" ht="12" outlineLevel="6">
      <c r="F5854" s="21" t="s">
        <v>10525</v>
      </c>
      <c r="G5854" s="22" t="s">
        <v>5</v>
      </c>
      <c r="H5854" s="68">
        <v>6</v>
      </c>
      <c r="I5854" s="22" t="s">
        <v>8</v>
      </c>
      <c r="J5854" s="36" t="s">
        <v>5317</v>
      </c>
      <c r="K5854" s="36"/>
      <c r="L5854" s="36"/>
      <c r="M5854" s="37" t="s">
        <v>7635</v>
      </c>
      <c r="N5854" s="37"/>
      <c r="O5854" s="22" t="s">
        <v>23</v>
      </c>
      <c r="P5854" s="38">
        <v>231.67411999999999</v>
      </c>
      <c r="Q5854" s="25">
        <v>0</v>
      </c>
      <c r="R5854" s="38">
        <f>P5854*(1+Q5854/100)</f>
        <v>231.67411999999999</v>
      </c>
      <c r="S5854" s="25"/>
      <c r="T5854" s="26">
        <f>IF(I5854="T",0,R5854*S5854)</f>
        <v>0</v>
      </c>
    </row>
    <row r="5855" spans="6:20" s="102" customFormat="1" ht="36" outlineLevel="6">
      <c r="F5855" s="21" t="s">
        <v>10526</v>
      </c>
      <c r="G5855" s="22" t="s">
        <v>5</v>
      </c>
      <c r="H5855" s="68">
        <v>6</v>
      </c>
      <c r="I5855" s="22" t="s">
        <v>8</v>
      </c>
      <c r="J5855" s="36" t="s">
        <v>5272</v>
      </c>
      <c r="K5855" s="36"/>
      <c r="L5855" s="36"/>
      <c r="M5855" s="37" t="s">
        <v>8740</v>
      </c>
      <c r="N5855" s="37"/>
      <c r="O5855" s="22" t="s">
        <v>23</v>
      </c>
      <c r="P5855" s="38">
        <v>231.67411999999999</v>
      </c>
      <c r="Q5855" s="25">
        <v>0</v>
      </c>
      <c r="R5855" s="38">
        <f>P5855*(1+Q5855/100)</f>
        <v>231.67411999999999</v>
      </c>
      <c r="S5855" s="25"/>
      <c r="T5855" s="26">
        <f>IF(I5855="T",0,R5855*S5855)</f>
        <v>0</v>
      </c>
    </row>
    <row r="5856" spans="6:20" s="102" customFormat="1" ht="24" outlineLevel="6">
      <c r="F5856" s="21" t="s">
        <v>10527</v>
      </c>
      <c r="G5856" s="22" t="s">
        <v>5</v>
      </c>
      <c r="H5856" s="68">
        <v>6</v>
      </c>
      <c r="I5856" s="22" t="s">
        <v>8</v>
      </c>
      <c r="J5856" s="36" t="s">
        <v>5269</v>
      </c>
      <c r="K5856" s="36"/>
      <c r="L5856" s="36"/>
      <c r="M5856" s="37" t="s">
        <v>8738</v>
      </c>
      <c r="N5856" s="37"/>
      <c r="O5856" s="22" t="s">
        <v>23</v>
      </c>
      <c r="P5856" s="38">
        <v>231.67411999999999</v>
      </c>
      <c r="Q5856" s="25">
        <v>0</v>
      </c>
      <c r="R5856" s="38">
        <f>P5856*(1+Q5856/100)</f>
        <v>231.67411999999999</v>
      </c>
      <c r="S5856" s="25"/>
      <c r="T5856" s="26">
        <f>IF(I5856="T",0,R5856*S5856)</f>
        <v>0</v>
      </c>
    </row>
    <row r="5857" spans="6:20" s="102" customFormat="1" ht="36" outlineLevel="6">
      <c r="F5857" s="21" t="s">
        <v>10528</v>
      </c>
      <c r="G5857" s="22" t="s">
        <v>5</v>
      </c>
      <c r="H5857" s="68">
        <v>6</v>
      </c>
      <c r="I5857" s="22" t="s">
        <v>8</v>
      </c>
      <c r="J5857" s="36" t="s">
        <v>5176</v>
      </c>
      <c r="K5857" s="36"/>
      <c r="L5857" s="36"/>
      <c r="M5857" s="37" t="s">
        <v>8916</v>
      </c>
      <c r="N5857" s="37"/>
      <c r="O5857" s="22" t="s">
        <v>23</v>
      </c>
      <c r="P5857" s="38">
        <v>231.67411999999999</v>
      </c>
      <c r="Q5857" s="25">
        <v>0</v>
      </c>
      <c r="R5857" s="38">
        <f>P5857*(1+Q5857/100)</f>
        <v>231.67411999999999</v>
      </c>
      <c r="S5857" s="25"/>
      <c r="T5857" s="26">
        <f>IF(I5857="T",0,R5857*S5857)</f>
        <v>0</v>
      </c>
    </row>
    <row r="5858" spans="6:20" s="102" customFormat="1" ht="12" outlineLevel="6">
      <c r="F5858" s="21" t="s">
        <v>10529</v>
      </c>
      <c r="G5858" s="22" t="s">
        <v>5</v>
      </c>
      <c r="H5858" s="68">
        <v>6</v>
      </c>
      <c r="I5858" s="22" t="s">
        <v>8</v>
      </c>
      <c r="J5858" s="36" t="s">
        <v>5156</v>
      </c>
      <c r="K5858" s="36"/>
      <c r="L5858" s="36"/>
      <c r="M5858" s="37" t="s">
        <v>5514</v>
      </c>
      <c r="N5858" s="37"/>
      <c r="O5858" s="22" t="s">
        <v>48</v>
      </c>
      <c r="P5858" s="38">
        <v>0</v>
      </c>
      <c r="Q5858" s="25">
        <v>0</v>
      </c>
      <c r="R5858" s="38">
        <f>P5858*(1+Q5858/100)</f>
        <v>0</v>
      </c>
      <c r="S5858" s="25"/>
      <c r="T5858" s="26">
        <f>IF(I5858="T",0,R5858*S5858)</f>
        <v>0</v>
      </c>
    </row>
    <row r="5859" spans="6:20" outlineLevel="6"/>
    <row r="5860" spans="6:20" s="120" customFormat="1" ht="16.5" customHeight="1" outlineLevel="5">
      <c r="F5860" s="121"/>
      <c r="G5860" s="122"/>
      <c r="H5860" s="122"/>
      <c r="I5860" s="122"/>
      <c r="J5860" s="123"/>
      <c r="K5860" s="123"/>
      <c r="L5860" s="123"/>
      <c r="M5860" s="123" t="s">
        <v>7209</v>
      </c>
      <c r="N5860" s="126"/>
      <c r="O5860" s="122"/>
      <c r="P5860" s="124"/>
      <c r="Q5860" s="125"/>
      <c r="R5860" s="124"/>
      <c r="S5860" s="125"/>
      <c r="T5860" s="111">
        <f>SUBTOTAL(9,T5861:T5868)</f>
        <v>0</v>
      </c>
    </row>
    <row r="5861" spans="6:20" s="102" customFormat="1" ht="12" outlineLevel="6">
      <c r="F5861" s="21" t="s">
        <v>10530</v>
      </c>
      <c r="G5861" s="22" t="s">
        <v>5</v>
      </c>
      <c r="H5861" s="68">
        <v>6</v>
      </c>
      <c r="I5861" s="22" t="s">
        <v>8</v>
      </c>
      <c r="J5861" s="36" t="s">
        <v>5318</v>
      </c>
      <c r="K5861" s="36"/>
      <c r="L5861" s="36"/>
      <c r="M5861" s="37" t="s">
        <v>7635</v>
      </c>
      <c r="N5861" s="37"/>
      <c r="O5861" s="22" t="s">
        <v>23</v>
      </c>
      <c r="P5861" s="38">
        <v>29.640059999999998</v>
      </c>
      <c r="Q5861" s="25">
        <v>0</v>
      </c>
      <c r="R5861" s="38">
        <f t="shared" ref="R5861:R5867" si="60">P5861*(1+Q5861/100)</f>
        <v>29.640059999999998</v>
      </c>
      <c r="S5861" s="25"/>
      <c r="T5861" s="26">
        <f t="shared" ref="T5861:T5867" si="61">IF(I5861="T",0,R5861*S5861)</f>
        <v>0</v>
      </c>
    </row>
    <row r="5862" spans="6:20" s="102" customFormat="1" ht="36" outlineLevel="6">
      <c r="F5862" s="21" t="s">
        <v>10531</v>
      </c>
      <c r="G5862" s="22" t="s">
        <v>5</v>
      </c>
      <c r="H5862" s="68">
        <v>6</v>
      </c>
      <c r="I5862" s="22" t="s">
        <v>8</v>
      </c>
      <c r="J5862" s="36" t="s">
        <v>5273</v>
      </c>
      <c r="K5862" s="36"/>
      <c r="L5862" s="36"/>
      <c r="M5862" s="37" t="s">
        <v>8740</v>
      </c>
      <c r="N5862" s="37"/>
      <c r="O5862" s="22" t="s">
        <v>23</v>
      </c>
      <c r="P5862" s="38">
        <v>31.676400000000001</v>
      </c>
      <c r="Q5862" s="25">
        <v>0</v>
      </c>
      <c r="R5862" s="38">
        <f t="shared" si="60"/>
        <v>31.676400000000001</v>
      </c>
      <c r="S5862" s="25"/>
      <c r="T5862" s="26">
        <f t="shared" si="61"/>
        <v>0</v>
      </c>
    </row>
    <row r="5863" spans="6:20" s="102" customFormat="1" ht="36" outlineLevel="6">
      <c r="F5863" s="21" t="s">
        <v>10532</v>
      </c>
      <c r="G5863" s="22" t="s">
        <v>5</v>
      </c>
      <c r="H5863" s="68">
        <v>6</v>
      </c>
      <c r="I5863" s="22" t="s">
        <v>8</v>
      </c>
      <c r="J5863" s="36" t="s">
        <v>5268</v>
      </c>
      <c r="K5863" s="36"/>
      <c r="L5863" s="36"/>
      <c r="M5863" s="37" t="s">
        <v>8882</v>
      </c>
      <c r="N5863" s="37"/>
      <c r="O5863" s="22" t="s">
        <v>23</v>
      </c>
      <c r="P5863" s="38">
        <v>31.676400000000001</v>
      </c>
      <c r="Q5863" s="25">
        <v>0</v>
      </c>
      <c r="R5863" s="38">
        <f t="shared" si="60"/>
        <v>31.676400000000001</v>
      </c>
      <c r="S5863" s="25"/>
      <c r="T5863" s="26">
        <f t="shared" si="61"/>
        <v>0</v>
      </c>
    </row>
    <row r="5864" spans="6:20" s="102" customFormat="1" ht="12" outlineLevel="6">
      <c r="F5864" s="21" t="s">
        <v>10533</v>
      </c>
      <c r="G5864" s="22" t="s">
        <v>5</v>
      </c>
      <c r="H5864" s="68">
        <v>6</v>
      </c>
      <c r="I5864" s="22" t="s">
        <v>8</v>
      </c>
      <c r="J5864" s="36" t="s">
        <v>5315</v>
      </c>
      <c r="K5864" s="36"/>
      <c r="L5864" s="36"/>
      <c r="M5864" s="37" t="s">
        <v>7742</v>
      </c>
      <c r="N5864" s="37"/>
      <c r="O5864" s="22" t="s">
        <v>23</v>
      </c>
      <c r="P5864" s="38">
        <v>31.676400000000001</v>
      </c>
      <c r="Q5864" s="25">
        <v>0</v>
      </c>
      <c r="R5864" s="38">
        <f t="shared" si="60"/>
        <v>31.676400000000001</v>
      </c>
      <c r="S5864" s="25"/>
      <c r="T5864" s="26">
        <f t="shared" si="61"/>
        <v>0</v>
      </c>
    </row>
    <row r="5865" spans="6:20" s="102" customFormat="1" ht="12" outlineLevel="6">
      <c r="F5865" s="21" t="s">
        <v>10534</v>
      </c>
      <c r="G5865" s="22" t="s">
        <v>5</v>
      </c>
      <c r="H5865" s="68">
        <v>6</v>
      </c>
      <c r="I5865" s="22" t="s">
        <v>8</v>
      </c>
      <c r="J5865" s="36" t="s">
        <v>5173</v>
      </c>
      <c r="K5865" s="36"/>
      <c r="L5865" s="36"/>
      <c r="M5865" s="37" t="s">
        <v>7938</v>
      </c>
      <c r="N5865" s="37"/>
      <c r="O5865" s="22" t="s">
        <v>48</v>
      </c>
      <c r="P5865" s="38">
        <v>0</v>
      </c>
      <c r="Q5865" s="25">
        <v>0</v>
      </c>
      <c r="R5865" s="38">
        <f t="shared" si="60"/>
        <v>0</v>
      </c>
      <c r="S5865" s="25"/>
      <c r="T5865" s="26">
        <f t="shared" si="61"/>
        <v>0</v>
      </c>
    </row>
    <row r="5866" spans="6:20" s="102" customFormat="1" ht="36" outlineLevel="6">
      <c r="F5866" s="21" t="s">
        <v>10535</v>
      </c>
      <c r="G5866" s="22" t="s">
        <v>5</v>
      </c>
      <c r="H5866" s="68">
        <v>6</v>
      </c>
      <c r="I5866" s="22" t="s">
        <v>8</v>
      </c>
      <c r="J5866" s="36" t="s">
        <v>5177</v>
      </c>
      <c r="K5866" s="36"/>
      <c r="L5866" s="36"/>
      <c r="M5866" s="37" t="s">
        <v>8916</v>
      </c>
      <c r="N5866" s="37"/>
      <c r="O5866" s="22" t="s">
        <v>23</v>
      </c>
      <c r="P5866" s="38">
        <v>31.676400000000001</v>
      </c>
      <c r="Q5866" s="25">
        <v>0</v>
      </c>
      <c r="R5866" s="38">
        <f t="shared" si="60"/>
        <v>31.676400000000001</v>
      </c>
      <c r="S5866" s="25"/>
      <c r="T5866" s="26">
        <f t="shared" si="61"/>
        <v>0</v>
      </c>
    </row>
    <row r="5867" spans="6:20" s="102" customFormat="1" ht="12" outlineLevel="6">
      <c r="F5867" s="21" t="s">
        <v>10536</v>
      </c>
      <c r="G5867" s="22" t="s">
        <v>5</v>
      </c>
      <c r="H5867" s="68">
        <v>6</v>
      </c>
      <c r="I5867" s="22" t="s">
        <v>8</v>
      </c>
      <c r="J5867" s="36" t="s">
        <v>5157</v>
      </c>
      <c r="K5867" s="36"/>
      <c r="L5867" s="36"/>
      <c r="M5867" s="37" t="s">
        <v>5514</v>
      </c>
      <c r="N5867" s="37"/>
      <c r="O5867" s="22" t="s">
        <v>48</v>
      </c>
      <c r="P5867" s="38">
        <v>0</v>
      </c>
      <c r="Q5867" s="25">
        <v>0</v>
      </c>
      <c r="R5867" s="38">
        <f t="shared" si="60"/>
        <v>0</v>
      </c>
      <c r="S5867" s="25"/>
      <c r="T5867" s="26">
        <f t="shared" si="61"/>
        <v>0</v>
      </c>
    </row>
    <row r="5868" spans="6:20" outlineLevel="6"/>
    <row r="5869" spans="6:20" s="120" customFormat="1" ht="16.5" customHeight="1" outlineLevel="5">
      <c r="F5869" s="121"/>
      <c r="G5869" s="122"/>
      <c r="H5869" s="122"/>
      <c r="I5869" s="122"/>
      <c r="J5869" s="123"/>
      <c r="K5869" s="123"/>
      <c r="L5869" s="123"/>
      <c r="M5869" s="123" t="s">
        <v>6043</v>
      </c>
      <c r="N5869" s="126"/>
      <c r="O5869" s="122"/>
      <c r="P5869" s="124"/>
      <c r="Q5869" s="125"/>
      <c r="R5869" s="124"/>
      <c r="S5869" s="125"/>
      <c r="T5869" s="111">
        <f>SUBTOTAL(9,T5870:T5874)</f>
        <v>0</v>
      </c>
    </row>
    <row r="5870" spans="6:20" s="102" customFormat="1" ht="12" outlineLevel="6">
      <c r="F5870" s="21" t="s">
        <v>10537</v>
      </c>
      <c r="G5870" s="22" t="s">
        <v>5</v>
      </c>
      <c r="H5870" s="68">
        <v>6</v>
      </c>
      <c r="I5870" s="22" t="s">
        <v>8</v>
      </c>
      <c r="J5870" s="36" t="s">
        <v>5319</v>
      </c>
      <c r="K5870" s="36"/>
      <c r="L5870" s="36"/>
      <c r="M5870" s="37" t="s">
        <v>7635</v>
      </c>
      <c r="N5870" s="37"/>
      <c r="O5870" s="22" t="s">
        <v>23</v>
      </c>
      <c r="P5870" s="38">
        <v>16.535834999999999</v>
      </c>
      <c r="Q5870" s="25">
        <v>0</v>
      </c>
      <c r="R5870" s="38">
        <f>P5870*(1+Q5870/100)</f>
        <v>16.535834999999999</v>
      </c>
      <c r="S5870" s="25"/>
      <c r="T5870" s="26">
        <f>IF(I5870="T",0,R5870*S5870)</f>
        <v>0</v>
      </c>
    </row>
    <row r="5871" spans="6:20" s="102" customFormat="1" ht="24" outlineLevel="6">
      <c r="F5871" s="21" t="s">
        <v>10538</v>
      </c>
      <c r="G5871" s="22" t="s">
        <v>5</v>
      </c>
      <c r="H5871" s="68">
        <v>6</v>
      </c>
      <c r="I5871" s="22" t="s">
        <v>8</v>
      </c>
      <c r="J5871" s="36" t="s">
        <v>5270</v>
      </c>
      <c r="K5871" s="36"/>
      <c r="L5871" s="36"/>
      <c r="M5871" s="37" t="s">
        <v>8738</v>
      </c>
      <c r="N5871" s="37"/>
      <c r="O5871" s="22" t="s">
        <v>23</v>
      </c>
      <c r="P5871" s="38">
        <v>17.943674999999999</v>
      </c>
      <c r="Q5871" s="25">
        <v>0</v>
      </c>
      <c r="R5871" s="38">
        <f>P5871*(1+Q5871/100)</f>
        <v>17.943674999999999</v>
      </c>
      <c r="S5871" s="25"/>
      <c r="T5871" s="26">
        <f>IF(I5871="T",0,R5871*S5871)</f>
        <v>0</v>
      </c>
    </row>
    <row r="5872" spans="6:20" s="102" customFormat="1" ht="36" outlineLevel="6">
      <c r="F5872" s="21" t="s">
        <v>10539</v>
      </c>
      <c r="G5872" s="22" t="s">
        <v>5</v>
      </c>
      <c r="H5872" s="68">
        <v>6</v>
      </c>
      <c r="I5872" s="22" t="s">
        <v>8</v>
      </c>
      <c r="J5872" s="36" t="s">
        <v>5178</v>
      </c>
      <c r="K5872" s="36"/>
      <c r="L5872" s="36"/>
      <c r="M5872" s="37" t="s">
        <v>8916</v>
      </c>
      <c r="N5872" s="37"/>
      <c r="O5872" s="22" t="s">
        <v>23</v>
      </c>
      <c r="P5872" s="38">
        <v>17.943674999999999</v>
      </c>
      <c r="Q5872" s="25">
        <v>0</v>
      </c>
      <c r="R5872" s="38">
        <f>P5872*(1+Q5872/100)</f>
        <v>17.943674999999999</v>
      </c>
      <c r="S5872" s="25"/>
      <c r="T5872" s="26">
        <f>IF(I5872="T",0,R5872*S5872)</f>
        <v>0</v>
      </c>
    </row>
    <row r="5873" spans="6:20" s="102" customFormat="1" ht="12" outlineLevel="6">
      <c r="F5873" s="21" t="s">
        <v>10540</v>
      </c>
      <c r="G5873" s="22" t="s">
        <v>5</v>
      </c>
      <c r="H5873" s="68">
        <v>6</v>
      </c>
      <c r="I5873" s="22" t="s">
        <v>8</v>
      </c>
      <c r="J5873" s="36" t="s">
        <v>5158</v>
      </c>
      <c r="K5873" s="36"/>
      <c r="L5873" s="36"/>
      <c r="M5873" s="37" t="s">
        <v>5514</v>
      </c>
      <c r="N5873" s="37"/>
      <c r="O5873" s="22" t="s">
        <v>48</v>
      </c>
      <c r="P5873" s="38">
        <v>0</v>
      </c>
      <c r="Q5873" s="25">
        <v>0</v>
      </c>
      <c r="R5873" s="38">
        <f>P5873*(1+Q5873/100)</f>
        <v>0</v>
      </c>
      <c r="S5873" s="25"/>
      <c r="T5873" s="26">
        <f>IF(I5873="T",0,R5873*S5873)</f>
        <v>0</v>
      </c>
    </row>
    <row r="5874" spans="6:20" outlineLevel="6"/>
    <row r="5875" spans="6:20" s="120" customFormat="1" ht="16.5" customHeight="1" outlineLevel="5">
      <c r="F5875" s="121"/>
      <c r="G5875" s="122"/>
      <c r="H5875" s="122"/>
      <c r="I5875" s="122"/>
      <c r="J5875" s="123"/>
      <c r="K5875" s="123"/>
      <c r="L5875" s="123"/>
      <c r="M5875" s="123" t="s">
        <v>7347</v>
      </c>
      <c r="N5875" s="126"/>
      <c r="O5875" s="122"/>
      <c r="P5875" s="124"/>
      <c r="Q5875" s="125"/>
      <c r="R5875" s="124"/>
      <c r="S5875" s="125"/>
      <c r="T5875" s="111">
        <f>SUBTOTAL(9,T5876:T5880)</f>
        <v>0</v>
      </c>
    </row>
    <row r="5876" spans="6:20" s="102" customFormat="1" ht="24" outlineLevel="6">
      <c r="F5876" s="21" t="s">
        <v>10541</v>
      </c>
      <c r="G5876" s="22" t="s">
        <v>5</v>
      </c>
      <c r="H5876" s="68">
        <v>6</v>
      </c>
      <c r="I5876" s="22" t="s">
        <v>8</v>
      </c>
      <c r="J5876" s="36" t="s">
        <v>5169</v>
      </c>
      <c r="K5876" s="36"/>
      <c r="L5876" s="36"/>
      <c r="M5876" s="37" t="s">
        <v>8609</v>
      </c>
      <c r="N5876" s="37"/>
      <c r="O5876" s="22" t="s">
        <v>23</v>
      </c>
      <c r="P5876" s="38">
        <v>4.9967699999999997</v>
      </c>
      <c r="Q5876" s="25">
        <v>0</v>
      </c>
      <c r="R5876" s="38">
        <f>P5876*(1+Q5876/100)</f>
        <v>4.9967699999999997</v>
      </c>
      <c r="S5876" s="25"/>
      <c r="T5876" s="26">
        <f>IF(I5876="T",0,R5876*S5876)</f>
        <v>0</v>
      </c>
    </row>
    <row r="5877" spans="6:20" s="102" customFormat="1" ht="24" outlineLevel="6">
      <c r="F5877" s="21" t="s">
        <v>10542</v>
      </c>
      <c r="G5877" s="22" t="s">
        <v>5</v>
      </c>
      <c r="H5877" s="68">
        <v>6</v>
      </c>
      <c r="I5877" s="22" t="s">
        <v>8</v>
      </c>
      <c r="J5877" s="36" t="s">
        <v>5271</v>
      </c>
      <c r="K5877" s="36"/>
      <c r="L5877" s="36"/>
      <c r="M5877" s="37" t="s">
        <v>8004</v>
      </c>
      <c r="N5877" s="37"/>
      <c r="O5877" s="22" t="s">
        <v>23</v>
      </c>
      <c r="P5877" s="38">
        <v>4.9967699999999997</v>
      </c>
      <c r="Q5877" s="25">
        <v>0</v>
      </c>
      <c r="R5877" s="38">
        <f>P5877*(1+Q5877/100)</f>
        <v>4.9967699999999997</v>
      </c>
      <c r="S5877" s="25"/>
      <c r="T5877" s="26">
        <f>IF(I5877="T",0,R5877*S5877)</f>
        <v>0</v>
      </c>
    </row>
    <row r="5878" spans="6:20" s="102" customFormat="1" ht="36" outlineLevel="6">
      <c r="F5878" s="21" t="s">
        <v>10543</v>
      </c>
      <c r="G5878" s="22" t="s">
        <v>5</v>
      </c>
      <c r="H5878" s="68">
        <v>6</v>
      </c>
      <c r="I5878" s="22" t="s">
        <v>8</v>
      </c>
      <c r="J5878" s="36" t="s">
        <v>5179</v>
      </c>
      <c r="K5878" s="36"/>
      <c r="L5878" s="36"/>
      <c r="M5878" s="37" t="s">
        <v>8916</v>
      </c>
      <c r="N5878" s="37"/>
      <c r="O5878" s="22" t="s">
        <v>23</v>
      </c>
      <c r="P5878" s="38">
        <v>4.9967699999999997</v>
      </c>
      <c r="Q5878" s="25">
        <v>0</v>
      </c>
      <c r="R5878" s="38">
        <f>P5878*(1+Q5878/100)</f>
        <v>4.9967699999999997</v>
      </c>
      <c r="S5878" s="25"/>
      <c r="T5878" s="26">
        <f>IF(I5878="T",0,R5878*S5878)</f>
        <v>0</v>
      </c>
    </row>
    <row r="5879" spans="6:20" s="102" customFormat="1" ht="12" outlineLevel="6">
      <c r="F5879" s="21" t="s">
        <v>10544</v>
      </c>
      <c r="G5879" s="22" t="s">
        <v>5</v>
      </c>
      <c r="H5879" s="68">
        <v>6</v>
      </c>
      <c r="I5879" s="22" t="s">
        <v>8</v>
      </c>
      <c r="J5879" s="36" t="s">
        <v>5159</v>
      </c>
      <c r="K5879" s="36"/>
      <c r="L5879" s="36"/>
      <c r="M5879" s="37" t="s">
        <v>5514</v>
      </c>
      <c r="N5879" s="37"/>
      <c r="O5879" s="22" t="s">
        <v>48</v>
      </c>
      <c r="P5879" s="38">
        <v>0</v>
      </c>
      <c r="Q5879" s="25">
        <v>0</v>
      </c>
      <c r="R5879" s="38">
        <f>P5879*(1+Q5879/100)</f>
        <v>0</v>
      </c>
      <c r="S5879" s="25"/>
      <c r="T5879" s="26">
        <f>IF(I5879="T",0,R5879*S5879)</f>
        <v>0</v>
      </c>
    </row>
    <row r="5880" spans="6:20" outlineLevel="6"/>
    <row r="5881" spans="6:20" s="120" customFormat="1" ht="16.5" customHeight="1" outlineLevel="5">
      <c r="F5881" s="121"/>
      <c r="G5881" s="122"/>
      <c r="H5881" s="122"/>
      <c r="I5881" s="122"/>
      <c r="J5881" s="123"/>
      <c r="K5881" s="123"/>
      <c r="L5881" s="123"/>
      <c r="M5881" s="123" t="s">
        <v>7176</v>
      </c>
      <c r="N5881" s="126"/>
      <c r="O5881" s="122"/>
      <c r="P5881" s="124"/>
      <c r="Q5881" s="125"/>
      <c r="R5881" s="124"/>
      <c r="S5881" s="125"/>
      <c r="T5881" s="111">
        <f>SUBTOTAL(9,T5882:T5886)</f>
        <v>0</v>
      </c>
    </row>
    <row r="5882" spans="6:20" s="102" customFormat="1" ht="36" outlineLevel="6">
      <c r="F5882" s="21" t="s">
        <v>10545</v>
      </c>
      <c r="G5882" s="22" t="s">
        <v>5</v>
      </c>
      <c r="H5882" s="68">
        <v>6</v>
      </c>
      <c r="I5882" s="22" t="s">
        <v>8</v>
      </c>
      <c r="J5882" s="36" t="s">
        <v>5316</v>
      </c>
      <c r="K5882" s="36"/>
      <c r="L5882" s="36"/>
      <c r="M5882" s="37" t="s">
        <v>8849</v>
      </c>
      <c r="N5882" s="37"/>
      <c r="O5882" s="22" t="s">
        <v>23</v>
      </c>
      <c r="P5882" s="38">
        <v>89.799679999999896</v>
      </c>
      <c r="Q5882" s="25">
        <v>0</v>
      </c>
      <c r="R5882" s="38">
        <f>P5882*(1+Q5882/100)</f>
        <v>89.799679999999896</v>
      </c>
      <c r="S5882" s="25"/>
      <c r="T5882" s="26">
        <f>IF(I5882="T",0,R5882*S5882)</f>
        <v>0</v>
      </c>
    </row>
    <row r="5883" spans="6:20" s="102" customFormat="1" ht="60" outlineLevel="6">
      <c r="F5883" s="21" t="s">
        <v>10546</v>
      </c>
      <c r="G5883" s="22" t="s">
        <v>5</v>
      </c>
      <c r="H5883" s="68">
        <v>6</v>
      </c>
      <c r="I5883" s="22" t="s">
        <v>8</v>
      </c>
      <c r="J5883" s="36" t="s">
        <v>5257</v>
      </c>
      <c r="K5883" s="36"/>
      <c r="L5883" s="36"/>
      <c r="M5883" s="37" t="s">
        <v>9743</v>
      </c>
      <c r="N5883" s="37"/>
      <c r="O5883" s="22" t="s">
        <v>23</v>
      </c>
      <c r="P5883" s="38">
        <v>89.799679999999896</v>
      </c>
      <c r="Q5883" s="25">
        <v>0</v>
      </c>
      <c r="R5883" s="38">
        <f>P5883*(1+Q5883/100)</f>
        <v>89.799679999999896</v>
      </c>
      <c r="S5883" s="25"/>
      <c r="T5883" s="26">
        <f>IF(I5883="T",0,R5883*S5883)</f>
        <v>0</v>
      </c>
    </row>
    <row r="5884" spans="6:20" s="102" customFormat="1" ht="36" outlineLevel="6">
      <c r="F5884" s="21" t="s">
        <v>10547</v>
      </c>
      <c r="G5884" s="22" t="s">
        <v>5</v>
      </c>
      <c r="H5884" s="68">
        <v>6</v>
      </c>
      <c r="I5884" s="22" t="s">
        <v>8</v>
      </c>
      <c r="J5884" s="36" t="s">
        <v>5180</v>
      </c>
      <c r="K5884" s="36"/>
      <c r="L5884" s="36"/>
      <c r="M5884" s="37" t="s">
        <v>8916</v>
      </c>
      <c r="N5884" s="37"/>
      <c r="O5884" s="22" t="s">
        <v>23</v>
      </c>
      <c r="P5884" s="38">
        <v>118.25570999999999</v>
      </c>
      <c r="Q5884" s="25">
        <v>0</v>
      </c>
      <c r="R5884" s="38">
        <f>P5884*(1+Q5884/100)</f>
        <v>118.25570999999999</v>
      </c>
      <c r="S5884" s="25"/>
      <c r="T5884" s="26">
        <f>IF(I5884="T",0,R5884*S5884)</f>
        <v>0</v>
      </c>
    </row>
    <row r="5885" spans="6:20" s="102" customFormat="1" ht="12" outlineLevel="6">
      <c r="F5885" s="21" t="s">
        <v>10548</v>
      </c>
      <c r="G5885" s="22" t="s">
        <v>5</v>
      </c>
      <c r="H5885" s="68">
        <v>6</v>
      </c>
      <c r="I5885" s="22" t="s">
        <v>8</v>
      </c>
      <c r="J5885" s="36" t="s">
        <v>5160</v>
      </c>
      <c r="K5885" s="36"/>
      <c r="L5885" s="36"/>
      <c r="M5885" s="37" t="s">
        <v>5514</v>
      </c>
      <c r="N5885" s="37"/>
      <c r="O5885" s="22" t="s">
        <v>48</v>
      </c>
      <c r="P5885" s="38">
        <v>0</v>
      </c>
      <c r="Q5885" s="25">
        <v>0</v>
      </c>
      <c r="R5885" s="38">
        <f>P5885*(1+Q5885/100)</f>
        <v>0</v>
      </c>
      <c r="S5885" s="25"/>
      <c r="T5885" s="26">
        <f>IF(I5885="T",0,R5885*S5885)</f>
        <v>0</v>
      </c>
    </row>
    <row r="5886" spans="6:20" outlineLevel="6"/>
    <row r="5887" spans="6:20" s="120" customFormat="1" ht="16.5" customHeight="1" outlineLevel="5">
      <c r="F5887" s="121"/>
      <c r="G5887" s="122"/>
      <c r="H5887" s="122"/>
      <c r="I5887" s="122"/>
      <c r="J5887" s="123"/>
      <c r="K5887" s="123"/>
      <c r="L5887" s="123"/>
      <c r="M5887" s="123" t="s">
        <v>6872</v>
      </c>
      <c r="N5887" s="126"/>
      <c r="O5887" s="122"/>
      <c r="P5887" s="124"/>
      <c r="Q5887" s="125"/>
      <c r="R5887" s="124"/>
      <c r="S5887" s="125"/>
      <c r="T5887" s="111">
        <f>SUBTOTAL(9,T5888:T5893)</f>
        <v>0</v>
      </c>
    </row>
    <row r="5888" spans="6:20" s="102" customFormat="1" ht="24" outlineLevel="6">
      <c r="F5888" s="21" t="s">
        <v>10549</v>
      </c>
      <c r="G5888" s="22" t="s">
        <v>5</v>
      </c>
      <c r="H5888" s="68">
        <v>6</v>
      </c>
      <c r="I5888" s="22" t="s">
        <v>8</v>
      </c>
      <c r="J5888" s="36" t="s">
        <v>5172</v>
      </c>
      <c r="K5888" s="36"/>
      <c r="L5888" s="36"/>
      <c r="M5888" s="37" t="s">
        <v>8392</v>
      </c>
      <c r="N5888" s="37"/>
      <c r="O5888" s="22" t="s">
        <v>23</v>
      </c>
      <c r="P5888" s="38">
        <v>2.5110000000000001</v>
      </c>
      <c r="Q5888" s="25">
        <v>0</v>
      </c>
      <c r="R5888" s="38">
        <f>P5888*(1+Q5888/100)</f>
        <v>2.5110000000000001</v>
      </c>
      <c r="S5888" s="25"/>
      <c r="T5888" s="26">
        <f>IF(I5888="T",0,R5888*S5888)</f>
        <v>0</v>
      </c>
    </row>
    <row r="5889" spans="6:20" s="102" customFormat="1" ht="36" outlineLevel="6">
      <c r="F5889" s="21" t="s">
        <v>10550</v>
      </c>
      <c r="G5889" s="22" t="s">
        <v>5</v>
      </c>
      <c r="H5889" s="68">
        <v>6</v>
      </c>
      <c r="I5889" s="22" t="s">
        <v>8</v>
      </c>
      <c r="J5889" s="36" t="s">
        <v>5053</v>
      </c>
      <c r="K5889" s="36"/>
      <c r="L5889" s="36"/>
      <c r="M5889" s="37" t="s">
        <v>9004</v>
      </c>
      <c r="N5889" s="37"/>
      <c r="O5889" s="22" t="s">
        <v>23</v>
      </c>
      <c r="P5889" s="38">
        <v>2.5110000000000001</v>
      </c>
      <c r="Q5889" s="25">
        <v>0</v>
      </c>
      <c r="R5889" s="38">
        <f>P5889*(1+Q5889/100)</f>
        <v>2.5110000000000001</v>
      </c>
      <c r="S5889" s="25"/>
      <c r="T5889" s="26">
        <f>IF(I5889="T",0,R5889*S5889)</f>
        <v>0</v>
      </c>
    </row>
    <row r="5890" spans="6:20" s="102" customFormat="1" ht="36" outlineLevel="6">
      <c r="F5890" s="21" t="s">
        <v>10551</v>
      </c>
      <c r="G5890" s="22" t="s">
        <v>5</v>
      </c>
      <c r="H5890" s="68">
        <v>6</v>
      </c>
      <c r="I5890" s="22" t="s">
        <v>8</v>
      </c>
      <c r="J5890" s="36" t="s">
        <v>5260</v>
      </c>
      <c r="K5890" s="36"/>
      <c r="L5890" s="36"/>
      <c r="M5890" s="37" t="s">
        <v>8951</v>
      </c>
      <c r="N5890" s="37"/>
      <c r="O5890" s="22" t="s">
        <v>23</v>
      </c>
      <c r="P5890" s="38">
        <v>2.5110000000000001</v>
      </c>
      <c r="Q5890" s="25">
        <v>0</v>
      </c>
      <c r="R5890" s="38">
        <f>P5890*(1+Q5890/100)</f>
        <v>2.5110000000000001</v>
      </c>
      <c r="S5890" s="25"/>
      <c r="T5890" s="26">
        <f>IF(I5890="T",0,R5890*S5890)</f>
        <v>0</v>
      </c>
    </row>
    <row r="5891" spans="6:20" s="102" customFormat="1" ht="36" outlineLevel="6">
      <c r="F5891" s="21" t="s">
        <v>10552</v>
      </c>
      <c r="G5891" s="22" t="s">
        <v>5</v>
      </c>
      <c r="H5891" s="68">
        <v>6</v>
      </c>
      <c r="I5891" s="22" t="s">
        <v>8</v>
      </c>
      <c r="J5891" s="36" t="s">
        <v>5181</v>
      </c>
      <c r="K5891" s="36"/>
      <c r="L5891" s="36"/>
      <c r="M5891" s="37" t="s">
        <v>8916</v>
      </c>
      <c r="N5891" s="37"/>
      <c r="O5891" s="22" t="s">
        <v>23</v>
      </c>
      <c r="P5891" s="38">
        <v>3.6530999999999998</v>
      </c>
      <c r="Q5891" s="25">
        <v>0</v>
      </c>
      <c r="R5891" s="38">
        <f>P5891*(1+Q5891/100)</f>
        <v>3.6530999999999998</v>
      </c>
      <c r="S5891" s="25"/>
      <c r="T5891" s="26">
        <f>IF(I5891="T",0,R5891*S5891)</f>
        <v>0</v>
      </c>
    </row>
    <row r="5892" spans="6:20" s="102" customFormat="1" ht="12" outlineLevel="6">
      <c r="F5892" s="21" t="s">
        <v>10553</v>
      </c>
      <c r="G5892" s="22" t="s">
        <v>5</v>
      </c>
      <c r="H5892" s="68">
        <v>6</v>
      </c>
      <c r="I5892" s="22" t="s">
        <v>8</v>
      </c>
      <c r="J5892" s="36" t="s">
        <v>5161</v>
      </c>
      <c r="K5892" s="36"/>
      <c r="L5892" s="36"/>
      <c r="M5892" s="37" t="s">
        <v>5514</v>
      </c>
      <c r="N5892" s="37"/>
      <c r="O5892" s="22" t="s">
        <v>48</v>
      </c>
      <c r="P5892" s="38">
        <v>0</v>
      </c>
      <c r="Q5892" s="25">
        <v>0</v>
      </c>
      <c r="R5892" s="38">
        <f>P5892*(1+Q5892/100)</f>
        <v>0</v>
      </c>
      <c r="S5892" s="25"/>
      <c r="T5892" s="26">
        <f>IF(I5892="T",0,R5892*S5892)</f>
        <v>0</v>
      </c>
    </row>
    <row r="5893" spans="6:20" outlineLevel="6"/>
    <row r="5894" spans="6:20" outlineLevel="5"/>
    <row r="5895" spans="6:20" outlineLevel="4"/>
    <row r="5896" spans="6:20" s="94" customFormat="1" ht="16.5" customHeight="1" outlineLevel="3">
      <c r="F5896" s="95"/>
      <c r="G5896" s="96"/>
      <c r="H5896" s="96"/>
      <c r="I5896" s="96"/>
      <c r="J5896" s="97"/>
      <c r="K5896" s="97"/>
      <c r="L5896" s="97"/>
      <c r="M5896" s="97" t="s">
        <v>4486</v>
      </c>
      <c r="N5896" s="101"/>
      <c r="O5896" s="96"/>
      <c r="P5896" s="98"/>
      <c r="Q5896" s="99"/>
      <c r="R5896" s="98"/>
      <c r="S5896" s="99"/>
      <c r="T5896" s="100">
        <f>SUBTOTAL(9,T5897:T6046)</f>
        <v>0</v>
      </c>
    </row>
    <row r="5897" spans="6:20" s="113" customFormat="1" ht="16.5" customHeight="1" outlineLevel="4">
      <c r="F5897" s="114"/>
      <c r="G5897" s="115"/>
      <c r="H5897" s="115"/>
      <c r="I5897" s="115"/>
      <c r="J5897" s="116"/>
      <c r="K5897" s="116"/>
      <c r="L5897" s="116"/>
      <c r="M5897" s="116" t="s">
        <v>3804</v>
      </c>
      <c r="N5897" s="119"/>
      <c r="O5897" s="115"/>
      <c r="P5897" s="117"/>
      <c r="Q5897" s="118"/>
      <c r="R5897" s="117"/>
      <c r="S5897" s="118"/>
      <c r="T5897" s="112">
        <f>SUBTOTAL(9,T5898:T5914)</f>
        <v>0</v>
      </c>
    </row>
    <row r="5898" spans="6:20" s="120" customFormat="1" ht="16.5" customHeight="1" outlineLevel="5">
      <c r="F5898" s="121"/>
      <c r="G5898" s="122"/>
      <c r="H5898" s="122"/>
      <c r="I5898" s="122"/>
      <c r="J5898" s="123"/>
      <c r="K5898" s="123"/>
      <c r="L5898" s="123"/>
      <c r="M5898" s="123" t="s">
        <v>5363</v>
      </c>
      <c r="N5898" s="126"/>
      <c r="O5898" s="122"/>
      <c r="P5898" s="124"/>
      <c r="Q5898" s="125"/>
      <c r="R5898" s="124"/>
      <c r="S5898" s="125"/>
      <c r="T5898" s="111">
        <f>SUBTOTAL(9,T5899:T5913)</f>
        <v>0</v>
      </c>
    </row>
    <row r="5899" spans="6:20" s="102" customFormat="1" ht="12" outlineLevel="6">
      <c r="F5899" s="21" t="s">
        <v>10554</v>
      </c>
      <c r="G5899" s="22" t="s">
        <v>19</v>
      </c>
      <c r="H5899" s="68">
        <v>6</v>
      </c>
      <c r="I5899" s="22"/>
      <c r="J5899" s="36" t="s">
        <v>4137</v>
      </c>
      <c r="K5899" s="36" t="s">
        <v>2169</v>
      </c>
      <c r="L5899" s="36"/>
      <c r="M5899" s="37" t="s">
        <v>7654</v>
      </c>
      <c r="N5899" s="37"/>
      <c r="O5899" s="22" t="s">
        <v>23</v>
      </c>
      <c r="P5899" s="38">
        <v>36.368000000000002</v>
      </c>
      <c r="Q5899" s="25">
        <v>0</v>
      </c>
      <c r="R5899" s="38">
        <f>P5899*(1+Q5899/100)</f>
        <v>36.368000000000002</v>
      </c>
      <c r="S5899" s="25"/>
      <c r="T5899" s="26">
        <f>IF(I5899="T",0,R5899*S5899)</f>
        <v>0</v>
      </c>
    </row>
    <row r="5900" spans="6:20" s="39" customFormat="1" ht="11.25" outlineLevel="7">
      <c r="F5900" s="40"/>
      <c r="G5900" s="41"/>
      <c r="H5900" s="41"/>
      <c r="I5900" s="41"/>
      <c r="J5900" s="41"/>
      <c r="K5900" s="41"/>
      <c r="L5900" s="41"/>
      <c r="M5900" s="42" t="s">
        <v>441</v>
      </c>
      <c r="N5900" s="42"/>
      <c r="O5900" s="41"/>
      <c r="P5900" s="43">
        <v>7.6239999999999997</v>
      </c>
      <c r="Q5900" s="44"/>
      <c r="R5900" s="45"/>
      <c r="S5900" s="44"/>
      <c r="T5900" s="46"/>
    </row>
    <row r="5901" spans="6:20" s="39" customFormat="1" ht="11.25" outlineLevel="7">
      <c r="F5901" s="40"/>
      <c r="G5901" s="41"/>
      <c r="H5901" s="41"/>
      <c r="I5901" s="41"/>
      <c r="J5901" s="41"/>
      <c r="K5901" s="41"/>
      <c r="L5901" s="41"/>
      <c r="M5901" s="42" t="s">
        <v>3035</v>
      </c>
      <c r="N5901" s="42"/>
      <c r="O5901" s="41"/>
      <c r="P5901" s="43">
        <v>21.288</v>
      </c>
      <c r="Q5901" s="44"/>
      <c r="R5901" s="45"/>
      <c r="S5901" s="44"/>
      <c r="T5901" s="46"/>
    </row>
    <row r="5902" spans="6:20" s="39" customFormat="1" ht="11.25" outlineLevel="7">
      <c r="F5902" s="40"/>
      <c r="G5902" s="41"/>
      <c r="H5902" s="41"/>
      <c r="I5902" s="41"/>
      <c r="J5902" s="41"/>
      <c r="K5902" s="41"/>
      <c r="L5902" s="41"/>
      <c r="M5902" s="42" t="s">
        <v>440</v>
      </c>
      <c r="N5902" s="42"/>
      <c r="O5902" s="41"/>
      <c r="P5902" s="43">
        <v>7.4560000000000004</v>
      </c>
      <c r="Q5902" s="44"/>
      <c r="R5902" s="45"/>
      <c r="S5902" s="44"/>
      <c r="T5902" s="46"/>
    </row>
    <row r="5903" spans="6:20" s="39" customFormat="1" ht="11.25" outlineLevel="7">
      <c r="F5903" s="40"/>
      <c r="G5903" s="41"/>
      <c r="H5903" s="41"/>
      <c r="I5903" s="41"/>
      <c r="J5903" s="41"/>
      <c r="K5903" s="41"/>
      <c r="L5903" s="41"/>
      <c r="M5903" s="42"/>
      <c r="N5903" s="42"/>
      <c r="O5903" s="41"/>
      <c r="P5903" s="43">
        <v>0</v>
      </c>
      <c r="Q5903" s="44"/>
      <c r="R5903" s="45"/>
      <c r="S5903" s="44"/>
      <c r="T5903" s="46"/>
    </row>
    <row r="5904" spans="6:20" s="102" customFormat="1" ht="12" outlineLevel="6">
      <c r="F5904" s="21" t="s">
        <v>10555</v>
      </c>
      <c r="G5904" s="22" t="s">
        <v>19</v>
      </c>
      <c r="H5904" s="68">
        <v>6</v>
      </c>
      <c r="I5904" s="22"/>
      <c r="J5904" s="36" t="s">
        <v>4129</v>
      </c>
      <c r="K5904" s="36" t="s">
        <v>2170</v>
      </c>
      <c r="L5904" s="36"/>
      <c r="M5904" s="37" t="s">
        <v>7727</v>
      </c>
      <c r="N5904" s="37"/>
      <c r="O5904" s="22" t="s">
        <v>23</v>
      </c>
      <c r="P5904" s="38">
        <v>36.368000000000002</v>
      </c>
      <c r="Q5904" s="25">
        <v>0</v>
      </c>
      <c r="R5904" s="38">
        <f>P5904*(1+Q5904/100)</f>
        <v>36.368000000000002</v>
      </c>
      <c r="S5904" s="25"/>
      <c r="T5904" s="26">
        <f>IF(I5904="T",0,R5904*S5904)</f>
        <v>0</v>
      </c>
    </row>
    <row r="5905" spans="6:20" s="102" customFormat="1" ht="12" outlineLevel="6">
      <c r="F5905" s="21" t="s">
        <v>10556</v>
      </c>
      <c r="G5905" s="22" t="s">
        <v>19</v>
      </c>
      <c r="H5905" s="68">
        <v>6</v>
      </c>
      <c r="I5905" s="22"/>
      <c r="J5905" s="36" t="s">
        <v>4133</v>
      </c>
      <c r="K5905" s="36" t="s">
        <v>2171</v>
      </c>
      <c r="L5905" s="36"/>
      <c r="M5905" s="37" t="s">
        <v>7931</v>
      </c>
      <c r="N5905" s="37"/>
      <c r="O5905" s="22" t="s">
        <v>10</v>
      </c>
      <c r="P5905" s="38">
        <v>0.86960000000000004</v>
      </c>
      <c r="Q5905" s="25">
        <v>0</v>
      </c>
      <c r="R5905" s="38">
        <f>P5905*(1+Q5905/100)</f>
        <v>0.86960000000000004</v>
      </c>
      <c r="S5905" s="25"/>
      <c r="T5905" s="26">
        <f>IF(I5905="T",0,R5905*S5905)</f>
        <v>0</v>
      </c>
    </row>
    <row r="5906" spans="6:20" s="39" customFormat="1" ht="11.25" outlineLevel="7">
      <c r="F5906" s="40"/>
      <c r="G5906" s="41"/>
      <c r="H5906" s="41"/>
      <c r="I5906" s="41"/>
      <c r="J5906" s="41"/>
      <c r="K5906" s="41"/>
      <c r="L5906" s="41"/>
      <c r="M5906" s="42" t="s">
        <v>2378</v>
      </c>
      <c r="N5906" s="42"/>
      <c r="O5906" s="41"/>
      <c r="P5906" s="43">
        <v>0.86960000000000004</v>
      </c>
      <c r="Q5906" s="44"/>
      <c r="R5906" s="45"/>
      <c r="S5906" s="44"/>
      <c r="T5906" s="46"/>
    </row>
    <row r="5907" spans="6:20" s="39" customFormat="1" ht="11.25" outlineLevel="7">
      <c r="F5907" s="40"/>
      <c r="G5907" s="41"/>
      <c r="H5907" s="41"/>
      <c r="I5907" s="41"/>
      <c r="J5907" s="41"/>
      <c r="K5907" s="41"/>
      <c r="L5907" s="41"/>
      <c r="M5907" s="42"/>
      <c r="N5907" s="42"/>
      <c r="O5907" s="41"/>
      <c r="P5907" s="43">
        <v>0</v>
      </c>
      <c r="Q5907" s="44"/>
      <c r="R5907" s="45"/>
      <c r="S5907" s="44"/>
      <c r="T5907" s="46"/>
    </row>
    <row r="5908" spans="6:20" s="102" customFormat="1" ht="12" outlineLevel="6">
      <c r="F5908" s="21" t="s">
        <v>10557</v>
      </c>
      <c r="G5908" s="22" t="s">
        <v>19</v>
      </c>
      <c r="H5908" s="68">
        <v>6</v>
      </c>
      <c r="I5908" s="22"/>
      <c r="J5908" s="36" t="s">
        <v>4835</v>
      </c>
      <c r="K5908" s="36" t="s">
        <v>2165</v>
      </c>
      <c r="L5908" s="36"/>
      <c r="M5908" s="37" t="s">
        <v>7944</v>
      </c>
      <c r="N5908" s="37"/>
      <c r="O5908" s="22" t="s">
        <v>24</v>
      </c>
      <c r="P5908" s="38">
        <v>8.6960000000000015</v>
      </c>
      <c r="Q5908" s="25">
        <v>0</v>
      </c>
      <c r="R5908" s="38">
        <f>P5908*(1+Q5908/100)</f>
        <v>8.6960000000000015</v>
      </c>
      <c r="S5908" s="25"/>
      <c r="T5908" s="26">
        <f>IF(I5908="T",0,R5908*S5908)</f>
        <v>0</v>
      </c>
    </row>
    <row r="5909" spans="6:20" s="39" customFormat="1" ht="11.25" outlineLevel="7">
      <c r="F5909" s="40"/>
      <c r="G5909" s="41"/>
      <c r="H5909" s="41"/>
      <c r="I5909" s="41"/>
      <c r="J5909" s="41"/>
      <c r="K5909" s="41"/>
      <c r="L5909" s="41"/>
      <c r="M5909" s="42" t="s">
        <v>3844</v>
      </c>
      <c r="N5909" s="42"/>
      <c r="O5909" s="41"/>
      <c r="P5909" s="43">
        <v>1.8280000000000003</v>
      </c>
      <c r="Q5909" s="44"/>
      <c r="R5909" s="45"/>
      <c r="S5909" s="44"/>
      <c r="T5909" s="46"/>
    </row>
    <row r="5910" spans="6:20" s="39" customFormat="1" ht="11.25" outlineLevel="7">
      <c r="F5910" s="40"/>
      <c r="G5910" s="41"/>
      <c r="H5910" s="41"/>
      <c r="I5910" s="41"/>
      <c r="J5910" s="41"/>
      <c r="K5910" s="41"/>
      <c r="L5910" s="41"/>
      <c r="M5910" s="42" t="s">
        <v>4399</v>
      </c>
      <c r="N5910" s="42"/>
      <c r="O5910" s="41"/>
      <c r="P5910" s="43">
        <v>5.088000000000001</v>
      </c>
      <c r="Q5910" s="44"/>
      <c r="R5910" s="45"/>
      <c r="S5910" s="44"/>
      <c r="T5910" s="46"/>
    </row>
    <row r="5911" spans="6:20" s="39" customFormat="1" ht="11.25" outlineLevel="7">
      <c r="F5911" s="40"/>
      <c r="G5911" s="41"/>
      <c r="H5911" s="41"/>
      <c r="I5911" s="41"/>
      <c r="J5911" s="41"/>
      <c r="K5911" s="41"/>
      <c r="L5911" s="41"/>
      <c r="M5911" s="42" t="s">
        <v>3843</v>
      </c>
      <c r="N5911" s="42"/>
      <c r="O5911" s="41"/>
      <c r="P5911" s="43">
        <v>1.7800000000000002</v>
      </c>
      <c r="Q5911" s="44"/>
      <c r="R5911" s="45"/>
      <c r="S5911" s="44"/>
      <c r="T5911" s="46"/>
    </row>
    <row r="5912" spans="6:20" s="39" customFormat="1" ht="11.25" outlineLevel="7">
      <c r="F5912" s="40"/>
      <c r="G5912" s="41"/>
      <c r="H5912" s="41"/>
      <c r="I5912" s="41"/>
      <c r="J5912" s="41"/>
      <c r="K5912" s="41"/>
      <c r="L5912" s="41"/>
      <c r="M5912" s="42"/>
      <c r="N5912" s="42"/>
      <c r="O5912" s="41"/>
      <c r="P5912" s="43">
        <v>0</v>
      </c>
      <c r="Q5912" s="44"/>
      <c r="R5912" s="45"/>
      <c r="S5912" s="44"/>
      <c r="T5912" s="46"/>
    </row>
    <row r="5913" spans="6:20" outlineLevel="6"/>
    <row r="5914" spans="6:20" outlineLevel="5"/>
    <row r="5915" spans="6:20" s="113" customFormat="1" ht="16.5" customHeight="1" outlineLevel="4">
      <c r="F5915" s="114"/>
      <c r="G5915" s="115"/>
      <c r="H5915" s="115"/>
      <c r="I5915" s="115"/>
      <c r="J5915" s="116"/>
      <c r="K5915" s="116"/>
      <c r="L5915" s="116"/>
      <c r="M5915" s="116" t="s">
        <v>5418</v>
      </c>
      <c r="N5915" s="119"/>
      <c r="O5915" s="115"/>
      <c r="P5915" s="117"/>
      <c r="Q5915" s="118"/>
      <c r="R5915" s="117"/>
      <c r="S5915" s="118"/>
      <c r="T5915" s="112">
        <f>SUBTOTAL(9,T5916:T5976)</f>
        <v>0</v>
      </c>
    </row>
    <row r="5916" spans="6:20" s="120" customFormat="1" ht="16.5" customHeight="1" outlineLevel="5">
      <c r="F5916" s="121"/>
      <c r="G5916" s="122"/>
      <c r="H5916" s="122"/>
      <c r="I5916" s="122"/>
      <c r="J5916" s="123"/>
      <c r="K5916" s="123"/>
      <c r="L5916" s="123"/>
      <c r="M5916" s="123" t="s">
        <v>6492</v>
      </c>
      <c r="N5916" s="126"/>
      <c r="O5916" s="122"/>
      <c r="P5916" s="124"/>
      <c r="Q5916" s="125"/>
      <c r="R5916" s="124"/>
      <c r="S5916" s="125"/>
      <c r="T5916" s="111">
        <f>SUBTOTAL(9,T5917:T5975)</f>
        <v>0</v>
      </c>
    </row>
    <row r="5917" spans="6:20" s="102" customFormat="1" ht="24" outlineLevel="6">
      <c r="F5917" s="21" t="s">
        <v>10558</v>
      </c>
      <c r="G5917" s="22" t="s">
        <v>19</v>
      </c>
      <c r="H5917" s="68">
        <v>6</v>
      </c>
      <c r="I5917" s="22"/>
      <c r="J5917" s="36" t="s">
        <v>4147</v>
      </c>
      <c r="K5917" s="36" t="s">
        <v>2193</v>
      </c>
      <c r="L5917" s="36"/>
      <c r="M5917" s="37" t="s">
        <v>8322</v>
      </c>
      <c r="N5917" s="37"/>
      <c r="O5917" s="22" t="s">
        <v>23</v>
      </c>
      <c r="P5917" s="38">
        <v>1421.1023</v>
      </c>
      <c r="Q5917" s="25">
        <v>0</v>
      </c>
      <c r="R5917" s="38">
        <f>P5917*(1+Q5917/100)</f>
        <v>1421.1023</v>
      </c>
      <c r="S5917" s="25"/>
      <c r="T5917" s="26">
        <f>IF(I5917="T",0,R5917*S5917)</f>
        <v>0</v>
      </c>
    </row>
    <row r="5918" spans="6:20" s="39" customFormat="1" ht="11.25" outlineLevel="7">
      <c r="F5918" s="40"/>
      <c r="G5918" s="41"/>
      <c r="H5918" s="41"/>
      <c r="I5918" s="41"/>
      <c r="J5918" s="41"/>
      <c r="K5918" s="41"/>
      <c r="L5918" s="41"/>
      <c r="M5918" s="42" t="s">
        <v>4083</v>
      </c>
      <c r="N5918" s="42"/>
      <c r="O5918" s="41"/>
      <c r="P5918" s="43">
        <v>0</v>
      </c>
      <c r="Q5918" s="44"/>
      <c r="R5918" s="45"/>
      <c r="S5918" s="44"/>
      <c r="T5918" s="46"/>
    </row>
    <row r="5919" spans="6:20" s="39" customFormat="1" ht="11.25" outlineLevel="7">
      <c r="F5919" s="40"/>
      <c r="G5919" s="41"/>
      <c r="H5919" s="41"/>
      <c r="I5919" s="41"/>
      <c r="J5919" s="41"/>
      <c r="K5919" s="41"/>
      <c r="L5919" s="41"/>
      <c r="M5919" s="42" t="s">
        <v>3839</v>
      </c>
      <c r="N5919" s="42"/>
      <c r="O5919" s="41"/>
      <c r="P5919" s="43">
        <v>350.06319999999994</v>
      </c>
      <c r="Q5919" s="44"/>
      <c r="R5919" s="45"/>
      <c r="S5919" s="44"/>
      <c r="T5919" s="46"/>
    </row>
    <row r="5920" spans="6:20" s="39" customFormat="1" ht="11.25" outlineLevel="7">
      <c r="F5920" s="40"/>
      <c r="G5920" s="41"/>
      <c r="H5920" s="41"/>
      <c r="I5920" s="41"/>
      <c r="J5920" s="41"/>
      <c r="K5920" s="41"/>
      <c r="L5920" s="41"/>
      <c r="M5920" s="42" t="s">
        <v>3039</v>
      </c>
      <c r="N5920" s="42"/>
      <c r="O5920" s="41"/>
      <c r="P5920" s="43">
        <v>86.862000000000009</v>
      </c>
      <c r="Q5920" s="44"/>
      <c r="R5920" s="45"/>
      <c r="S5920" s="44"/>
      <c r="T5920" s="46"/>
    </row>
    <row r="5921" spans="6:20" s="39" customFormat="1" ht="11.25" outlineLevel="7">
      <c r="F5921" s="40"/>
      <c r="G5921" s="41"/>
      <c r="H5921" s="41"/>
      <c r="I5921" s="41"/>
      <c r="J5921" s="41"/>
      <c r="K5921" s="41"/>
      <c r="L5921" s="41"/>
      <c r="M5921" s="42" t="s">
        <v>3031</v>
      </c>
      <c r="N5921" s="42"/>
      <c r="O5921" s="41"/>
      <c r="P5921" s="43">
        <v>63.512</v>
      </c>
      <c r="Q5921" s="44"/>
      <c r="R5921" s="45"/>
      <c r="S5921" s="44"/>
      <c r="T5921" s="46"/>
    </row>
    <row r="5922" spans="6:20" s="39" customFormat="1" ht="11.25" outlineLevel="7">
      <c r="F5922" s="40"/>
      <c r="G5922" s="41"/>
      <c r="H5922" s="41"/>
      <c r="I5922" s="41"/>
      <c r="J5922" s="41"/>
      <c r="K5922" s="41"/>
      <c r="L5922" s="41"/>
      <c r="M5922" s="42" t="s">
        <v>3502</v>
      </c>
      <c r="N5922" s="42"/>
      <c r="O5922" s="41"/>
      <c r="P5922" s="43">
        <v>25.501200000000001</v>
      </c>
      <c r="Q5922" s="44"/>
      <c r="R5922" s="45"/>
      <c r="S5922" s="44"/>
      <c r="T5922" s="46"/>
    </row>
    <row r="5923" spans="6:20" s="39" customFormat="1" ht="11.25" outlineLevel="7">
      <c r="F5923" s="40"/>
      <c r="G5923" s="41"/>
      <c r="H5923" s="41"/>
      <c r="I5923" s="41"/>
      <c r="J5923" s="41"/>
      <c r="K5923" s="41"/>
      <c r="L5923" s="41"/>
      <c r="M5923" s="42" t="s">
        <v>4</v>
      </c>
      <c r="N5923" s="42"/>
      <c r="O5923" s="41"/>
      <c r="P5923" s="43">
        <v>525.9384</v>
      </c>
      <c r="Q5923" s="44"/>
      <c r="R5923" s="45"/>
      <c r="S5923" s="44"/>
      <c r="T5923" s="46"/>
    </row>
    <row r="5924" spans="6:20" s="39" customFormat="1" ht="11.25" outlineLevel="7">
      <c r="F5924" s="40"/>
      <c r="G5924" s="41"/>
      <c r="H5924" s="41"/>
      <c r="I5924" s="41"/>
      <c r="J5924" s="41"/>
      <c r="K5924" s="41"/>
      <c r="L5924" s="41"/>
      <c r="M5924" s="42" t="s">
        <v>4281</v>
      </c>
      <c r="N5924" s="42"/>
      <c r="O5924" s="41"/>
      <c r="P5924" s="43">
        <v>0</v>
      </c>
      <c r="Q5924" s="44"/>
      <c r="R5924" s="45"/>
      <c r="S5924" s="44"/>
      <c r="T5924" s="46"/>
    </row>
    <row r="5925" spans="6:20" s="39" customFormat="1" ht="11.25" outlineLevel="7">
      <c r="F5925" s="40"/>
      <c r="G5925" s="41"/>
      <c r="H5925" s="41"/>
      <c r="I5925" s="41"/>
      <c r="J5925" s="41"/>
      <c r="K5925" s="41"/>
      <c r="L5925" s="41"/>
      <c r="M5925" s="42" t="s">
        <v>4095</v>
      </c>
      <c r="N5925" s="42"/>
      <c r="O5925" s="41"/>
      <c r="P5925" s="43">
        <v>-5.4086999999999996</v>
      </c>
      <c r="Q5925" s="44"/>
      <c r="R5925" s="45"/>
      <c r="S5925" s="44"/>
      <c r="T5925" s="46"/>
    </row>
    <row r="5926" spans="6:20" s="39" customFormat="1" ht="11.25" outlineLevel="7">
      <c r="F5926" s="40"/>
      <c r="G5926" s="41"/>
      <c r="H5926" s="41"/>
      <c r="I5926" s="41"/>
      <c r="J5926" s="41"/>
      <c r="K5926" s="41"/>
      <c r="L5926" s="41"/>
      <c r="M5926" s="42" t="s">
        <v>2121</v>
      </c>
      <c r="N5926" s="42"/>
      <c r="O5926" s="41"/>
      <c r="P5926" s="43">
        <v>-4.54</v>
      </c>
      <c r="Q5926" s="44"/>
      <c r="R5926" s="45"/>
      <c r="S5926" s="44"/>
      <c r="T5926" s="46"/>
    </row>
    <row r="5927" spans="6:20" s="39" customFormat="1" ht="11.25" outlineLevel="7">
      <c r="F5927" s="40"/>
      <c r="G5927" s="41"/>
      <c r="H5927" s="41"/>
      <c r="I5927" s="41"/>
      <c r="J5927" s="41"/>
      <c r="K5927" s="41"/>
      <c r="L5927" s="41"/>
      <c r="M5927" s="42" t="s">
        <v>4094</v>
      </c>
      <c r="N5927" s="42"/>
      <c r="O5927" s="41"/>
      <c r="P5927" s="43">
        <v>-4.0754999999999999</v>
      </c>
      <c r="Q5927" s="44"/>
      <c r="R5927" s="45"/>
      <c r="S5927" s="44"/>
      <c r="T5927" s="46"/>
    </row>
    <row r="5928" spans="6:20" s="39" customFormat="1" ht="11.25" outlineLevel="7">
      <c r="F5928" s="40"/>
      <c r="G5928" s="41"/>
      <c r="H5928" s="41"/>
      <c r="I5928" s="41"/>
      <c r="J5928" s="41"/>
      <c r="K5928" s="41"/>
      <c r="L5928" s="41"/>
      <c r="M5928" s="42" t="s">
        <v>4</v>
      </c>
      <c r="N5928" s="42"/>
      <c r="O5928" s="41"/>
      <c r="P5928" s="43">
        <v>-14.024199999999999</v>
      </c>
      <c r="Q5928" s="44"/>
      <c r="R5928" s="45"/>
      <c r="S5928" s="44"/>
      <c r="T5928" s="46"/>
    </row>
    <row r="5929" spans="6:20" s="39" customFormat="1" ht="11.25" outlineLevel="7">
      <c r="F5929" s="40"/>
      <c r="G5929" s="41"/>
      <c r="H5929" s="41"/>
      <c r="I5929" s="41"/>
      <c r="J5929" s="41"/>
      <c r="K5929" s="41"/>
      <c r="L5929" s="41"/>
      <c r="M5929" s="42" t="s">
        <v>4081</v>
      </c>
      <c r="N5929" s="42"/>
      <c r="O5929" s="41"/>
      <c r="P5929" s="43">
        <v>0</v>
      </c>
      <c r="Q5929" s="44"/>
      <c r="R5929" s="45"/>
      <c r="S5929" s="44"/>
      <c r="T5929" s="46"/>
    </row>
    <row r="5930" spans="6:20" s="39" customFormat="1" ht="11.25" outlineLevel="7">
      <c r="F5930" s="40"/>
      <c r="G5930" s="41"/>
      <c r="H5930" s="41"/>
      <c r="I5930" s="41"/>
      <c r="J5930" s="41"/>
      <c r="K5930" s="41"/>
      <c r="L5930" s="41"/>
      <c r="M5930" s="42" t="s">
        <v>3839</v>
      </c>
      <c r="N5930" s="42"/>
      <c r="O5930" s="41"/>
      <c r="P5930" s="43">
        <v>350.06319999999994</v>
      </c>
      <c r="Q5930" s="44"/>
      <c r="R5930" s="45"/>
      <c r="S5930" s="44"/>
      <c r="T5930" s="46"/>
    </row>
    <row r="5931" spans="6:20" s="39" customFormat="1" ht="11.25" outlineLevel="7">
      <c r="F5931" s="40"/>
      <c r="G5931" s="41"/>
      <c r="H5931" s="41"/>
      <c r="I5931" s="41"/>
      <c r="J5931" s="41"/>
      <c r="K5931" s="41"/>
      <c r="L5931" s="41"/>
      <c r="M5931" s="42" t="s">
        <v>3039</v>
      </c>
      <c r="N5931" s="42"/>
      <c r="O5931" s="41"/>
      <c r="P5931" s="43">
        <v>86.862000000000009</v>
      </c>
      <c r="Q5931" s="44"/>
      <c r="R5931" s="45"/>
      <c r="S5931" s="44"/>
      <c r="T5931" s="46"/>
    </row>
    <row r="5932" spans="6:20" s="39" customFormat="1" ht="11.25" outlineLevel="7">
      <c r="F5932" s="40"/>
      <c r="G5932" s="41"/>
      <c r="H5932" s="41"/>
      <c r="I5932" s="41"/>
      <c r="J5932" s="41"/>
      <c r="K5932" s="41"/>
      <c r="L5932" s="41"/>
      <c r="M5932" s="42" t="s">
        <v>3031</v>
      </c>
      <c r="N5932" s="42"/>
      <c r="O5932" s="41"/>
      <c r="P5932" s="43">
        <v>63.512</v>
      </c>
      <c r="Q5932" s="44"/>
      <c r="R5932" s="45"/>
      <c r="S5932" s="44"/>
      <c r="T5932" s="46"/>
    </row>
    <row r="5933" spans="6:20" s="39" customFormat="1" ht="11.25" outlineLevel="7">
      <c r="F5933" s="40"/>
      <c r="G5933" s="41"/>
      <c r="H5933" s="41"/>
      <c r="I5933" s="41"/>
      <c r="J5933" s="41"/>
      <c r="K5933" s="41"/>
      <c r="L5933" s="41"/>
      <c r="M5933" s="42" t="s">
        <v>4</v>
      </c>
      <c r="N5933" s="42"/>
      <c r="O5933" s="41"/>
      <c r="P5933" s="43">
        <v>500.43719999999996</v>
      </c>
      <c r="Q5933" s="44"/>
      <c r="R5933" s="45"/>
      <c r="S5933" s="44"/>
      <c r="T5933" s="46"/>
    </row>
    <row r="5934" spans="6:20" s="39" customFormat="1" ht="11.25" outlineLevel="7">
      <c r="F5934" s="40"/>
      <c r="G5934" s="41"/>
      <c r="H5934" s="41"/>
      <c r="I5934" s="41"/>
      <c r="J5934" s="41"/>
      <c r="K5934" s="41"/>
      <c r="L5934" s="41"/>
      <c r="M5934" s="42" t="s">
        <v>4281</v>
      </c>
      <c r="N5934" s="42"/>
      <c r="O5934" s="41"/>
      <c r="P5934" s="43">
        <v>0</v>
      </c>
      <c r="Q5934" s="44"/>
      <c r="R5934" s="45"/>
      <c r="S5934" s="44"/>
      <c r="T5934" s="46"/>
    </row>
    <row r="5935" spans="6:20" s="39" customFormat="1" ht="11.25" outlineLevel="7">
      <c r="F5935" s="40"/>
      <c r="G5935" s="41"/>
      <c r="H5935" s="41"/>
      <c r="I5935" s="41"/>
      <c r="J5935" s="41"/>
      <c r="K5935" s="41"/>
      <c r="L5935" s="41"/>
      <c r="M5935" s="42" t="s">
        <v>4095</v>
      </c>
      <c r="N5935" s="42"/>
      <c r="O5935" s="41"/>
      <c r="P5935" s="43">
        <v>-5.4086999999999996</v>
      </c>
      <c r="Q5935" s="44"/>
      <c r="R5935" s="45"/>
      <c r="S5935" s="44"/>
      <c r="T5935" s="46"/>
    </row>
    <row r="5936" spans="6:20" s="39" customFormat="1" ht="11.25" outlineLevel="7">
      <c r="F5936" s="40"/>
      <c r="G5936" s="41"/>
      <c r="H5936" s="41"/>
      <c r="I5936" s="41"/>
      <c r="J5936" s="41"/>
      <c r="K5936" s="41"/>
      <c r="L5936" s="41"/>
      <c r="M5936" s="42" t="s">
        <v>2121</v>
      </c>
      <c r="N5936" s="42"/>
      <c r="O5936" s="41"/>
      <c r="P5936" s="43">
        <v>-4.54</v>
      </c>
      <c r="Q5936" s="44"/>
      <c r="R5936" s="45"/>
      <c r="S5936" s="44"/>
      <c r="T5936" s="46"/>
    </row>
    <row r="5937" spans="6:20" s="39" customFormat="1" ht="11.25" outlineLevel="7">
      <c r="F5937" s="40"/>
      <c r="G5937" s="41"/>
      <c r="H5937" s="41"/>
      <c r="I5937" s="41"/>
      <c r="J5937" s="41"/>
      <c r="K5937" s="41"/>
      <c r="L5937" s="41"/>
      <c r="M5937" s="42" t="s">
        <v>4094</v>
      </c>
      <c r="N5937" s="42"/>
      <c r="O5937" s="41"/>
      <c r="P5937" s="43">
        <v>-4.0754999999999999</v>
      </c>
      <c r="Q5937" s="44"/>
      <c r="R5937" s="45"/>
      <c r="S5937" s="44"/>
      <c r="T5937" s="46"/>
    </row>
    <row r="5938" spans="6:20" s="39" customFormat="1" ht="11.25" outlineLevel="7">
      <c r="F5938" s="40"/>
      <c r="G5938" s="41"/>
      <c r="H5938" s="41"/>
      <c r="I5938" s="41"/>
      <c r="J5938" s="41"/>
      <c r="K5938" s="41"/>
      <c r="L5938" s="41"/>
      <c r="M5938" s="42" t="s">
        <v>4</v>
      </c>
      <c r="N5938" s="42"/>
      <c r="O5938" s="41"/>
      <c r="P5938" s="43">
        <v>-14.024199999999999</v>
      </c>
      <c r="Q5938" s="44"/>
      <c r="R5938" s="45"/>
      <c r="S5938" s="44"/>
      <c r="T5938" s="46"/>
    </row>
    <row r="5939" spans="6:20" s="39" customFormat="1" ht="11.25" outlineLevel="7">
      <c r="F5939" s="40"/>
      <c r="G5939" s="41"/>
      <c r="H5939" s="41"/>
      <c r="I5939" s="41"/>
      <c r="J5939" s="41"/>
      <c r="K5939" s="41"/>
      <c r="L5939" s="41"/>
      <c r="M5939" s="42" t="s">
        <v>6572</v>
      </c>
      <c r="N5939" s="42"/>
      <c r="O5939" s="41"/>
      <c r="P5939" s="43">
        <v>0</v>
      </c>
      <c r="Q5939" s="44"/>
      <c r="R5939" s="45"/>
      <c r="S5939" s="44"/>
      <c r="T5939" s="46"/>
    </row>
    <row r="5940" spans="6:20" s="39" customFormat="1" ht="11.25" outlineLevel="7">
      <c r="F5940" s="40"/>
      <c r="G5940" s="41"/>
      <c r="H5940" s="41"/>
      <c r="I5940" s="41"/>
      <c r="J5940" s="41"/>
      <c r="K5940" s="41"/>
      <c r="L5940" s="41"/>
      <c r="M5940" s="42" t="s">
        <v>3840</v>
      </c>
      <c r="N5940" s="42"/>
      <c r="O5940" s="41"/>
      <c r="P5940" s="43">
        <v>356.41439999999994</v>
      </c>
      <c r="Q5940" s="44"/>
      <c r="R5940" s="45"/>
      <c r="S5940" s="44"/>
      <c r="T5940" s="46"/>
    </row>
    <row r="5941" spans="6:20" s="39" customFormat="1" ht="11.25" outlineLevel="7">
      <c r="F5941" s="40"/>
      <c r="G5941" s="41"/>
      <c r="H5941" s="41"/>
      <c r="I5941" s="41"/>
      <c r="J5941" s="41"/>
      <c r="K5941" s="41"/>
      <c r="L5941" s="41"/>
      <c r="M5941" s="42" t="s">
        <v>5251</v>
      </c>
      <c r="N5941" s="42"/>
      <c r="O5941" s="41"/>
      <c r="P5941" s="43">
        <v>66.360700000000008</v>
      </c>
      <c r="Q5941" s="44"/>
      <c r="R5941" s="45"/>
      <c r="S5941" s="44"/>
      <c r="T5941" s="46"/>
    </row>
    <row r="5942" spans="6:20" s="39" customFormat="1" ht="11.25" outlineLevel="7">
      <c r="F5942" s="40"/>
      <c r="G5942" s="41"/>
      <c r="H5942" s="41"/>
      <c r="I5942" s="41"/>
      <c r="J5942" s="41"/>
      <c r="K5942" s="41"/>
      <c r="L5942" s="41"/>
      <c r="M5942" s="42"/>
      <c r="N5942" s="42"/>
      <c r="O5942" s="41"/>
      <c r="P5942" s="43">
        <v>0</v>
      </c>
      <c r="Q5942" s="44"/>
      <c r="R5942" s="45"/>
      <c r="S5942" s="44"/>
      <c r="T5942" s="46"/>
    </row>
    <row r="5943" spans="6:20" s="102" customFormat="1" ht="24" outlineLevel="6">
      <c r="F5943" s="21" t="s">
        <v>10559</v>
      </c>
      <c r="G5943" s="22" t="s">
        <v>19</v>
      </c>
      <c r="H5943" s="68">
        <v>6</v>
      </c>
      <c r="I5943" s="22"/>
      <c r="J5943" s="36" t="s">
        <v>4148</v>
      </c>
      <c r="K5943" s="36" t="s">
        <v>2194</v>
      </c>
      <c r="L5943" s="36"/>
      <c r="M5943" s="37" t="s">
        <v>8350</v>
      </c>
      <c r="N5943" s="37"/>
      <c r="O5943" s="22" t="s">
        <v>23</v>
      </c>
      <c r="P5943" s="38">
        <v>1421.1020000000001</v>
      </c>
      <c r="Q5943" s="25">
        <v>0</v>
      </c>
      <c r="R5943" s="38">
        <f>P5943*(1+Q5943/100)</f>
        <v>1421.1020000000001</v>
      </c>
      <c r="S5943" s="25"/>
      <c r="T5943" s="26">
        <f>IF(I5943="T",0,R5943*S5943)</f>
        <v>0</v>
      </c>
    </row>
    <row r="5944" spans="6:20" s="102" customFormat="1" ht="24" outlineLevel="6" collapsed="1">
      <c r="F5944" s="21" t="s">
        <v>10560</v>
      </c>
      <c r="G5944" s="22" t="s">
        <v>19</v>
      </c>
      <c r="H5944" s="68">
        <v>6</v>
      </c>
      <c r="I5944" s="22"/>
      <c r="J5944" s="36" t="s">
        <v>4146</v>
      </c>
      <c r="K5944" s="36" t="s">
        <v>2195</v>
      </c>
      <c r="L5944" s="36"/>
      <c r="M5944" s="37" t="s">
        <v>8145</v>
      </c>
      <c r="N5944" s="37"/>
      <c r="O5944" s="22" t="s">
        <v>10</v>
      </c>
      <c r="P5944" s="38">
        <v>13.15512</v>
      </c>
      <c r="Q5944" s="25">
        <v>0</v>
      </c>
      <c r="R5944" s="38">
        <f>P5944*(1+Q5944/100)</f>
        <v>13.15512</v>
      </c>
      <c r="S5944" s="25"/>
      <c r="T5944" s="26">
        <f>IF(I5944="T",0,R5944*S5944)</f>
        <v>0</v>
      </c>
    </row>
    <row r="5945" spans="6:20" s="39" customFormat="1" ht="11.25" outlineLevel="7">
      <c r="F5945" s="40"/>
      <c r="G5945" s="41"/>
      <c r="H5945" s="41"/>
      <c r="I5945" s="41"/>
      <c r="J5945" s="41"/>
      <c r="K5945" s="41"/>
      <c r="L5945" s="41"/>
      <c r="M5945" s="42" t="s">
        <v>6434</v>
      </c>
      <c r="N5945" s="42"/>
      <c r="O5945" s="41"/>
      <c r="P5945" s="43">
        <v>0</v>
      </c>
      <c r="Q5945" s="44"/>
      <c r="R5945" s="45"/>
      <c r="S5945" s="44"/>
      <c r="T5945" s="46"/>
    </row>
    <row r="5946" spans="6:20" s="39" customFormat="1" ht="11.25" outlineLevel="7">
      <c r="F5946" s="40"/>
      <c r="G5946" s="41"/>
      <c r="H5946" s="41"/>
      <c r="I5946" s="41"/>
      <c r="J5946" s="41"/>
      <c r="K5946" s="41"/>
      <c r="L5946" s="41"/>
      <c r="M5946" s="42" t="s">
        <v>3821</v>
      </c>
      <c r="N5946" s="42"/>
      <c r="O5946" s="41"/>
      <c r="P5946" s="43">
        <v>13.15512</v>
      </c>
      <c r="Q5946" s="44"/>
      <c r="R5946" s="45"/>
      <c r="S5946" s="44"/>
      <c r="T5946" s="46"/>
    </row>
    <row r="5947" spans="6:20" s="39" customFormat="1" ht="11.25" outlineLevel="7">
      <c r="F5947" s="40"/>
      <c r="G5947" s="41"/>
      <c r="H5947" s="41"/>
      <c r="I5947" s="41"/>
      <c r="J5947" s="41"/>
      <c r="K5947" s="41"/>
      <c r="L5947" s="41"/>
      <c r="M5947" s="42"/>
      <c r="N5947" s="42"/>
      <c r="O5947" s="41"/>
      <c r="P5947" s="43">
        <v>0</v>
      </c>
      <c r="Q5947" s="44"/>
      <c r="R5947" s="45"/>
      <c r="S5947" s="44"/>
      <c r="T5947" s="46"/>
    </row>
    <row r="5948" spans="6:20" s="102" customFormat="1" ht="24" outlineLevel="6" collapsed="1">
      <c r="F5948" s="21" t="s">
        <v>10561</v>
      </c>
      <c r="G5948" s="22" t="s">
        <v>19</v>
      </c>
      <c r="H5948" s="68">
        <v>6</v>
      </c>
      <c r="I5948" s="22"/>
      <c r="J5948" s="36" t="s">
        <v>5035</v>
      </c>
      <c r="K5948" s="36" t="s">
        <v>2165</v>
      </c>
      <c r="L5948" s="36"/>
      <c r="M5948" s="37" t="s">
        <v>8139</v>
      </c>
      <c r="N5948" s="37"/>
      <c r="O5948" s="22" t="s">
        <v>24</v>
      </c>
      <c r="P5948" s="38">
        <v>146.16846000000001</v>
      </c>
      <c r="Q5948" s="25">
        <v>0</v>
      </c>
      <c r="R5948" s="38">
        <f>P5948*(1+Q5948/100)</f>
        <v>146.16846000000001</v>
      </c>
      <c r="S5948" s="25"/>
      <c r="T5948" s="26">
        <f>IF(I5948="T",0,R5948*S5948)</f>
        <v>0</v>
      </c>
    </row>
    <row r="5949" spans="6:20" s="39" customFormat="1" ht="11.25" outlineLevel="7">
      <c r="F5949" s="40"/>
      <c r="G5949" s="41"/>
      <c r="H5949" s="41"/>
      <c r="I5949" s="41"/>
      <c r="J5949" s="41"/>
      <c r="K5949" s="41"/>
      <c r="L5949" s="41"/>
      <c r="M5949" s="42" t="s">
        <v>4083</v>
      </c>
      <c r="N5949" s="42"/>
      <c r="O5949" s="41"/>
      <c r="P5949" s="43">
        <v>0</v>
      </c>
      <c r="Q5949" s="44"/>
      <c r="R5949" s="45"/>
      <c r="S5949" s="44"/>
      <c r="T5949" s="46"/>
    </row>
    <row r="5950" spans="6:20" s="39" customFormat="1" ht="11.25" outlineLevel="7">
      <c r="F5950" s="40"/>
      <c r="G5950" s="41"/>
      <c r="H5950" s="41"/>
      <c r="I5950" s="41"/>
      <c r="J5950" s="41"/>
      <c r="K5950" s="41"/>
      <c r="L5950" s="41"/>
      <c r="M5950" s="42" t="s">
        <v>4393</v>
      </c>
      <c r="N5950" s="42"/>
      <c r="O5950" s="41"/>
      <c r="P5950" s="43">
        <v>35.006319999999995</v>
      </c>
      <c r="Q5950" s="44"/>
      <c r="R5950" s="45"/>
      <c r="S5950" s="44"/>
      <c r="T5950" s="46"/>
    </row>
    <row r="5951" spans="6:20" s="39" customFormat="1" ht="11.25" outlineLevel="7">
      <c r="F5951" s="40"/>
      <c r="G5951" s="41"/>
      <c r="H5951" s="41"/>
      <c r="I5951" s="41"/>
      <c r="J5951" s="41"/>
      <c r="K5951" s="41"/>
      <c r="L5951" s="41"/>
      <c r="M5951" s="42" t="s">
        <v>3865</v>
      </c>
      <c r="N5951" s="42"/>
      <c r="O5951" s="41"/>
      <c r="P5951" s="43">
        <v>8.6862000000000013</v>
      </c>
      <c r="Q5951" s="44"/>
      <c r="R5951" s="45"/>
      <c r="S5951" s="44"/>
      <c r="T5951" s="46"/>
    </row>
    <row r="5952" spans="6:20" s="39" customFormat="1" ht="11.25" outlineLevel="7">
      <c r="F5952" s="40"/>
      <c r="G5952" s="41"/>
      <c r="H5952" s="41"/>
      <c r="I5952" s="41"/>
      <c r="J5952" s="41"/>
      <c r="K5952" s="41"/>
      <c r="L5952" s="41"/>
      <c r="M5952" s="42" t="s">
        <v>3852</v>
      </c>
      <c r="N5952" s="42"/>
      <c r="O5952" s="41"/>
      <c r="P5952" s="43">
        <v>6.3512000000000004</v>
      </c>
      <c r="Q5952" s="44"/>
      <c r="R5952" s="45"/>
      <c r="S5952" s="44"/>
      <c r="T5952" s="46"/>
    </row>
    <row r="5953" spans="6:20" s="39" customFormat="1" ht="11.25" outlineLevel="7">
      <c r="F5953" s="40"/>
      <c r="G5953" s="41"/>
      <c r="H5953" s="41"/>
      <c r="I5953" s="41"/>
      <c r="J5953" s="41"/>
      <c r="K5953" s="41"/>
      <c r="L5953" s="41"/>
      <c r="M5953" s="42" t="s">
        <v>4204</v>
      </c>
      <c r="N5953" s="42"/>
      <c r="O5953" s="41"/>
      <c r="P5953" s="43">
        <v>2.5501200000000002</v>
      </c>
      <c r="Q5953" s="44"/>
      <c r="R5953" s="45"/>
      <c r="S5953" s="44"/>
      <c r="T5953" s="46"/>
    </row>
    <row r="5954" spans="6:20" s="39" customFormat="1" ht="11.25" outlineLevel="7">
      <c r="F5954" s="40"/>
      <c r="G5954" s="41"/>
      <c r="H5954" s="41"/>
      <c r="I5954" s="41"/>
      <c r="J5954" s="41"/>
      <c r="K5954" s="41"/>
      <c r="L5954" s="41"/>
      <c r="M5954" s="42" t="s">
        <v>4</v>
      </c>
      <c r="N5954" s="42"/>
      <c r="O5954" s="41"/>
      <c r="P5954" s="43">
        <v>52.593839999999993</v>
      </c>
      <c r="Q5954" s="44"/>
      <c r="R5954" s="45"/>
      <c r="S5954" s="44"/>
      <c r="T5954" s="46"/>
    </row>
    <row r="5955" spans="6:20" s="39" customFormat="1" ht="11.25" outlineLevel="7">
      <c r="F5955" s="40"/>
      <c r="G5955" s="41"/>
      <c r="H5955" s="41"/>
      <c r="I5955" s="41"/>
      <c r="J5955" s="41"/>
      <c r="K5955" s="41"/>
      <c r="L5955" s="41"/>
      <c r="M5955" s="42" t="s">
        <v>4281</v>
      </c>
      <c r="N5955" s="42"/>
      <c r="O5955" s="41"/>
      <c r="P5955" s="43">
        <v>0</v>
      </c>
      <c r="Q5955" s="44"/>
      <c r="R5955" s="45"/>
      <c r="S5955" s="44"/>
      <c r="T5955" s="46"/>
    </row>
    <row r="5956" spans="6:20" s="39" customFormat="1" ht="11.25" outlineLevel="7">
      <c r="F5956" s="40"/>
      <c r="G5956" s="41"/>
      <c r="H5956" s="41"/>
      <c r="I5956" s="41"/>
      <c r="J5956" s="41"/>
      <c r="K5956" s="41"/>
      <c r="L5956" s="41"/>
      <c r="M5956" s="42" t="s">
        <v>4539</v>
      </c>
      <c r="N5956" s="42"/>
      <c r="O5956" s="41"/>
      <c r="P5956" s="43">
        <v>-0.54086999999999996</v>
      </c>
      <c r="Q5956" s="44"/>
      <c r="R5956" s="45"/>
      <c r="S5956" s="44"/>
      <c r="T5956" s="46"/>
    </row>
    <row r="5957" spans="6:20" s="39" customFormat="1" ht="11.25" outlineLevel="7">
      <c r="F5957" s="40"/>
      <c r="G5957" s="41"/>
      <c r="H5957" s="41"/>
      <c r="I5957" s="41"/>
      <c r="J5957" s="41"/>
      <c r="K5957" s="41"/>
      <c r="L5957" s="41"/>
      <c r="M5957" s="42" t="s">
        <v>3450</v>
      </c>
      <c r="N5957" s="42"/>
      <c r="O5957" s="41"/>
      <c r="P5957" s="43">
        <v>-0.45400000000000001</v>
      </c>
      <c r="Q5957" s="44"/>
      <c r="R5957" s="45"/>
      <c r="S5957" s="44"/>
      <c r="T5957" s="46"/>
    </row>
    <row r="5958" spans="6:20" s="39" customFormat="1" ht="11.25" outlineLevel="7">
      <c r="F5958" s="40"/>
      <c r="G5958" s="41"/>
      <c r="H5958" s="41"/>
      <c r="I5958" s="41"/>
      <c r="J5958" s="41"/>
      <c r="K5958" s="41"/>
      <c r="L5958" s="41"/>
      <c r="M5958" s="42" t="s">
        <v>4538</v>
      </c>
      <c r="N5958" s="42"/>
      <c r="O5958" s="41"/>
      <c r="P5958" s="43">
        <v>-0.40755000000000002</v>
      </c>
      <c r="Q5958" s="44"/>
      <c r="R5958" s="45"/>
      <c r="S5958" s="44"/>
      <c r="T5958" s="46"/>
    </row>
    <row r="5959" spans="6:20" s="39" customFormat="1" ht="11.25" outlineLevel="7">
      <c r="F5959" s="40"/>
      <c r="G5959" s="41"/>
      <c r="H5959" s="41"/>
      <c r="I5959" s="41"/>
      <c r="J5959" s="41"/>
      <c r="K5959" s="41"/>
      <c r="L5959" s="41"/>
      <c r="M5959" s="42" t="s">
        <v>4</v>
      </c>
      <c r="N5959" s="42"/>
      <c r="O5959" s="41"/>
      <c r="P5959" s="43">
        <v>-1.40242</v>
      </c>
      <c r="Q5959" s="44"/>
      <c r="R5959" s="45"/>
      <c r="S5959" s="44"/>
      <c r="T5959" s="46"/>
    </row>
    <row r="5960" spans="6:20" s="39" customFormat="1" ht="11.25" outlineLevel="7">
      <c r="F5960" s="40"/>
      <c r="G5960" s="41"/>
      <c r="H5960" s="41"/>
      <c r="I5960" s="41"/>
      <c r="J5960" s="41"/>
      <c r="K5960" s="41"/>
      <c r="L5960" s="41"/>
      <c r="M5960" s="42" t="s">
        <v>4081</v>
      </c>
      <c r="N5960" s="42"/>
      <c r="O5960" s="41"/>
      <c r="P5960" s="43">
        <v>0</v>
      </c>
      <c r="Q5960" s="44"/>
      <c r="R5960" s="45"/>
      <c r="S5960" s="44"/>
      <c r="T5960" s="46"/>
    </row>
    <row r="5961" spans="6:20" s="39" customFormat="1" ht="11.25" outlineLevel="7">
      <c r="F5961" s="40"/>
      <c r="G5961" s="41"/>
      <c r="H5961" s="41"/>
      <c r="I5961" s="41"/>
      <c r="J5961" s="41"/>
      <c r="K5961" s="41"/>
      <c r="L5961" s="41"/>
      <c r="M5961" s="42" t="s">
        <v>4368</v>
      </c>
      <c r="N5961" s="42"/>
      <c r="O5961" s="41"/>
      <c r="P5961" s="43">
        <v>26.385500000000004</v>
      </c>
      <c r="Q5961" s="44"/>
      <c r="R5961" s="45"/>
      <c r="S5961" s="44"/>
      <c r="T5961" s="46"/>
    </row>
    <row r="5962" spans="6:20" s="39" customFormat="1" ht="11.25" outlineLevel="7">
      <c r="F5962" s="40"/>
      <c r="G5962" s="41"/>
      <c r="H5962" s="41"/>
      <c r="I5962" s="41"/>
      <c r="J5962" s="41"/>
      <c r="K5962" s="41"/>
      <c r="L5962" s="41"/>
      <c r="M5962" s="42" t="s">
        <v>4226</v>
      </c>
      <c r="N5962" s="42"/>
      <c r="O5962" s="41"/>
      <c r="P5962" s="43">
        <v>12.67905</v>
      </c>
      <c r="Q5962" s="44"/>
      <c r="R5962" s="45"/>
      <c r="S5962" s="44"/>
      <c r="T5962" s="46"/>
    </row>
    <row r="5963" spans="6:20" s="39" customFormat="1" ht="11.25" outlineLevel="7">
      <c r="F5963" s="40"/>
      <c r="G5963" s="41"/>
      <c r="H5963" s="41"/>
      <c r="I5963" s="41"/>
      <c r="J5963" s="41"/>
      <c r="K5963" s="41"/>
      <c r="L5963" s="41"/>
      <c r="M5963" s="42" t="s">
        <v>3865</v>
      </c>
      <c r="N5963" s="42"/>
      <c r="O5963" s="41"/>
      <c r="P5963" s="43">
        <v>8.6862000000000013</v>
      </c>
      <c r="Q5963" s="44"/>
      <c r="R5963" s="45"/>
      <c r="S5963" s="44"/>
      <c r="T5963" s="46"/>
    </row>
    <row r="5964" spans="6:20" s="39" customFormat="1" ht="11.25" outlineLevel="7">
      <c r="F5964" s="40"/>
      <c r="G5964" s="41"/>
      <c r="H5964" s="41"/>
      <c r="I5964" s="41"/>
      <c r="J5964" s="41"/>
      <c r="K5964" s="41"/>
      <c r="L5964" s="41"/>
      <c r="M5964" s="42" t="s">
        <v>3852</v>
      </c>
      <c r="N5964" s="42"/>
      <c r="O5964" s="41"/>
      <c r="P5964" s="43">
        <v>6.3512000000000004</v>
      </c>
      <c r="Q5964" s="44"/>
      <c r="R5964" s="45"/>
      <c r="S5964" s="44"/>
      <c r="T5964" s="46"/>
    </row>
    <row r="5965" spans="6:20" s="39" customFormat="1" ht="11.25" outlineLevel="7">
      <c r="F5965" s="40"/>
      <c r="G5965" s="41"/>
      <c r="H5965" s="41"/>
      <c r="I5965" s="41"/>
      <c r="J5965" s="41"/>
      <c r="K5965" s="41"/>
      <c r="L5965" s="41"/>
      <c r="M5965" s="42" t="s">
        <v>4</v>
      </c>
      <c r="N5965" s="42"/>
      <c r="O5965" s="41"/>
      <c r="P5965" s="43">
        <v>54.101950000000002</v>
      </c>
      <c r="Q5965" s="44"/>
      <c r="R5965" s="45"/>
      <c r="S5965" s="44"/>
      <c r="T5965" s="46"/>
    </row>
    <row r="5966" spans="6:20" s="39" customFormat="1" ht="11.25" outlineLevel="7">
      <c r="F5966" s="40"/>
      <c r="G5966" s="41"/>
      <c r="H5966" s="41"/>
      <c r="I5966" s="41"/>
      <c r="J5966" s="41"/>
      <c r="K5966" s="41"/>
      <c r="L5966" s="41"/>
      <c r="M5966" s="42" t="s">
        <v>4281</v>
      </c>
      <c r="N5966" s="42"/>
      <c r="O5966" s="41"/>
      <c r="P5966" s="43">
        <v>0</v>
      </c>
      <c r="Q5966" s="44"/>
      <c r="R5966" s="45"/>
      <c r="S5966" s="44"/>
      <c r="T5966" s="46"/>
    </row>
    <row r="5967" spans="6:20" s="39" customFormat="1" ht="11.25" outlineLevel="7">
      <c r="F5967" s="40"/>
      <c r="G5967" s="41"/>
      <c r="H5967" s="41"/>
      <c r="I5967" s="41"/>
      <c r="J5967" s="41"/>
      <c r="K5967" s="41"/>
      <c r="L5967" s="41"/>
      <c r="M5967" s="42" t="s">
        <v>4539</v>
      </c>
      <c r="N5967" s="42"/>
      <c r="O5967" s="41"/>
      <c r="P5967" s="43">
        <v>-0.54086999999999996</v>
      </c>
      <c r="Q5967" s="44"/>
      <c r="R5967" s="45"/>
      <c r="S5967" s="44"/>
      <c r="T5967" s="46"/>
    </row>
    <row r="5968" spans="6:20" s="39" customFormat="1" ht="11.25" outlineLevel="7">
      <c r="F5968" s="40"/>
      <c r="G5968" s="41"/>
      <c r="H5968" s="41"/>
      <c r="I5968" s="41"/>
      <c r="J5968" s="41"/>
      <c r="K5968" s="41"/>
      <c r="L5968" s="41"/>
      <c r="M5968" s="42" t="s">
        <v>3450</v>
      </c>
      <c r="N5968" s="42"/>
      <c r="O5968" s="41"/>
      <c r="P5968" s="43">
        <v>-0.45400000000000001</v>
      </c>
      <c r="Q5968" s="44"/>
      <c r="R5968" s="45"/>
      <c r="S5968" s="44"/>
      <c r="T5968" s="46"/>
    </row>
    <row r="5969" spans="6:20" s="39" customFormat="1" ht="11.25" outlineLevel="7">
      <c r="F5969" s="40"/>
      <c r="G5969" s="41"/>
      <c r="H5969" s="41"/>
      <c r="I5969" s="41"/>
      <c r="J5969" s="41"/>
      <c r="K5969" s="41"/>
      <c r="L5969" s="41"/>
      <c r="M5969" s="42" t="s">
        <v>4538</v>
      </c>
      <c r="N5969" s="42"/>
      <c r="O5969" s="41"/>
      <c r="P5969" s="43">
        <v>-0.40755000000000002</v>
      </c>
      <c r="Q5969" s="44"/>
      <c r="R5969" s="45"/>
      <c r="S5969" s="44"/>
      <c r="T5969" s="46"/>
    </row>
    <row r="5970" spans="6:20" s="39" customFormat="1" ht="11.25" outlineLevel="7">
      <c r="F5970" s="40"/>
      <c r="G5970" s="41"/>
      <c r="H5970" s="41"/>
      <c r="I5970" s="41"/>
      <c r="J5970" s="41"/>
      <c r="K5970" s="41"/>
      <c r="L5970" s="41"/>
      <c r="M5970" s="42" t="s">
        <v>4</v>
      </c>
      <c r="N5970" s="42"/>
      <c r="O5970" s="41"/>
      <c r="P5970" s="43">
        <v>-1.40242</v>
      </c>
      <c r="Q5970" s="44"/>
      <c r="R5970" s="45"/>
      <c r="S5970" s="44"/>
      <c r="T5970" s="46"/>
    </row>
    <row r="5971" spans="6:20" s="39" customFormat="1" ht="11.25" outlineLevel="7">
      <c r="F5971" s="40"/>
      <c r="G5971" s="41"/>
      <c r="H5971" s="41"/>
      <c r="I5971" s="41"/>
      <c r="J5971" s="41"/>
      <c r="K5971" s="41"/>
      <c r="L5971" s="41"/>
      <c r="M5971" s="42" t="s">
        <v>6572</v>
      </c>
      <c r="N5971" s="42"/>
      <c r="O5971" s="41"/>
      <c r="P5971" s="43">
        <v>0</v>
      </c>
      <c r="Q5971" s="44"/>
      <c r="R5971" s="45"/>
      <c r="S5971" s="44"/>
      <c r="T5971" s="46"/>
    </row>
    <row r="5972" spans="6:20" s="39" customFormat="1" ht="11.25" outlineLevel="7">
      <c r="F5972" s="40"/>
      <c r="G5972" s="41"/>
      <c r="H5972" s="41"/>
      <c r="I5972" s="41"/>
      <c r="J5972" s="41"/>
      <c r="K5972" s="41"/>
      <c r="L5972" s="41"/>
      <c r="M5972" s="42" t="s">
        <v>4396</v>
      </c>
      <c r="N5972" s="42"/>
      <c r="O5972" s="41"/>
      <c r="P5972" s="43">
        <v>35.641439999999996</v>
      </c>
      <c r="Q5972" s="44"/>
      <c r="R5972" s="45"/>
      <c r="S5972" s="44"/>
      <c r="T5972" s="46"/>
    </row>
    <row r="5973" spans="6:20" s="39" customFormat="1" ht="11.25" outlineLevel="7">
      <c r="F5973" s="40"/>
      <c r="G5973" s="41"/>
      <c r="H5973" s="41"/>
      <c r="I5973" s="41"/>
      <c r="J5973" s="41"/>
      <c r="K5973" s="41"/>
      <c r="L5973" s="41"/>
      <c r="M5973" s="42" t="s">
        <v>5359</v>
      </c>
      <c r="N5973" s="42"/>
      <c r="O5973" s="41"/>
      <c r="P5973" s="43">
        <v>6.636070000000001</v>
      </c>
      <c r="Q5973" s="44"/>
      <c r="R5973" s="45"/>
      <c r="S5973" s="44"/>
      <c r="T5973" s="46"/>
    </row>
    <row r="5974" spans="6:20" s="39" customFormat="1" ht="11.25" outlineLevel="7">
      <c r="F5974" s="40"/>
      <c r="G5974" s="41"/>
      <c r="H5974" s="41"/>
      <c r="I5974" s="41"/>
      <c r="J5974" s="41"/>
      <c r="K5974" s="41"/>
      <c r="L5974" s="41"/>
      <c r="M5974" s="42"/>
      <c r="N5974" s="42"/>
      <c r="O5974" s="41"/>
      <c r="P5974" s="43">
        <v>0</v>
      </c>
      <c r="Q5974" s="44"/>
      <c r="R5974" s="45"/>
      <c r="S5974" s="44"/>
      <c r="T5974" s="46"/>
    </row>
    <row r="5975" spans="6:20" outlineLevel="6"/>
    <row r="5976" spans="6:20" outlineLevel="5"/>
    <row r="5977" spans="6:20" s="113" customFormat="1" ht="16.5" customHeight="1" outlineLevel="4">
      <c r="F5977" s="114"/>
      <c r="G5977" s="115"/>
      <c r="H5977" s="115"/>
      <c r="I5977" s="115"/>
      <c r="J5977" s="116"/>
      <c r="K5977" s="116"/>
      <c r="L5977" s="116"/>
      <c r="M5977" s="116" t="s">
        <v>5678</v>
      </c>
      <c r="N5977" s="119"/>
      <c r="O5977" s="115"/>
      <c r="P5977" s="117"/>
      <c r="Q5977" s="118"/>
      <c r="R5977" s="117"/>
      <c r="S5977" s="118"/>
      <c r="T5977" s="112">
        <f>SUBTOTAL(9,T5978:T6045)</f>
        <v>0</v>
      </c>
    </row>
    <row r="5978" spans="6:20" s="120" customFormat="1" ht="16.5" customHeight="1" outlineLevel="5">
      <c r="F5978" s="121"/>
      <c r="G5978" s="122"/>
      <c r="H5978" s="122"/>
      <c r="I5978" s="122"/>
      <c r="J5978" s="123"/>
      <c r="K5978" s="123"/>
      <c r="L5978" s="123"/>
      <c r="M5978" s="123" t="s">
        <v>6789</v>
      </c>
      <c r="N5978" s="126"/>
      <c r="O5978" s="122"/>
      <c r="P5978" s="124"/>
      <c r="Q5978" s="125"/>
      <c r="R5978" s="124"/>
      <c r="S5978" s="125"/>
      <c r="T5978" s="111">
        <f>SUBTOTAL(9,T5979:T6044)</f>
        <v>0</v>
      </c>
    </row>
    <row r="5979" spans="6:20" s="102" customFormat="1" ht="24" outlineLevel="6">
      <c r="F5979" s="21" t="s">
        <v>10562</v>
      </c>
      <c r="G5979" s="22" t="s">
        <v>19</v>
      </c>
      <c r="H5979" s="68">
        <v>6</v>
      </c>
      <c r="I5979" s="22"/>
      <c r="J5979" s="36" t="s">
        <v>4160</v>
      </c>
      <c r="K5979" s="36" t="s">
        <v>2212</v>
      </c>
      <c r="L5979" s="36"/>
      <c r="M5979" s="37" t="s">
        <v>8620</v>
      </c>
      <c r="N5979" s="37"/>
      <c r="O5979" s="22" t="s">
        <v>23</v>
      </c>
      <c r="P5979" s="38">
        <v>935.29</v>
      </c>
      <c r="Q5979" s="25">
        <v>0</v>
      </c>
      <c r="R5979" s="38">
        <f>P5979*(1+Q5979/100)</f>
        <v>935.29</v>
      </c>
      <c r="S5979" s="25"/>
      <c r="T5979" s="26">
        <f>IF(I5979="T",0,R5979*S5979)</f>
        <v>0</v>
      </c>
    </row>
    <row r="5980" spans="6:20" s="102" customFormat="1" ht="24" outlineLevel="6" collapsed="1">
      <c r="F5980" s="21" t="s">
        <v>10563</v>
      </c>
      <c r="G5980" s="22" t="s">
        <v>19</v>
      </c>
      <c r="H5980" s="68">
        <v>6</v>
      </c>
      <c r="I5980" s="22"/>
      <c r="J5980" s="36" t="s">
        <v>4159</v>
      </c>
      <c r="K5980" s="36" t="s">
        <v>2211</v>
      </c>
      <c r="L5980" s="36"/>
      <c r="M5980" s="37" t="s">
        <v>8571</v>
      </c>
      <c r="N5980" s="37"/>
      <c r="O5980" s="22" t="s">
        <v>23</v>
      </c>
      <c r="P5980" s="38">
        <v>935.29000000000008</v>
      </c>
      <c r="Q5980" s="25">
        <v>0</v>
      </c>
      <c r="R5980" s="38">
        <f>P5980*(1+Q5980/100)</f>
        <v>935.29000000000008</v>
      </c>
      <c r="S5980" s="25"/>
      <c r="T5980" s="26">
        <f>IF(I5980="T",0,R5980*S5980)</f>
        <v>0</v>
      </c>
    </row>
    <row r="5981" spans="6:20" s="39" customFormat="1" ht="11.25" outlineLevel="7">
      <c r="F5981" s="40"/>
      <c r="G5981" s="41"/>
      <c r="H5981" s="41"/>
      <c r="I5981" s="41"/>
      <c r="J5981" s="41"/>
      <c r="K5981" s="41"/>
      <c r="L5981" s="41"/>
      <c r="M5981" s="42" t="s">
        <v>257</v>
      </c>
      <c r="N5981" s="42"/>
      <c r="O5981" s="41"/>
      <c r="P5981" s="43">
        <v>0</v>
      </c>
      <c r="Q5981" s="44"/>
      <c r="R5981" s="45"/>
      <c r="S5981" s="44"/>
      <c r="T5981" s="46"/>
    </row>
    <row r="5982" spans="6:20" s="39" customFormat="1" ht="11.25" outlineLevel="7">
      <c r="F5982" s="40"/>
      <c r="G5982" s="41"/>
      <c r="H5982" s="41"/>
      <c r="I5982" s="41"/>
      <c r="J5982" s="41"/>
      <c r="K5982" s="41"/>
      <c r="L5982" s="41"/>
      <c r="M5982" s="42" t="s">
        <v>274</v>
      </c>
      <c r="N5982" s="42"/>
      <c r="O5982" s="41"/>
      <c r="P5982" s="43">
        <v>1443.92</v>
      </c>
      <c r="Q5982" s="44"/>
      <c r="R5982" s="45"/>
      <c r="S5982" s="44"/>
      <c r="T5982" s="46"/>
    </row>
    <row r="5983" spans="6:20" s="39" customFormat="1" ht="11.25" outlineLevel="7">
      <c r="F5983" s="40"/>
      <c r="G5983" s="41"/>
      <c r="H5983" s="41"/>
      <c r="I5983" s="41"/>
      <c r="J5983" s="41"/>
      <c r="K5983" s="41"/>
      <c r="L5983" s="41"/>
      <c r="M5983" s="42" t="s">
        <v>4</v>
      </c>
      <c r="N5983" s="42"/>
      <c r="O5983" s="41"/>
      <c r="P5983" s="43">
        <v>1443.92</v>
      </c>
      <c r="Q5983" s="44"/>
      <c r="R5983" s="45"/>
      <c r="S5983" s="44"/>
      <c r="T5983" s="46"/>
    </row>
    <row r="5984" spans="6:20" s="39" customFormat="1" ht="11.25" outlineLevel="7">
      <c r="F5984" s="40"/>
      <c r="G5984" s="41"/>
      <c r="H5984" s="41"/>
      <c r="I5984" s="41"/>
      <c r="J5984" s="41"/>
      <c r="K5984" s="41"/>
      <c r="L5984" s="41"/>
      <c r="M5984" s="42" t="s">
        <v>4281</v>
      </c>
      <c r="N5984" s="42"/>
      <c r="O5984" s="41"/>
      <c r="P5984" s="43">
        <v>0</v>
      </c>
      <c r="Q5984" s="44"/>
      <c r="R5984" s="45"/>
      <c r="S5984" s="44"/>
      <c r="T5984" s="46"/>
    </row>
    <row r="5985" spans="6:20" s="39" customFormat="1" ht="11.25" outlineLevel="7">
      <c r="F5985" s="40"/>
      <c r="G5985" s="41"/>
      <c r="H5985" s="41"/>
      <c r="I5985" s="41"/>
      <c r="J5985" s="41"/>
      <c r="K5985" s="41"/>
      <c r="L5985" s="41"/>
      <c r="M5985" s="42" t="s">
        <v>263</v>
      </c>
      <c r="N5985" s="42"/>
      <c r="O5985" s="41"/>
      <c r="P5985" s="43">
        <v>-460.31</v>
      </c>
      <c r="Q5985" s="44"/>
      <c r="R5985" s="45"/>
      <c r="S5985" s="44"/>
      <c r="T5985" s="46"/>
    </row>
    <row r="5986" spans="6:20" s="39" customFormat="1" ht="11.25" outlineLevel="7">
      <c r="F5986" s="40"/>
      <c r="G5986" s="41"/>
      <c r="H5986" s="41"/>
      <c r="I5986" s="41"/>
      <c r="J5986" s="41"/>
      <c r="K5986" s="41"/>
      <c r="L5986" s="41"/>
      <c r="M5986" s="42" t="s">
        <v>264</v>
      </c>
      <c r="N5986" s="42"/>
      <c r="O5986" s="41"/>
      <c r="P5986" s="43">
        <v>-18.940000000000001</v>
      </c>
      <c r="Q5986" s="44"/>
      <c r="R5986" s="45"/>
      <c r="S5986" s="44"/>
      <c r="T5986" s="46"/>
    </row>
    <row r="5987" spans="6:20" s="39" customFormat="1" ht="11.25" outlineLevel="7">
      <c r="F5987" s="40"/>
      <c r="G5987" s="41"/>
      <c r="H5987" s="41"/>
      <c r="I5987" s="41"/>
      <c r="J5987" s="41"/>
      <c r="K5987" s="41"/>
      <c r="L5987" s="41"/>
      <c r="M5987" s="42" t="s">
        <v>400</v>
      </c>
      <c r="N5987" s="42"/>
      <c r="O5987" s="41"/>
      <c r="P5987" s="43">
        <v>-21.92</v>
      </c>
      <c r="Q5987" s="44"/>
      <c r="R5987" s="45"/>
      <c r="S5987" s="44"/>
      <c r="T5987" s="46"/>
    </row>
    <row r="5988" spans="6:20" s="39" customFormat="1" ht="11.25" outlineLevel="7">
      <c r="F5988" s="40"/>
      <c r="G5988" s="41"/>
      <c r="H5988" s="41"/>
      <c r="I5988" s="41"/>
      <c r="J5988" s="41"/>
      <c r="K5988" s="41"/>
      <c r="L5988" s="41"/>
      <c r="M5988" s="42" t="s">
        <v>261</v>
      </c>
      <c r="N5988" s="42"/>
      <c r="O5988" s="41"/>
      <c r="P5988" s="43">
        <v>-7.46</v>
      </c>
      <c r="Q5988" s="44"/>
      <c r="R5988" s="45"/>
      <c r="S5988" s="44"/>
      <c r="T5988" s="46"/>
    </row>
    <row r="5989" spans="6:20" s="39" customFormat="1" ht="11.25" outlineLevel="7">
      <c r="F5989" s="40"/>
      <c r="G5989" s="41"/>
      <c r="H5989" s="41"/>
      <c r="I5989" s="41"/>
      <c r="J5989" s="41"/>
      <c r="K5989" s="41"/>
      <c r="L5989" s="41"/>
      <c r="M5989" s="42" t="s">
        <v>4</v>
      </c>
      <c r="N5989" s="42"/>
      <c r="O5989" s="41"/>
      <c r="P5989" s="43">
        <v>-508.63</v>
      </c>
      <c r="Q5989" s="44"/>
      <c r="R5989" s="45"/>
      <c r="S5989" s="44"/>
      <c r="T5989" s="46"/>
    </row>
    <row r="5990" spans="6:20" s="39" customFormat="1" ht="11.25" outlineLevel="7">
      <c r="F5990" s="40"/>
      <c r="G5990" s="41"/>
      <c r="H5990" s="41"/>
      <c r="I5990" s="41"/>
      <c r="J5990" s="41"/>
      <c r="K5990" s="41"/>
      <c r="L5990" s="41"/>
      <c r="M5990" s="42"/>
      <c r="N5990" s="42"/>
      <c r="O5990" s="41"/>
      <c r="P5990" s="43">
        <v>0</v>
      </c>
      <c r="Q5990" s="44"/>
      <c r="R5990" s="45"/>
      <c r="S5990" s="44"/>
      <c r="T5990" s="46"/>
    </row>
    <row r="5991" spans="6:20" s="102" customFormat="1" ht="24" outlineLevel="6">
      <c r="F5991" s="21" t="s">
        <v>10564</v>
      </c>
      <c r="G5991" s="22" t="s">
        <v>19</v>
      </c>
      <c r="H5991" s="68">
        <v>6</v>
      </c>
      <c r="I5991" s="22"/>
      <c r="J5991" s="36" t="s">
        <v>4157</v>
      </c>
      <c r="K5991" s="36" t="s">
        <v>2213</v>
      </c>
      <c r="L5991" s="36"/>
      <c r="M5991" s="37" t="s">
        <v>8568</v>
      </c>
      <c r="N5991" s="37"/>
      <c r="O5991" s="22" t="s">
        <v>23</v>
      </c>
      <c r="P5991" s="38">
        <v>935.29</v>
      </c>
      <c r="Q5991" s="25">
        <v>0</v>
      </c>
      <c r="R5991" s="38">
        <f>P5991*(1+Q5991/100)</f>
        <v>935.29</v>
      </c>
      <c r="S5991" s="25"/>
      <c r="T5991" s="26">
        <f>IF(I5991="T",0,R5991*S5991)</f>
        <v>0</v>
      </c>
    </row>
    <row r="5992" spans="6:20" s="102" customFormat="1" ht="24" outlineLevel="6">
      <c r="F5992" s="21" t="s">
        <v>10565</v>
      </c>
      <c r="G5992" s="22" t="s">
        <v>19</v>
      </c>
      <c r="H5992" s="68">
        <v>6</v>
      </c>
      <c r="I5992" s="22"/>
      <c r="J5992" s="36" t="s">
        <v>4158</v>
      </c>
      <c r="K5992" s="36" t="s">
        <v>2214</v>
      </c>
      <c r="L5992" s="36"/>
      <c r="M5992" s="37" t="s">
        <v>8606</v>
      </c>
      <c r="N5992" s="37"/>
      <c r="O5992" s="22" t="s">
        <v>23</v>
      </c>
      <c r="P5992" s="38">
        <v>935.29</v>
      </c>
      <c r="Q5992" s="25">
        <v>0</v>
      </c>
      <c r="R5992" s="38">
        <f>P5992*(1+Q5992/100)</f>
        <v>935.29</v>
      </c>
      <c r="S5992" s="25"/>
      <c r="T5992" s="26">
        <f>IF(I5992="T",0,R5992*S5992)</f>
        <v>0</v>
      </c>
    </row>
    <row r="5993" spans="6:20" s="102" customFormat="1" ht="12" outlineLevel="6" collapsed="1">
      <c r="F5993" s="21" t="s">
        <v>10566</v>
      </c>
      <c r="G5993" s="22" t="s">
        <v>19</v>
      </c>
      <c r="H5993" s="68">
        <v>6</v>
      </c>
      <c r="I5993" s="22"/>
      <c r="J5993" s="36" t="s">
        <v>4154</v>
      </c>
      <c r="K5993" s="36" t="s">
        <v>2217</v>
      </c>
      <c r="L5993" s="36"/>
      <c r="M5993" s="37" t="s">
        <v>7611</v>
      </c>
      <c r="N5993" s="37"/>
      <c r="O5993" s="22" t="s">
        <v>10</v>
      </c>
      <c r="P5993" s="38">
        <v>29.83578</v>
      </c>
      <c r="Q5993" s="25">
        <v>0</v>
      </c>
      <c r="R5993" s="38">
        <f>P5993*(1+Q5993/100)</f>
        <v>29.83578</v>
      </c>
      <c r="S5993" s="25"/>
      <c r="T5993" s="26">
        <f>IF(I5993="T",0,R5993*S5993)</f>
        <v>0</v>
      </c>
    </row>
    <row r="5994" spans="6:20" s="39" customFormat="1" ht="11.25" outlineLevel="7">
      <c r="F5994" s="40"/>
      <c r="G5994" s="41"/>
      <c r="H5994" s="41"/>
      <c r="I5994" s="41"/>
      <c r="J5994" s="41"/>
      <c r="K5994" s="41"/>
      <c r="L5994" s="41"/>
      <c r="M5994" s="42" t="s">
        <v>5630</v>
      </c>
      <c r="N5994" s="42"/>
      <c r="O5994" s="41"/>
      <c r="P5994" s="43">
        <v>0</v>
      </c>
      <c r="Q5994" s="44"/>
      <c r="R5994" s="45"/>
      <c r="S5994" s="44"/>
      <c r="T5994" s="46"/>
    </row>
    <row r="5995" spans="6:20" s="39" customFormat="1" ht="11.25" outlineLevel="7">
      <c r="F5995" s="40"/>
      <c r="G5995" s="41"/>
      <c r="H5995" s="41"/>
      <c r="I5995" s="41"/>
      <c r="J5995" s="41"/>
      <c r="K5995" s="41"/>
      <c r="L5995" s="41"/>
      <c r="M5995" s="42" t="s">
        <v>4144</v>
      </c>
      <c r="N5995" s="42"/>
      <c r="O5995" s="41"/>
      <c r="P5995" s="43">
        <v>29.83578</v>
      </c>
      <c r="Q5995" s="44"/>
      <c r="R5995" s="45"/>
      <c r="S5995" s="44"/>
      <c r="T5995" s="46"/>
    </row>
    <row r="5996" spans="6:20" s="39" customFormat="1" ht="11.25" outlineLevel="7">
      <c r="F5996" s="40"/>
      <c r="G5996" s="41"/>
      <c r="H5996" s="41"/>
      <c r="I5996" s="41"/>
      <c r="J5996" s="41"/>
      <c r="K5996" s="41"/>
      <c r="L5996" s="41"/>
      <c r="M5996" s="42"/>
      <c r="N5996" s="42"/>
      <c r="O5996" s="41"/>
      <c r="P5996" s="43">
        <v>0</v>
      </c>
      <c r="Q5996" s="44"/>
      <c r="R5996" s="45"/>
      <c r="S5996" s="44"/>
      <c r="T5996" s="46"/>
    </row>
    <row r="5997" spans="6:20" s="102" customFormat="1" ht="24" outlineLevel="6" collapsed="1">
      <c r="F5997" s="21" t="s">
        <v>10567</v>
      </c>
      <c r="G5997" s="22" t="s">
        <v>19</v>
      </c>
      <c r="H5997" s="68">
        <v>6</v>
      </c>
      <c r="I5997" s="22"/>
      <c r="J5997" s="36" t="s">
        <v>5035</v>
      </c>
      <c r="K5997" s="36" t="s">
        <v>2165</v>
      </c>
      <c r="L5997" s="36"/>
      <c r="M5997" s="37" t="s">
        <v>8016</v>
      </c>
      <c r="N5997" s="37"/>
      <c r="O5997" s="22" t="s">
        <v>24</v>
      </c>
      <c r="P5997" s="38">
        <v>205.7638</v>
      </c>
      <c r="Q5997" s="25">
        <v>0</v>
      </c>
      <c r="R5997" s="38">
        <f>P5997*(1+Q5997/100)</f>
        <v>205.7638</v>
      </c>
      <c r="S5997" s="25"/>
      <c r="T5997" s="26">
        <f>IF(I5997="T",0,R5997*S5997)</f>
        <v>0</v>
      </c>
    </row>
    <row r="5998" spans="6:20" s="39" customFormat="1" ht="11.25" outlineLevel="7">
      <c r="F5998" s="40"/>
      <c r="G5998" s="41"/>
      <c r="H5998" s="41"/>
      <c r="I5998" s="41"/>
      <c r="J5998" s="41"/>
      <c r="K5998" s="41"/>
      <c r="L5998" s="41"/>
      <c r="M5998" s="42" t="s">
        <v>187</v>
      </c>
      <c r="N5998" s="42"/>
      <c r="O5998" s="41"/>
      <c r="P5998" s="43">
        <v>0</v>
      </c>
      <c r="Q5998" s="44"/>
      <c r="R5998" s="45"/>
      <c r="S5998" s="44"/>
      <c r="T5998" s="46"/>
    </row>
    <row r="5999" spans="6:20" s="39" customFormat="1" ht="11.25" outlineLevel="7">
      <c r="F5999" s="40"/>
      <c r="G5999" s="41"/>
      <c r="H5999" s="41"/>
      <c r="I5999" s="41"/>
      <c r="J5999" s="41"/>
      <c r="K5999" s="41"/>
      <c r="L5999" s="41"/>
      <c r="M5999" s="42" t="s">
        <v>3820</v>
      </c>
      <c r="N5999" s="42"/>
      <c r="O5999" s="41"/>
      <c r="P5999" s="43">
        <v>317.66239999999999</v>
      </c>
      <c r="Q5999" s="44"/>
      <c r="R5999" s="45"/>
      <c r="S5999" s="44"/>
      <c r="T5999" s="46"/>
    </row>
    <row r="6000" spans="6:20" s="39" customFormat="1" ht="11.25" outlineLevel="7">
      <c r="F6000" s="40"/>
      <c r="G6000" s="41"/>
      <c r="H6000" s="41"/>
      <c r="I6000" s="41"/>
      <c r="J6000" s="41"/>
      <c r="K6000" s="41"/>
      <c r="L6000" s="41"/>
      <c r="M6000" s="42" t="s">
        <v>4</v>
      </c>
      <c r="N6000" s="42"/>
      <c r="O6000" s="41"/>
      <c r="P6000" s="43">
        <v>317.66239999999999</v>
      </c>
      <c r="Q6000" s="44"/>
      <c r="R6000" s="45"/>
      <c r="S6000" s="44"/>
      <c r="T6000" s="46"/>
    </row>
    <row r="6001" spans="6:20" s="39" customFormat="1" ht="11.25" outlineLevel="7">
      <c r="F6001" s="40"/>
      <c r="G6001" s="41"/>
      <c r="H6001" s="41"/>
      <c r="I6001" s="41"/>
      <c r="J6001" s="41"/>
      <c r="K6001" s="41"/>
      <c r="L6001" s="41"/>
      <c r="M6001" s="42" t="s">
        <v>4281</v>
      </c>
      <c r="N6001" s="42"/>
      <c r="O6001" s="41"/>
      <c r="P6001" s="43">
        <v>0</v>
      </c>
      <c r="Q6001" s="44"/>
      <c r="R6001" s="45"/>
      <c r="S6001" s="44"/>
      <c r="T6001" s="46"/>
    </row>
    <row r="6002" spans="6:20" s="39" customFormat="1" ht="11.25" outlineLevel="7">
      <c r="F6002" s="40"/>
      <c r="G6002" s="41"/>
      <c r="H6002" s="41"/>
      <c r="I6002" s="41"/>
      <c r="J6002" s="41"/>
      <c r="K6002" s="41"/>
      <c r="L6002" s="41"/>
      <c r="M6002" s="42" t="s">
        <v>3793</v>
      </c>
      <c r="N6002" s="42"/>
      <c r="O6002" s="41"/>
      <c r="P6002" s="43">
        <v>-101.26820000000001</v>
      </c>
      <c r="Q6002" s="44"/>
      <c r="R6002" s="45"/>
      <c r="S6002" s="44"/>
      <c r="T6002" s="46"/>
    </row>
    <row r="6003" spans="6:20" s="39" customFormat="1" ht="11.25" outlineLevel="7">
      <c r="F6003" s="40"/>
      <c r="G6003" s="41"/>
      <c r="H6003" s="41"/>
      <c r="I6003" s="41"/>
      <c r="J6003" s="41"/>
      <c r="K6003" s="41"/>
      <c r="L6003" s="41"/>
      <c r="M6003" s="42" t="s">
        <v>3794</v>
      </c>
      <c r="N6003" s="42"/>
      <c r="O6003" s="41"/>
      <c r="P6003" s="43">
        <v>-4.1668000000000003</v>
      </c>
      <c r="Q6003" s="44"/>
      <c r="R6003" s="45"/>
      <c r="S6003" s="44"/>
      <c r="T6003" s="46"/>
    </row>
    <row r="6004" spans="6:20" s="39" customFormat="1" ht="11.25" outlineLevel="7">
      <c r="F6004" s="40"/>
      <c r="G6004" s="41"/>
      <c r="H6004" s="41"/>
      <c r="I6004" s="41"/>
      <c r="J6004" s="41"/>
      <c r="K6004" s="41"/>
      <c r="L6004" s="41"/>
      <c r="M6004" s="42" t="s">
        <v>4093</v>
      </c>
      <c r="N6004" s="42"/>
      <c r="O6004" s="41"/>
      <c r="P6004" s="43">
        <v>-4.8224</v>
      </c>
      <c r="Q6004" s="44"/>
      <c r="R6004" s="45"/>
      <c r="S6004" s="44"/>
      <c r="T6004" s="46"/>
    </row>
    <row r="6005" spans="6:20" s="39" customFormat="1" ht="11.25" outlineLevel="7">
      <c r="F6005" s="40"/>
      <c r="G6005" s="41"/>
      <c r="H6005" s="41"/>
      <c r="I6005" s="41"/>
      <c r="J6005" s="41"/>
      <c r="K6005" s="41"/>
      <c r="L6005" s="41"/>
      <c r="M6005" s="42" t="s">
        <v>3790</v>
      </c>
      <c r="N6005" s="42"/>
      <c r="O6005" s="41"/>
      <c r="P6005" s="43">
        <v>-1.6412</v>
      </c>
      <c r="Q6005" s="44"/>
      <c r="R6005" s="45"/>
      <c r="S6005" s="44"/>
      <c r="T6005" s="46"/>
    </row>
    <row r="6006" spans="6:20" s="39" customFormat="1" ht="11.25" outlineLevel="7">
      <c r="F6006" s="40"/>
      <c r="G6006" s="41"/>
      <c r="H6006" s="41"/>
      <c r="I6006" s="41"/>
      <c r="J6006" s="41"/>
      <c r="K6006" s="41"/>
      <c r="L6006" s="41"/>
      <c r="M6006" s="42" t="s">
        <v>4</v>
      </c>
      <c r="N6006" s="42"/>
      <c r="O6006" s="41"/>
      <c r="P6006" s="43">
        <v>-111.8986</v>
      </c>
      <c r="Q6006" s="44"/>
      <c r="R6006" s="45"/>
      <c r="S6006" s="44"/>
      <c r="T6006" s="46"/>
    </row>
    <row r="6007" spans="6:20" s="102" customFormat="1" ht="24" outlineLevel="6" collapsed="1">
      <c r="F6007" s="21" t="s">
        <v>10568</v>
      </c>
      <c r="G6007" s="22" t="s">
        <v>19</v>
      </c>
      <c r="H6007" s="68">
        <v>6</v>
      </c>
      <c r="I6007" s="22"/>
      <c r="J6007" s="36" t="s">
        <v>4176</v>
      </c>
      <c r="K6007" s="36" t="s">
        <v>2219</v>
      </c>
      <c r="L6007" s="36"/>
      <c r="M6007" s="37" t="s">
        <v>8038</v>
      </c>
      <c r="N6007" s="37"/>
      <c r="O6007" s="22" t="s">
        <v>23</v>
      </c>
      <c r="P6007" s="38">
        <v>204.85599999999999</v>
      </c>
      <c r="Q6007" s="25">
        <v>0</v>
      </c>
      <c r="R6007" s="38">
        <f>P6007*(1+Q6007/100)</f>
        <v>204.85599999999999</v>
      </c>
      <c r="S6007" s="25"/>
      <c r="T6007" s="26">
        <f>IF(I6007="T",0,R6007*S6007)</f>
        <v>0</v>
      </c>
    </row>
    <row r="6008" spans="6:20" s="39" customFormat="1" ht="11.25" outlineLevel="7">
      <c r="F6008" s="40"/>
      <c r="G6008" s="41"/>
      <c r="H6008" s="41"/>
      <c r="I6008" s="41"/>
      <c r="J6008" s="41"/>
      <c r="K6008" s="41"/>
      <c r="L6008" s="41"/>
      <c r="M6008" s="42" t="s">
        <v>6906</v>
      </c>
      <c r="N6008" s="42"/>
      <c r="O6008" s="41"/>
      <c r="P6008" s="43">
        <v>0</v>
      </c>
      <c r="Q6008" s="44"/>
      <c r="R6008" s="45"/>
      <c r="S6008" s="44"/>
      <c r="T6008" s="46"/>
    </row>
    <row r="6009" spans="6:20" s="39" customFormat="1" ht="11.25" outlineLevel="7">
      <c r="F6009" s="40"/>
      <c r="G6009" s="41"/>
      <c r="H6009" s="41"/>
      <c r="I6009" s="41"/>
      <c r="J6009" s="41"/>
      <c r="K6009" s="41"/>
      <c r="L6009" s="41"/>
      <c r="M6009" s="42" t="s">
        <v>2179</v>
      </c>
      <c r="N6009" s="42"/>
      <c r="O6009" s="41"/>
      <c r="P6009" s="43">
        <v>15.657</v>
      </c>
      <c r="Q6009" s="44"/>
      <c r="R6009" s="45"/>
      <c r="S6009" s="44"/>
      <c r="T6009" s="46"/>
    </row>
    <row r="6010" spans="6:20" s="39" customFormat="1" ht="11.25" outlineLevel="7">
      <c r="F6010" s="40"/>
      <c r="G6010" s="41"/>
      <c r="H6010" s="41"/>
      <c r="I6010" s="41"/>
      <c r="J6010" s="41"/>
      <c r="K6010" s="41"/>
      <c r="L6010" s="41"/>
      <c r="M6010" s="42" t="s">
        <v>2180</v>
      </c>
      <c r="N6010" s="42"/>
      <c r="O6010" s="41"/>
      <c r="P6010" s="43">
        <v>22.410999999999998</v>
      </c>
      <c r="Q6010" s="44"/>
      <c r="R6010" s="45"/>
      <c r="S6010" s="44"/>
      <c r="T6010" s="46"/>
    </row>
    <row r="6011" spans="6:20" s="39" customFormat="1" ht="11.25" outlineLevel="7">
      <c r="F6011" s="40"/>
      <c r="G6011" s="41"/>
      <c r="H6011" s="41"/>
      <c r="I6011" s="41"/>
      <c r="J6011" s="41"/>
      <c r="K6011" s="41"/>
      <c r="L6011" s="41"/>
      <c r="M6011" s="42" t="s">
        <v>2251</v>
      </c>
      <c r="N6011" s="42"/>
      <c r="O6011" s="41"/>
      <c r="P6011" s="43">
        <v>32.079000000000001</v>
      </c>
      <c r="Q6011" s="44"/>
      <c r="R6011" s="45"/>
      <c r="S6011" s="44"/>
      <c r="T6011" s="46"/>
    </row>
    <row r="6012" spans="6:20" s="39" customFormat="1" ht="11.25" outlineLevel="7">
      <c r="F6012" s="40"/>
      <c r="G6012" s="41"/>
      <c r="H6012" s="41"/>
      <c r="I6012" s="41"/>
      <c r="J6012" s="41"/>
      <c r="K6012" s="41"/>
      <c r="L6012" s="41"/>
      <c r="M6012" s="42" t="s">
        <v>2252</v>
      </c>
      <c r="N6012" s="42"/>
      <c r="O6012" s="41"/>
      <c r="P6012" s="43">
        <v>45.916999999999994</v>
      </c>
      <c r="Q6012" s="44"/>
      <c r="R6012" s="45"/>
      <c r="S6012" s="44"/>
      <c r="T6012" s="46"/>
    </row>
    <row r="6013" spans="6:20" s="39" customFormat="1" ht="11.25" outlineLevel="7">
      <c r="F6013" s="40"/>
      <c r="G6013" s="41"/>
      <c r="H6013" s="41"/>
      <c r="I6013" s="41"/>
      <c r="J6013" s="41"/>
      <c r="K6013" s="41"/>
      <c r="L6013" s="41"/>
      <c r="M6013" s="42" t="s">
        <v>6308</v>
      </c>
      <c r="N6013" s="42"/>
      <c r="O6013" s="41"/>
      <c r="P6013" s="43">
        <v>0</v>
      </c>
      <c r="Q6013" s="44"/>
      <c r="R6013" s="45"/>
      <c r="S6013" s="44"/>
      <c r="T6013" s="46"/>
    </row>
    <row r="6014" spans="6:20" s="39" customFormat="1" ht="11.25" outlineLevel="7">
      <c r="F6014" s="40"/>
      <c r="G6014" s="41"/>
      <c r="H6014" s="41"/>
      <c r="I6014" s="41"/>
      <c r="J6014" s="41"/>
      <c r="K6014" s="41"/>
      <c r="L6014" s="41"/>
      <c r="M6014" s="42" t="s">
        <v>3825</v>
      </c>
      <c r="N6014" s="42"/>
      <c r="O6014" s="41"/>
      <c r="P6014" s="43">
        <v>7.2640000000000002</v>
      </c>
      <c r="Q6014" s="44"/>
      <c r="R6014" s="45"/>
      <c r="S6014" s="44"/>
      <c r="T6014" s="46"/>
    </row>
    <row r="6015" spans="6:20" s="39" customFormat="1" ht="11.25" outlineLevel="7">
      <c r="F6015" s="40"/>
      <c r="G6015" s="41"/>
      <c r="H6015" s="41"/>
      <c r="I6015" s="41"/>
      <c r="J6015" s="41"/>
      <c r="K6015" s="41"/>
      <c r="L6015" s="41"/>
      <c r="M6015" s="42" t="s">
        <v>3497</v>
      </c>
      <c r="N6015" s="42"/>
      <c r="O6015" s="41"/>
      <c r="P6015" s="43">
        <v>61.667999999999992</v>
      </c>
      <c r="Q6015" s="44"/>
      <c r="R6015" s="45"/>
      <c r="S6015" s="44"/>
      <c r="T6015" s="46"/>
    </row>
    <row r="6016" spans="6:20" s="39" customFormat="1" ht="11.25" outlineLevel="7">
      <c r="F6016" s="40"/>
      <c r="G6016" s="41"/>
      <c r="H6016" s="41"/>
      <c r="I6016" s="41"/>
      <c r="J6016" s="41"/>
      <c r="K6016" s="41"/>
      <c r="L6016" s="41"/>
      <c r="M6016" s="42" t="s">
        <v>276</v>
      </c>
      <c r="N6016" s="42"/>
      <c r="O6016" s="41"/>
      <c r="P6016" s="43">
        <v>19.86</v>
      </c>
      <c r="Q6016" s="44"/>
      <c r="R6016" s="45"/>
      <c r="S6016" s="44"/>
      <c r="T6016" s="46"/>
    </row>
    <row r="6017" spans="6:20" s="39" customFormat="1" ht="11.25" outlineLevel="7">
      <c r="F6017" s="40"/>
      <c r="G6017" s="41"/>
      <c r="H6017" s="41"/>
      <c r="I6017" s="41"/>
      <c r="J6017" s="41"/>
      <c r="K6017" s="41"/>
      <c r="L6017" s="41"/>
      <c r="M6017" s="42"/>
      <c r="N6017" s="42"/>
      <c r="O6017" s="41"/>
      <c r="P6017" s="43">
        <v>0</v>
      </c>
      <c r="Q6017" s="44"/>
      <c r="R6017" s="45"/>
      <c r="S6017" s="44"/>
      <c r="T6017" s="46"/>
    </row>
    <row r="6018" spans="6:20" s="102" customFormat="1" ht="24" outlineLevel="6">
      <c r="F6018" s="21" t="s">
        <v>10569</v>
      </c>
      <c r="G6018" s="22" t="s">
        <v>19</v>
      </c>
      <c r="H6018" s="68">
        <v>6</v>
      </c>
      <c r="I6018" s="22"/>
      <c r="J6018" s="36" t="s">
        <v>4177</v>
      </c>
      <c r="K6018" s="36" t="s">
        <v>2220</v>
      </c>
      <c r="L6018" s="36"/>
      <c r="M6018" s="37" t="s">
        <v>8074</v>
      </c>
      <c r="N6018" s="37"/>
      <c r="O6018" s="22" t="s">
        <v>23</v>
      </c>
      <c r="P6018" s="38">
        <v>204.85599999999999</v>
      </c>
      <c r="Q6018" s="25">
        <v>0</v>
      </c>
      <c r="R6018" s="38">
        <f>P6018*(1+Q6018/100)</f>
        <v>204.85599999999999</v>
      </c>
      <c r="S6018" s="25"/>
      <c r="T6018" s="26">
        <f>IF(I6018="T",0,R6018*S6018)</f>
        <v>0</v>
      </c>
    </row>
    <row r="6019" spans="6:20" s="102" customFormat="1" ht="36" outlineLevel="6" collapsed="1">
      <c r="F6019" s="21" t="s">
        <v>10570</v>
      </c>
      <c r="G6019" s="22" t="s">
        <v>19</v>
      </c>
      <c r="H6019" s="68">
        <v>6</v>
      </c>
      <c r="I6019" s="22"/>
      <c r="J6019" s="36" t="s">
        <v>4172</v>
      </c>
      <c r="K6019" s="36" t="s">
        <v>2221</v>
      </c>
      <c r="L6019" s="36"/>
      <c r="M6019" s="37" t="s">
        <v>8839</v>
      </c>
      <c r="N6019" s="37"/>
      <c r="O6019" s="22" t="s">
        <v>23</v>
      </c>
      <c r="P6019" s="38">
        <v>92.954999999999998</v>
      </c>
      <c r="Q6019" s="25">
        <v>0</v>
      </c>
      <c r="R6019" s="38">
        <f>P6019*(1+Q6019/100)</f>
        <v>92.954999999999998</v>
      </c>
      <c r="S6019" s="25"/>
      <c r="T6019" s="26">
        <f>IF(I6019="T",0,R6019*S6019)</f>
        <v>0</v>
      </c>
    </row>
    <row r="6020" spans="6:20" s="39" customFormat="1" ht="11.25" outlineLevel="7">
      <c r="F6020" s="40"/>
      <c r="G6020" s="41"/>
      <c r="H6020" s="41"/>
      <c r="I6020" s="41"/>
      <c r="J6020" s="41"/>
      <c r="K6020" s="41"/>
      <c r="L6020" s="41"/>
      <c r="M6020" s="42" t="s">
        <v>6906</v>
      </c>
      <c r="N6020" s="42"/>
      <c r="O6020" s="41"/>
      <c r="P6020" s="43">
        <v>0</v>
      </c>
      <c r="Q6020" s="44"/>
      <c r="R6020" s="45"/>
      <c r="S6020" s="44"/>
      <c r="T6020" s="46"/>
    </row>
    <row r="6021" spans="6:20" s="39" customFormat="1" ht="11.25" outlineLevel="7">
      <c r="F6021" s="40"/>
      <c r="G6021" s="41"/>
      <c r="H6021" s="41"/>
      <c r="I6021" s="41"/>
      <c r="J6021" s="41"/>
      <c r="K6021" s="41"/>
      <c r="L6021" s="41"/>
      <c r="M6021" s="42" t="s">
        <v>2178</v>
      </c>
      <c r="N6021" s="42"/>
      <c r="O6021" s="41"/>
      <c r="P6021" s="43">
        <v>7.6749999999999998</v>
      </c>
      <c r="Q6021" s="44"/>
      <c r="R6021" s="45"/>
      <c r="S6021" s="44"/>
      <c r="T6021" s="46"/>
    </row>
    <row r="6022" spans="6:20" s="39" customFormat="1" ht="11.25" outlineLevel="7">
      <c r="F6022" s="40"/>
      <c r="G6022" s="41"/>
      <c r="H6022" s="41"/>
      <c r="I6022" s="41"/>
      <c r="J6022" s="41"/>
      <c r="K6022" s="41"/>
      <c r="L6022" s="41"/>
      <c r="M6022" s="42" t="s">
        <v>437</v>
      </c>
      <c r="N6022" s="42"/>
      <c r="O6022" s="41"/>
      <c r="P6022" s="43">
        <v>25.16</v>
      </c>
      <c r="Q6022" s="44"/>
      <c r="R6022" s="45"/>
      <c r="S6022" s="44"/>
      <c r="T6022" s="46"/>
    </row>
    <row r="6023" spans="6:20" s="39" customFormat="1" ht="11.25" outlineLevel="7">
      <c r="F6023" s="40"/>
      <c r="G6023" s="41"/>
      <c r="H6023" s="41"/>
      <c r="I6023" s="41"/>
      <c r="J6023" s="41"/>
      <c r="K6023" s="41"/>
      <c r="L6023" s="41"/>
      <c r="M6023" s="42" t="s">
        <v>6308</v>
      </c>
      <c r="N6023" s="42"/>
      <c r="O6023" s="41"/>
      <c r="P6023" s="43">
        <v>0</v>
      </c>
      <c r="Q6023" s="44"/>
      <c r="R6023" s="45"/>
      <c r="S6023" s="44"/>
      <c r="T6023" s="46"/>
    </row>
    <row r="6024" spans="6:20" s="39" customFormat="1" ht="11.25" outlineLevel="7">
      <c r="F6024" s="40"/>
      <c r="G6024" s="41"/>
      <c r="H6024" s="41"/>
      <c r="I6024" s="41"/>
      <c r="J6024" s="41"/>
      <c r="K6024" s="41"/>
      <c r="L6024" s="41"/>
      <c r="M6024" s="42" t="s">
        <v>5139</v>
      </c>
      <c r="N6024" s="42"/>
      <c r="O6024" s="41"/>
      <c r="P6024" s="43">
        <v>49.95</v>
      </c>
      <c r="Q6024" s="44"/>
      <c r="R6024" s="45"/>
      <c r="S6024" s="44"/>
      <c r="T6024" s="46"/>
    </row>
    <row r="6025" spans="6:20" s="39" customFormat="1" ht="11.25" outlineLevel="7">
      <c r="F6025" s="40"/>
      <c r="G6025" s="41"/>
      <c r="H6025" s="41"/>
      <c r="I6025" s="41"/>
      <c r="J6025" s="41"/>
      <c r="K6025" s="41"/>
      <c r="L6025" s="41"/>
      <c r="M6025" s="42" t="s">
        <v>5016</v>
      </c>
      <c r="N6025" s="42"/>
      <c r="O6025" s="41"/>
      <c r="P6025" s="43">
        <v>10.17</v>
      </c>
      <c r="Q6025" s="44"/>
      <c r="R6025" s="45"/>
      <c r="S6025" s="44"/>
      <c r="T6025" s="46"/>
    </row>
    <row r="6026" spans="6:20" s="39" customFormat="1" ht="11.25" outlineLevel="7">
      <c r="F6026" s="40"/>
      <c r="G6026" s="41"/>
      <c r="H6026" s="41"/>
      <c r="I6026" s="41"/>
      <c r="J6026" s="41"/>
      <c r="K6026" s="41"/>
      <c r="L6026" s="41"/>
      <c r="M6026" s="42"/>
      <c r="N6026" s="42"/>
      <c r="O6026" s="41"/>
      <c r="P6026" s="43">
        <v>0</v>
      </c>
      <c r="Q6026" s="44"/>
      <c r="R6026" s="45"/>
      <c r="S6026" s="44"/>
      <c r="T6026" s="46"/>
    </row>
    <row r="6027" spans="6:20" s="102" customFormat="1" ht="24" outlineLevel="6">
      <c r="F6027" s="21" t="s">
        <v>10571</v>
      </c>
      <c r="G6027" s="22" t="s">
        <v>19</v>
      </c>
      <c r="H6027" s="68">
        <v>6</v>
      </c>
      <c r="I6027" s="22"/>
      <c r="J6027" s="36" t="s">
        <v>4173</v>
      </c>
      <c r="K6027" s="36" t="s">
        <v>2222</v>
      </c>
      <c r="L6027" s="36"/>
      <c r="M6027" s="37" t="s">
        <v>8636</v>
      </c>
      <c r="N6027" s="37"/>
      <c r="O6027" s="22" t="s">
        <v>23</v>
      </c>
      <c r="P6027" s="38">
        <v>92.954999999999998</v>
      </c>
      <c r="Q6027" s="25">
        <v>0</v>
      </c>
      <c r="R6027" s="38">
        <f>P6027*(1+Q6027/100)</f>
        <v>92.954999999999998</v>
      </c>
      <c r="S6027" s="25"/>
      <c r="T6027" s="26">
        <f>IF(I6027="T",0,R6027*S6027)</f>
        <v>0</v>
      </c>
    </row>
    <row r="6028" spans="6:20" s="102" customFormat="1" ht="12" outlineLevel="6">
      <c r="F6028" s="21" t="s">
        <v>10572</v>
      </c>
      <c r="G6028" s="22" t="s">
        <v>19</v>
      </c>
      <c r="H6028" s="68">
        <v>6</v>
      </c>
      <c r="I6028" s="22"/>
      <c r="J6028" s="36" t="s">
        <v>4154</v>
      </c>
      <c r="K6028" s="36" t="s">
        <v>2217</v>
      </c>
      <c r="L6028" s="36"/>
      <c r="M6028" s="37" t="s">
        <v>7354</v>
      </c>
      <c r="N6028" s="37"/>
      <c r="O6028" s="22" t="s">
        <v>10</v>
      </c>
      <c r="P6028" s="38">
        <v>8.8780400000000004</v>
      </c>
      <c r="Q6028" s="25">
        <v>0</v>
      </c>
      <c r="R6028" s="38">
        <f>P6028*(1+Q6028/100)</f>
        <v>8.8780400000000004</v>
      </c>
      <c r="S6028" s="25"/>
      <c r="T6028" s="26">
        <f>IF(I6028="T",0,R6028*S6028)</f>
        <v>0</v>
      </c>
    </row>
    <row r="6029" spans="6:20" s="39" customFormat="1" ht="11.25" outlineLevel="7">
      <c r="F6029" s="40"/>
      <c r="G6029" s="41"/>
      <c r="H6029" s="41"/>
      <c r="I6029" s="41"/>
      <c r="J6029" s="41"/>
      <c r="K6029" s="41"/>
      <c r="L6029" s="41"/>
      <c r="M6029" s="42" t="s">
        <v>6385</v>
      </c>
      <c r="N6029" s="42"/>
      <c r="O6029" s="41"/>
      <c r="P6029" s="43">
        <v>0</v>
      </c>
      <c r="Q6029" s="44"/>
      <c r="R6029" s="45"/>
      <c r="S6029" s="44"/>
      <c r="T6029" s="46"/>
    </row>
    <row r="6030" spans="6:20" s="39" customFormat="1" ht="11.25" outlineLevel="7">
      <c r="F6030" s="40"/>
      <c r="G6030" s="41"/>
      <c r="H6030" s="41"/>
      <c r="I6030" s="41"/>
      <c r="J6030" s="41"/>
      <c r="K6030" s="41"/>
      <c r="L6030" s="41"/>
      <c r="M6030" s="42" t="s">
        <v>5310</v>
      </c>
      <c r="N6030" s="42"/>
      <c r="O6030" s="41"/>
      <c r="P6030" s="43">
        <v>2.6791999999999998</v>
      </c>
      <c r="Q6030" s="44"/>
      <c r="R6030" s="45"/>
      <c r="S6030" s="44"/>
      <c r="T6030" s="46"/>
    </row>
    <row r="6031" spans="6:20" s="39" customFormat="1" ht="11.25" outlineLevel="7">
      <c r="F6031" s="40"/>
      <c r="G6031" s="41"/>
      <c r="H6031" s="41"/>
      <c r="I6031" s="41"/>
      <c r="J6031" s="41"/>
      <c r="K6031" s="41"/>
      <c r="L6031" s="41"/>
      <c r="M6031" s="42" t="s">
        <v>6132</v>
      </c>
      <c r="N6031" s="42"/>
      <c r="O6031" s="41"/>
      <c r="P6031" s="43">
        <v>0</v>
      </c>
      <c r="Q6031" s="44"/>
      <c r="R6031" s="45"/>
      <c r="S6031" s="44"/>
      <c r="T6031" s="46"/>
    </row>
    <row r="6032" spans="6:20" s="39" customFormat="1" ht="11.25" outlineLevel="7">
      <c r="F6032" s="40"/>
      <c r="G6032" s="41"/>
      <c r="H6032" s="41"/>
      <c r="I6032" s="41"/>
      <c r="J6032" s="41"/>
      <c r="K6032" s="41"/>
      <c r="L6032" s="41"/>
      <c r="M6032" s="42" t="s">
        <v>3498</v>
      </c>
      <c r="N6032" s="42"/>
      <c r="O6032" s="41"/>
      <c r="P6032" s="43">
        <v>6.1988400000000006</v>
      </c>
      <c r="Q6032" s="44"/>
      <c r="R6032" s="45"/>
      <c r="S6032" s="44"/>
      <c r="T6032" s="46"/>
    </row>
    <row r="6033" spans="6:20" s="102" customFormat="1" ht="24" outlineLevel="6">
      <c r="F6033" s="21" t="s">
        <v>10573</v>
      </c>
      <c r="G6033" s="22" t="s">
        <v>19</v>
      </c>
      <c r="H6033" s="68">
        <v>6</v>
      </c>
      <c r="I6033" s="22"/>
      <c r="J6033" s="36" t="s">
        <v>5035</v>
      </c>
      <c r="K6033" s="36" t="s">
        <v>2165</v>
      </c>
      <c r="L6033" s="36"/>
      <c r="M6033" s="37" t="s">
        <v>8127</v>
      </c>
      <c r="N6033" s="37"/>
      <c r="O6033" s="22" t="s">
        <v>24</v>
      </c>
      <c r="P6033" s="38">
        <v>51.183450000000001</v>
      </c>
      <c r="Q6033" s="25">
        <v>0</v>
      </c>
      <c r="R6033" s="38">
        <f>P6033*(1+Q6033/100)</f>
        <v>51.183450000000001</v>
      </c>
      <c r="S6033" s="25"/>
      <c r="T6033" s="26">
        <f>IF(I6033="T",0,R6033*S6033)</f>
        <v>0</v>
      </c>
    </row>
    <row r="6034" spans="6:20" s="39" customFormat="1" ht="11.25" outlineLevel="7">
      <c r="F6034" s="40"/>
      <c r="G6034" s="41"/>
      <c r="H6034" s="41"/>
      <c r="I6034" s="41"/>
      <c r="J6034" s="41"/>
      <c r="K6034" s="41"/>
      <c r="L6034" s="41"/>
      <c r="M6034" s="42" t="s">
        <v>6906</v>
      </c>
      <c r="N6034" s="42"/>
      <c r="O6034" s="41"/>
      <c r="P6034" s="43">
        <v>0</v>
      </c>
      <c r="Q6034" s="44"/>
      <c r="R6034" s="45"/>
      <c r="S6034" s="44"/>
      <c r="T6034" s="46"/>
    </row>
    <row r="6035" spans="6:20" s="39" customFormat="1" ht="11.25" outlineLevel="7">
      <c r="F6035" s="40"/>
      <c r="G6035" s="41"/>
      <c r="H6035" s="41"/>
      <c r="I6035" s="41"/>
      <c r="J6035" s="41"/>
      <c r="K6035" s="41"/>
      <c r="L6035" s="41"/>
      <c r="M6035" s="42" t="s">
        <v>4374</v>
      </c>
      <c r="N6035" s="42"/>
      <c r="O6035" s="41"/>
      <c r="P6035" s="43">
        <v>3.91425</v>
      </c>
      <c r="Q6035" s="44"/>
      <c r="R6035" s="45"/>
      <c r="S6035" s="44"/>
      <c r="T6035" s="46"/>
    </row>
    <row r="6036" spans="6:20" s="39" customFormat="1" ht="11.25" outlineLevel="7">
      <c r="F6036" s="40"/>
      <c r="G6036" s="41"/>
      <c r="H6036" s="41"/>
      <c r="I6036" s="41"/>
      <c r="J6036" s="41"/>
      <c r="K6036" s="41"/>
      <c r="L6036" s="41"/>
      <c r="M6036" s="42" t="s">
        <v>4218</v>
      </c>
      <c r="N6036" s="42"/>
      <c r="O6036" s="41"/>
      <c r="P6036" s="43">
        <v>12.8316</v>
      </c>
      <c r="Q6036" s="44"/>
      <c r="R6036" s="45"/>
      <c r="S6036" s="44"/>
      <c r="T6036" s="46"/>
    </row>
    <row r="6037" spans="6:20" s="39" customFormat="1" ht="11.25" outlineLevel="7">
      <c r="F6037" s="40"/>
      <c r="G6037" s="41"/>
      <c r="H6037" s="41"/>
      <c r="I6037" s="41"/>
      <c r="J6037" s="41"/>
      <c r="K6037" s="41"/>
      <c r="L6037" s="41"/>
      <c r="M6037" s="42" t="s">
        <v>4</v>
      </c>
      <c r="N6037" s="42"/>
      <c r="O6037" s="41"/>
      <c r="P6037" s="43">
        <v>16.745850000000001</v>
      </c>
      <c r="Q6037" s="44"/>
      <c r="R6037" s="45"/>
      <c r="S6037" s="44"/>
      <c r="T6037" s="46"/>
    </row>
    <row r="6038" spans="6:20" s="39" customFormat="1" ht="11.25" outlineLevel="7">
      <c r="F6038" s="40"/>
      <c r="G6038" s="41"/>
      <c r="H6038" s="41"/>
      <c r="I6038" s="41"/>
      <c r="J6038" s="41"/>
      <c r="K6038" s="41"/>
      <c r="L6038" s="41"/>
      <c r="M6038" s="42" t="s">
        <v>6308</v>
      </c>
      <c r="N6038" s="42"/>
      <c r="O6038" s="41"/>
      <c r="P6038" s="43">
        <v>0</v>
      </c>
      <c r="Q6038" s="44"/>
      <c r="R6038" s="45"/>
      <c r="S6038" s="44"/>
      <c r="T6038" s="46"/>
    </row>
    <row r="6039" spans="6:20" s="39" customFormat="1" ht="11.25" outlineLevel="7">
      <c r="F6039" s="40"/>
      <c r="G6039" s="41"/>
      <c r="H6039" s="41"/>
      <c r="I6039" s="41"/>
      <c r="J6039" s="41"/>
      <c r="K6039" s="41"/>
      <c r="L6039" s="41"/>
      <c r="M6039" s="42" t="s">
        <v>4321</v>
      </c>
      <c r="N6039" s="42"/>
      <c r="O6039" s="41"/>
      <c r="P6039" s="43">
        <v>3.2688000000000006</v>
      </c>
      <c r="Q6039" s="44"/>
      <c r="R6039" s="45"/>
      <c r="S6039" s="44"/>
      <c r="T6039" s="46"/>
    </row>
    <row r="6040" spans="6:20" s="39" customFormat="1" ht="11.25" outlineLevel="7">
      <c r="F6040" s="40"/>
      <c r="G6040" s="41"/>
      <c r="H6040" s="41"/>
      <c r="I6040" s="41"/>
      <c r="J6040" s="41"/>
      <c r="K6040" s="41"/>
      <c r="L6040" s="41"/>
      <c r="M6040" s="42" t="s">
        <v>4553</v>
      </c>
      <c r="N6040" s="42"/>
      <c r="O6040" s="41"/>
      <c r="P6040" s="43">
        <v>26.2926</v>
      </c>
      <c r="Q6040" s="44"/>
      <c r="R6040" s="45"/>
      <c r="S6040" s="44"/>
      <c r="T6040" s="46"/>
    </row>
    <row r="6041" spans="6:20" s="39" customFormat="1" ht="11.25" outlineLevel="7">
      <c r="F6041" s="40"/>
      <c r="G6041" s="41"/>
      <c r="H6041" s="41"/>
      <c r="I6041" s="41"/>
      <c r="J6041" s="41"/>
      <c r="K6041" s="41"/>
      <c r="L6041" s="41"/>
      <c r="M6041" s="42" t="s">
        <v>4457</v>
      </c>
      <c r="N6041" s="42"/>
      <c r="O6041" s="41"/>
      <c r="P6041" s="43">
        <v>4.876199999999999</v>
      </c>
      <c r="Q6041" s="44"/>
      <c r="R6041" s="45"/>
      <c r="S6041" s="44"/>
      <c r="T6041" s="46"/>
    </row>
    <row r="6042" spans="6:20" s="39" customFormat="1" ht="11.25" outlineLevel="7">
      <c r="F6042" s="40"/>
      <c r="G6042" s="41"/>
      <c r="H6042" s="41"/>
      <c r="I6042" s="41"/>
      <c r="J6042" s="41"/>
      <c r="K6042" s="41"/>
      <c r="L6042" s="41"/>
      <c r="M6042" s="42" t="s">
        <v>4</v>
      </c>
      <c r="N6042" s="42"/>
      <c r="O6042" s="41"/>
      <c r="P6042" s="43">
        <v>34.437599999999996</v>
      </c>
      <c r="Q6042" s="44"/>
      <c r="R6042" s="45"/>
      <c r="S6042" s="44"/>
      <c r="T6042" s="46"/>
    </row>
    <row r="6043" spans="6:20" s="39" customFormat="1" ht="11.25" outlineLevel="7">
      <c r="F6043" s="40"/>
      <c r="G6043" s="41"/>
      <c r="H6043" s="41"/>
      <c r="I6043" s="41"/>
      <c r="J6043" s="41"/>
      <c r="K6043" s="41"/>
      <c r="L6043" s="41"/>
      <c r="M6043" s="42"/>
      <c r="N6043" s="42"/>
      <c r="O6043" s="41"/>
      <c r="P6043" s="43">
        <v>0</v>
      </c>
      <c r="Q6043" s="44"/>
      <c r="R6043" s="45"/>
      <c r="S6043" s="44"/>
      <c r="T6043" s="46"/>
    </row>
    <row r="6044" spans="6:20" outlineLevel="6"/>
    <row r="6045" spans="6:20" outlineLevel="5"/>
    <row r="6046" spans="6:20" outlineLevel="4"/>
    <row r="6047" spans="6:20" s="94" customFormat="1" ht="16.5" customHeight="1" outlineLevel="3">
      <c r="F6047" s="95"/>
      <c r="G6047" s="96"/>
      <c r="H6047" s="96"/>
      <c r="I6047" s="96"/>
      <c r="J6047" s="97"/>
      <c r="K6047" s="97"/>
      <c r="L6047" s="97"/>
      <c r="M6047" s="97" t="s">
        <v>4487</v>
      </c>
      <c r="N6047" s="101"/>
      <c r="O6047" s="96"/>
      <c r="P6047" s="98"/>
      <c r="Q6047" s="99"/>
      <c r="R6047" s="98"/>
      <c r="S6047" s="99"/>
      <c r="T6047" s="100">
        <f>SUBTOTAL(9,T6048:T6170)</f>
        <v>0</v>
      </c>
    </row>
    <row r="6048" spans="6:20" s="113" customFormat="1" ht="16.5" customHeight="1" outlineLevel="4">
      <c r="F6048" s="114"/>
      <c r="G6048" s="115"/>
      <c r="H6048" s="115"/>
      <c r="I6048" s="115"/>
      <c r="J6048" s="116"/>
      <c r="K6048" s="116"/>
      <c r="L6048" s="116"/>
      <c r="M6048" s="116" t="s">
        <v>5418</v>
      </c>
      <c r="N6048" s="119"/>
      <c r="O6048" s="115"/>
      <c r="P6048" s="117"/>
      <c r="Q6048" s="118"/>
      <c r="R6048" s="117"/>
      <c r="S6048" s="118"/>
      <c r="T6048" s="112">
        <f>SUBTOTAL(9,T6049:T6103)</f>
        <v>0</v>
      </c>
    </row>
    <row r="6049" spans="6:20" s="120" customFormat="1" ht="16.5" customHeight="1" outlineLevel="5">
      <c r="F6049" s="121"/>
      <c r="G6049" s="122"/>
      <c r="H6049" s="122"/>
      <c r="I6049" s="122"/>
      <c r="J6049" s="123"/>
      <c r="K6049" s="123"/>
      <c r="L6049" s="123"/>
      <c r="M6049" s="123" t="s">
        <v>6492</v>
      </c>
      <c r="N6049" s="126"/>
      <c r="O6049" s="122"/>
      <c r="P6049" s="124"/>
      <c r="Q6049" s="125"/>
      <c r="R6049" s="124"/>
      <c r="S6049" s="125"/>
      <c r="T6049" s="111">
        <f>SUBTOTAL(9,T6050:T6102)</f>
        <v>0</v>
      </c>
    </row>
    <row r="6050" spans="6:20" s="102" customFormat="1" ht="24" outlineLevel="6">
      <c r="F6050" s="21" t="s">
        <v>10574</v>
      </c>
      <c r="G6050" s="22" t="s">
        <v>19</v>
      </c>
      <c r="H6050" s="68">
        <v>6</v>
      </c>
      <c r="I6050" s="22"/>
      <c r="J6050" s="36" t="s">
        <v>4147</v>
      </c>
      <c r="K6050" s="36" t="s">
        <v>2193</v>
      </c>
      <c r="L6050" s="36"/>
      <c r="M6050" s="37" t="s">
        <v>8322</v>
      </c>
      <c r="N6050" s="37"/>
      <c r="O6050" s="22" t="s">
        <v>23</v>
      </c>
      <c r="P6050" s="38">
        <v>875.83239999999989</v>
      </c>
      <c r="Q6050" s="25">
        <v>0</v>
      </c>
      <c r="R6050" s="38">
        <f>P6050*(1+Q6050/100)</f>
        <v>875.83239999999989</v>
      </c>
      <c r="S6050" s="25"/>
      <c r="T6050" s="26">
        <f>IF(I6050="T",0,R6050*S6050)</f>
        <v>0</v>
      </c>
    </row>
    <row r="6051" spans="6:20" s="39" customFormat="1" ht="11.25" outlineLevel="7">
      <c r="F6051" s="40"/>
      <c r="G6051" s="41"/>
      <c r="H6051" s="41"/>
      <c r="I6051" s="41"/>
      <c r="J6051" s="41"/>
      <c r="K6051" s="41"/>
      <c r="L6051" s="41"/>
      <c r="M6051" s="42" t="s">
        <v>4083</v>
      </c>
      <c r="N6051" s="42"/>
      <c r="O6051" s="41"/>
      <c r="P6051" s="43">
        <v>0</v>
      </c>
      <c r="Q6051" s="44"/>
      <c r="R6051" s="45"/>
      <c r="S6051" s="44"/>
      <c r="T6051" s="46"/>
    </row>
    <row r="6052" spans="6:20" s="39" customFormat="1" ht="11.25" outlineLevel="7">
      <c r="F6052" s="40"/>
      <c r="G6052" s="41"/>
      <c r="H6052" s="41"/>
      <c r="I6052" s="41"/>
      <c r="J6052" s="41"/>
      <c r="K6052" s="41"/>
      <c r="L6052" s="41"/>
      <c r="M6052" s="42" t="s">
        <v>3837</v>
      </c>
      <c r="N6052" s="42"/>
      <c r="O6052" s="41"/>
      <c r="P6052" s="43">
        <v>296.84159999999997</v>
      </c>
      <c r="Q6052" s="44"/>
      <c r="R6052" s="45"/>
      <c r="S6052" s="44"/>
      <c r="T6052" s="46"/>
    </row>
    <row r="6053" spans="6:20" s="39" customFormat="1" ht="11.25" outlineLevel="7">
      <c r="F6053" s="40"/>
      <c r="G6053" s="41"/>
      <c r="H6053" s="41"/>
      <c r="I6053" s="41"/>
      <c r="J6053" s="41"/>
      <c r="K6053" s="41"/>
      <c r="L6053" s="41"/>
      <c r="M6053" s="42" t="s">
        <v>3037</v>
      </c>
      <c r="N6053" s="42"/>
      <c r="O6053" s="41"/>
      <c r="P6053" s="43">
        <v>73.656000000000006</v>
      </c>
      <c r="Q6053" s="44"/>
      <c r="R6053" s="45"/>
      <c r="S6053" s="44"/>
      <c r="T6053" s="46"/>
    </row>
    <row r="6054" spans="6:20" s="39" customFormat="1" ht="11.25" outlineLevel="7">
      <c r="F6054" s="40"/>
      <c r="G6054" s="41"/>
      <c r="H6054" s="41"/>
      <c r="I6054" s="41"/>
      <c r="J6054" s="41"/>
      <c r="K6054" s="41"/>
      <c r="L6054" s="41"/>
      <c r="M6054" s="42" t="s">
        <v>3029</v>
      </c>
      <c r="N6054" s="42"/>
      <c r="O6054" s="41"/>
      <c r="P6054" s="43">
        <v>53.856000000000002</v>
      </c>
      <c r="Q6054" s="44"/>
      <c r="R6054" s="45"/>
      <c r="S6054" s="44"/>
      <c r="T6054" s="46"/>
    </row>
    <row r="6055" spans="6:20" s="39" customFormat="1" ht="11.25" outlineLevel="7">
      <c r="F6055" s="40"/>
      <c r="G6055" s="41"/>
      <c r="H6055" s="41"/>
      <c r="I6055" s="41"/>
      <c r="J6055" s="41"/>
      <c r="K6055" s="41"/>
      <c r="L6055" s="41"/>
      <c r="M6055" s="42" t="s">
        <v>3503</v>
      </c>
      <c r="N6055" s="42"/>
      <c r="O6055" s="41"/>
      <c r="P6055" s="43">
        <v>27.586800000000004</v>
      </c>
      <c r="Q6055" s="44"/>
      <c r="R6055" s="45"/>
      <c r="S6055" s="44"/>
      <c r="T6055" s="46"/>
    </row>
    <row r="6056" spans="6:20" s="39" customFormat="1" ht="11.25" outlineLevel="7">
      <c r="F6056" s="40"/>
      <c r="G6056" s="41"/>
      <c r="H6056" s="41"/>
      <c r="I6056" s="41"/>
      <c r="J6056" s="41"/>
      <c r="K6056" s="41"/>
      <c r="L6056" s="41"/>
      <c r="M6056" s="42" t="s">
        <v>4</v>
      </c>
      <c r="N6056" s="42"/>
      <c r="O6056" s="41"/>
      <c r="P6056" s="43">
        <v>451.94039999999995</v>
      </c>
      <c r="Q6056" s="44"/>
      <c r="R6056" s="45"/>
      <c r="S6056" s="44"/>
      <c r="T6056" s="46"/>
    </row>
    <row r="6057" spans="6:20" s="39" customFormat="1" ht="11.25" outlineLevel="7">
      <c r="F6057" s="40"/>
      <c r="G6057" s="41"/>
      <c r="H6057" s="41"/>
      <c r="I6057" s="41"/>
      <c r="J6057" s="41"/>
      <c r="K6057" s="41"/>
      <c r="L6057" s="41"/>
      <c r="M6057" s="42" t="s">
        <v>4281</v>
      </c>
      <c r="N6057" s="42"/>
      <c r="O6057" s="41"/>
      <c r="P6057" s="43">
        <v>0</v>
      </c>
      <c r="Q6057" s="44"/>
      <c r="R6057" s="45"/>
      <c r="S6057" s="44"/>
      <c r="T6057" s="46"/>
    </row>
    <row r="6058" spans="6:20" s="39" customFormat="1" ht="11.25" outlineLevel="7">
      <c r="F6058" s="40"/>
      <c r="G6058" s="41"/>
      <c r="H6058" s="41"/>
      <c r="I6058" s="41"/>
      <c r="J6058" s="41"/>
      <c r="K6058" s="41"/>
      <c r="L6058" s="41"/>
      <c r="M6058" s="42" t="s">
        <v>4095</v>
      </c>
      <c r="N6058" s="42"/>
      <c r="O6058" s="41"/>
      <c r="P6058" s="43">
        <v>-5.4086999999999996</v>
      </c>
      <c r="Q6058" s="44"/>
      <c r="R6058" s="45"/>
      <c r="S6058" s="44"/>
      <c r="T6058" s="46"/>
    </row>
    <row r="6059" spans="6:20" s="39" customFormat="1" ht="11.25" outlineLevel="7">
      <c r="F6059" s="40"/>
      <c r="G6059" s="41"/>
      <c r="H6059" s="41"/>
      <c r="I6059" s="41"/>
      <c r="J6059" s="41"/>
      <c r="K6059" s="41"/>
      <c r="L6059" s="41"/>
      <c r="M6059" s="42" t="s">
        <v>2121</v>
      </c>
      <c r="N6059" s="42"/>
      <c r="O6059" s="41"/>
      <c r="P6059" s="43">
        <v>-4.54</v>
      </c>
      <c r="Q6059" s="44"/>
      <c r="R6059" s="45"/>
      <c r="S6059" s="44"/>
      <c r="T6059" s="46"/>
    </row>
    <row r="6060" spans="6:20" s="39" customFormat="1" ht="11.25" outlineLevel="7">
      <c r="F6060" s="40"/>
      <c r="G6060" s="41"/>
      <c r="H6060" s="41"/>
      <c r="I6060" s="41"/>
      <c r="J6060" s="41"/>
      <c r="K6060" s="41"/>
      <c r="L6060" s="41"/>
      <c r="M6060" s="42" t="s">
        <v>4094</v>
      </c>
      <c r="N6060" s="42"/>
      <c r="O6060" s="41"/>
      <c r="P6060" s="43">
        <v>-4.0754999999999999</v>
      </c>
      <c r="Q6060" s="44"/>
      <c r="R6060" s="45"/>
      <c r="S6060" s="44"/>
      <c r="T6060" s="46"/>
    </row>
    <row r="6061" spans="6:20" s="39" customFormat="1" ht="11.25" outlineLevel="7">
      <c r="F6061" s="40"/>
      <c r="G6061" s="41"/>
      <c r="H6061" s="41"/>
      <c r="I6061" s="41"/>
      <c r="J6061" s="41"/>
      <c r="K6061" s="41"/>
      <c r="L6061" s="41"/>
      <c r="M6061" s="42" t="s">
        <v>4</v>
      </c>
      <c r="N6061" s="42"/>
      <c r="O6061" s="41"/>
      <c r="P6061" s="43">
        <v>-14.024199999999999</v>
      </c>
      <c r="Q6061" s="44"/>
      <c r="R6061" s="45"/>
      <c r="S6061" s="44"/>
      <c r="T6061" s="46"/>
    </row>
    <row r="6062" spans="6:20" s="39" customFormat="1" ht="11.25" outlineLevel="7">
      <c r="F6062" s="40"/>
      <c r="G6062" s="41"/>
      <c r="H6062" s="41"/>
      <c r="I6062" s="41"/>
      <c r="J6062" s="41"/>
      <c r="K6062" s="41"/>
      <c r="L6062" s="41"/>
      <c r="M6062" s="42" t="s">
        <v>4081</v>
      </c>
      <c r="N6062" s="42"/>
      <c r="O6062" s="41"/>
      <c r="P6062" s="43">
        <v>0</v>
      </c>
      <c r="Q6062" s="44"/>
      <c r="R6062" s="45"/>
      <c r="S6062" s="44"/>
      <c r="T6062" s="46"/>
    </row>
    <row r="6063" spans="6:20" s="39" customFormat="1" ht="11.25" outlineLevel="7">
      <c r="F6063" s="40"/>
      <c r="G6063" s="41"/>
      <c r="H6063" s="41"/>
      <c r="I6063" s="41"/>
      <c r="J6063" s="41"/>
      <c r="K6063" s="41"/>
      <c r="L6063" s="41"/>
      <c r="M6063" s="42" t="s">
        <v>3837</v>
      </c>
      <c r="N6063" s="42"/>
      <c r="O6063" s="41"/>
      <c r="P6063" s="43">
        <v>296.84159999999997</v>
      </c>
      <c r="Q6063" s="44"/>
      <c r="R6063" s="45"/>
      <c r="S6063" s="44"/>
      <c r="T6063" s="46"/>
    </row>
    <row r="6064" spans="6:20" s="39" customFormat="1" ht="11.25" outlineLevel="7">
      <c r="F6064" s="40"/>
      <c r="G6064" s="41"/>
      <c r="H6064" s="41"/>
      <c r="I6064" s="41"/>
      <c r="J6064" s="41"/>
      <c r="K6064" s="41"/>
      <c r="L6064" s="41"/>
      <c r="M6064" s="42" t="s">
        <v>3037</v>
      </c>
      <c r="N6064" s="42"/>
      <c r="O6064" s="41"/>
      <c r="P6064" s="43">
        <v>73.656000000000006</v>
      </c>
      <c r="Q6064" s="44"/>
      <c r="R6064" s="45"/>
      <c r="S6064" s="44"/>
      <c r="T6064" s="46"/>
    </row>
    <row r="6065" spans="6:20" s="39" customFormat="1" ht="11.25" outlineLevel="7">
      <c r="F6065" s="40"/>
      <c r="G6065" s="41"/>
      <c r="H6065" s="41"/>
      <c r="I6065" s="41"/>
      <c r="J6065" s="41"/>
      <c r="K6065" s="41"/>
      <c r="L6065" s="41"/>
      <c r="M6065" s="42" t="s">
        <v>3029</v>
      </c>
      <c r="N6065" s="42"/>
      <c r="O6065" s="41"/>
      <c r="P6065" s="43">
        <v>53.856000000000002</v>
      </c>
      <c r="Q6065" s="44"/>
      <c r="R6065" s="45"/>
      <c r="S6065" s="44"/>
      <c r="T6065" s="46"/>
    </row>
    <row r="6066" spans="6:20" s="39" customFormat="1" ht="11.25" outlineLevel="7">
      <c r="F6066" s="40"/>
      <c r="G6066" s="41"/>
      <c r="H6066" s="41"/>
      <c r="I6066" s="41"/>
      <c r="J6066" s="41"/>
      <c r="K6066" s="41"/>
      <c r="L6066" s="41"/>
      <c r="M6066" s="42" t="s">
        <v>3503</v>
      </c>
      <c r="N6066" s="42"/>
      <c r="O6066" s="41"/>
      <c r="P6066" s="43">
        <v>27.586800000000004</v>
      </c>
      <c r="Q6066" s="44"/>
      <c r="R6066" s="45"/>
      <c r="S6066" s="44"/>
      <c r="T6066" s="46"/>
    </row>
    <row r="6067" spans="6:20" s="39" customFormat="1" ht="11.25" outlineLevel="7">
      <c r="F6067" s="40"/>
      <c r="G6067" s="41"/>
      <c r="H6067" s="41"/>
      <c r="I6067" s="41"/>
      <c r="J6067" s="41"/>
      <c r="K6067" s="41"/>
      <c r="L6067" s="41"/>
      <c r="M6067" s="42" t="s">
        <v>4</v>
      </c>
      <c r="N6067" s="42"/>
      <c r="O6067" s="41"/>
      <c r="P6067" s="43">
        <v>451.94039999999995</v>
      </c>
      <c r="Q6067" s="44"/>
      <c r="R6067" s="45"/>
      <c r="S6067" s="44"/>
      <c r="T6067" s="46"/>
    </row>
    <row r="6068" spans="6:20" s="39" customFormat="1" ht="11.25" outlineLevel="7">
      <c r="F6068" s="40"/>
      <c r="G6068" s="41"/>
      <c r="H6068" s="41"/>
      <c r="I6068" s="41"/>
      <c r="J6068" s="41"/>
      <c r="K6068" s="41"/>
      <c r="L6068" s="41"/>
      <c r="M6068" s="42" t="s">
        <v>4281</v>
      </c>
      <c r="N6068" s="42"/>
      <c r="O6068" s="41"/>
      <c r="P6068" s="43">
        <v>0</v>
      </c>
      <c r="Q6068" s="44"/>
      <c r="R6068" s="45"/>
      <c r="S6068" s="44"/>
      <c r="T6068" s="46"/>
    </row>
    <row r="6069" spans="6:20" s="39" customFormat="1" ht="11.25" outlineLevel="7">
      <c r="F6069" s="40"/>
      <c r="G6069" s="41"/>
      <c r="H6069" s="41"/>
      <c r="I6069" s="41"/>
      <c r="J6069" s="41"/>
      <c r="K6069" s="41"/>
      <c r="L6069" s="41"/>
      <c r="M6069" s="42" t="s">
        <v>4095</v>
      </c>
      <c r="N6069" s="42"/>
      <c r="O6069" s="41"/>
      <c r="P6069" s="43">
        <v>-5.4086999999999996</v>
      </c>
      <c r="Q6069" s="44"/>
      <c r="R6069" s="45"/>
      <c r="S6069" s="44"/>
      <c r="T6069" s="46"/>
    </row>
    <row r="6070" spans="6:20" s="39" customFormat="1" ht="11.25" outlineLevel="7">
      <c r="F6070" s="40"/>
      <c r="G6070" s="41"/>
      <c r="H6070" s="41"/>
      <c r="I6070" s="41"/>
      <c r="J6070" s="41"/>
      <c r="K6070" s="41"/>
      <c r="L6070" s="41"/>
      <c r="M6070" s="42" t="s">
        <v>2121</v>
      </c>
      <c r="N6070" s="42"/>
      <c r="O6070" s="41"/>
      <c r="P6070" s="43">
        <v>-4.54</v>
      </c>
      <c r="Q6070" s="44"/>
      <c r="R6070" s="45"/>
      <c r="S6070" s="44"/>
      <c r="T6070" s="46"/>
    </row>
    <row r="6071" spans="6:20" s="39" customFormat="1" ht="11.25" outlineLevel="7">
      <c r="F6071" s="40"/>
      <c r="G6071" s="41"/>
      <c r="H6071" s="41"/>
      <c r="I6071" s="41"/>
      <c r="J6071" s="41"/>
      <c r="K6071" s="41"/>
      <c r="L6071" s="41"/>
      <c r="M6071" s="42" t="s">
        <v>4094</v>
      </c>
      <c r="N6071" s="42"/>
      <c r="O6071" s="41"/>
      <c r="P6071" s="43">
        <v>-4.0754999999999999</v>
      </c>
      <c r="Q6071" s="44"/>
      <c r="R6071" s="45"/>
      <c r="S6071" s="44"/>
      <c r="T6071" s="46"/>
    </row>
    <row r="6072" spans="6:20" s="39" customFormat="1" ht="11.25" outlineLevel="7">
      <c r="F6072" s="40"/>
      <c r="G6072" s="41"/>
      <c r="H6072" s="41"/>
      <c r="I6072" s="41"/>
      <c r="J6072" s="41"/>
      <c r="K6072" s="41"/>
      <c r="L6072" s="41"/>
      <c r="M6072" s="42" t="s">
        <v>4</v>
      </c>
      <c r="N6072" s="42"/>
      <c r="O6072" s="41"/>
      <c r="P6072" s="43">
        <v>-14.024199999999999</v>
      </c>
      <c r="Q6072" s="44"/>
      <c r="R6072" s="45"/>
      <c r="S6072" s="44"/>
      <c r="T6072" s="46"/>
    </row>
    <row r="6073" spans="6:20" s="39" customFormat="1" ht="11.25" outlineLevel="7">
      <c r="F6073" s="40"/>
      <c r="G6073" s="41"/>
      <c r="H6073" s="41"/>
      <c r="I6073" s="41"/>
      <c r="J6073" s="41"/>
      <c r="K6073" s="41"/>
      <c r="L6073" s="41"/>
      <c r="M6073" s="42"/>
      <c r="N6073" s="42"/>
      <c r="O6073" s="41"/>
      <c r="P6073" s="43">
        <v>0</v>
      </c>
      <c r="Q6073" s="44"/>
      <c r="R6073" s="45"/>
      <c r="S6073" s="44"/>
      <c r="T6073" s="46"/>
    </row>
    <row r="6074" spans="6:20" s="102" customFormat="1" ht="24" outlineLevel="6">
      <c r="F6074" s="21" t="s">
        <v>10575</v>
      </c>
      <c r="G6074" s="22" t="s">
        <v>19</v>
      </c>
      <c r="H6074" s="68">
        <v>6</v>
      </c>
      <c r="I6074" s="22"/>
      <c r="J6074" s="36" t="s">
        <v>4148</v>
      </c>
      <c r="K6074" s="36" t="s">
        <v>2194</v>
      </c>
      <c r="L6074" s="36"/>
      <c r="M6074" s="37" t="s">
        <v>8350</v>
      </c>
      <c r="N6074" s="37"/>
      <c r="O6074" s="22" t="s">
        <v>23</v>
      </c>
      <c r="P6074" s="38">
        <v>875.83199999999999</v>
      </c>
      <c r="Q6074" s="25">
        <v>0</v>
      </c>
      <c r="R6074" s="38">
        <f>P6074*(1+Q6074/100)</f>
        <v>875.83199999999999</v>
      </c>
      <c r="S6074" s="25"/>
      <c r="T6074" s="26">
        <f>IF(I6074="T",0,R6074*S6074)</f>
        <v>0</v>
      </c>
    </row>
    <row r="6075" spans="6:20" s="102" customFormat="1" ht="24" outlineLevel="6">
      <c r="F6075" s="21" t="s">
        <v>10576</v>
      </c>
      <c r="G6075" s="22" t="s">
        <v>19</v>
      </c>
      <c r="H6075" s="68">
        <v>6</v>
      </c>
      <c r="I6075" s="22"/>
      <c r="J6075" s="36" t="s">
        <v>4146</v>
      </c>
      <c r="K6075" s="36" t="s">
        <v>2195</v>
      </c>
      <c r="L6075" s="36"/>
      <c r="M6075" s="37" t="s">
        <v>8145</v>
      </c>
      <c r="N6075" s="37"/>
      <c r="O6075" s="22" t="s">
        <v>10</v>
      </c>
      <c r="P6075" s="38">
        <v>7.3273400000000004</v>
      </c>
      <c r="Q6075" s="25">
        <v>0</v>
      </c>
      <c r="R6075" s="38">
        <f>P6075*(1+Q6075/100)</f>
        <v>7.3273400000000004</v>
      </c>
      <c r="S6075" s="25"/>
      <c r="T6075" s="26">
        <f>IF(I6075="T",0,R6075*S6075)</f>
        <v>0</v>
      </c>
    </row>
    <row r="6076" spans="6:20" s="39" customFormat="1" ht="11.25" outlineLevel="7">
      <c r="F6076" s="40"/>
      <c r="G6076" s="41"/>
      <c r="H6076" s="41"/>
      <c r="I6076" s="41"/>
      <c r="J6076" s="41"/>
      <c r="K6076" s="41"/>
      <c r="L6076" s="41"/>
      <c r="M6076" s="42" t="s">
        <v>6309</v>
      </c>
      <c r="N6076" s="42"/>
      <c r="O6076" s="41"/>
      <c r="P6076" s="43">
        <v>0</v>
      </c>
      <c r="Q6076" s="44"/>
      <c r="R6076" s="45"/>
      <c r="S6076" s="44"/>
      <c r="T6076" s="46"/>
    </row>
    <row r="6077" spans="6:20" s="39" customFormat="1" ht="11.25" outlineLevel="7">
      <c r="F6077" s="40"/>
      <c r="G6077" s="41"/>
      <c r="H6077" s="41"/>
      <c r="I6077" s="41"/>
      <c r="J6077" s="41"/>
      <c r="K6077" s="41"/>
      <c r="L6077" s="41"/>
      <c r="M6077" s="42" t="s">
        <v>3859</v>
      </c>
      <c r="N6077" s="42"/>
      <c r="O6077" s="41"/>
      <c r="P6077" s="43">
        <v>7.3273400000000004</v>
      </c>
      <c r="Q6077" s="44"/>
      <c r="R6077" s="45"/>
      <c r="S6077" s="44"/>
      <c r="T6077" s="46"/>
    </row>
    <row r="6078" spans="6:20" s="39" customFormat="1" ht="11.25" outlineLevel="7">
      <c r="F6078" s="40"/>
      <c r="G6078" s="41"/>
      <c r="H6078" s="41"/>
      <c r="I6078" s="41"/>
      <c r="J6078" s="41"/>
      <c r="K6078" s="41"/>
      <c r="L6078" s="41"/>
      <c r="M6078" s="42"/>
      <c r="N6078" s="42"/>
      <c r="O6078" s="41"/>
      <c r="P6078" s="43">
        <v>0</v>
      </c>
      <c r="Q6078" s="44"/>
      <c r="R6078" s="45"/>
      <c r="S6078" s="44"/>
      <c r="T6078" s="46"/>
    </row>
    <row r="6079" spans="6:20" s="102" customFormat="1" ht="24" outlineLevel="6">
      <c r="F6079" s="21" t="s">
        <v>10577</v>
      </c>
      <c r="G6079" s="22" t="s">
        <v>19</v>
      </c>
      <c r="H6079" s="68">
        <v>6</v>
      </c>
      <c r="I6079" s="22"/>
      <c r="J6079" s="36" t="s">
        <v>5035</v>
      </c>
      <c r="K6079" s="36" t="s">
        <v>2165</v>
      </c>
      <c r="L6079" s="36"/>
      <c r="M6079" s="37" t="s">
        <v>8139</v>
      </c>
      <c r="N6079" s="37"/>
      <c r="O6079" s="22" t="s">
        <v>24</v>
      </c>
      <c r="P6079" s="38">
        <v>86.203900000000019</v>
      </c>
      <c r="Q6079" s="25">
        <v>0</v>
      </c>
      <c r="R6079" s="38">
        <f>P6079*(1+Q6079/100)</f>
        <v>86.203900000000019</v>
      </c>
      <c r="S6079" s="25"/>
      <c r="T6079" s="26">
        <f>IF(I6079="T",0,R6079*S6079)</f>
        <v>0</v>
      </c>
    </row>
    <row r="6080" spans="6:20" s="39" customFormat="1" ht="11.25" outlineLevel="7">
      <c r="F6080" s="40"/>
      <c r="G6080" s="41"/>
      <c r="H6080" s="41"/>
      <c r="I6080" s="41"/>
      <c r="J6080" s="41"/>
      <c r="K6080" s="41"/>
      <c r="L6080" s="41"/>
      <c r="M6080" s="42" t="s">
        <v>4083</v>
      </c>
      <c r="N6080" s="42"/>
      <c r="O6080" s="41"/>
      <c r="P6080" s="43">
        <v>0</v>
      </c>
      <c r="Q6080" s="44"/>
      <c r="R6080" s="45"/>
      <c r="S6080" s="44"/>
      <c r="T6080" s="46"/>
    </row>
    <row r="6081" spans="6:20" s="39" customFormat="1" ht="11.25" outlineLevel="7">
      <c r="F6081" s="40"/>
      <c r="G6081" s="41"/>
      <c r="H6081" s="41"/>
      <c r="I6081" s="41"/>
      <c r="J6081" s="41"/>
      <c r="K6081" s="41"/>
      <c r="L6081" s="41"/>
      <c r="M6081" s="42" t="s">
        <v>4391</v>
      </c>
      <c r="N6081" s="42"/>
      <c r="O6081" s="41"/>
      <c r="P6081" s="43">
        <v>29.684159999999999</v>
      </c>
      <c r="Q6081" s="44"/>
      <c r="R6081" s="45"/>
      <c r="S6081" s="44"/>
      <c r="T6081" s="46"/>
    </row>
    <row r="6082" spans="6:20" s="39" customFormat="1" ht="11.25" outlineLevel="7">
      <c r="F6082" s="40"/>
      <c r="G6082" s="41"/>
      <c r="H6082" s="41"/>
      <c r="I6082" s="41"/>
      <c r="J6082" s="41"/>
      <c r="K6082" s="41"/>
      <c r="L6082" s="41"/>
      <c r="M6082" s="42" t="s">
        <v>3863</v>
      </c>
      <c r="N6082" s="42"/>
      <c r="O6082" s="41"/>
      <c r="P6082" s="43">
        <v>7.3656000000000006</v>
      </c>
      <c r="Q6082" s="44"/>
      <c r="R6082" s="45"/>
      <c r="S6082" s="44"/>
      <c r="T6082" s="46"/>
    </row>
    <row r="6083" spans="6:20" s="39" customFormat="1" ht="11.25" outlineLevel="7">
      <c r="F6083" s="40"/>
      <c r="G6083" s="41"/>
      <c r="H6083" s="41"/>
      <c r="I6083" s="41"/>
      <c r="J6083" s="41"/>
      <c r="K6083" s="41"/>
      <c r="L6083" s="41"/>
      <c r="M6083" s="42" t="s">
        <v>3850</v>
      </c>
      <c r="N6083" s="42"/>
      <c r="O6083" s="41"/>
      <c r="P6083" s="43">
        <v>5.3856000000000002</v>
      </c>
      <c r="Q6083" s="44"/>
      <c r="R6083" s="45"/>
      <c r="S6083" s="44"/>
      <c r="T6083" s="46"/>
    </row>
    <row r="6084" spans="6:20" s="39" customFormat="1" ht="11.25" outlineLevel="7">
      <c r="F6084" s="40"/>
      <c r="G6084" s="41"/>
      <c r="H6084" s="41"/>
      <c r="I6084" s="41"/>
      <c r="J6084" s="41"/>
      <c r="K6084" s="41"/>
      <c r="L6084" s="41"/>
      <c r="M6084" s="42" t="s">
        <v>4400</v>
      </c>
      <c r="N6084" s="42"/>
      <c r="O6084" s="41"/>
      <c r="P6084" s="43">
        <v>2.06901</v>
      </c>
      <c r="Q6084" s="44"/>
      <c r="R6084" s="45"/>
      <c r="S6084" s="44"/>
      <c r="T6084" s="46"/>
    </row>
    <row r="6085" spans="6:20" s="39" customFormat="1" ht="11.25" outlineLevel="7">
      <c r="F6085" s="40"/>
      <c r="G6085" s="41"/>
      <c r="H6085" s="41"/>
      <c r="I6085" s="41"/>
      <c r="J6085" s="41"/>
      <c r="K6085" s="41"/>
      <c r="L6085" s="41"/>
      <c r="M6085" s="42" t="s">
        <v>4</v>
      </c>
      <c r="N6085" s="42"/>
      <c r="O6085" s="41"/>
      <c r="P6085" s="43">
        <v>44.504370000000002</v>
      </c>
      <c r="Q6085" s="44"/>
      <c r="R6085" s="45"/>
      <c r="S6085" s="44"/>
      <c r="T6085" s="46"/>
    </row>
    <row r="6086" spans="6:20" s="39" customFormat="1" ht="11.25" outlineLevel="7">
      <c r="F6086" s="40"/>
      <c r="G6086" s="41"/>
      <c r="H6086" s="41"/>
      <c r="I6086" s="41"/>
      <c r="J6086" s="41"/>
      <c r="K6086" s="41"/>
      <c r="L6086" s="41"/>
      <c r="M6086" s="42" t="s">
        <v>4281</v>
      </c>
      <c r="N6086" s="42"/>
      <c r="O6086" s="41"/>
      <c r="P6086" s="43">
        <v>0</v>
      </c>
      <c r="Q6086" s="44"/>
      <c r="R6086" s="45"/>
      <c r="S6086" s="44"/>
      <c r="T6086" s="46"/>
    </row>
    <row r="6087" spans="6:20" s="39" customFormat="1" ht="11.25" outlineLevel="7">
      <c r="F6087" s="40"/>
      <c r="G6087" s="41"/>
      <c r="H6087" s="41"/>
      <c r="I6087" s="41"/>
      <c r="J6087" s="41"/>
      <c r="K6087" s="41"/>
      <c r="L6087" s="41"/>
      <c r="M6087" s="42" t="s">
        <v>4539</v>
      </c>
      <c r="N6087" s="42"/>
      <c r="O6087" s="41"/>
      <c r="P6087" s="43">
        <v>-0.54086999999999996</v>
      </c>
      <c r="Q6087" s="44"/>
      <c r="R6087" s="45"/>
      <c r="S6087" s="44"/>
      <c r="T6087" s="46"/>
    </row>
    <row r="6088" spans="6:20" s="39" customFormat="1" ht="11.25" outlineLevel="7">
      <c r="F6088" s="40"/>
      <c r="G6088" s="41"/>
      <c r="H6088" s="41"/>
      <c r="I6088" s="41"/>
      <c r="J6088" s="41"/>
      <c r="K6088" s="41"/>
      <c r="L6088" s="41"/>
      <c r="M6088" s="42" t="s">
        <v>3450</v>
      </c>
      <c r="N6088" s="42"/>
      <c r="O6088" s="41"/>
      <c r="P6088" s="43">
        <v>-0.45400000000000001</v>
      </c>
      <c r="Q6088" s="44"/>
      <c r="R6088" s="45"/>
      <c r="S6088" s="44"/>
      <c r="T6088" s="46"/>
    </row>
    <row r="6089" spans="6:20" s="39" customFormat="1" ht="11.25" outlineLevel="7">
      <c r="F6089" s="40"/>
      <c r="G6089" s="41"/>
      <c r="H6089" s="41"/>
      <c r="I6089" s="41"/>
      <c r="J6089" s="41"/>
      <c r="K6089" s="41"/>
      <c r="L6089" s="41"/>
      <c r="M6089" s="42" t="s">
        <v>4538</v>
      </c>
      <c r="N6089" s="42"/>
      <c r="O6089" s="41"/>
      <c r="P6089" s="43">
        <v>-0.40755000000000002</v>
      </c>
      <c r="Q6089" s="44"/>
      <c r="R6089" s="45"/>
      <c r="S6089" s="44"/>
      <c r="T6089" s="46"/>
    </row>
    <row r="6090" spans="6:20" s="39" customFormat="1" ht="11.25" outlineLevel="7">
      <c r="F6090" s="40"/>
      <c r="G6090" s="41"/>
      <c r="H6090" s="41"/>
      <c r="I6090" s="41"/>
      <c r="J6090" s="41"/>
      <c r="K6090" s="41"/>
      <c r="L6090" s="41"/>
      <c r="M6090" s="42" t="s">
        <v>4</v>
      </c>
      <c r="N6090" s="42"/>
      <c r="O6090" s="41"/>
      <c r="P6090" s="43">
        <v>-1.40242</v>
      </c>
      <c r="Q6090" s="44"/>
      <c r="R6090" s="45"/>
      <c r="S6090" s="44"/>
      <c r="T6090" s="46"/>
    </row>
    <row r="6091" spans="6:20" s="39" customFormat="1" ht="11.25" outlineLevel="7">
      <c r="F6091" s="40"/>
      <c r="G6091" s="41"/>
      <c r="H6091" s="41"/>
      <c r="I6091" s="41"/>
      <c r="J6091" s="41"/>
      <c r="K6091" s="41"/>
      <c r="L6091" s="41"/>
      <c r="M6091" s="42" t="s">
        <v>4081</v>
      </c>
      <c r="N6091" s="42"/>
      <c r="O6091" s="41"/>
      <c r="P6091" s="43">
        <v>0</v>
      </c>
      <c r="Q6091" s="44"/>
      <c r="R6091" s="45"/>
      <c r="S6091" s="44"/>
      <c r="T6091" s="46"/>
    </row>
    <row r="6092" spans="6:20" s="39" customFormat="1" ht="11.25" outlineLevel="7">
      <c r="F6092" s="40"/>
      <c r="G6092" s="41"/>
      <c r="H6092" s="41"/>
      <c r="I6092" s="41"/>
      <c r="J6092" s="41"/>
      <c r="K6092" s="41"/>
      <c r="L6092" s="41"/>
      <c r="M6092" s="42" t="s">
        <v>4391</v>
      </c>
      <c r="N6092" s="42"/>
      <c r="O6092" s="41"/>
      <c r="P6092" s="43">
        <v>29.684159999999999</v>
      </c>
      <c r="Q6092" s="44"/>
      <c r="R6092" s="45"/>
      <c r="S6092" s="44"/>
      <c r="T6092" s="46"/>
    </row>
    <row r="6093" spans="6:20" s="39" customFormat="1" ht="11.25" outlineLevel="7">
      <c r="F6093" s="40"/>
      <c r="G6093" s="41"/>
      <c r="H6093" s="41"/>
      <c r="I6093" s="41"/>
      <c r="J6093" s="41"/>
      <c r="K6093" s="41"/>
      <c r="L6093" s="41"/>
      <c r="M6093" s="42" t="s">
        <v>3863</v>
      </c>
      <c r="N6093" s="42"/>
      <c r="O6093" s="41"/>
      <c r="P6093" s="43">
        <v>7.3656000000000006</v>
      </c>
      <c r="Q6093" s="44"/>
      <c r="R6093" s="45"/>
      <c r="S6093" s="44"/>
      <c r="T6093" s="46"/>
    </row>
    <row r="6094" spans="6:20" s="39" customFormat="1" ht="11.25" outlineLevel="7">
      <c r="F6094" s="40"/>
      <c r="G6094" s="41"/>
      <c r="H6094" s="41"/>
      <c r="I6094" s="41"/>
      <c r="J6094" s="41"/>
      <c r="K6094" s="41"/>
      <c r="L6094" s="41"/>
      <c r="M6094" s="42" t="s">
        <v>3850</v>
      </c>
      <c r="N6094" s="42"/>
      <c r="O6094" s="41"/>
      <c r="P6094" s="43">
        <v>5.3856000000000002</v>
      </c>
      <c r="Q6094" s="44"/>
      <c r="R6094" s="45"/>
      <c r="S6094" s="44"/>
      <c r="T6094" s="46"/>
    </row>
    <row r="6095" spans="6:20" s="39" customFormat="1" ht="11.25" outlineLevel="7">
      <c r="F6095" s="40"/>
      <c r="G6095" s="41"/>
      <c r="H6095" s="41"/>
      <c r="I6095" s="41"/>
      <c r="J6095" s="41"/>
      <c r="K6095" s="41"/>
      <c r="L6095" s="41"/>
      <c r="M6095" s="42" t="s">
        <v>4400</v>
      </c>
      <c r="N6095" s="42"/>
      <c r="O6095" s="41"/>
      <c r="P6095" s="43">
        <v>2.06901</v>
      </c>
      <c r="Q6095" s="44"/>
      <c r="R6095" s="45"/>
      <c r="S6095" s="44"/>
      <c r="T6095" s="46"/>
    </row>
    <row r="6096" spans="6:20" s="39" customFormat="1" ht="11.25" outlineLevel="7">
      <c r="F6096" s="40"/>
      <c r="G6096" s="41"/>
      <c r="H6096" s="41"/>
      <c r="I6096" s="41"/>
      <c r="J6096" s="41"/>
      <c r="K6096" s="41"/>
      <c r="L6096" s="41"/>
      <c r="M6096" s="42" t="s">
        <v>4</v>
      </c>
      <c r="N6096" s="42"/>
      <c r="O6096" s="41"/>
      <c r="P6096" s="43">
        <v>44.504370000000002</v>
      </c>
      <c r="Q6096" s="44"/>
      <c r="R6096" s="45"/>
      <c r="S6096" s="44"/>
      <c r="T6096" s="46"/>
    </row>
    <row r="6097" spans="6:20" s="39" customFormat="1" ht="11.25" outlineLevel="7">
      <c r="F6097" s="40"/>
      <c r="G6097" s="41"/>
      <c r="H6097" s="41"/>
      <c r="I6097" s="41"/>
      <c r="J6097" s="41"/>
      <c r="K6097" s="41"/>
      <c r="L6097" s="41"/>
      <c r="M6097" s="42" t="s">
        <v>4281</v>
      </c>
      <c r="N6097" s="42"/>
      <c r="O6097" s="41"/>
      <c r="P6097" s="43">
        <v>0</v>
      </c>
      <c r="Q6097" s="44"/>
      <c r="R6097" s="45"/>
      <c r="S6097" s="44"/>
      <c r="T6097" s="46"/>
    </row>
    <row r="6098" spans="6:20" s="39" customFormat="1" ht="11.25" outlineLevel="7">
      <c r="F6098" s="40"/>
      <c r="G6098" s="41"/>
      <c r="H6098" s="41"/>
      <c r="I6098" s="41"/>
      <c r="J6098" s="41"/>
      <c r="K6098" s="41"/>
      <c r="L6098" s="41"/>
      <c r="M6098" s="42" t="s">
        <v>4539</v>
      </c>
      <c r="N6098" s="42"/>
      <c r="O6098" s="41"/>
      <c r="P6098" s="43">
        <v>-0.54086999999999996</v>
      </c>
      <c r="Q6098" s="44"/>
      <c r="R6098" s="45"/>
      <c r="S6098" s="44"/>
      <c r="T6098" s="46"/>
    </row>
    <row r="6099" spans="6:20" s="39" customFormat="1" ht="11.25" outlineLevel="7">
      <c r="F6099" s="40"/>
      <c r="G6099" s="41"/>
      <c r="H6099" s="41"/>
      <c r="I6099" s="41"/>
      <c r="J6099" s="41"/>
      <c r="K6099" s="41"/>
      <c r="L6099" s="41"/>
      <c r="M6099" s="42" t="s">
        <v>3450</v>
      </c>
      <c r="N6099" s="42"/>
      <c r="O6099" s="41"/>
      <c r="P6099" s="43">
        <v>-0.45400000000000001</v>
      </c>
      <c r="Q6099" s="44"/>
      <c r="R6099" s="45"/>
      <c r="S6099" s="44"/>
      <c r="T6099" s="46"/>
    </row>
    <row r="6100" spans="6:20" s="39" customFormat="1" ht="11.25" outlineLevel="7">
      <c r="F6100" s="40"/>
      <c r="G6100" s="41"/>
      <c r="H6100" s="41"/>
      <c r="I6100" s="41"/>
      <c r="J6100" s="41"/>
      <c r="K6100" s="41"/>
      <c r="L6100" s="41"/>
      <c r="M6100" s="42" t="s">
        <v>4538</v>
      </c>
      <c r="N6100" s="42"/>
      <c r="O6100" s="41"/>
      <c r="P6100" s="43">
        <v>-0.40755000000000002</v>
      </c>
      <c r="Q6100" s="44"/>
      <c r="R6100" s="45"/>
      <c r="S6100" s="44"/>
      <c r="T6100" s="46"/>
    </row>
    <row r="6101" spans="6:20" s="39" customFormat="1" ht="11.25" outlineLevel="7">
      <c r="F6101" s="40"/>
      <c r="G6101" s="41"/>
      <c r="H6101" s="41"/>
      <c r="I6101" s="41"/>
      <c r="J6101" s="41"/>
      <c r="K6101" s="41"/>
      <c r="L6101" s="41"/>
      <c r="M6101" s="42" t="s">
        <v>4</v>
      </c>
      <c r="N6101" s="42"/>
      <c r="O6101" s="41"/>
      <c r="P6101" s="43">
        <v>-1.40242</v>
      </c>
      <c r="Q6101" s="44"/>
      <c r="R6101" s="45"/>
      <c r="S6101" s="44"/>
      <c r="T6101" s="46"/>
    </row>
    <row r="6102" spans="6:20" outlineLevel="6"/>
    <row r="6103" spans="6:20" outlineLevel="5"/>
    <row r="6104" spans="6:20" s="113" customFormat="1" ht="16.5" customHeight="1" outlineLevel="4">
      <c r="F6104" s="114"/>
      <c r="G6104" s="115"/>
      <c r="H6104" s="115"/>
      <c r="I6104" s="115"/>
      <c r="J6104" s="116"/>
      <c r="K6104" s="116"/>
      <c r="L6104" s="116"/>
      <c r="M6104" s="116" t="s">
        <v>5678</v>
      </c>
      <c r="N6104" s="119"/>
      <c r="O6104" s="115"/>
      <c r="P6104" s="117"/>
      <c r="Q6104" s="118"/>
      <c r="R6104" s="117"/>
      <c r="S6104" s="118"/>
      <c r="T6104" s="112">
        <f>SUBTOTAL(9,T6105:T6169)</f>
        <v>0</v>
      </c>
    </row>
    <row r="6105" spans="6:20" s="120" customFormat="1" ht="16.5" customHeight="1" outlineLevel="5">
      <c r="F6105" s="121"/>
      <c r="G6105" s="122"/>
      <c r="H6105" s="122"/>
      <c r="I6105" s="122"/>
      <c r="J6105" s="123"/>
      <c r="K6105" s="123"/>
      <c r="L6105" s="123"/>
      <c r="M6105" s="123" t="s">
        <v>6789</v>
      </c>
      <c r="N6105" s="126"/>
      <c r="O6105" s="122"/>
      <c r="P6105" s="124"/>
      <c r="Q6105" s="125"/>
      <c r="R6105" s="124"/>
      <c r="S6105" s="125"/>
      <c r="T6105" s="111">
        <f>SUBTOTAL(9,T6106:T6168)</f>
        <v>0</v>
      </c>
    </row>
    <row r="6106" spans="6:20" s="102" customFormat="1" ht="24" outlineLevel="6">
      <c r="F6106" s="21" t="s">
        <v>10578</v>
      </c>
      <c r="G6106" s="22" t="s">
        <v>19</v>
      </c>
      <c r="H6106" s="68">
        <v>6</v>
      </c>
      <c r="I6106" s="22"/>
      <c r="J6106" s="36" t="s">
        <v>4159</v>
      </c>
      <c r="K6106" s="36" t="s">
        <v>2211</v>
      </c>
      <c r="L6106" s="36"/>
      <c r="M6106" s="37" t="s">
        <v>8571</v>
      </c>
      <c r="N6106" s="37"/>
      <c r="O6106" s="22" t="s">
        <v>23</v>
      </c>
      <c r="P6106" s="38">
        <v>574.99000000000012</v>
      </c>
      <c r="Q6106" s="25">
        <v>0</v>
      </c>
      <c r="R6106" s="38">
        <f>P6106*(1+Q6106/100)</f>
        <v>574.99000000000012</v>
      </c>
      <c r="S6106" s="25"/>
      <c r="T6106" s="26">
        <f>IF(I6106="T",0,R6106*S6106)</f>
        <v>0</v>
      </c>
    </row>
    <row r="6107" spans="6:20" s="39" customFormat="1" ht="11.25" outlineLevel="7">
      <c r="F6107" s="40"/>
      <c r="G6107" s="41"/>
      <c r="H6107" s="41"/>
      <c r="I6107" s="41"/>
      <c r="J6107" s="41"/>
      <c r="K6107" s="41"/>
      <c r="L6107" s="41"/>
      <c r="M6107" s="42" t="s">
        <v>257</v>
      </c>
      <c r="N6107" s="42"/>
      <c r="O6107" s="41"/>
      <c r="P6107" s="43">
        <v>0</v>
      </c>
      <c r="Q6107" s="44"/>
      <c r="R6107" s="45"/>
      <c r="S6107" s="44"/>
      <c r="T6107" s="46"/>
    </row>
    <row r="6108" spans="6:20" s="39" customFormat="1" ht="11.25" outlineLevel="7">
      <c r="F6108" s="40"/>
      <c r="G6108" s="41"/>
      <c r="H6108" s="41"/>
      <c r="I6108" s="41"/>
      <c r="J6108" s="41"/>
      <c r="K6108" s="41"/>
      <c r="L6108" s="41"/>
      <c r="M6108" s="42" t="s">
        <v>272</v>
      </c>
      <c r="N6108" s="42"/>
      <c r="O6108" s="41"/>
      <c r="P6108" s="43">
        <v>1372.38</v>
      </c>
      <c r="Q6108" s="44"/>
      <c r="R6108" s="45"/>
      <c r="S6108" s="44"/>
      <c r="T6108" s="46"/>
    </row>
    <row r="6109" spans="6:20" s="39" customFormat="1" ht="11.25" outlineLevel="7">
      <c r="F6109" s="40"/>
      <c r="G6109" s="41"/>
      <c r="H6109" s="41"/>
      <c r="I6109" s="41"/>
      <c r="J6109" s="41"/>
      <c r="K6109" s="41"/>
      <c r="L6109" s="41"/>
      <c r="M6109" s="42" t="s">
        <v>5133</v>
      </c>
      <c r="N6109" s="42"/>
      <c r="O6109" s="41"/>
      <c r="P6109" s="43">
        <v>0</v>
      </c>
      <c r="Q6109" s="44"/>
      <c r="R6109" s="45"/>
      <c r="S6109" s="44"/>
      <c r="T6109" s="46"/>
    </row>
    <row r="6110" spans="6:20" s="39" customFormat="1" ht="11.25" outlineLevel="7">
      <c r="F6110" s="40"/>
      <c r="G6110" s="41"/>
      <c r="H6110" s="41"/>
      <c r="I6110" s="41"/>
      <c r="J6110" s="41"/>
      <c r="K6110" s="41"/>
      <c r="L6110" s="41"/>
      <c r="M6110" s="42" t="s">
        <v>4092</v>
      </c>
      <c r="N6110" s="42"/>
      <c r="O6110" s="41"/>
      <c r="P6110" s="43">
        <v>147.65</v>
      </c>
      <c r="Q6110" s="44"/>
      <c r="R6110" s="45"/>
      <c r="S6110" s="44"/>
      <c r="T6110" s="46"/>
    </row>
    <row r="6111" spans="6:20" s="39" customFormat="1" ht="11.25" outlineLevel="7">
      <c r="F6111" s="40"/>
      <c r="G6111" s="41"/>
      <c r="H6111" s="41"/>
      <c r="I6111" s="41"/>
      <c r="J6111" s="41"/>
      <c r="K6111" s="41"/>
      <c r="L6111" s="41"/>
      <c r="M6111" s="42" t="s">
        <v>4</v>
      </c>
      <c r="N6111" s="42"/>
      <c r="O6111" s="41"/>
      <c r="P6111" s="43">
        <v>1520.0300000000002</v>
      </c>
      <c r="Q6111" s="44"/>
      <c r="R6111" s="45"/>
      <c r="S6111" s="44"/>
      <c r="T6111" s="46"/>
    </row>
    <row r="6112" spans="6:20" s="39" customFormat="1" ht="11.25" outlineLevel="7">
      <c r="F6112" s="40"/>
      <c r="G6112" s="41"/>
      <c r="H6112" s="41"/>
      <c r="I6112" s="41"/>
      <c r="J6112" s="41"/>
      <c r="K6112" s="41"/>
      <c r="L6112" s="41"/>
      <c r="M6112" s="42" t="s">
        <v>4281</v>
      </c>
      <c r="N6112" s="42"/>
      <c r="O6112" s="41"/>
      <c r="P6112" s="43">
        <v>0</v>
      </c>
      <c r="Q6112" s="44"/>
      <c r="R6112" s="45"/>
      <c r="S6112" s="44"/>
      <c r="T6112" s="46"/>
    </row>
    <row r="6113" spans="6:20" s="39" customFormat="1" ht="11.25" outlineLevel="7">
      <c r="F6113" s="40"/>
      <c r="G6113" s="41"/>
      <c r="H6113" s="41"/>
      <c r="I6113" s="41"/>
      <c r="J6113" s="41"/>
      <c r="K6113" s="41"/>
      <c r="L6113" s="41"/>
      <c r="M6113" s="42" t="s">
        <v>53</v>
      </c>
      <c r="N6113" s="42"/>
      <c r="O6113" s="41"/>
      <c r="P6113" s="43">
        <v>-894</v>
      </c>
      <c r="Q6113" s="44"/>
      <c r="R6113" s="45"/>
      <c r="S6113" s="44"/>
      <c r="T6113" s="46"/>
    </row>
    <row r="6114" spans="6:20" s="39" customFormat="1" ht="11.25" outlineLevel="7">
      <c r="F6114" s="40"/>
      <c r="G6114" s="41"/>
      <c r="H6114" s="41"/>
      <c r="I6114" s="41"/>
      <c r="J6114" s="41"/>
      <c r="K6114" s="41"/>
      <c r="L6114" s="41"/>
      <c r="M6114" s="42" t="s">
        <v>264</v>
      </c>
      <c r="N6114" s="42"/>
      <c r="O6114" s="41"/>
      <c r="P6114" s="43">
        <v>-18.940000000000001</v>
      </c>
      <c r="Q6114" s="44"/>
      <c r="R6114" s="45"/>
      <c r="S6114" s="44"/>
      <c r="T6114" s="46"/>
    </row>
    <row r="6115" spans="6:20" s="39" customFormat="1" ht="11.25" outlineLevel="7">
      <c r="F6115" s="40"/>
      <c r="G6115" s="41"/>
      <c r="H6115" s="41"/>
      <c r="I6115" s="41"/>
      <c r="J6115" s="41"/>
      <c r="K6115" s="41"/>
      <c r="L6115" s="41"/>
      <c r="M6115" s="42" t="s">
        <v>401</v>
      </c>
      <c r="N6115" s="42"/>
      <c r="O6115" s="41"/>
      <c r="P6115" s="43">
        <v>-24.64</v>
      </c>
      <c r="Q6115" s="44"/>
      <c r="R6115" s="45"/>
      <c r="S6115" s="44"/>
      <c r="T6115" s="46"/>
    </row>
    <row r="6116" spans="6:20" s="39" customFormat="1" ht="11.25" outlineLevel="7">
      <c r="F6116" s="40"/>
      <c r="G6116" s="41"/>
      <c r="H6116" s="41"/>
      <c r="I6116" s="41"/>
      <c r="J6116" s="41"/>
      <c r="K6116" s="41"/>
      <c r="L6116" s="41"/>
      <c r="M6116" s="42" t="s">
        <v>261</v>
      </c>
      <c r="N6116" s="42"/>
      <c r="O6116" s="41"/>
      <c r="P6116" s="43">
        <v>-7.46</v>
      </c>
      <c r="Q6116" s="44"/>
      <c r="R6116" s="45"/>
      <c r="S6116" s="44"/>
      <c r="T6116" s="46"/>
    </row>
    <row r="6117" spans="6:20" s="39" customFormat="1" ht="11.25" outlineLevel="7">
      <c r="F6117" s="40"/>
      <c r="G6117" s="41"/>
      <c r="H6117" s="41"/>
      <c r="I6117" s="41"/>
      <c r="J6117" s="41"/>
      <c r="K6117" s="41"/>
      <c r="L6117" s="41"/>
      <c r="M6117" s="42" t="s">
        <v>4</v>
      </c>
      <c r="N6117" s="42"/>
      <c r="O6117" s="41"/>
      <c r="P6117" s="43">
        <v>-945.04000000000008</v>
      </c>
      <c r="Q6117" s="44"/>
      <c r="R6117" s="45"/>
      <c r="S6117" s="44"/>
      <c r="T6117" s="46"/>
    </row>
    <row r="6118" spans="6:20" s="39" customFormat="1" ht="11.25" outlineLevel="7">
      <c r="F6118" s="40"/>
      <c r="G6118" s="41"/>
      <c r="H6118" s="41"/>
      <c r="I6118" s="41"/>
      <c r="J6118" s="41"/>
      <c r="K6118" s="41"/>
      <c r="L6118" s="41"/>
      <c r="M6118" s="42"/>
      <c r="N6118" s="42"/>
      <c r="O6118" s="41"/>
      <c r="P6118" s="43">
        <v>0</v>
      </c>
      <c r="Q6118" s="44"/>
      <c r="R6118" s="45"/>
      <c r="S6118" s="44"/>
      <c r="T6118" s="46"/>
    </row>
    <row r="6119" spans="6:20" s="102" customFormat="1" ht="24" outlineLevel="6">
      <c r="F6119" s="21" t="s">
        <v>10579</v>
      </c>
      <c r="G6119" s="22" t="s">
        <v>19</v>
      </c>
      <c r="H6119" s="68">
        <v>6</v>
      </c>
      <c r="I6119" s="22"/>
      <c r="J6119" s="36" t="s">
        <v>4160</v>
      </c>
      <c r="K6119" s="36" t="s">
        <v>2212</v>
      </c>
      <c r="L6119" s="36"/>
      <c r="M6119" s="37" t="s">
        <v>8620</v>
      </c>
      <c r="N6119" s="37"/>
      <c r="O6119" s="22" t="s">
        <v>23</v>
      </c>
      <c r="P6119" s="38">
        <v>574.99</v>
      </c>
      <c r="Q6119" s="25">
        <v>0</v>
      </c>
      <c r="R6119" s="38">
        <f>P6119*(1+Q6119/100)</f>
        <v>574.99</v>
      </c>
      <c r="S6119" s="25"/>
      <c r="T6119" s="26">
        <f>IF(I6119="T",0,R6119*S6119)</f>
        <v>0</v>
      </c>
    </row>
    <row r="6120" spans="6:20" s="102" customFormat="1" ht="24" outlineLevel="6">
      <c r="F6120" s="21" t="s">
        <v>10580</v>
      </c>
      <c r="G6120" s="22" t="s">
        <v>19</v>
      </c>
      <c r="H6120" s="68">
        <v>6</v>
      </c>
      <c r="I6120" s="22"/>
      <c r="J6120" s="36" t="s">
        <v>4157</v>
      </c>
      <c r="K6120" s="36" t="s">
        <v>2213</v>
      </c>
      <c r="L6120" s="36"/>
      <c r="M6120" s="37" t="s">
        <v>8568</v>
      </c>
      <c r="N6120" s="37"/>
      <c r="O6120" s="22" t="s">
        <v>23</v>
      </c>
      <c r="P6120" s="38">
        <v>574.99</v>
      </c>
      <c r="Q6120" s="25">
        <v>0</v>
      </c>
      <c r="R6120" s="38">
        <f>P6120*(1+Q6120/100)</f>
        <v>574.99</v>
      </c>
      <c r="S6120" s="25"/>
      <c r="T6120" s="26">
        <f>IF(I6120="T",0,R6120*S6120)</f>
        <v>0</v>
      </c>
    </row>
    <row r="6121" spans="6:20" s="102" customFormat="1" ht="24" outlineLevel="6">
      <c r="F6121" s="21" t="s">
        <v>10581</v>
      </c>
      <c r="G6121" s="22" t="s">
        <v>19</v>
      </c>
      <c r="H6121" s="68">
        <v>6</v>
      </c>
      <c r="I6121" s="22"/>
      <c r="J6121" s="36" t="s">
        <v>4158</v>
      </c>
      <c r="K6121" s="36" t="s">
        <v>2214</v>
      </c>
      <c r="L6121" s="36"/>
      <c r="M6121" s="37" t="s">
        <v>8606</v>
      </c>
      <c r="N6121" s="37"/>
      <c r="O6121" s="22" t="s">
        <v>23</v>
      </c>
      <c r="P6121" s="38">
        <v>574.99</v>
      </c>
      <c r="Q6121" s="25">
        <v>0</v>
      </c>
      <c r="R6121" s="38">
        <f>P6121*(1+Q6121/100)</f>
        <v>574.99</v>
      </c>
      <c r="S6121" s="25"/>
      <c r="T6121" s="26">
        <f>IF(I6121="T",0,R6121*S6121)</f>
        <v>0</v>
      </c>
    </row>
    <row r="6122" spans="6:20" s="102" customFormat="1" ht="12" outlineLevel="6">
      <c r="F6122" s="21" t="s">
        <v>10582</v>
      </c>
      <c r="G6122" s="22" t="s">
        <v>19</v>
      </c>
      <c r="H6122" s="68">
        <v>6</v>
      </c>
      <c r="I6122" s="22"/>
      <c r="J6122" s="36" t="s">
        <v>4154</v>
      </c>
      <c r="K6122" s="36" t="s">
        <v>2217</v>
      </c>
      <c r="L6122" s="36"/>
      <c r="M6122" s="37" t="s">
        <v>7611</v>
      </c>
      <c r="N6122" s="37"/>
      <c r="O6122" s="22" t="s">
        <v>10</v>
      </c>
      <c r="P6122" s="38">
        <v>18.827060000000003</v>
      </c>
      <c r="Q6122" s="25">
        <v>0</v>
      </c>
      <c r="R6122" s="38">
        <f>P6122*(1+Q6122/100)</f>
        <v>18.827060000000003</v>
      </c>
      <c r="S6122" s="25"/>
      <c r="T6122" s="26">
        <f>IF(I6122="T",0,R6122*S6122)</f>
        <v>0</v>
      </c>
    </row>
    <row r="6123" spans="6:20" s="39" customFormat="1" ht="11.25" outlineLevel="7">
      <c r="F6123" s="40"/>
      <c r="G6123" s="41"/>
      <c r="H6123" s="41"/>
      <c r="I6123" s="41"/>
      <c r="J6123" s="41"/>
      <c r="K6123" s="41"/>
      <c r="L6123" s="41"/>
      <c r="M6123" s="42" t="s">
        <v>5517</v>
      </c>
      <c r="N6123" s="42"/>
      <c r="O6123" s="41"/>
      <c r="P6123" s="43">
        <v>0</v>
      </c>
      <c r="Q6123" s="44"/>
      <c r="R6123" s="45"/>
      <c r="S6123" s="44"/>
      <c r="T6123" s="46"/>
    </row>
    <row r="6124" spans="6:20" s="39" customFormat="1" ht="11.25" outlineLevel="7">
      <c r="F6124" s="40"/>
      <c r="G6124" s="41"/>
      <c r="H6124" s="41"/>
      <c r="I6124" s="41"/>
      <c r="J6124" s="41"/>
      <c r="K6124" s="41"/>
      <c r="L6124" s="41"/>
      <c r="M6124" s="42" t="s">
        <v>3817</v>
      </c>
      <c r="N6124" s="42"/>
      <c r="O6124" s="41"/>
      <c r="P6124" s="43">
        <v>18.827060000000003</v>
      </c>
      <c r="Q6124" s="44"/>
      <c r="R6124" s="45"/>
      <c r="S6124" s="44"/>
      <c r="T6124" s="46"/>
    </row>
    <row r="6125" spans="6:20" s="39" customFormat="1" ht="11.25" outlineLevel="7">
      <c r="F6125" s="40"/>
      <c r="G6125" s="41"/>
      <c r="H6125" s="41"/>
      <c r="I6125" s="41"/>
      <c r="J6125" s="41"/>
      <c r="K6125" s="41"/>
      <c r="L6125" s="41"/>
      <c r="M6125" s="42"/>
      <c r="N6125" s="42"/>
      <c r="O6125" s="41"/>
      <c r="P6125" s="43">
        <v>0</v>
      </c>
      <c r="Q6125" s="44"/>
      <c r="R6125" s="45"/>
      <c r="S6125" s="44"/>
      <c r="T6125" s="46"/>
    </row>
    <row r="6126" spans="6:20" s="102" customFormat="1" ht="24" outlineLevel="6" collapsed="1">
      <c r="F6126" s="21" t="s">
        <v>10583</v>
      </c>
      <c r="G6126" s="22" t="s">
        <v>19</v>
      </c>
      <c r="H6126" s="68">
        <v>6</v>
      </c>
      <c r="I6126" s="22"/>
      <c r="J6126" s="36" t="s">
        <v>4176</v>
      </c>
      <c r="K6126" s="36" t="s">
        <v>2219</v>
      </c>
      <c r="L6126" s="36"/>
      <c r="M6126" s="37" t="s">
        <v>8038</v>
      </c>
      <c r="N6126" s="37"/>
      <c r="O6126" s="22" t="s">
        <v>23</v>
      </c>
      <c r="P6126" s="38">
        <v>156.93040000000002</v>
      </c>
      <c r="Q6126" s="25">
        <v>0</v>
      </c>
      <c r="R6126" s="38">
        <f>P6126*(1+Q6126/100)</f>
        <v>156.93040000000002</v>
      </c>
      <c r="S6126" s="25"/>
      <c r="T6126" s="26">
        <f>IF(I6126="T",0,R6126*S6126)</f>
        <v>0</v>
      </c>
    </row>
    <row r="6127" spans="6:20" s="39" customFormat="1" ht="11.25" outlineLevel="7">
      <c r="F6127" s="40"/>
      <c r="G6127" s="41"/>
      <c r="H6127" s="41"/>
      <c r="I6127" s="41"/>
      <c r="J6127" s="41"/>
      <c r="K6127" s="41"/>
      <c r="L6127" s="41"/>
      <c r="M6127" s="42" t="s">
        <v>6906</v>
      </c>
      <c r="N6127" s="42"/>
      <c r="O6127" s="41"/>
      <c r="P6127" s="43">
        <v>0</v>
      </c>
      <c r="Q6127" s="44"/>
      <c r="R6127" s="45"/>
      <c r="S6127" s="44"/>
      <c r="T6127" s="46"/>
    </row>
    <row r="6128" spans="6:20" s="39" customFormat="1" ht="11.25" outlineLevel="7">
      <c r="F6128" s="40"/>
      <c r="G6128" s="41"/>
      <c r="H6128" s="41"/>
      <c r="I6128" s="41"/>
      <c r="J6128" s="41"/>
      <c r="K6128" s="41"/>
      <c r="L6128" s="41"/>
      <c r="M6128" s="42" t="s">
        <v>2383</v>
      </c>
      <c r="N6128" s="42"/>
      <c r="O6128" s="41"/>
      <c r="P6128" s="43">
        <v>46.664999999999999</v>
      </c>
      <c r="Q6128" s="44"/>
      <c r="R6128" s="45"/>
      <c r="S6128" s="44"/>
      <c r="T6128" s="46"/>
    </row>
    <row r="6129" spans="6:20" s="39" customFormat="1" ht="11.25" outlineLevel="7">
      <c r="F6129" s="40"/>
      <c r="G6129" s="41"/>
      <c r="H6129" s="41"/>
      <c r="I6129" s="41"/>
      <c r="J6129" s="41"/>
      <c r="K6129" s="41"/>
      <c r="L6129" s="41"/>
      <c r="M6129" s="42" t="s">
        <v>2384</v>
      </c>
      <c r="N6129" s="42"/>
      <c r="O6129" s="41"/>
      <c r="P6129" s="43">
        <v>66.795000000000002</v>
      </c>
      <c r="Q6129" s="44"/>
      <c r="R6129" s="45"/>
      <c r="S6129" s="44"/>
      <c r="T6129" s="46"/>
    </row>
    <row r="6130" spans="6:20" s="39" customFormat="1" ht="11.25" outlineLevel="7">
      <c r="F6130" s="40"/>
      <c r="G6130" s="41"/>
      <c r="H6130" s="41"/>
      <c r="I6130" s="41"/>
      <c r="J6130" s="41"/>
      <c r="K6130" s="41"/>
      <c r="L6130" s="41"/>
      <c r="M6130" s="42" t="s">
        <v>3012</v>
      </c>
      <c r="N6130" s="42"/>
      <c r="O6130" s="41"/>
      <c r="P6130" s="43">
        <v>15.483599999999999</v>
      </c>
      <c r="Q6130" s="44"/>
      <c r="R6130" s="45"/>
      <c r="S6130" s="44"/>
      <c r="T6130" s="46"/>
    </row>
    <row r="6131" spans="6:20" s="39" customFormat="1" ht="11.25" outlineLevel="7">
      <c r="F6131" s="40"/>
      <c r="G6131" s="41"/>
      <c r="H6131" s="41"/>
      <c r="I6131" s="41"/>
      <c r="J6131" s="41"/>
      <c r="K6131" s="41"/>
      <c r="L6131" s="41"/>
      <c r="M6131" s="42" t="s">
        <v>3013</v>
      </c>
      <c r="N6131" s="42"/>
      <c r="O6131" s="41"/>
      <c r="P6131" s="43">
        <v>22.162800000000001</v>
      </c>
      <c r="Q6131" s="44"/>
      <c r="R6131" s="45"/>
      <c r="S6131" s="44"/>
      <c r="T6131" s="46"/>
    </row>
    <row r="6132" spans="6:20" s="39" customFormat="1" ht="11.25" outlineLevel="7">
      <c r="F6132" s="40"/>
      <c r="G6132" s="41"/>
      <c r="H6132" s="41"/>
      <c r="I6132" s="41"/>
      <c r="J6132" s="41"/>
      <c r="K6132" s="41"/>
      <c r="L6132" s="41"/>
      <c r="M6132" s="42" t="s">
        <v>6433</v>
      </c>
      <c r="N6132" s="42"/>
      <c r="O6132" s="41"/>
      <c r="P6132" s="43">
        <v>0</v>
      </c>
      <c r="Q6132" s="44"/>
      <c r="R6132" s="45"/>
      <c r="S6132" s="44"/>
      <c r="T6132" s="46"/>
    </row>
    <row r="6133" spans="6:20" s="39" customFormat="1" ht="11.25" outlineLevel="7">
      <c r="F6133" s="40"/>
      <c r="G6133" s="41"/>
      <c r="H6133" s="41"/>
      <c r="I6133" s="41"/>
      <c r="J6133" s="41"/>
      <c r="K6133" s="41"/>
      <c r="L6133" s="41"/>
      <c r="M6133" s="42" t="s">
        <v>3826</v>
      </c>
      <c r="N6133" s="42"/>
      <c r="O6133" s="41"/>
      <c r="P6133" s="43">
        <v>5.8240000000000007</v>
      </c>
      <c r="Q6133" s="44"/>
      <c r="R6133" s="45"/>
      <c r="S6133" s="44"/>
      <c r="T6133" s="46"/>
    </row>
    <row r="6134" spans="6:20" s="39" customFormat="1" ht="11.25" outlineLevel="7">
      <c r="F6134" s="40"/>
      <c r="G6134" s="41"/>
      <c r="H6134" s="41"/>
      <c r="I6134" s="41"/>
      <c r="J6134" s="41"/>
      <c r="K6134" s="41"/>
      <c r="L6134" s="41"/>
      <c r="M6134" s="42"/>
      <c r="N6134" s="42"/>
      <c r="O6134" s="41"/>
      <c r="P6134" s="43">
        <v>0</v>
      </c>
      <c r="Q6134" s="44"/>
      <c r="R6134" s="45"/>
      <c r="S6134" s="44"/>
      <c r="T6134" s="46"/>
    </row>
    <row r="6135" spans="6:20" s="102" customFormat="1" ht="24" outlineLevel="6" collapsed="1">
      <c r="F6135" s="21" t="s">
        <v>10584</v>
      </c>
      <c r="G6135" s="22" t="s">
        <v>19</v>
      </c>
      <c r="H6135" s="68">
        <v>6</v>
      </c>
      <c r="I6135" s="22"/>
      <c r="J6135" s="36" t="s">
        <v>5035</v>
      </c>
      <c r="K6135" s="36" t="s">
        <v>2165</v>
      </c>
      <c r="L6135" s="36"/>
      <c r="M6135" s="37" t="s">
        <v>8016</v>
      </c>
      <c r="N6135" s="37"/>
      <c r="O6135" s="22" t="s">
        <v>24</v>
      </c>
      <c r="P6135" s="38">
        <v>134.47940000000003</v>
      </c>
      <c r="Q6135" s="25">
        <v>0</v>
      </c>
      <c r="R6135" s="38">
        <f>P6135*(1+Q6135/100)</f>
        <v>134.47940000000003</v>
      </c>
      <c r="S6135" s="25"/>
      <c r="T6135" s="26">
        <f>IF(I6135="T",0,R6135*S6135)</f>
        <v>0</v>
      </c>
    </row>
    <row r="6136" spans="6:20" s="39" customFormat="1" ht="11.25" outlineLevel="7">
      <c r="F6136" s="40"/>
      <c r="G6136" s="41"/>
      <c r="H6136" s="41"/>
      <c r="I6136" s="41"/>
      <c r="J6136" s="41"/>
      <c r="K6136" s="41"/>
      <c r="L6136" s="41"/>
      <c r="M6136" s="42" t="s">
        <v>187</v>
      </c>
      <c r="N6136" s="42"/>
      <c r="O6136" s="41"/>
      <c r="P6136" s="43">
        <v>0</v>
      </c>
      <c r="Q6136" s="44"/>
      <c r="R6136" s="45"/>
      <c r="S6136" s="44"/>
      <c r="T6136" s="46"/>
    </row>
    <row r="6137" spans="6:20" s="39" customFormat="1" ht="11.25" outlineLevel="7">
      <c r="F6137" s="40"/>
      <c r="G6137" s="41"/>
      <c r="H6137" s="41"/>
      <c r="I6137" s="41"/>
      <c r="J6137" s="41"/>
      <c r="K6137" s="41"/>
      <c r="L6137" s="41"/>
      <c r="M6137" s="42" t="s">
        <v>3818</v>
      </c>
      <c r="N6137" s="42"/>
      <c r="O6137" s="41"/>
      <c r="P6137" s="43">
        <v>302.48680000000002</v>
      </c>
      <c r="Q6137" s="44"/>
      <c r="R6137" s="45"/>
      <c r="S6137" s="44"/>
      <c r="T6137" s="46"/>
    </row>
    <row r="6138" spans="6:20" s="39" customFormat="1" ht="11.25" outlineLevel="7">
      <c r="F6138" s="40"/>
      <c r="G6138" s="41"/>
      <c r="H6138" s="41"/>
      <c r="I6138" s="41"/>
      <c r="J6138" s="41"/>
      <c r="K6138" s="41"/>
      <c r="L6138" s="41"/>
      <c r="M6138" s="42" t="s">
        <v>4</v>
      </c>
      <c r="N6138" s="42"/>
      <c r="O6138" s="41"/>
      <c r="P6138" s="43">
        <v>302.48680000000002</v>
      </c>
      <c r="Q6138" s="44"/>
      <c r="R6138" s="45"/>
      <c r="S6138" s="44"/>
      <c r="T6138" s="46"/>
    </row>
    <row r="6139" spans="6:20" s="39" customFormat="1" ht="11.25" outlineLevel="7">
      <c r="F6139" s="40"/>
      <c r="G6139" s="41"/>
      <c r="H6139" s="41"/>
      <c r="I6139" s="41"/>
      <c r="J6139" s="41"/>
      <c r="K6139" s="41"/>
      <c r="L6139" s="41"/>
      <c r="M6139" s="42" t="s">
        <v>5133</v>
      </c>
      <c r="N6139" s="42"/>
      <c r="O6139" s="41"/>
      <c r="P6139" s="43">
        <v>0</v>
      </c>
      <c r="Q6139" s="44"/>
      <c r="R6139" s="45"/>
      <c r="S6139" s="44"/>
      <c r="T6139" s="46"/>
    </row>
    <row r="6140" spans="6:20" s="39" customFormat="1" ht="11.25" outlineLevel="7">
      <c r="F6140" s="40"/>
      <c r="G6140" s="41"/>
      <c r="H6140" s="41"/>
      <c r="I6140" s="41"/>
      <c r="J6140" s="41"/>
      <c r="K6140" s="41"/>
      <c r="L6140" s="41"/>
      <c r="M6140" s="42" t="s">
        <v>5141</v>
      </c>
      <c r="N6140" s="42"/>
      <c r="O6140" s="41"/>
      <c r="P6140" s="43">
        <v>32.483000000000004</v>
      </c>
      <c r="Q6140" s="44"/>
      <c r="R6140" s="45"/>
      <c r="S6140" s="44"/>
      <c r="T6140" s="46"/>
    </row>
    <row r="6141" spans="6:20" s="39" customFormat="1" ht="11.25" outlineLevel="7">
      <c r="F6141" s="40"/>
      <c r="G6141" s="41"/>
      <c r="H6141" s="41"/>
      <c r="I6141" s="41"/>
      <c r="J6141" s="41"/>
      <c r="K6141" s="41"/>
      <c r="L6141" s="41"/>
      <c r="M6141" s="42" t="s">
        <v>4</v>
      </c>
      <c r="N6141" s="42"/>
      <c r="O6141" s="41"/>
      <c r="P6141" s="43">
        <v>32.483000000000004</v>
      </c>
      <c r="Q6141" s="44"/>
      <c r="R6141" s="45"/>
      <c r="S6141" s="44"/>
      <c r="T6141" s="46"/>
    </row>
    <row r="6142" spans="6:20" s="39" customFormat="1" ht="11.25" outlineLevel="7">
      <c r="F6142" s="40"/>
      <c r="G6142" s="41"/>
      <c r="H6142" s="41"/>
      <c r="I6142" s="41"/>
      <c r="J6142" s="41"/>
      <c r="K6142" s="41"/>
      <c r="L6142" s="41"/>
      <c r="M6142" s="42" t="s">
        <v>4281</v>
      </c>
      <c r="N6142" s="42"/>
      <c r="O6142" s="41"/>
      <c r="P6142" s="43">
        <v>0</v>
      </c>
      <c r="Q6142" s="44"/>
      <c r="R6142" s="45"/>
      <c r="S6142" s="44"/>
      <c r="T6142" s="46"/>
    </row>
    <row r="6143" spans="6:20" s="39" customFormat="1" ht="11.25" outlineLevel="7">
      <c r="F6143" s="40"/>
      <c r="G6143" s="41"/>
      <c r="H6143" s="41"/>
      <c r="I6143" s="41"/>
      <c r="J6143" s="41"/>
      <c r="K6143" s="41"/>
      <c r="L6143" s="41"/>
      <c r="M6143" s="42" t="s">
        <v>3453</v>
      </c>
      <c r="N6143" s="42"/>
      <c r="O6143" s="41"/>
      <c r="P6143" s="43">
        <v>-197.40599999999998</v>
      </c>
      <c r="Q6143" s="44"/>
      <c r="R6143" s="45"/>
      <c r="S6143" s="44"/>
      <c r="T6143" s="46"/>
    </row>
    <row r="6144" spans="6:20" s="39" customFormat="1" ht="11.25" outlineLevel="7">
      <c r="F6144" s="40"/>
      <c r="G6144" s="41"/>
      <c r="H6144" s="41"/>
      <c r="I6144" s="41"/>
      <c r="J6144" s="41"/>
      <c r="K6144" s="41"/>
      <c r="L6144" s="41"/>
      <c r="M6144" s="42" t="s">
        <v>3792</v>
      </c>
      <c r="N6144" s="42"/>
      <c r="O6144" s="41"/>
      <c r="P6144" s="43">
        <v>-1.8787999999999998</v>
      </c>
      <c r="Q6144" s="44"/>
      <c r="R6144" s="45"/>
      <c r="S6144" s="44"/>
      <c r="T6144" s="46"/>
    </row>
    <row r="6145" spans="6:20" s="39" customFormat="1" ht="11.25" outlineLevel="7">
      <c r="F6145" s="40"/>
      <c r="G6145" s="41"/>
      <c r="H6145" s="41"/>
      <c r="I6145" s="41"/>
      <c r="J6145" s="41"/>
      <c r="K6145" s="41"/>
      <c r="L6145" s="41"/>
      <c r="M6145" s="42" t="s">
        <v>3787</v>
      </c>
      <c r="N6145" s="42"/>
      <c r="O6145" s="41"/>
      <c r="P6145" s="43">
        <v>-0.85799999999999998</v>
      </c>
      <c r="Q6145" s="44"/>
      <c r="R6145" s="45"/>
      <c r="S6145" s="44"/>
      <c r="T6145" s="46"/>
    </row>
    <row r="6146" spans="6:20" s="39" customFormat="1" ht="11.25" outlineLevel="7">
      <c r="F6146" s="40"/>
      <c r="G6146" s="41"/>
      <c r="H6146" s="41"/>
      <c r="I6146" s="41"/>
      <c r="J6146" s="41"/>
      <c r="K6146" s="41"/>
      <c r="L6146" s="41"/>
      <c r="M6146" s="42" t="s">
        <v>3786</v>
      </c>
      <c r="N6146" s="42"/>
      <c r="O6146" s="41"/>
      <c r="P6146" s="43">
        <v>-0.34760000000000002</v>
      </c>
      <c r="Q6146" s="44"/>
      <c r="R6146" s="45"/>
      <c r="S6146" s="44"/>
      <c r="T6146" s="46"/>
    </row>
    <row r="6147" spans="6:20" s="39" customFormat="1" ht="11.25" outlineLevel="7">
      <c r="F6147" s="40"/>
      <c r="G6147" s="41"/>
      <c r="H6147" s="41"/>
      <c r="I6147" s="41"/>
      <c r="J6147" s="41"/>
      <c r="K6147" s="41"/>
      <c r="L6147" s="41"/>
      <c r="M6147" s="42" t="s">
        <v>4</v>
      </c>
      <c r="N6147" s="42"/>
      <c r="O6147" s="41"/>
      <c r="P6147" s="43">
        <v>-200.49039999999999</v>
      </c>
      <c r="Q6147" s="44"/>
      <c r="R6147" s="45"/>
      <c r="S6147" s="44"/>
      <c r="T6147" s="46"/>
    </row>
    <row r="6148" spans="6:20" s="102" customFormat="1" ht="24" outlineLevel="6">
      <c r="F6148" s="21" t="s">
        <v>10585</v>
      </c>
      <c r="G6148" s="22" t="s">
        <v>19</v>
      </c>
      <c r="H6148" s="68">
        <v>6</v>
      </c>
      <c r="I6148" s="22"/>
      <c r="J6148" s="36" t="s">
        <v>4177</v>
      </c>
      <c r="K6148" s="36" t="s">
        <v>2220</v>
      </c>
      <c r="L6148" s="36"/>
      <c r="M6148" s="37" t="s">
        <v>8074</v>
      </c>
      <c r="N6148" s="37"/>
      <c r="O6148" s="22" t="s">
        <v>23</v>
      </c>
      <c r="P6148" s="38">
        <v>156.93</v>
      </c>
      <c r="Q6148" s="25">
        <v>0</v>
      </c>
      <c r="R6148" s="38">
        <f>P6148*(1+Q6148/100)</f>
        <v>156.93</v>
      </c>
      <c r="S6148" s="25"/>
      <c r="T6148" s="26">
        <f>IF(I6148="T",0,R6148*S6148)</f>
        <v>0</v>
      </c>
    </row>
    <row r="6149" spans="6:20" s="102" customFormat="1" ht="36" outlineLevel="6" collapsed="1">
      <c r="F6149" s="21" t="s">
        <v>10586</v>
      </c>
      <c r="G6149" s="22" t="s">
        <v>19</v>
      </c>
      <c r="H6149" s="68">
        <v>6</v>
      </c>
      <c r="I6149" s="22"/>
      <c r="J6149" s="36" t="s">
        <v>4172</v>
      </c>
      <c r="K6149" s="36" t="s">
        <v>2221</v>
      </c>
      <c r="L6149" s="36"/>
      <c r="M6149" s="37" t="s">
        <v>8839</v>
      </c>
      <c r="N6149" s="37"/>
      <c r="O6149" s="22" t="s">
        <v>23</v>
      </c>
      <c r="P6149" s="38">
        <v>37.098999999999997</v>
      </c>
      <c r="Q6149" s="25">
        <v>0</v>
      </c>
      <c r="R6149" s="38">
        <f>P6149*(1+Q6149/100)</f>
        <v>37.098999999999997</v>
      </c>
      <c r="S6149" s="25"/>
      <c r="T6149" s="26">
        <f>IF(I6149="T",0,R6149*S6149)</f>
        <v>0</v>
      </c>
    </row>
    <row r="6150" spans="6:20" s="39" customFormat="1" ht="11.25" outlineLevel="7">
      <c r="F6150" s="40"/>
      <c r="G6150" s="41"/>
      <c r="H6150" s="41"/>
      <c r="I6150" s="41"/>
      <c r="J6150" s="41"/>
      <c r="K6150" s="41"/>
      <c r="L6150" s="41"/>
      <c r="M6150" s="42" t="s">
        <v>6906</v>
      </c>
      <c r="N6150" s="42"/>
      <c r="O6150" s="41"/>
      <c r="P6150" s="43">
        <v>0</v>
      </c>
      <c r="Q6150" s="44"/>
      <c r="R6150" s="45"/>
      <c r="S6150" s="44"/>
      <c r="T6150" s="46"/>
    </row>
    <row r="6151" spans="6:20" s="39" customFormat="1" ht="11.25" outlineLevel="7">
      <c r="F6151" s="40"/>
      <c r="G6151" s="41"/>
      <c r="H6151" s="41"/>
      <c r="I6151" s="41"/>
      <c r="J6151" s="41"/>
      <c r="K6151" s="41"/>
      <c r="L6151" s="41"/>
      <c r="M6151" s="42" t="s">
        <v>2382</v>
      </c>
      <c r="N6151" s="42"/>
      <c r="O6151" s="41"/>
      <c r="P6151" s="43">
        <v>22.875</v>
      </c>
      <c r="Q6151" s="44"/>
      <c r="R6151" s="45"/>
      <c r="S6151" s="44"/>
      <c r="T6151" s="46"/>
    </row>
    <row r="6152" spans="6:20" s="39" customFormat="1" ht="11.25" outlineLevel="7">
      <c r="F6152" s="40"/>
      <c r="G6152" s="41"/>
      <c r="H6152" s="41"/>
      <c r="I6152" s="41"/>
      <c r="J6152" s="41"/>
      <c r="K6152" s="41"/>
      <c r="L6152" s="41"/>
      <c r="M6152" s="42" t="s">
        <v>2177</v>
      </c>
      <c r="N6152" s="42"/>
      <c r="O6152" s="41"/>
      <c r="P6152" s="43">
        <v>12.144</v>
      </c>
      <c r="Q6152" s="44"/>
      <c r="R6152" s="45"/>
      <c r="S6152" s="44"/>
      <c r="T6152" s="46"/>
    </row>
    <row r="6153" spans="6:20" s="39" customFormat="1" ht="11.25" outlineLevel="7">
      <c r="F6153" s="40"/>
      <c r="G6153" s="41"/>
      <c r="H6153" s="41"/>
      <c r="I6153" s="41"/>
      <c r="J6153" s="41"/>
      <c r="K6153" s="41"/>
      <c r="L6153" s="41"/>
      <c r="M6153" s="42" t="s">
        <v>6433</v>
      </c>
      <c r="N6153" s="42"/>
      <c r="O6153" s="41"/>
      <c r="P6153" s="43">
        <v>0</v>
      </c>
      <c r="Q6153" s="44"/>
      <c r="R6153" s="45"/>
      <c r="S6153" s="44"/>
      <c r="T6153" s="46"/>
    </row>
    <row r="6154" spans="6:20" s="39" customFormat="1" ht="11.25" outlineLevel="7">
      <c r="F6154" s="40"/>
      <c r="G6154" s="41"/>
      <c r="H6154" s="41"/>
      <c r="I6154" s="41"/>
      <c r="J6154" s="41"/>
      <c r="K6154" s="41"/>
      <c r="L6154" s="41"/>
      <c r="M6154" s="42" t="s">
        <v>2154</v>
      </c>
      <c r="N6154" s="42"/>
      <c r="O6154" s="41"/>
      <c r="P6154" s="43">
        <v>2.08</v>
      </c>
      <c r="Q6154" s="44"/>
      <c r="R6154" s="45"/>
      <c r="S6154" s="44"/>
      <c r="T6154" s="46"/>
    </row>
    <row r="6155" spans="6:20" s="39" customFormat="1" ht="11.25" outlineLevel="7">
      <c r="F6155" s="40"/>
      <c r="G6155" s="41"/>
      <c r="H6155" s="41"/>
      <c r="I6155" s="41"/>
      <c r="J6155" s="41"/>
      <c r="K6155" s="41"/>
      <c r="L6155" s="41"/>
      <c r="M6155" s="42"/>
      <c r="N6155" s="42"/>
      <c r="O6155" s="41"/>
      <c r="P6155" s="43">
        <v>0</v>
      </c>
      <c r="Q6155" s="44"/>
      <c r="R6155" s="45"/>
      <c r="S6155" s="44"/>
      <c r="T6155" s="46"/>
    </row>
    <row r="6156" spans="6:20" s="102" customFormat="1" ht="24" outlineLevel="6">
      <c r="F6156" s="21" t="s">
        <v>10587</v>
      </c>
      <c r="G6156" s="22" t="s">
        <v>19</v>
      </c>
      <c r="H6156" s="68">
        <v>6</v>
      </c>
      <c r="I6156" s="22"/>
      <c r="J6156" s="36" t="s">
        <v>4173</v>
      </c>
      <c r="K6156" s="36" t="s">
        <v>2222</v>
      </c>
      <c r="L6156" s="36"/>
      <c r="M6156" s="37" t="s">
        <v>8636</v>
      </c>
      <c r="N6156" s="37"/>
      <c r="O6156" s="22" t="s">
        <v>23</v>
      </c>
      <c r="P6156" s="38">
        <v>37.098999999999997</v>
      </c>
      <c r="Q6156" s="25">
        <v>0</v>
      </c>
      <c r="R6156" s="38">
        <f>P6156*(1+Q6156/100)</f>
        <v>37.098999999999997</v>
      </c>
      <c r="S6156" s="25"/>
      <c r="T6156" s="26">
        <f>IF(I6156="T",0,R6156*S6156)</f>
        <v>0</v>
      </c>
    </row>
    <row r="6157" spans="6:20" s="102" customFormat="1" ht="12" outlineLevel="6" collapsed="1">
      <c r="F6157" s="21" t="s">
        <v>10588</v>
      </c>
      <c r="G6157" s="22" t="s">
        <v>19</v>
      </c>
      <c r="H6157" s="68">
        <v>6</v>
      </c>
      <c r="I6157" s="22"/>
      <c r="J6157" s="36" t="s">
        <v>4154</v>
      </c>
      <c r="K6157" s="36" t="s">
        <v>2217</v>
      </c>
      <c r="L6157" s="36"/>
      <c r="M6157" s="37" t="s">
        <v>7354</v>
      </c>
      <c r="N6157" s="37"/>
      <c r="O6157" s="22" t="s">
        <v>10</v>
      </c>
      <c r="P6157" s="38">
        <v>2.95072</v>
      </c>
      <c r="Q6157" s="25">
        <v>0</v>
      </c>
      <c r="R6157" s="38">
        <f>P6157*(1+Q6157/100)</f>
        <v>2.95072</v>
      </c>
      <c r="S6157" s="25"/>
      <c r="T6157" s="26">
        <f>IF(I6157="T",0,R6157*S6157)</f>
        <v>0</v>
      </c>
    </row>
    <row r="6158" spans="6:20" s="39" customFormat="1" ht="11.25" outlineLevel="7">
      <c r="F6158" s="40"/>
      <c r="G6158" s="41"/>
      <c r="H6158" s="41"/>
      <c r="I6158" s="41"/>
      <c r="J6158" s="41"/>
      <c r="K6158" s="41"/>
      <c r="L6158" s="41"/>
      <c r="M6158" s="42" t="s">
        <v>5804</v>
      </c>
      <c r="N6158" s="42"/>
      <c r="O6158" s="41"/>
      <c r="P6158" s="43">
        <v>0</v>
      </c>
      <c r="Q6158" s="44"/>
      <c r="R6158" s="45"/>
      <c r="S6158" s="44"/>
      <c r="T6158" s="46"/>
    </row>
    <row r="6159" spans="6:20" s="39" customFormat="1" ht="11.25" outlineLevel="7">
      <c r="F6159" s="40"/>
      <c r="G6159" s="41"/>
      <c r="H6159" s="41"/>
      <c r="I6159" s="41"/>
      <c r="J6159" s="41"/>
      <c r="K6159" s="41"/>
      <c r="L6159" s="41"/>
      <c r="M6159" s="42" t="s">
        <v>3477</v>
      </c>
      <c r="N6159" s="42"/>
      <c r="O6159" s="41"/>
      <c r="P6159" s="43">
        <v>2.95072</v>
      </c>
      <c r="Q6159" s="44"/>
      <c r="R6159" s="45"/>
      <c r="S6159" s="44"/>
      <c r="T6159" s="46"/>
    </row>
    <row r="6160" spans="6:20" s="39" customFormat="1" ht="11.25" outlineLevel="7">
      <c r="F6160" s="40"/>
      <c r="G6160" s="41"/>
      <c r="H6160" s="41"/>
      <c r="I6160" s="41"/>
      <c r="J6160" s="41"/>
      <c r="K6160" s="41"/>
      <c r="L6160" s="41"/>
      <c r="M6160" s="42"/>
      <c r="N6160" s="42"/>
      <c r="O6160" s="41"/>
      <c r="P6160" s="43">
        <v>0</v>
      </c>
      <c r="Q6160" s="44"/>
      <c r="R6160" s="45"/>
      <c r="S6160" s="44"/>
      <c r="T6160" s="46"/>
    </row>
    <row r="6161" spans="6:20" s="102" customFormat="1" ht="24" outlineLevel="6" collapsed="1">
      <c r="F6161" s="21" t="s">
        <v>10589</v>
      </c>
      <c r="G6161" s="22" t="s">
        <v>19</v>
      </c>
      <c r="H6161" s="68">
        <v>6</v>
      </c>
      <c r="I6161" s="22"/>
      <c r="J6161" s="36" t="s">
        <v>5035</v>
      </c>
      <c r="K6161" s="36" t="s">
        <v>2165</v>
      </c>
      <c r="L6161" s="36"/>
      <c r="M6161" s="37" t="s">
        <v>8127</v>
      </c>
      <c r="N6161" s="37"/>
      <c r="O6161" s="22" t="s">
        <v>24</v>
      </c>
      <c r="P6161" s="38">
        <v>18.44209</v>
      </c>
      <c r="Q6161" s="25">
        <v>0</v>
      </c>
      <c r="R6161" s="38">
        <f>P6161*(1+Q6161/100)</f>
        <v>18.44209</v>
      </c>
      <c r="S6161" s="25"/>
      <c r="T6161" s="26">
        <f>IF(I6161="T",0,R6161*S6161)</f>
        <v>0</v>
      </c>
    </row>
    <row r="6162" spans="6:20" s="39" customFormat="1" ht="11.25" outlineLevel="7">
      <c r="F6162" s="40"/>
      <c r="G6162" s="41"/>
      <c r="H6162" s="41"/>
      <c r="I6162" s="41"/>
      <c r="J6162" s="41"/>
      <c r="K6162" s="41"/>
      <c r="L6162" s="41"/>
      <c r="M6162" s="42" t="s">
        <v>6623</v>
      </c>
      <c r="N6162" s="42"/>
      <c r="O6162" s="41"/>
      <c r="P6162" s="43">
        <v>0</v>
      </c>
      <c r="Q6162" s="44"/>
      <c r="R6162" s="45"/>
      <c r="S6162" s="44"/>
      <c r="T6162" s="46"/>
    </row>
    <row r="6163" spans="6:20" s="39" customFormat="1" ht="11.25" outlineLevel="7">
      <c r="F6163" s="40"/>
      <c r="G6163" s="41"/>
      <c r="H6163" s="41"/>
      <c r="I6163" s="41"/>
      <c r="J6163" s="41"/>
      <c r="K6163" s="41"/>
      <c r="L6163" s="41"/>
      <c r="M6163" s="42" t="s">
        <v>4459</v>
      </c>
      <c r="N6163" s="42"/>
      <c r="O6163" s="41"/>
      <c r="P6163" s="43">
        <v>11.66625</v>
      </c>
      <c r="Q6163" s="44"/>
      <c r="R6163" s="45"/>
      <c r="S6163" s="44"/>
      <c r="T6163" s="46"/>
    </row>
    <row r="6164" spans="6:20" s="39" customFormat="1" ht="11.25" outlineLevel="7">
      <c r="F6164" s="40"/>
      <c r="G6164" s="41"/>
      <c r="H6164" s="41"/>
      <c r="I6164" s="41"/>
      <c r="J6164" s="41"/>
      <c r="K6164" s="41"/>
      <c r="L6164" s="41"/>
      <c r="M6164" s="42" t="s">
        <v>4373</v>
      </c>
      <c r="N6164" s="42"/>
      <c r="O6164" s="41"/>
      <c r="P6164" s="43">
        <v>6.1934399999999998</v>
      </c>
      <c r="Q6164" s="44"/>
      <c r="R6164" s="45"/>
      <c r="S6164" s="44"/>
      <c r="T6164" s="46"/>
    </row>
    <row r="6165" spans="6:20" s="39" customFormat="1" ht="11.25" outlineLevel="7">
      <c r="F6165" s="40"/>
      <c r="G6165" s="41"/>
      <c r="H6165" s="41"/>
      <c r="I6165" s="41"/>
      <c r="J6165" s="41"/>
      <c r="K6165" s="41"/>
      <c r="L6165" s="41"/>
      <c r="M6165" s="42" t="s">
        <v>5942</v>
      </c>
      <c r="N6165" s="42"/>
      <c r="O6165" s="41"/>
      <c r="P6165" s="43">
        <v>0</v>
      </c>
      <c r="Q6165" s="44"/>
      <c r="R6165" s="45"/>
      <c r="S6165" s="44"/>
      <c r="T6165" s="46"/>
    </row>
    <row r="6166" spans="6:20" s="39" customFormat="1" ht="11.25" outlineLevel="7">
      <c r="F6166" s="40"/>
      <c r="G6166" s="41"/>
      <c r="H6166" s="41"/>
      <c r="I6166" s="41"/>
      <c r="J6166" s="41"/>
      <c r="K6166" s="41"/>
      <c r="L6166" s="41"/>
      <c r="M6166" s="42" t="s">
        <v>4322</v>
      </c>
      <c r="N6166" s="42"/>
      <c r="O6166" s="41"/>
      <c r="P6166" s="43">
        <v>0.58240000000000014</v>
      </c>
      <c r="Q6166" s="44"/>
      <c r="R6166" s="45"/>
      <c r="S6166" s="44"/>
      <c r="T6166" s="46"/>
    </row>
    <row r="6167" spans="6:20" s="39" customFormat="1" ht="11.25" outlineLevel="7">
      <c r="F6167" s="40"/>
      <c r="G6167" s="41"/>
      <c r="H6167" s="41"/>
      <c r="I6167" s="41"/>
      <c r="J6167" s="41"/>
      <c r="K6167" s="41"/>
      <c r="L6167" s="41"/>
      <c r="M6167" s="42"/>
      <c r="N6167" s="42"/>
      <c r="O6167" s="41"/>
      <c r="P6167" s="43">
        <v>0</v>
      </c>
      <c r="Q6167" s="44"/>
      <c r="R6167" s="45"/>
      <c r="S6167" s="44"/>
      <c r="T6167" s="46"/>
    </row>
    <row r="6168" spans="6:20" outlineLevel="6"/>
    <row r="6169" spans="6:20" outlineLevel="5"/>
    <row r="6170" spans="6:20" outlineLevel="4"/>
    <row r="6171" spans="6:20" s="94" customFormat="1" ht="16.5" customHeight="1" outlineLevel="3">
      <c r="F6171" s="95"/>
      <c r="G6171" s="96"/>
      <c r="H6171" s="96"/>
      <c r="I6171" s="96"/>
      <c r="J6171" s="97"/>
      <c r="K6171" s="97"/>
      <c r="L6171" s="97"/>
      <c r="M6171" s="97" t="s">
        <v>4488</v>
      </c>
      <c r="N6171" s="101"/>
      <c r="O6171" s="96"/>
      <c r="P6171" s="98"/>
      <c r="Q6171" s="99"/>
      <c r="R6171" s="98"/>
      <c r="S6171" s="99"/>
      <c r="T6171" s="100">
        <f>SUBTOTAL(9,T6172:T6331)</f>
        <v>0</v>
      </c>
    </row>
    <row r="6172" spans="6:20" s="113" customFormat="1" ht="16.5" customHeight="1" outlineLevel="4">
      <c r="F6172" s="114"/>
      <c r="G6172" s="115"/>
      <c r="H6172" s="115"/>
      <c r="I6172" s="115"/>
      <c r="J6172" s="116"/>
      <c r="K6172" s="116"/>
      <c r="L6172" s="116"/>
      <c r="M6172" s="116" t="s">
        <v>5418</v>
      </c>
      <c r="N6172" s="119"/>
      <c r="O6172" s="115"/>
      <c r="P6172" s="117"/>
      <c r="Q6172" s="118"/>
      <c r="R6172" s="117"/>
      <c r="S6172" s="118"/>
      <c r="T6172" s="112">
        <f>SUBTOTAL(9,T6173:T6266)</f>
        <v>0</v>
      </c>
    </row>
    <row r="6173" spans="6:20" s="120" customFormat="1" ht="16.5" customHeight="1" outlineLevel="5">
      <c r="F6173" s="121"/>
      <c r="G6173" s="122"/>
      <c r="H6173" s="122"/>
      <c r="I6173" s="122"/>
      <c r="J6173" s="123"/>
      <c r="K6173" s="123"/>
      <c r="L6173" s="123"/>
      <c r="M6173" s="123" t="s">
        <v>6492</v>
      </c>
      <c r="N6173" s="126"/>
      <c r="O6173" s="122"/>
      <c r="P6173" s="124"/>
      <c r="Q6173" s="125"/>
      <c r="R6173" s="124"/>
      <c r="S6173" s="125"/>
      <c r="T6173" s="111">
        <f>SUBTOTAL(9,T6174:T6265)</f>
        <v>0</v>
      </c>
    </row>
    <row r="6174" spans="6:20" s="102" customFormat="1" ht="24" outlineLevel="6">
      <c r="F6174" s="21" t="s">
        <v>10590</v>
      </c>
      <c r="G6174" s="22" t="s">
        <v>19</v>
      </c>
      <c r="H6174" s="68">
        <v>6</v>
      </c>
      <c r="I6174" s="22"/>
      <c r="J6174" s="36" t="s">
        <v>4147</v>
      </c>
      <c r="K6174" s="36" t="s">
        <v>2193</v>
      </c>
      <c r="L6174" s="36"/>
      <c r="M6174" s="37" t="s">
        <v>8322</v>
      </c>
      <c r="N6174" s="37"/>
      <c r="O6174" s="22" t="s">
        <v>23</v>
      </c>
      <c r="P6174" s="38">
        <v>1640.3006000000003</v>
      </c>
      <c r="Q6174" s="25">
        <v>0</v>
      </c>
      <c r="R6174" s="38">
        <f>P6174*(1+Q6174/100)</f>
        <v>1640.3006000000003</v>
      </c>
      <c r="S6174" s="25"/>
      <c r="T6174" s="26">
        <f>IF(I6174="T",0,R6174*S6174)</f>
        <v>0</v>
      </c>
    </row>
    <row r="6175" spans="6:20" s="39" customFormat="1" ht="11.25" outlineLevel="7">
      <c r="F6175" s="40"/>
      <c r="G6175" s="41"/>
      <c r="H6175" s="41"/>
      <c r="I6175" s="41"/>
      <c r="J6175" s="41"/>
      <c r="K6175" s="41"/>
      <c r="L6175" s="41"/>
      <c r="M6175" s="42" t="s">
        <v>4083</v>
      </c>
      <c r="N6175" s="42"/>
      <c r="O6175" s="41"/>
      <c r="P6175" s="43">
        <v>0</v>
      </c>
      <c r="Q6175" s="44"/>
      <c r="R6175" s="45"/>
      <c r="S6175" s="44"/>
      <c r="T6175" s="46"/>
    </row>
    <row r="6176" spans="6:20" s="39" customFormat="1" ht="11.25" outlineLevel="7">
      <c r="F6176" s="40"/>
      <c r="G6176" s="41"/>
      <c r="H6176" s="41"/>
      <c r="I6176" s="41"/>
      <c r="J6176" s="41"/>
      <c r="K6176" s="41"/>
      <c r="L6176" s="41"/>
      <c r="M6176" s="42" t="s">
        <v>3838</v>
      </c>
      <c r="N6176" s="42"/>
      <c r="O6176" s="41"/>
      <c r="P6176" s="43">
        <v>298.3408</v>
      </c>
      <c r="Q6176" s="44"/>
      <c r="R6176" s="45"/>
      <c r="S6176" s="44"/>
      <c r="T6176" s="46"/>
    </row>
    <row r="6177" spans="6:20" s="39" customFormat="1" ht="11.25" outlineLevel="7">
      <c r="F6177" s="40"/>
      <c r="G6177" s="41"/>
      <c r="H6177" s="41"/>
      <c r="I6177" s="41"/>
      <c r="J6177" s="41"/>
      <c r="K6177" s="41"/>
      <c r="L6177" s="41"/>
      <c r="M6177" s="42" t="s">
        <v>3038</v>
      </c>
      <c r="N6177" s="42"/>
      <c r="O6177" s="41"/>
      <c r="P6177" s="43">
        <v>74.028000000000006</v>
      </c>
      <c r="Q6177" s="44"/>
      <c r="R6177" s="45"/>
      <c r="S6177" s="44"/>
      <c r="T6177" s="46"/>
    </row>
    <row r="6178" spans="6:20" s="39" customFormat="1" ht="11.25" outlineLevel="7">
      <c r="F6178" s="40"/>
      <c r="G6178" s="41"/>
      <c r="H6178" s="41"/>
      <c r="I6178" s="41"/>
      <c r="J6178" s="41"/>
      <c r="K6178" s="41"/>
      <c r="L6178" s="41"/>
      <c r="M6178" s="42" t="s">
        <v>3030</v>
      </c>
      <c r="N6178" s="42"/>
      <c r="O6178" s="41"/>
      <c r="P6178" s="43">
        <v>54.128</v>
      </c>
      <c r="Q6178" s="44"/>
      <c r="R6178" s="45"/>
      <c r="S6178" s="44"/>
      <c r="T6178" s="46"/>
    </row>
    <row r="6179" spans="6:20" s="39" customFormat="1" ht="11.25" outlineLevel="7">
      <c r="F6179" s="40"/>
      <c r="G6179" s="41"/>
      <c r="H6179" s="41"/>
      <c r="I6179" s="41"/>
      <c r="J6179" s="41"/>
      <c r="K6179" s="41"/>
      <c r="L6179" s="41"/>
      <c r="M6179" s="42" t="s">
        <v>5611</v>
      </c>
      <c r="N6179" s="42"/>
      <c r="O6179" s="41"/>
      <c r="P6179" s="43">
        <v>0</v>
      </c>
      <c r="Q6179" s="44"/>
      <c r="R6179" s="45"/>
      <c r="S6179" s="44"/>
      <c r="T6179" s="46"/>
    </row>
    <row r="6180" spans="6:20" s="39" customFormat="1" ht="11.25" outlineLevel="7">
      <c r="F6180" s="40"/>
      <c r="G6180" s="41"/>
      <c r="H6180" s="41"/>
      <c r="I6180" s="41"/>
      <c r="J6180" s="41"/>
      <c r="K6180" s="41"/>
      <c r="L6180" s="41"/>
      <c r="M6180" s="42" t="s">
        <v>2959</v>
      </c>
      <c r="N6180" s="42"/>
      <c r="O6180" s="41"/>
      <c r="P6180" s="43">
        <v>7.3149999999999986</v>
      </c>
      <c r="Q6180" s="44"/>
      <c r="R6180" s="45"/>
      <c r="S6180" s="44"/>
      <c r="T6180" s="46"/>
    </row>
    <row r="6181" spans="6:20" s="39" customFormat="1" ht="11.25" outlineLevel="7">
      <c r="F6181" s="40"/>
      <c r="G6181" s="41"/>
      <c r="H6181" s="41"/>
      <c r="I6181" s="41"/>
      <c r="J6181" s="41"/>
      <c r="K6181" s="41"/>
      <c r="L6181" s="41"/>
      <c r="M6181" s="42" t="s">
        <v>4283</v>
      </c>
      <c r="N6181" s="42"/>
      <c r="O6181" s="41"/>
      <c r="P6181" s="43">
        <v>11.454000000000001</v>
      </c>
      <c r="Q6181" s="44"/>
      <c r="R6181" s="45"/>
      <c r="S6181" s="44"/>
      <c r="T6181" s="46"/>
    </row>
    <row r="6182" spans="6:20" s="39" customFormat="1" ht="11.25" outlineLevel="7">
      <c r="F6182" s="40"/>
      <c r="G6182" s="41"/>
      <c r="H6182" s="41"/>
      <c r="I6182" s="41"/>
      <c r="J6182" s="41"/>
      <c r="K6182" s="41"/>
      <c r="L6182" s="41"/>
      <c r="M6182" s="42" t="s">
        <v>4</v>
      </c>
      <c r="N6182" s="42"/>
      <c r="O6182" s="41"/>
      <c r="P6182" s="43">
        <v>445.26580000000001</v>
      </c>
      <c r="Q6182" s="44"/>
      <c r="R6182" s="45"/>
      <c r="S6182" s="44"/>
      <c r="T6182" s="46"/>
    </row>
    <row r="6183" spans="6:20" s="39" customFormat="1" ht="11.25" outlineLevel="7">
      <c r="F6183" s="40"/>
      <c r="G6183" s="41"/>
      <c r="H6183" s="41"/>
      <c r="I6183" s="41"/>
      <c r="J6183" s="41"/>
      <c r="K6183" s="41"/>
      <c r="L6183" s="41"/>
      <c r="M6183" s="42" t="s">
        <v>3722</v>
      </c>
      <c r="N6183" s="42"/>
      <c r="O6183" s="41"/>
      <c r="P6183" s="43">
        <v>0</v>
      </c>
      <c r="Q6183" s="44"/>
      <c r="R6183" s="45"/>
      <c r="S6183" s="44"/>
      <c r="T6183" s="46"/>
    </row>
    <row r="6184" spans="6:20" s="39" customFormat="1" ht="11.25" outlineLevel="7">
      <c r="F6184" s="40"/>
      <c r="G6184" s="41"/>
      <c r="H6184" s="41"/>
      <c r="I6184" s="41"/>
      <c r="J6184" s="41"/>
      <c r="K6184" s="41"/>
      <c r="L6184" s="41"/>
      <c r="M6184" s="42" t="s">
        <v>3472</v>
      </c>
      <c r="N6184" s="42"/>
      <c r="O6184" s="41"/>
      <c r="P6184" s="43">
        <v>2.8100000000000005</v>
      </c>
      <c r="Q6184" s="44"/>
      <c r="R6184" s="45"/>
      <c r="S6184" s="44"/>
      <c r="T6184" s="46"/>
    </row>
    <row r="6185" spans="6:20" s="39" customFormat="1" ht="11.25" outlineLevel="7">
      <c r="F6185" s="40"/>
      <c r="G6185" s="41"/>
      <c r="H6185" s="41"/>
      <c r="I6185" s="41"/>
      <c r="J6185" s="41"/>
      <c r="K6185" s="41"/>
      <c r="L6185" s="41"/>
      <c r="M6185" s="42" t="s">
        <v>3024</v>
      </c>
      <c r="N6185" s="42"/>
      <c r="O6185" s="41"/>
      <c r="P6185" s="43">
        <v>8.6480000000000015</v>
      </c>
      <c r="Q6185" s="44"/>
      <c r="R6185" s="45"/>
      <c r="S6185" s="44"/>
      <c r="T6185" s="46"/>
    </row>
    <row r="6186" spans="6:20" s="39" customFormat="1" ht="11.25" outlineLevel="7">
      <c r="F6186" s="40"/>
      <c r="G6186" s="41"/>
      <c r="H6186" s="41"/>
      <c r="I6186" s="41"/>
      <c r="J6186" s="41"/>
      <c r="K6186" s="41"/>
      <c r="L6186" s="41"/>
      <c r="M6186" s="42" t="s">
        <v>4</v>
      </c>
      <c r="N6186" s="42"/>
      <c r="O6186" s="41"/>
      <c r="P6186" s="43">
        <v>11.458000000000002</v>
      </c>
      <c r="Q6186" s="44"/>
      <c r="R6186" s="45"/>
      <c r="S6186" s="44"/>
      <c r="T6186" s="46"/>
    </row>
    <row r="6187" spans="6:20" s="39" customFormat="1" ht="11.25" outlineLevel="7">
      <c r="F6187" s="40"/>
      <c r="G6187" s="41"/>
      <c r="H6187" s="41"/>
      <c r="I6187" s="41"/>
      <c r="J6187" s="41"/>
      <c r="K6187" s="41"/>
      <c r="L6187" s="41"/>
      <c r="M6187" s="42" t="s">
        <v>4281</v>
      </c>
      <c r="N6187" s="42"/>
      <c r="O6187" s="41"/>
      <c r="P6187" s="43">
        <v>0</v>
      </c>
      <c r="Q6187" s="44"/>
      <c r="R6187" s="45"/>
      <c r="S6187" s="44"/>
      <c r="T6187" s="46"/>
    </row>
    <row r="6188" spans="6:20" s="39" customFormat="1" ht="11.25" outlineLevel="7">
      <c r="F6188" s="40"/>
      <c r="G6188" s="41"/>
      <c r="H6188" s="41"/>
      <c r="I6188" s="41"/>
      <c r="J6188" s="41"/>
      <c r="K6188" s="41"/>
      <c r="L6188" s="41"/>
      <c r="M6188" s="42" t="s">
        <v>3789</v>
      </c>
      <c r="N6188" s="42"/>
      <c r="O6188" s="41"/>
      <c r="P6188" s="43">
        <v>-8.5949999999999989</v>
      </c>
      <c r="Q6188" s="44"/>
      <c r="R6188" s="45"/>
      <c r="S6188" s="44"/>
      <c r="T6188" s="46"/>
    </row>
    <row r="6189" spans="6:20" s="39" customFormat="1" ht="11.25" outlineLevel="7">
      <c r="F6189" s="40"/>
      <c r="G6189" s="41"/>
      <c r="H6189" s="41"/>
      <c r="I6189" s="41"/>
      <c r="J6189" s="41"/>
      <c r="K6189" s="41"/>
      <c r="L6189" s="41"/>
      <c r="M6189" s="42" t="s">
        <v>2121</v>
      </c>
      <c r="N6189" s="42"/>
      <c r="O6189" s="41"/>
      <c r="P6189" s="43">
        <v>-4.54</v>
      </c>
      <c r="Q6189" s="44"/>
      <c r="R6189" s="45"/>
      <c r="S6189" s="44"/>
      <c r="T6189" s="46"/>
    </row>
    <row r="6190" spans="6:20" s="39" customFormat="1" ht="11.25" outlineLevel="7">
      <c r="F6190" s="40"/>
      <c r="G6190" s="41"/>
      <c r="H6190" s="41"/>
      <c r="I6190" s="41"/>
      <c r="J6190" s="41"/>
      <c r="K6190" s="41"/>
      <c r="L6190" s="41"/>
      <c r="M6190" s="42" t="s">
        <v>3788</v>
      </c>
      <c r="N6190" s="42"/>
      <c r="O6190" s="41"/>
      <c r="P6190" s="43">
        <v>-4.1229999999999993</v>
      </c>
      <c r="Q6190" s="44"/>
      <c r="R6190" s="45"/>
      <c r="S6190" s="44"/>
      <c r="T6190" s="46"/>
    </row>
    <row r="6191" spans="6:20" s="39" customFormat="1" ht="11.25" outlineLevel="7">
      <c r="F6191" s="40"/>
      <c r="G6191" s="41"/>
      <c r="H6191" s="41"/>
      <c r="I6191" s="41"/>
      <c r="J6191" s="41"/>
      <c r="K6191" s="41"/>
      <c r="L6191" s="41"/>
      <c r="M6191" s="42" t="s">
        <v>4</v>
      </c>
      <c r="N6191" s="42"/>
      <c r="O6191" s="41"/>
      <c r="P6191" s="43">
        <v>-17.257999999999996</v>
      </c>
      <c r="Q6191" s="44"/>
      <c r="R6191" s="45"/>
      <c r="S6191" s="44"/>
      <c r="T6191" s="46"/>
    </row>
    <row r="6192" spans="6:20" s="39" customFormat="1" ht="11.25" outlineLevel="7">
      <c r="F6192" s="40"/>
      <c r="G6192" s="41"/>
      <c r="H6192" s="41"/>
      <c r="I6192" s="41"/>
      <c r="J6192" s="41"/>
      <c r="K6192" s="41"/>
      <c r="L6192" s="41"/>
      <c r="M6192" s="42" t="s">
        <v>4081</v>
      </c>
      <c r="N6192" s="42"/>
      <c r="O6192" s="41"/>
      <c r="P6192" s="43">
        <v>0</v>
      </c>
      <c r="Q6192" s="44"/>
      <c r="R6192" s="45"/>
      <c r="S6192" s="44"/>
      <c r="T6192" s="46"/>
    </row>
    <row r="6193" spans="6:20" s="39" customFormat="1" ht="11.25" outlineLevel="7">
      <c r="F6193" s="40"/>
      <c r="G6193" s="41"/>
      <c r="H6193" s="41"/>
      <c r="I6193" s="41"/>
      <c r="J6193" s="41"/>
      <c r="K6193" s="41"/>
      <c r="L6193" s="41"/>
      <c r="M6193" s="42" t="s">
        <v>3838</v>
      </c>
      <c r="N6193" s="42"/>
      <c r="O6193" s="41"/>
      <c r="P6193" s="43">
        <v>298.3408</v>
      </c>
      <c r="Q6193" s="44"/>
      <c r="R6193" s="45"/>
      <c r="S6193" s="44"/>
      <c r="T6193" s="46"/>
    </row>
    <row r="6194" spans="6:20" s="39" customFormat="1" ht="11.25" outlineLevel="7">
      <c r="F6194" s="40"/>
      <c r="G6194" s="41"/>
      <c r="H6194" s="41"/>
      <c r="I6194" s="41"/>
      <c r="J6194" s="41"/>
      <c r="K6194" s="41"/>
      <c r="L6194" s="41"/>
      <c r="M6194" s="42" t="s">
        <v>3038</v>
      </c>
      <c r="N6194" s="42"/>
      <c r="O6194" s="41"/>
      <c r="P6194" s="43">
        <v>74.028000000000006</v>
      </c>
      <c r="Q6194" s="44"/>
      <c r="R6194" s="45"/>
      <c r="S6194" s="44"/>
      <c r="T6194" s="46"/>
    </row>
    <row r="6195" spans="6:20" s="39" customFormat="1" ht="11.25" outlineLevel="7">
      <c r="F6195" s="40"/>
      <c r="G6195" s="41"/>
      <c r="H6195" s="41"/>
      <c r="I6195" s="41"/>
      <c r="J6195" s="41"/>
      <c r="K6195" s="41"/>
      <c r="L6195" s="41"/>
      <c r="M6195" s="42" t="s">
        <v>3030</v>
      </c>
      <c r="N6195" s="42"/>
      <c r="O6195" s="41"/>
      <c r="P6195" s="43">
        <v>54.128</v>
      </c>
      <c r="Q6195" s="44"/>
      <c r="R6195" s="45"/>
      <c r="S6195" s="44"/>
      <c r="T6195" s="46"/>
    </row>
    <row r="6196" spans="6:20" s="39" customFormat="1" ht="11.25" outlineLevel="7">
      <c r="F6196" s="40"/>
      <c r="G6196" s="41"/>
      <c r="H6196" s="41"/>
      <c r="I6196" s="41"/>
      <c r="J6196" s="41"/>
      <c r="K6196" s="41"/>
      <c r="L6196" s="41"/>
      <c r="M6196" s="42" t="s">
        <v>4</v>
      </c>
      <c r="N6196" s="42"/>
      <c r="O6196" s="41"/>
      <c r="P6196" s="43">
        <v>426.49680000000001</v>
      </c>
      <c r="Q6196" s="44"/>
      <c r="R6196" s="45"/>
      <c r="S6196" s="44"/>
      <c r="T6196" s="46"/>
    </row>
    <row r="6197" spans="6:20" s="39" customFormat="1" ht="11.25" outlineLevel="7">
      <c r="F6197" s="40"/>
      <c r="G6197" s="41"/>
      <c r="H6197" s="41"/>
      <c r="I6197" s="41"/>
      <c r="J6197" s="41"/>
      <c r="K6197" s="41"/>
      <c r="L6197" s="41"/>
      <c r="M6197" s="42" t="s">
        <v>5611</v>
      </c>
      <c r="N6197" s="42"/>
      <c r="O6197" s="41"/>
      <c r="P6197" s="43">
        <v>0</v>
      </c>
      <c r="Q6197" s="44"/>
      <c r="R6197" s="45"/>
      <c r="S6197" s="44"/>
      <c r="T6197" s="46"/>
    </row>
    <row r="6198" spans="6:20" s="39" customFormat="1" ht="11.25" outlineLevel="7">
      <c r="F6198" s="40"/>
      <c r="G6198" s="41"/>
      <c r="H6198" s="41"/>
      <c r="I6198" s="41"/>
      <c r="J6198" s="41"/>
      <c r="K6198" s="41"/>
      <c r="L6198" s="41"/>
      <c r="M6198" s="42" t="s">
        <v>2131</v>
      </c>
      <c r="N6198" s="42"/>
      <c r="O6198" s="41"/>
      <c r="P6198" s="43">
        <v>7.3149999999999986</v>
      </c>
      <c r="Q6198" s="44"/>
      <c r="R6198" s="45"/>
      <c r="S6198" s="44"/>
      <c r="T6198" s="46"/>
    </row>
    <row r="6199" spans="6:20" s="39" customFormat="1" ht="11.25" outlineLevel="7">
      <c r="F6199" s="40"/>
      <c r="G6199" s="41"/>
      <c r="H6199" s="41"/>
      <c r="I6199" s="41"/>
      <c r="J6199" s="41"/>
      <c r="K6199" s="41"/>
      <c r="L6199" s="41"/>
      <c r="M6199" s="42" t="s">
        <v>4283</v>
      </c>
      <c r="N6199" s="42"/>
      <c r="O6199" s="41"/>
      <c r="P6199" s="43">
        <v>11.454000000000001</v>
      </c>
      <c r="Q6199" s="44"/>
      <c r="R6199" s="45"/>
      <c r="S6199" s="44"/>
      <c r="T6199" s="46"/>
    </row>
    <row r="6200" spans="6:20" s="39" customFormat="1" ht="11.25" outlineLevel="7">
      <c r="F6200" s="40"/>
      <c r="G6200" s="41"/>
      <c r="H6200" s="41"/>
      <c r="I6200" s="41"/>
      <c r="J6200" s="41"/>
      <c r="K6200" s="41"/>
      <c r="L6200" s="41"/>
      <c r="M6200" s="42" t="s">
        <v>4</v>
      </c>
      <c r="N6200" s="42"/>
      <c r="O6200" s="41"/>
      <c r="P6200" s="43">
        <v>18.768999999999998</v>
      </c>
      <c r="Q6200" s="44"/>
      <c r="R6200" s="45"/>
      <c r="S6200" s="44"/>
      <c r="T6200" s="46"/>
    </row>
    <row r="6201" spans="6:20" s="39" customFormat="1" ht="11.25" outlineLevel="7">
      <c r="F6201" s="40"/>
      <c r="G6201" s="41"/>
      <c r="H6201" s="41"/>
      <c r="I6201" s="41"/>
      <c r="J6201" s="41"/>
      <c r="K6201" s="41"/>
      <c r="L6201" s="41"/>
      <c r="M6201" s="42" t="s">
        <v>3722</v>
      </c>
      <c r="N6201" s="42"/>
      <c r="O6201" s="41"/>
      <c r="P6201" s="43">
        <v>0</v>
      </c>
      <c r="Q6201" s="44"/>
      <c r="R6201" s="45"/>
      <c r="S6201" s="44"/>
      <c r="T6201" s="46"/>
    </row>
    <row r="6202" spans="6:20" s="39" customFormat="1" ht="11.25" outlineLevel="7">
      <c r="F6202" s="40"/>
      <c r="G6202" s="41"/>
      <c r="H6202" s="41"/>
      <c r="I6202" s="41"/>
      <c r="J6202" s="41"/>
      <c r="K6202" s="41"/>
      <c r="L6202" s="41"/>
      <c r="M6202" s="42" t="s">
        <v>3472</v>
      </c>
      <c r="N6202" s="42"/>
      <c r="O6202" s="41"/>
      <c r="P6202" s="43">
        <v>2.8100000000000005</v>
      </c>
      <c r="Q6202" s="44"/>
      <c r="R6202" s="45"/>
      <c r="S6202" s="44"/>
      <c r="T6202" s="46"/>
    </row>
    <row r="6203" spans="6:20" s="39" customFormat="1" ht="11.25" outlineLevel="7">
      <c r="F6203" s="40"/>
      <c r="G6203" s="41"/>
      <c r="H6203" s="41"/>
      <c r="I6203" s="41"/>
      <c r="J6203" s="41"/>
      <c r="K6203" s="41"/>
      <c r="L6203" s="41"/>
      <c r="M6203" s="42" t="s">
        <v>3024</v>
      </c>
      <c r="N6203" s="42"/>
      <c r="O6203" s="41"/>
      <c r="P6203" s="43">
        <v>8.6480000000000015</v>
      </c>
      <c r="Q6203" s="44"/>
      <c r="R6203" s="45"/>
      <c r="S6203" s="44"/>
      <c r="T6203" s="46"/>
    </row>
    <row r="6204" spans="6:20" s="39" customFormat="1" ht="11.25" outlineLevel="7">
      <c r="F6204" s="40"/>
      <c r="G6204" s="41"/>
      <c r="H6204" s="41"/>
      <c r="I6204" s="41"/>
      <c r="J6204" s="41"/>
      <c r="K6204" s="41"/>
      <c r="L6204" s="41"/>
      <c r="M6204" s="42" t="s">
        <v>4</v>
      </c>
      <c r="N6204" s="42"/>
      <c r="O6204" s="41"/>
      <c r="P6204" s="43">
        <v>11.458000000000002</v>
      </c>
      <c r="Q6204" s="44"/>
      <c r="R6204" s="45"/>
      <c r="S6204" s="44"/>
      <c r="T6204" s="46"/>
    </row>
    <row r="6205" spans="6:20" s="39" customFormat="1" ht="11.25" outlineLevel="7">
      <c r="F6205" s="40"/>
      <c r="G6205" s="41"/>
      <c r="H6205" s="41"/>
      <c r="I6205" s="41"/>
      <c r="J6205" s="41"/>
      <c r="K6205" s="41"/>
      <c r="L6205" s="41"/>
      <c r="M6205" s="42" t="s">
        <v>4281</v>
      </c>
      <c r="N6205" s="42"/>
      <c r="O6205" s="41"/>
      <c r="P6205" s="43">
        <v>0</v>
      </c>
      <c r="Q6205" s="44"/>
      <c r="R6205" s="45"/>
      <c r="S6205" s="44"/>
      <c r="T6205" s="46"/>
    </row>
    <row r="6206" spans="6:20" s="39" customFormat="1" ht="11.25" outlineLevel="7">
      <c r="F6206" s="40"/>
      <c r="G6206" s="41"/>
      <c r="H6206" s="41"/>
      <c r="I6206" s="41"/>
      <c r="J6206" s="41"/>
      <c r="K6206" s="41"/>
      <c r="L6206" s="41"/>
      <c r="M6206" s="42" t="s">
        <v>3789</v>
      </c>
      <c r="N6206" s="42"/>
      <c r="O6206" s="41"/>
      <c r="P6206" s="43">
        <v>-8.5949999999999989</v>
      </c>
      <c r="Q6206" s="44"/>
      <c r="R6206" s="45"/>
      <c r="S6206" s="44"/>
      <c r="T6206" s="46"/>
    </row>
    <row r="6207" spans="6:20" s="39" customFormat="1" ht="11.25" outlineLevel="7">
      <c r="F6207" s="40"/>
      <c r="G6207" s="41"/>
      <c r="H6207" s="41"/>
      <c r="I6207" s="41"/>
      <c r="J6207" s="41"/>
      <c r="K6207" s="41"/>
      <c r="L6207" s="41"/>
      <c r="M6207" s="42" t="s">
        <v>2121</v>
      </c>
      <c r="N6207" s="42"/>
      <c r="O6207" s="41"/>
      <c r="P6207" s="43">
        <v>-4.54</v>
      </c>
      <c r="Q6207" s="44"/>
      <c r="R6207" s="45"/>
      <c r="S6207" s="44"/>
      <c r="T6207" s="46"/>
    </row>
    <row r="6208" spans="6:20" s="39" customFormat="1" ht="11.25" outlineLevel="7">
      <c r="F6208" s="40"/>
      <c r="G6208" s="41"/>
      <c r="H6208" s="41"/>
      <c r="I6208" s="41"/>
      <c r="J6208" s="41"/>
      <c r="K6208" s="41"/>
      <c r="L6208" s="41"/>
      <c r="M6208" s="42" t="s">
        <v>3788</v>
      </c>
      <c r="N6208" s="42"/>
      <c r="O6208" s="41"/>
      <c r="P6208" s="43">
        <v>-4.1229999999999993</v>
      </c>
      <c r="Q6208" s="44"/>
      <c r="R6208" s="45"/>
      <c r="S6208" s="44"/>
      <c r="T6208" s="46"/>
    </row>
    <row r="6209" spans="6:20" s="39" customFormat="1" ht="11.25" outlineLevel="7">
      <c r="F6209" s="40"/>
      <c r="G6209" s="41"/>
      <c r="H6209" s="41"/>
      <c r="I6209" s="41"/>
      <c r="J6209" s="41"/>
      <c r="K6209" s="41"/>
      <c r="L6209" s="41"/>
      <c r="M6209" s="42" t="s">
        <v>4</v>
      </c>
      <c r="N6209" s="42"/>
      <c r="O6209" s="41"/>
      <c r="P6209" s="43">
        <v>-17.257999999999996</v>
      </c>
      <c r="Q6209" s="44"/>
      <c r="R6209" s="45"/>
      <c r="S6209" s="44"/>
      <c r="T6209" s="46"/>
    </row>
    <row r="6210" spans="6:20" s="39" customFormat="1" ht="11.25" outlineLevel="7">
      <c r="F6210" s="40"/>
      <c r="G6210" s="41"/>
      <c r="H6210" s="41"/>
      <c r="I6210" s="41"/>
      <c r="J6210" s="41"/>
      <c r="K6210" s="41"/>
      <c r="L6210" s="41"/>
      <c r="M6210" s="42" t="s">
        <v>4531</v>
      </c>
      <c r="N6210" s="42"/>
      <c r="O6210" s="41"/>
      <c r="P6210" s="43">
        <v>0</v>
      </c>
      <c r="Q6210" s="44"/>
      <c r="R6210" s="45"/>
      <c r="S6210" s="44"/>
      <c r="T6210" s="46"/>
    </row>
    <row r="6211" spans="6:20" s="39" customFormat="1" ht="11.25" outlineLevel="7">
      <c r="F6211" s="40"/>
      <c r="G6211" s="41"/>
      <c r="H6211" s="41"/>
      <c r="I6211" s="41"/>
      <c r="J6211" s="41"/>
      <c r="K6211" s="41"/>
      <c r="L6211" s="41"/>
      <c r="M6211" s="42" t="s">
        <v>3484</v>
      </c>
      <c r="N6211" s="42"/>
      <c r="O6211" s="41"/>
      <c r="P6211" s="43">
        <v>234.38350000000003</v>
      </c>
      <c r="Q6211" s="44"/>
      <c r="R6211" s="45"/>
      <c r="S6211" s="44"/>
      <c r="T6211" s="46"/>
    </row>
    <row r="6212" spans="6:20" s="39" customFormat="1" ht="11.25" outlineLevel="7">
      <c r="F6212" s="40"/>
      <c r="G6212" s="41"/>
      <c r="H6212" s="41"/>
      <c r="I6212" s="41"/>
      <c r="J6212" s="41"/>
      <c r="K6212" s="41"/>
      <c r="L6212" s="41"/>
      <c r="M6212" s="42" t="s">
        <v>3485</v>
      </c>
      <c r="N6212" s="42"/>
      <c r="O6212" s="41"/>
      <c r="P6212" s="43">
        <v>282.5745</v>
      </c>
      <c r="Q6212" s="44"/>
      <c r="R6212" s="45"/>
      <c r="S6212" s="44"/>
      <c r="T6212" s="46"/>
    </row>
    <row r="6213" spans="6:20" s="39" customFormat="1" ht="11.25" outlineLevel="7">
      <c r="F6213" s="40"/>
      <c r="G6213" s="41"/>
      <c r="H6213" s="41"/>
      <c r="I6213" s="41"/>
      <c r="J6213" s="41"/>
      <c r="K6213" s="41"/>
      <c r="L6213" s="41"/>
      <c r="M6213" s="42" t="s">
        <v>3483</v>
      </c>
      <c r="N6213" s="42"/>
      <c r="O6213" s="41"/>
      <c r="P6213" s="43">
        <v>83.239000000000004</v>
      </c>
      <c r="Q6213" s="44"/>
      <c r="R6213" s="45"/>
      <c r="S6213" s="44"/>
      <c r="T6213" s="46"/>
    </row>
    <row r="6214" spans="6:20" s="39" customFormat="1" ht="11.25" outlineLevel="7">
      <c r="F6214" s="40"/>
      <c r="G6214" s="41"/>
      <c r="H6214" s="41"/>
      <c r="I6214" s="41"/>
      <c r="J6214" s="41"/>
      <c r="K6214" s="41"/>
      <c r="L6214" s="41"/>
      <c r="M6214" s="42" t="s">
        <v>4</v>
      </c>
      <c r="N6214" s="42"/>
      <c r="O6214" s="41"/>
      <c r="P6214" s="43">
        <v>600.19700000000012</v>
      </c>
      <c r="Q6214" s="44"/>
      <c r="R6214" s="45"/>
      <c r="S6214" s="44"/>
      <c r="T6214" s="46"/>
    </row>
    <row r="6215" spans="6:20" s="39" customFormat="1" ht="11.25" outlineLevel="7">
      <c r="F6215" s="40"/>
      <c r="G6215" s="41"/>
      <c r="H6215" s="41"/>
      <c r="I6215" s="41"/>
      <c r="J6215" s="41"/>
      <c r="K6215" s="41"/>
      <c r="L6215" s="41"/>
      <c r="M6215" s="42" t="s">
        <v>3721</v>
      </c>
      <c r="N6215" s="42"/>
      <c r="O6215" s="41"/>
      <c r="P6215" s="43">
        <v>0</v>
      </c>
      <c r="Q6215" s="44"/>
      <c r="R6215" s="45"/>
      <c r="S6215" s="44"/>
      <c r="T6215" s="46"/>
    </row>
    <row r="6216" spans="6:20" s="39" customFormat="1" ht="11.25" outlineLevel="7">
      <c r="F6216" s="40"/>
      <c r="G6216" s="41"/>
      <c r="H6216" s="41"/>
      <c r="I6216" s="41"/>
      <c r="J6216" s="41"/>
      <c r="K6216" s="41"/>
      <c r="L6216" s="41"/>
      <c r="M6216" s="42" t="s">
        <v>2990</v>
      </c>
      <c r="N6216" s="42"/>
      <c r="O6216" s="41"/>
      <c r="P6216" s="43">
        <v>67.155000000000001</v>
      </c>
      <c r="Q6216" s="44"/>
      <c r="R6216" s="45"/>
      <c r="S6216" s="44"/>
      <c r="T6216" s="46"/>
    </row>
    <row r="6217" spans="6:20" s="39" customFormat="1" ht="11.25" outlineLevel="7">
      <c r="F6217" s="40"/>
      <c r="G6217" s="41"/>
      <c r="H6217" s="41"/>
      <c r="I6217" s="41"/>
      <c r="J6217" s="41"/>
      <c r="K6217" s="41"/>
      <c r="L6217" s="41"/>
      <c r="M6217" s="42" t="s">
        <v>2991</v>
      </c>
      <c r="N6217" s="42"/>
      <c r="O6217" s="41"/>
      <c r="P6217" s="43">
        <v>94.016999999999996</v>
      </c>
      <c r="Q6217" s="44"/>
      <c r="R6217" s="45"/>
      <c r="S6217" s="44"/>
      <c r="T6217" s="46"/>
    </row>
    <row r="6218" spans="6:20" s="39" customFormat="1" ht="11.25" outlineLevel="7">
      <c r="F6218" s="40"/>
      <c r="G6218" s="41"/>
      <c r="H6218" s="41"/>
      <c r="I6218" s="41"/>
      <c r="J6218" s="41"/>
      <c r="K6218" s="41"/>
      <c r="L6218" s="41"/>
      <c r="M6218" s="42" t="s">
        <v>4</v>
      </c>
      <c r="N6218" s="42"/>
      <c r="O6218" s="41"/>
      <c r="P6218" s="43">
        <v>161.172</v>
      </c>
      <c r="Q6218" s="44"/>
      <c r="R6218" s="45"/>
      <c r="S6218" s="44"/>
      <c r="T6218" s="46"/>
    </row>
    <row r="6219" spans="6:20" s="102" customFormat="1" ht="24" outlineLevel="6">
      <c r="F6219" s="21" t="s">
        <v>10591</v>
      </c>
      <c r="G6219" s="22" t="s">
        <v>19</v>
      </c>
      <c r="H6219" s="68">
        <v>6</v>
      </c>
      <c r="I6219" s="22"/>
      <c r="J6219" s="36" t="s">
        <v>4148</v>
      </c>
      <c r="K6219" s="36" t="s">
        <v>2194</v>
      </c>
      <c r="L6219" s="36"/>
      <c r="M6219" s="37" t="s">
        <v>8350</v>
      </c>
      <c r="N6219" s="37"/>
      <c r="O6219" s="22" t="s">
        <v>23</v>
      </c>
      <c r="P6219" s="38">
        <v>1640.3009999999999</v>
      </c>
      <c r="Q6219" s="25">
        <v>0</v>
      </c>
      <c r="R6219" s="38">
        <f>P6219*(1+Q6219/100)</f>
        <v>1640.3009999999999</v>
      </c>
      <c r="S6219" s="25"/>
      <c r="T6219" s="26">
        <f>IF(I6219="T",0,R6219*S6219)</f>
        <v>0</v>
      </c>
    </row>
    <row r="6220" spans="6:20" s="102" customFormat="1" ht="24" outlineLevel="6">
      <c r="F6220" s="21" t="s">
        <v>10592</v>
      </c>
      <c r="G6220" s="22" t="s">
        <v>19</v>
      </c>
      <c r="H6220" s="68">
        <v>6</v>
      </c>
      <c r="I6220" s="22"/>
      <c r="J6220" s="36" t="s">
        <v>4146</v>
      </c>
      <c r="K6220" s="36" t="s">
        <v>2195</v>
      </c>
      <c r="L6220" s="36"/>
      <c r="M6220" s="37" t="s">
        <v>8145</v>
      </c>
      <c r="N6220" s="37"/>
      <c r="O6220" s="22" t="s">
        <v>10</v>
      </c>
      <c r="P6220" s="38">
        <v>16.647165000000001</v>
      </c>
      <c r="Q6220" s="25">
        <v>0</v>
      </c>
      <c r="R6220" s="38">
        <f>P6220*(1+Q6220/100)</f>
        <v>16.647165000000001</v>
      </c>
      <c r="S6220" s="25"/>
      <c r="T6220" s="26">
        <f>IF(I6220="T",0,R6220*S6220)</f>
        <v>0</v>
      </c>
    </row>
    <row r="6221" spans="6:20" s="39" customFormat="1" ht="11.25" outlineLevel="7">
      <c r="F6221" s="40"/>
      <c r="G6221" s="41"/>
      <c r="H6221" s="41"/>
      <c r="I6221" s="41"/>
      <c r="J6221" s="41"/>
      <c r="K6221" s="41"/>
      <c r="L6221" s="41"/>
      <c r="M6221" s="42" t="s">
        <v>6310</v>
      </c>
      <c r="N6221" s="42"/>
      <c r="O6221" s="41"/>
      <c r="P6221" s="43">
        <v>0</v>
      </c>
      <c r="Q6221" s="44"/>
      <c r="R6221" s="45"/>
      <c r="S6221" s="44"/>
      <c r="T6221" s="46"/>
    </row>
    <row r="6222" spans="6:20" s="39" customFormat="1" ht="11.25" outlineLevel="7">
      <c r="F6222" s="40"/>
      <c r="G6222" s="41"/>
      <c r="H6222" s="41"/>
      <c r="I6222" s="41"/>
      <c r="J6222" s="41"/>
      <c r="K6222" s="41"/>
      <c r="L6222" s="41"/>
      <c r="M6222" s="42" t="s">
        <v>4141</v>
      </c>
      <c r="N6222" s="42"/>
      <c r="O6222" s="41"/>
      <c r="P6222" s="43">
        <v>16.647165000000001</v>
      </c>
      <c r="Q6222" s="44"/>
      <c r="R6222" s="45"/>
      <c r="S6222" s="44"/>
      <c r="T6222" s="46"/>
    </row>
    <row r="6223" spans="6:20" s="39" customFormat="1" ht="11.25" outlineLevel="7">
      <c r="F6223" s="40"/>
      <c r="G6223" s="41"/>
      <c r="H6223" s="41"/>
      <c r="I6223" s="41"/>
      <c r="J6223" s="41"/>
      <c r="K6223" s="41"/>
      <c r="L6223" s="41"/>
      <c r="M6223" s="42"/>
      <c r="N6223" s="42"/>
      <c r="O6223" s="41"/>
      <c r="P6223" s="43">
        <v>0</v>
      </c>
      <c r="Q6223" s="44"/>
      <c r="R6223" s="45"/>
      <c r="S6223" s="44"/>
      <c r="T6223" s="46"/>
    </row>
    <row r="6224" spans="6:20" s="102" customFormat="1" ht="24" outlineLevel="6">
      <c r="F6224" s="21" t="s">
        <v>10593</v>
      </c>
      <c r="G6224" s="22" t="s">
        <v>19</v>
      </c>
      <c r="H6224" s="68">
        <v>6</v>
      </c>
      <c r="I6224" s="22"/>
      <c r="J6224" s="36" t="s">
        <v>5035</v>
      </c>
      <c r="K6224" s="36" t="s">
        <v>2165</v>
      </c>
      <c r="L6224" s="36"/>
      <c r="M6224" s="37" t="s">
        <v>8139</v>
      </c>
      <c r="N6224" s="37"/>
      <c r="O6224" s="22" t="s">
        <v>24</v>
      </c>
      <c r="P6224" s="38">
        <v>195.84916500000003</v>
      </c>
      <c r="Q6224" s="25">
        <v>0</v>
      </c>
      <c r="R6224" s="38">
        <f>P6224*(1+Q6224/100)</f>
        <v>195.84916500000003</v>
      </c>
      <c r="S6224" s="25"/>
      <c r="T6224" s="26">
        <f>IF(I6224="T",0,R6224*S6224)</f>
        <v>0</v>
      </c>
    </row>
    <row r="6225" spans="6:20" s="39" customFormat="1" ht="11.25" outlineLevel="7">
      <c r="F6225" s="40"/>
      <c r="G6225" s="41"/>
      <c r="H6225" s="41"/>
      <c r="I6225" s="41"/>
      <c r="J6225" s="41"/>
      <c r="K6225" s="41"/>
      <c r="L6225" s="41"/>
      <c r="M6225" s="42" t="s">
        <v>4083</v>
      </c>
      <c r="N6225" s="42"/>
      <c r="O6225" s="41"/>
      <c r="P6225" s="43">
        <v>0</v>
      </c>
      <c r="Q6225" s="44"/>
      <c r="R6225" s="45"/>
      <c r="S6225" s="44"/>
      <c r="T6225" s="46"/>
    </row>
    <row r="6226" spans="6:20" s="39" customFormat="1" ht="11.25" outlineLevel="7">
      <c r="F6226" s="40"/>
      <c r="G6226" s="41"/>
      <c r="H6226" s="41"/>
      <c r="I6226" s="41"/>
      <c r="J6226" s="41"/>
      <c r="K6226" s="41"/>
      <c r="L6226" s="41"/>
      <c r="M6226" s="42" t="s">
        <v>4392</v>
      </c>
      <c r="N6226" s="42"/>
      <c r="O6226" s="41"/>
      <c r="P6226" s="43">
        <v>29.83408</v>
      </c>
      <c r="Q6226" s="44"/>
      <c r="R6226" s="45"/>
      <c r="S6226" s="44"/>
      <c r="T6226" s="46"/>
    </row>
    <row r="6227" spans="6:20" s="39" customFormat="1" ht="11.25" outlineLevel="7">
      <c r="F6227" s="40"/>
      <c r="G6227" s="41"/>
      <c r="H6227" s="41"/>
      <c r="I6227" s="41"/>
      <c r="J6227" s="41"/>
      <c r="K6227" s="41"/>
      <c r="L6227" s="41"/>
      <c r="M6227" s="42" t="s">
        <v>3864</v>
      </c>
      <c r="N6227" s="42"/>
      <c r="O6227" s="41"/>
      <c r="P6227" s="43">
        <v>7.4028000000000009</v>
      </c>
      <c r="Q6227" s="44"/>
      <c r="R6227" s="45"/>
      <c r="S6227" s="44"/>
      <c r="T6227" s="46"/>
    </row>
    <row r="6228" spans="6:20" s="39" customFormat="1" ht="11.25" outlineLevel="7">
      <c r="F6228" s="40"/>
      <c r="G6228" s="41"/>
      <c r="H6228" s="41"/>
      <c r="I6228" s="41"/>
      <c r="J6228" s="41"/>
      <c r="K6228" s="41"/>
      <c r="L6228" s="41"/>
      <c r="M6228" s="42" t="s">
        <v>3851</v>
      </c>
      <c r="N6228" s="42"/>
      <c r="O6228" s="41"/>
      <c r="P6228" s="43">
        <v>5.4128000000000007</v>
      </c>
      <c r="Q6228" s="44"/>
      <c r="R6228" s="45"/>
      <c r="S6228" s="44"/>
      <c r="T6228" s="46"/>
    </row>
    <row r="6229" spans="6:20" s="39" customFormat="1" ht="11.25" outlineLevel="7">
      <c r="F6229" s="40"/>
      <c r="G6229" s="41"/>
      <c r="H6229" s="41"/>
      <c r="I6229" s="41"/>
      <c r="J6229" s="41"/>
      <c r="K6229" s="41"/>
      <c r="L6229" s="41"/>
      <c r="M6229" s="42" t="s">
        <v>5611</v>
      </c>
      <c r="N6229" s="42"/>
      <c r="O6229" s="41"/>
      <c r="P6229" s="43">
        <v>0</v>
      </c>
      <c r="Q6229" s="44"/>
      <c r="R6229" s="45"/>
      <c r="S6229" s="44"/>
      <c r="T6229" s="46"/>
    </row>
    <row r="6230" spans="6:20" s="39" customFormat="1" ht="11.25" outlineLevel="7">
      <c r="F6230" s="40"/>
      <c r="G6230" s="41"/>
      <c r="H6230" s="41"/>
      <c r="I6230" s="41"/>
      <c r="J6230" s="41"/>
      <c r="K6230" s="41"/>
      <c r="L6230" s="41"/>
      <c r="M6230" s="42" t="s">
        <v>5138</v>
      </c>
      <c r="N6230" s="42"/>
      <c r="O6230" s="41"/>
      <c r="P6230" s="43">
        <v>2.2908000000000004</v>
      </c>
      <c r="Q6230" s="44"/>
      <c r="R6230" s="45"/>
      <c r="S6230" s="44"/>
      <c r="T6230" s="46"/>
    </row>
    <row r="6231" spans="6:20" s="39" customFormat="1" ht="11.25" outlineLevel="7">
      <c r="F6231" s="40"/>
      <c r="G6231" s="41"/>
      <c r="H6231" s="41"/>
      <c r="I6231" s="41"/>
      <c r="J6231" s="41"/>
      <c r="K6231" s="41"/>
      <c r="L6231" s="41"/>
      <c r="M6231" s="42" t="s">
        <v>4</v>
      </c>
      <c r="N6231" s="42"/>
      <c r="O6231" s="41"/>
      <c r="P6231" s="43">
        <v>44.940480000000001</v>
      </c>
      <c r="Q6231" s="44"/>
      <c r="R6231" s="45"/>
      <c r="S6231" s="44"/>
      <c r="T6231" s="46"/>
    </row>
    <row r="6232" spans="6:20" s="39" customFormat="1" ht="11.25" outlineLevel="7">
      <c r="F6232" s="40"/>
      <c r="G6232" s="41"/>
      <c r="H6232" s="41"/>
      <c r="I6232" s="41"/>
      <c r="J6232" s="41"/>
      <c r="K6232" s="41"/>
      <c r="L6232" s="41"/>
      <c r="M6232" s="42" t="s">
        <v>3722</v>
      </c>
      <c r="N6232" s="42"/>
      <c r="O6232" s="41"/>
      <c r="P6232" s="43">
        <v>0</v>
      </c>
      <c r="Q6232" s="44"/>
      <c r="R6232" s="45"/>
      <c r="S6232" s="44"/>
      <c r="T6232" s="46"/>
    </row>
    <row r="6233" spans="6:20" s="39" customFormat="1" ht="11.25" outlineLevel="7">
      <c r="F6233" s="40"/>
      <c r="G6233" s="41"/>
      <c r="H6233" s="41"/>
      <c r="I6233" s="41"/>
      <c r="J6233" s="41"/>
      <c r="K6233" s="41"/>
      <c r="L6233" s="41"/>
      <c r="M6233" s="42" t="s">
        <v>4123</v>
      </c>
      <c r="N6233" s="42"/>
      <c r="O6233" s="41"/>
      <c r="P6233" s="43">
        <v>0.28100000000000008</v>
      </c>
      <c r="Q6233" s="44"/>
      <c r="R6233" s="45"/>
      <c r="S6233" s="44"/>
      <c r="T6233" s="46"/>
    </row>
    <row r="6234" spans="6:20" s="39" customFormat="1" ht="11.25" outlineLevel="7">
      <c r="F6234" s="40"/>
      <c r="G6234" s="41"/>
      <c r="H6234" s="41"/>
      <c r="I6234" s="41"/>
      <c r="J6234" s="41"/>
      <c r="K6234" s="41"/>
      <c r="L6234" s="41"/>
      <c r="M6234" s="42" t="s">
        <v>3845</v>
      </c>
      <c r="N6234" s="42"/>
      <c r="O6234" s="41"/>
      <c r="P6234" s="43">
        <v>0.86480000000000024</v>
      </c>
      <c r="Q6234" s="44"/>
      <c r="R6234" s="45"/>
      <c r="S6234" s="44"/>
      <c r="T6234" s="46"/>
    </row>
    <row r="6235" spans="6:20" s="39" customFormat="1" ht="11.25" outlineLevel="7">
      <c r="F6235" s="40"/>
      <c r="G6235" s="41"/>
      <c r="H6235" s="41"/>
      <c r="I6235" s="41"/>
      <c r="J6235" s="41"/>
      <c r="K6235" s="41"/>
      <c r="L6235" s="41"/>
      <c r="M6235" s="42" t="s">
        <v>4</v>
      </c>
      <c r="N6235" s="42"/>
      <c r="O6235" s="41"/>
      <c r="P6235" s="43">
        <v>1.1458000000000004</v>
      </c>
      <c r="Q6235" s="44"/>
      <c r="R6235" s="45"/>
      <c r="S6235" s="44"/>
      <c r="T6235" s="46"/>
    </row>
    <row r="6236" spans="6:20" s="39" customFormat="1" ht="11.25" outlineLevel="7">
      <c r="F6236" s="40"/>
      <c r="G6236" s="41"/>
      <c r="H6236" s="41"/>
      <c r="I6236" s="41"/>
      <c r="J6236" s="41"/>
      <c r="K6236" s="41"/>
      <c r="L6236" s="41"/>
      <c r="M6236" s="42" t="s">
        <v>4281</v>
      </c>
      <c r="N6236" s="42"/>
      <c r="O6236" s="41"/>
      <c r="P6236" s="43">
        <v>0</v>
      </c>
      <c r="Q6236" s="44"/>
      <c r="R6236" s="45"/>
      <c r="S6236" s="44"/>
      <c r="T6236" s="46"/>
    </row>
    <row r="6237" spans="6:20" s="39" customFormat="1" ht="11.25" outlineLevel="7">
      <c r="F6237" s="40"/>
      <c r="G6237" s="41"/>
      <c r="H6237" s="41"/>
      <c r="I6237" s="41"/>
      <c r="J6237" s="41"/>
      <c r="K6237" s="41"/>
      <c r="L6237" s="41"/>
      <c r="M6237" s="42" t="s">
        <v>4287</v>
      </c>
      <c r="N6237" s="42"/>
      <c r="O6237" s="41"/>
      <c r="P6237" s="43">
        <v>-0.85949999999999993</v>
      </c>
      <c r="Q6237" s="44"/>
      <c r="R6237" s="45"/>
      <c r="S6237" s="44"/>
      <c r="T6237" s="46"/>
    </row>
    <row r="6238" spans="6:20" s="39" customFormat="1" ht="11.25" outlineLevel="7">
      <c r="F6238" s="40"/>
      <c r="G6238" s="41"/>
      <c r="H6238" s="41"/>
      <c r="I6238" s="41"/>
      <c r="J6238" s="41"/>
      <c r="K6238" s="41"/>
      <c r="L6238" s="41"/>
      <c r="M6238" s="42" t="s">
        <v>3450</v>
      </c>
      <c r="N6238" s="42"/>
      <c r="O6238" s="41"/>
      <c r="P6238" s="43">
        <v>-0.45400000000000001</v>
      </c>
      <c r="Q6238" s="44"/>
      <c r="R6238" s="45"/>
      <c r="S6238" s="44"/>
      <c r="T6238" s="46"/>
    </row>
    <row r="6239" spans="6:20" s="39" customFormat="1" ht="11.25" outlineLevel="7">
      <c r="F6239" s="40"/>
      <c r="G6239" s="41"/>
      <c r="H6239" s="41"/>
      <c r="I6239" s="41"/>
      <c r="J6239" s="41"/>
      <c r="K6239" s="41"/>
      <c r="L6239" s="41"/>
      <c r="M6239" s="42" t="s">
        <v>4286</v>
      </c>
      <c r="N6239" s="42"/>
      <c r="O6239" s="41"/>
      <c r="P6239" s="43">
        <v>-0.41229999999999994</v>
      </c>
      <c r="Q6239" s="44"/>
      <c r="R6239" s="45"/>
      <c r="S6239" s="44"/>
      <c r="T6239" s="46"/>
    </row>
    <row r="6240" spans="6:20" s="39" customFormat="1" ht="11.25" outlineLevel="7">
      <c r="F6240" s="40"/>
      <c r="G6240" s="41"/>
      <c r="H6240" s="41"/>
      <c r="I6240" s="41"/>
      <c r="J6240" s="41"/>
      <c r="K6240" s="41"/>
      <c r="L6240" s="41"/>
      <c r="M6240" s="42" t="s">
        <v>4</v>
      </c>
      <c r="N6240" s="42"/>
      <c r="O6240" s="41"/>
      <c r="P6240" s="43">
        <v>-1.7257999999999998</v>
      </c>
      <c r="Q6240" s="44"/>
      <c r="R6240" s="45"/>
      <c r="S6240" s="44"/>
      <c r="T6240" s="46"/>
    </row>
    <row r="6241" spans="6:20" s="39" customFormat="1" ht="11.25" outlineLevel="7">
      <c r="F6241" s="40"/>
      <c r="G6241" s="41"/>
      <c r="H6241" s="41"/>
      <c r="I6241" s="41"/>
      <c r="J6241" s="41"/>
      <c r="K6241" s="41"/>
      <c r="L6241" s="41"/>
      <c r="M6241" s="42" t="s">
        <v>4081</v>
      </c>
      <c r="N6241" s="42"/>
      <c r="O6241" s="41"/>
      <c r="P6241" s="43">
        <v>0</v>
      </c>
      <c r="Q6241" s="44"/>
      <c r="R6241" s="45"/>
      <c r="S6241" s="44"/>
      <c r="T6241" s="46"/>
    </row>
    <row r="6242" spans="6:20" s="39" customFormat="1" ht="11.25" outlineLevel="7">
      <c r="F6242" s="40"/>
      <c r="G6242" s="41"/>
      <c r="H6242" s="41"/>
      <c r="I6242" s="41"/>
      <c r="J6242" s="41"/>
      <c r="K6242" s="41"/>
      <c r="L6242" s="41"/>
      <c r="M6242" s="42" t="s">
        <v>4392</v>
      </c>
      <c r="N6242" s="42"/>
      <c r="O6242" s="41"/>
      <c r="P6242" s="43">
        <v>29.83408</v>
      </c>
      <c r="Q6242" s="44"/>
      <c r="R6242" s="45"/>
      <c r="S6242" s="44"/>
      <c r="T6242" s="46"/>
    </row>
    <row r="6243" spans="6:20" s="39" customFormat="1" ht="11.25" outlineLevel="7">
      <c r="F6243" s="40"/>
      <c r="G6243" s="41"/>
      <c r="H6243" s="41"/>
      <c r="I6243" s="41"/>
      <c r="J6243" s="41"/>
      <c r="K6243" s="41"/>
      <c r="L6243" s="41"/>
      <c r="M6243" s="42" t="s">
        <v>3864</v>
      </c>
      <c r="N6243" s="42"/>
      <c r="O6243" s="41"/>
      <c r="P6243" s="43">
        <v>7.4028000000000009</v>
      </c>
      <c r="Q6243" s="44"/>
      <c r="R6243" s="45"/>
      <c r="S6243" s="44"/>
      <c r="T6243" s="46"/>
    </row>
    <row r="6244" spans="6:20" s="39" customFormat="1" ht="11.25" outlineLevel="7">
      <c r="F6244" s="40"/>
      <c r="G6244" s="41"/>
      <c r="H6244" s="41"/>
      <c r="I6244" s="41"/>
      <c r="J6244" s="41"/>
      <c r="K6244" s="41"/>
      <c r="L6244" s="41"/>
      <c r="M6244" s="42" t="s">
        <v>3851</v>
      </c>
      <c r="N6244" s="42"/>
      <c r="O6244" s="41"/>
      <c r="P6244" s="43">
        <v>5.4128000000000007</v>
      </c>
      <c r="Q6244" s="44"/>
      <c r="R6244" s="45"/>
      <c r="S6244" s="44"/>
      <c r="T6244" s="46"/>
    </row>
    <row r="6245" spans="6:20" s="39" customFormat="1" ht="11.25" outlineLevel="7">
      <c r="F6245" s="40"/>
      <c r="G6245" s="41"/>
      <c r="H6245" s="41"/>
      <c r="I6245" s="41"/>
      <c r="J6245" s="41"/>
      <c r="K6245" s="41"/>
      <c r="L6245" s="41"/>
      <c r="M6245" s="42" t="s">
        <v>4</v>
      </c>
      <c r="N6245" s="42"/>
      <c r="O6245" s="41"/>
      <c r="P6245" s="43">
        <v>42.649680000000004</v>
      </c>
      <c r="Q6245" s="44"/>
      <c r="R6245" s="45"/>
      <c r="S6245" s="44"/>
      <c r="T6245" s="46"/>
    </row>
    <row r="6246" spans="6:20" s="39" customFormat="1" ht="11.25" outlineLevel="7">
      <c r="F6246" s="40"/>
      <c r="G6246" s="41"/>
      <c r="H6246" s="41"/>
      <c r="I6246" s="41"/>
      <c r="J6246" s="41"/>
      <c r="K6246" s="41"/>
      <c r="L6246" s="41"/>
      <c r="M6246" s="42" t="s">
        <v>5611</v>
      </c>
      <c r="N6246" s="42"/>
      <c r="O6246" s="41"/>
      <c r="P6246" s="43">
        <v>0</v>
      </c>
      <c r="Q6246" s="44"/>
      <c r="R6246" s="45"/>
      <c r="S6246" s="44"/>
      <c r="T6246" s="46"/>
    </row>
    <row r="6247" spans="6:20" s="39" customFormat="1" ht="11.25" outlineLevel="7">
      <c r="F6247" s="40"/>
      <c r="G6247" s="41"/>
      <c r="H6247" s="41"/>
      <c r="I6247" s="41"/>
      <c r="J6247" s="41"/>
      <c r="K6247" s="41"/>
      <c r="L6247" s="41"/>
      <c r="M6247" s="42" t="s">
        <v>5138</v>
      </c>
      <c r="N6247" s="42"/>
      <c r="O6247" s="41"/>
      <c r="P6247" s="43">
        <v>2.2908000000000004</v>
      </c>
      <c r="Q6247" s="44"/>
      <c r="R6247" s="45"/>
      <c r="S6247" s="44"/>
      <c r="T6247" s="46"/>
    </row>
    <row r="6248" spans="6:20" s="39" customFormat="1" ht="11.25" outlineLevel="7">
      <c r="F6248" s="40"/>
      <c r="G6248" s="41"/>
      <c r="H6248" s="41"/>
      <c r="I6248" s="41"/>
      <c r="J6248" s="41"/>
      <c r="K6248" s="41"/>
      <c r="L6248" s="41"/>
      <c r="M6248" s="42" t="s">
        <v>4</v>
      </c>
      <c r="N6248" s="42"/>
      <c r="O6248" s="41"/>
      <c r="P6248" s="43">
        <v>2.2908000000000004</v>
      </c>
      <c r="Q6248" s="44"/>
      <c r="R6248" s="45"/>
      <c r="S6248" s="44"/>
      <c r="T6248" s="46"/>
    </row>
    <row r="6249" spans="6:20" s="39" customFormat="1" ht="11.25" outlineLevel="7">
      <c r="F6249" s="40"/>
      <c r="G6249" s="41"/>
      <c r="H6249" s="41"/>
      <c r="I6249" s="41"/>
      <c r="J6249" s="41"/>
      <c r="K6249" s="41"/>
      <c r="L6249" s="41"/>
      <c r="M6249" s="42" t="s">
        <v>3722</v>
      </c>
      <c r="N6249" s="42"/>
      <c r="O6249" s="41"/>
      <c r="P6249" s="43">
        <v>0</v>
      </c>
      <c r="Q6249" s="44"/>
      <c r="R6249" s="45"/>
      <c r="S6249" s="44"/>
      <c r="T6249" s="46"/>
    </row>
    <row r="6250" spans="6:20" s="39" customFormat="1" ht="11.25" outlineLevel="7">
      <c r="F6250" s="40"/>
      <c r="G6250" s="41"/>
      <c r="H6250" s="41"/>
      <c r="I6250" s="41"/>
      <c r="J6250" s="41"/>
      <c r="K6250" s="41"/>
      <c r="L6250" s="41"/>
      <c r="M6250" s="42" t="s">
        <v>4123</v>
      </c>
      <c r="N6250" s="42"/>
      <c r="O6250" s="41"/>
      <c r="P6250" s="43">
        <v>0.28100000000000008</v>
      </c>
      <c r="Q6250" s="44"/>
      <c r="R6250" s="45"/>
      <c r="S6250" s="44"/>
      <c r="T6250" s="46"/>
    </row>
    <row r="6251" spans="6:20" s="39" customFormat="1" ht="11.25" outlineLevel="7">
      <c r="F6251" s="40"/>
      <c r="G6251" s="41"/>
      <c r="H6251" s="41"/>
      <c r="I6251" s="41"/>
      <c r="J6251" s="41"/>
      <c r="K6251" s="41"/>
      <c r="L6251" s="41"/>
      <c r="M6251" s="42" t="s">
        <v>3845</v>
      </c>
      <c r="N6251" s="42"/>
      <c r="O6251" s="41"/>
      <c r="P6251" s="43">
        <v>0.86480000000000024</v>
      </c>
      <c r="Q6251" s="44"/>
      <c r="R6251" s="45"/>
      <c r="S6251" s="44"/>
      <c r="T6251" s="46"/>
    </row>
    <row r="6252" spans="6:20" s="39" customFormat="1" ht="11.25" outlineLevel="7">
      <c r="F6252" s="40"/>
      <c r="G6252" s="41"/>
      <c r="H6252" s="41"/>
      <c r="I6252" s="41"/>
      <c r="J6252" s="41"/>
      <c r="K6252" s="41"/>
      <c r="L6252" s="41"/>
      <c r="M6252" s="42" t="s">
        <v>4</v>
      </c>
      <c r="N6252" s="42"/>
      <c r="O6252" s="41"/>
      <c r="P6252" s="43">
        <v>1.1458000000000004</v>
      </c>
      <c r="Q6252" s="44"/>
      <c r="R6252" s="45"/>
      <c r="S6252" s="44"/>
      <c r="T6252" s="46"/>
    </row>
    <row r="6253" spans="6:20" s="39" customFormat="1" ht="11.25" outlineLevel="7">
      <c r="F6253" s="40"/>
      <c r="G6253" s="41"/>
      <c r="H6253" s="41"/>
      <c r="I6253" s="41"/>
      <c r="J6253" s="41"/>
      <c r="K6253" s="41"/>
      <c r="L6253" s="41"/>
      <c r="M6253" s="42" t="s">
        <v>4281</v>
      </c>
      <c r="N6253" s="42"/>
      <c r="O6253" s="41"/>
      <c r="P6253" s="43">
        <v>0</v>
      </c>
      <c r="Q6253" s="44"/>
      <c r="R6253" s="45"/>
      <c r="S6253" s="44"/>
      <c r="T6253" s="46"/>
    </row>
    <row r="6254" spans="6:20" s="39" customFormat="1" ht="11.25" outlineLevel="7">
      <c r="F6254" s="40"/>
      <c r="G6254" s="41"/>
      <c r="H6254" s="41"/>
      <c r="I6254" s="41"/>
      <c r="J6254" s="41"/>
      <c r="K6254" s="41"/>
      <c r="L6254" s="41"/>
      <c r="M6254" s="42" t="s">
        <v>4540</v>
      </c>
      <c r="N6254" s="42"/>
      <c r="O6254" s="41"/>
      <c r="P6254" s="43">
        <v>-0.85949999999999993</v>
      </c>
      <c r="Q6254" s="44"/>
      <c r="R6254" s="45"/>
      <c r="S6254" s="44"/>
      <c r="T6254" s="46"/>
    </row>
    <row r="6255" spans="6:20" s="39" customFormat="1" ht="11.25" outlineLevel="7">
      <c r="F6255" s="40"/>
      <c r="G6255" s="41"/>
      <c r="H6255" s="41"/>
      <c r="I6255" s="41"/>
      <c r="J6255" s="41"/>
      <c r="K6255" s="41"/>
      <c r="L6255" s="41"/>
      <c r="M6255" s="42" t="s">
        <v>3450</v>
      </c>
      <c r="N6255" s="42"/>
      <c r="O6255" s="41"/>
      <c r="P6255" s="43">
        <v>-0.45400000000000001</v>
      </c>
      <c r="Q6255" s="44"/>
      <c r="R6255" s="45"/>
      <c r="S6255" s="44"/>
      <c r="T6255" s="46"/>
    </row>
    <row r="6256" spans="6:20" s="39" customFormat="1" ht="11.25" outlineLevel="7">
      <c r="F6256" s="40"/>
      <c r="G6256" s="41"/>
      <c r="H6256" s="41"/>
      <c r="I6256" s="41"/>
      <c r="J6256" s="41"/>
      <c r="K6256" s="41"/>
      <c r="L6256" s="41"/>
      <c r="M6256" s="42" t="s">
        <v>4286</v>
      </c>
      <c r="N6256" s="42"/>
      <c r="O6256" s="41"/>
      <c r="P6256" s="43">
        <v>-0.41229999999999994</v>
      </c>
      <c r="Q6256" s="44"/>
      <c r="R6256" s="45"/>
      <c r="S6256" s="44"/>
      <c r="T6256" s="46"/>
    </row>
    <row r="6257" spans="6:20" s="39" customFormat="1" ht="11.25" outlineLevel="7">
      <c r="F6257" s="40"/>
      <c r="G6257" s="41"/>
      <c r="H6257" s="41"/>
      <c r="I6257" s="41"/>
      <c r="J6257" s="41"/>
      <c r="K6257" s="41"/>
      <c r="L6257" s="41"/>
      <c r="M6257" s="42" t="s">
        <v>4</v>
      </c>
      <c r="N6257" s="42"/>
      <c r="O6257" s="41"/>
      <c r="P6257" s="43">
        <v>-1.7257999999999998</v>
      </c>
      <c r="Q6257" s="44"/>
      <c r="R6257" s="45"/>
      <c r="S6257" s="44"/>
      <c r="T6257" s="46"/>
    </row>
    <row r="6258" spans="6:20" s="39" customFormat="1" ht="11.25" outlineLevel="7">
      <c r="F6258" s="40"/>
      <c r="G6258" s="41"/>
      <c r="H6258" s="41"/>
      <c r="I6258" s="41"/>
      <c r="J6258" s="41"/>
      <c r="K6258" s="41"/>
      <c r="L6258" s="41"/>
      <c r="M6258" s="42" t="s">
        <v>4531</v>
      </c>
      <c r="N6258" s="42"/>
      <c r="O6258" s="41"/>
      <c r="P6258" s="43">
        <v>0</v>
      </c>
      <c r="Q6258" s="44"/>
      <c r="R6258" s="45"/>
      <c r="S6258" s="44"/>
      <c r="T6258" s="46"/>
    </row>
    <row r="6259" spans="6:20" s="39" customFormat="1" ht="11.25" outlineLevel="7">
      <c r="F6259" s="40"/>
      <c r="G6259" s="41"/>
      <c r="H6259" s="41"/>
      <c r="I6259" s="41"/>
      <c r="J6259" s="41"/>
      <c r="K6259" s="41"/>
      <c r="L6259" s="41"/>
      <c r="M6259" s="42" t="s">
        <v>4851</v>
      </c>
      <c r="N6259" s="42"/>
      <c r="O6259" s="41"/>
      <c r="P6259" s="43">
        <v>70.643625</v>
      </c>
      <c r="Q6259" s="44"/>
      <c r="R6259" s="45"/>
      <c r="S6259" s="44"/>
      <c r="T6259" s="46"/>
    </row>
    <row r="6260" spans="6:20" s="39" customFormat="1" ht="11.25" outlineLevel="7">
      <c r="F6260" s="40"/>
      <c r="G6260" s="41"/>
      <c r="H6260" s="41"/>
      <c r="I6260" s="41"/>
      <c r="J6260" s="41"/>
      <c r="K6260" s="41"/>
      <c r="L6260" s="41"/>
      <c r="M6260" s="42" t="s">
        <v>4850</v>
      </c>
      <c r="N6260" s="42"/>
      <c r="O6260" s="41"/>
      <c r="P6260" s="43">
        <v>6.2648300000000008</v>
      </c>
      <c r="Q6260" s="44"/>
      <c r="R6260" s="45"/>
      <c r="S6260" s="44"/>
      <c r="T6260" s="46"/>
    </row>
    <row r="6261" spans="6:20" s="39" customFormat="1" ht="11.25" outlineLevel="7">
      <c r="F6261" s="40"/>
      <c r="G6261" s="41"/>
      <c r="H6261" s="41"/>
      <c r="I6261" s="41"/>
      <c r="J6261" s="41"/>
      <c r="K6261" s="41"/>
      <c r="L6261" s="41"/>
      <c r="M6261" s="42" t="s">
        <v>4</v>
      </c>
      <c r="N6261" s="42"/>
      <c r="O6261" s="41"/>
      <c r="P6261" s="43">
        <v>76.908455000000004</v>
      </c>
      <c r="Q6261" s="44"/>
      <c r="R6261" s="45"/>
      <c r="S6261" s="44"/>
      <c r="T6261" s="46"/>
    </row>
    <row r="6262" spans="6:20" s="39" customFormat="1" ht="11.25" outlineLevel="7">
      <c r="F6262" s="40"/>
      <c r="G6262" s="41"/>
      <c r="H6262" s="41"/>
      <c r="I6262" s="41"/>
      <c r="J6262" s="41"/>
      <c r="K6262" s="41"/>
      <c r="L6262" s="41"/>
      <c r="M6262" s="42" t="s">
        <v>3721</v>
      </c>
      <c r="N6262" s="42"/>
      <c r="O6262" s="41"/>
      <c r="P6262" s="43">
        <v>0</v>
      </c>
      <c r="Q6262" s="44"/>
      <c r="R6262" s="45"/>
      <c r="S6262" s="44"/>
      <c r="T6262" s="46"/>
    </row>
    <row r="6263" spans="6:20" s="39" customFormat="1" ht="11.25" outlineLevel="7">
      <c r="F6263" s="40"/>
      <c r="G6263" s="41"/>
      <c r="H6263" s="41"/>
      <c r="I6263" s="41"/>
      <c r="J6263" s="41"/>
      <c r="K6263" s="41"/>
      <c r="L6263" s="41"/>
      <c r="M6263" s="42" t="s">
        <v>4547</v>
      </c>
      <c r="N6263" s="42"/>
      <c r="O6263" s="41"/>
      <c r="P6263" s="43">
        <v>30.219750000000001</v>
      </c>
      <c r="Q6263" s="44"/>
      <c r="R6263" s="45"/>
      <c r="S6263" s="44"/>
      <c r="T6263" s="46"/>
    </row>
    <row r="6264" spans="6:20" s="39" customFormat="1" ht="11.25" outlineLevel="7">
      <c r="F6264" s="40"/>
      <c r="G6264" s="41"/>
      <c r="H6264" s="41"/>
      <c r="I6264" s="41"/>
      <c r="J6264" s="41"/>
      <c r="K6264" s="41"/>
      <c r="L6264" s="41"/>
      <c r="M6264" s="42" t="s">
        <v>4</v>
      </c>
      <c r="N6264" s="42"/>
      <c r="O6264" s="41"/>
      <c r="P6264" s="43">
        <v>30.219750000000001</v>
      </c>
      <c r="Q6264" s="44"/>
      <c r="R6264" s="45"/>
      <c r="S6264" s="44"/>
      <c r="T6264" s="46"/>
    </row>
    <row r="6265" spans="6:20" outlineLevel="6"/>
    <row r="6266" spans="6:20" outlineLevel="5"/>
    <row r="6267" spans="6:20" s="113" customFormat="1" ht="16.5" customHeight="1" outlineLevel="4">
      <c r="F6267" s="114"/>
      <c r="G6267" s="115"/>
      <c r="H6267" s="115"/>
      <c r="I6267" s="115"/>
      <c r="J6267" s="116"/>
      <c r="K6267" s="116"/>
      <c r="L6267" s="116"/>
      <c r="M6267" s="116" t="s">
        <v>5678</v>
      </c>
      <c r="N6267" s="119"/>
      <c r="O6267" s="115"/>
      <c r="P6267" s="117"/>
      <c r="Q6267" s="118"/>
      <c r="R6267" s="117"/>
      <c r="S6267" s="118"/>
      <c r="T6267" s="112">
        <f>SUBTOTAL(9,T6268:T6325)</f>
        <v>0</v>
      </c>
    </row>
    <row r="6268" spans="6:20" s="120" customFormat="1" ht="16.5" customHeight="1" outlineLevel="5">
      <c r="F6268" s="121"/>
      <c r="G6268" s="122"/>
      <c r="H6268" s="122"/>
      <c r="I6268" s="122"/>
      <c r="J6268" s="123"/>
      <c r="K6268" s="123"/>
      <c r="L6268" s="123"/>
      <c r="M6268" s="123" t="s">
        <v>6789</v>
      </c>
      <c r="N6268" s="126"/>
      <c r="O6268" s="122"/>
      <c r="P6268" s="124"/>
      <c r="Q6268" s="125"/>
      <c r="R6268" s="124"/>
      <c r="S6268" s="125"/>
      <c r="T6268" s="111">
        <f>SUBTOTAL(9,T6269:T6324)</f>
        <v>0</v>
      </c>
    </row>
    <row r="6269" spans="6:20" s="102" customFormat="1" ht="24" outlineLevel="6">
      <c r="F6269" s="21" t="s">
        <v>10594</v>
      </c>
      <c r="G6269" s="22" t="s">
        <v>19</v>
      </c>
      <c r="H6269" s="68">
        <v>6</v>
      </c>
      <c r="I6269" s="22"/>
      <c r="J6269" s="36" t="s">
        <v>4160</v>
      </c>
      <c r="K6269" s="36" t="s">
        <v>2212</v>
      </c>
      <c r="L6269" s="36"/>
      <c r="M6269" s="37" t="s">
        <v>8620</v>
      </c>
      <c r="N6269" s="37"/>
      <c r="O6269" s="22" t="s">
        <v>23</v>
      </c>
      <c r="P6269" s="38">
        <v>471.08</v>
      </c>
      <c r="Q6269" s="25">
        <v>0</v>
      </c>
      <c r="R6269" s="38">
        <f>P6269*(1+Q6269/100)</f>
        <v>471.08</v>
      </c>
      <c r="S6269" s="25"/>
      <c r="T6269" s="26">
        <f>IF(I6269="T",0,R6269*S6269)</f>
        <v>0</v>
      </c>
    </row>
    <row r="6270" spans="6:20" s="102" customFormat="1" ht="24" outlineLevel="6">
      <c r="F6270" s="21" t="s">
        <v>10595</v>
      </c>
      <c r="G6270" s="22" t="s">
        <v>19</v>
      </c>
      <c r="H6270" s="68">
        <v>6</v>
      </c>
      <c r="I6270" s="22"/>
      <c r="J6270" s="36" t="s">
        <v>4159</v>
      </c>
      <c r="K6270" s="36" t="s">
        <v>2211</v>
      </c>
      <c r="L6270" s="36"/>
      <c r="M6270" s="37" t="s">
        <v>8571</v>
      </c>
      <c r="N6270" s="37"/>
      <c r="O6270" s="22" t="s">
        <v>23</v>
      </c>
      <c r="P6270" s="38">
        <v>471.08000000000015</v>
      </c>
      <c r="Q6270" s="25">
        <v>0</v>
      </c>
      <c r="R6270" s="38">
        <f>P6270*(1+Q6270/100)</f>
        <v>471.08000000000015</v>
      </c>
      <c r="S6270" s="25"/>
      <c r="T6270" s="26">
        <f>IF(I6270="T",0,R6270*S6270)</f>
        <v>0</v>
      </c>
    </row>
    <row r="6271" spans="6:20" s="39" customFormat="1" ht="11.25" outlineLevel="7">
      <c r="F6271" s="40"/>
      <c r="G6271" s="41"/>
      <c r="H6271" s="41"/>
      <c r="I6271" s="41"/>
      <c r="J6271" s="41"/>
      <c r="K6271" s="41"/>
      <c r="L6271" s="41"/>
      <c r="M6271" s="42" t="s">
        <v>257</v>
      </c>
      <c r="N6271" s="42"/>
      <c r="O6271" s="41"/>
      <c r="P6271" s="43">
        <v>0</v>
      </c>
      <c r="Q6271" s="44"/>
      <c r="R6271" s="45"/>
      <c r="S6271" s="44"/>
      <c r="T6271" s="46"/>
    </row>
    <row r="6272" spans="6:20" s="39" customFormat="1" ht="11.25" outlineLevel="7">
      <c r="F6272" s="40"/>
      <c r="G6272" s="41"/>
      <c r="H6272" s="41"/>
      <c r="I6272" s="41"/>
      <c r="J6272" s="41"/>
      <c r="K6272" s="41"/>
      <c r="L6272" s="41"/>
      <c r="M6272" s="42" t="s">
        <v>273</v>
      </c>
      <c r="N6272" s="42"/>
      <c r="O6272" s="41"/>
      <c r="P6272" s="43">
        <v>1374.94</v>
      </c>
      <c r="Q6272" s="44"/>
      <c r="R6272" s="45"/>
      <c r="S6272" s="44"/>
      <c r="T6272" s="46"/>
    </row>
    <row r="6273" spans="6:20" s="39" customFormat="1" ht="11.25" outlineLevel="7">
      <c r="F6273" s="40"/>
      <c r="G6273" s="41"/>
      <c r="H6273" s="41"/>
      <c r="I6273" s="41"/>
      <c r="J6273" s="41"/>
      <c r="K6273" s="41"/>
      <c r="L6273" s="41"/>
      <c r="M6273" s="42" t="s">
        <v>5941</v>
      </c>
      <c r="N6273" s="42"/>
      <c r="O6273" s="41"/>
      <c r="P6273" s="43">
        <v>0</v>
      </c>
      <c r="Q6273" s="44"/>
      <c r="R6273" s="45"/>
      <c r="S6273" s="44"/>
      <c r="T6273" s="46"/>
    </row>
    <row r="6274" spans="6:20" s="39" customFormat="1" ht="11.25" outlineLevel="7">
      <c r="F6274" s="40"/>
      <c r="G6274" s="41"/>
      <c r="H6274" s="41"/>
      <c r="I6274" s="41"/>
      <c r="J6274" s="41"/>
      <c r="K6274" s="41"/>
      <c r="L6274" s="41"/>
      <c r="M6274" s="42" t="s">
        <v>218</v>
      </c>
      <c r="N6274" s="42"/>
      <c r="O6274" s="41"/>
      <c r="P6274" s="43">
        <v>7.46</v>
      </c>
      <c r="Q6274" s="44"/>
      <c r="R6274" s="45"/>
      <c r="S6274" s="44"/>
      <c r="T6274" s="46"/>
    </row>
    <row r="6275" spans="6:20" s="39" customFormat="1" ht="11.25" outlineLevel="7">
      <c r="F6275" s="40"/>
      <c r="G6275" s="41"/>
      <c r="H6275" s="41"/>
      <c r="I6275" s="41"/>
      <c r="J6275" s="41"/>
      <c r="K6275" s="41"/>
      <c r="L6275" s="41"/>
      <c r="M6275" s="42" t="s">
        <v>4</v>
      </c>
      <c r="N6275" s="42"/>
      <c r="O6275" s="41"/>
      <c r="P6275" s="43">
        <v>1382.4</v>
      </c>
      <c r="Q6275" s="44"/>
      <c r="R6275" s="45"/>
      <c r="S6275" s="44"/>
      <c r="T6275" s="46"/>
    </row>
    <row r="6276" spans="6:20" s="39" customFormat="1" ht="11.25" outlineLevel="7">
      <c r="F6276" s="40"/>
      <c r="G6276" s="41"/>
      <c r="H6276" s="41"/>
      <c r="I6276" s="41"/>
      <c r="J6276" s="41"/>
      <c r="K6276" s="41"/>
      <c r="L6276" s="41"/>
      <c r="M6276" s="42" t="s">
        <v>4281</v>
      </c>
      <c r="N6276" s="42"/>
      <c r="O6276" s="41"/>
      <c r="P6276" s="43">
        <v>0</v>
      </c>
      <c r="Q6276" s="44"/>
      <c r="R6276" s="45"/>
      <c r="S6276" s="44"/>
      <c r="T6276" s="46"/>
    </row>
    <row r="6277" spans="6:20" s="39" customFormat="1" ht="11.25" outlineLevel="7">
      <c r="F6277" s="40"/>
      <c r="G6277" s="41"/>
      <c r="H6277" s="41"/>
      <c r="I6277" s="41"/>
      <c r="J6277" s="41"/>
      <c r="K6277" s="41"/>
      <c r="L6277" s="41"/>
      <c r="M6277" s="42" t="s">
        <v>194</v>
      </c>
      <c r="N6277" s="42"/>
      <c r="O6277" s="41"/>
      <c r="P6277" s="43">
        <v>-897.3</v>
      </c>
      <c r="Q6277" s="44"/>
      <c r="R6277" s="45"/>
      <c r="S6277" s="44"/>
      <c r="T6277" s="46"/>
    </row>
    <row r="6278" spans="6:20" s="39" customFormat="1" ht="11.25" outlineLevel="7">
      <c r="F6278" s="40"/>
      <c r="G6278" s="41"/>
      <c r="H6278" s="41"/>
      <c r="I6278" s="41"/>
      <c r="J6278" s="41"/>
      <c r="K6278" s="41"/>
      <c r="L6278" s="41"/>
      <c r="M6278" s="42" t="s">
        <v>262</v>
      </c>
      <c r="N6278" s="42"/>
      <c r="O6278" s="41"/>
      <c r="P6278" s="43">
        <v>-8.5399999999999991</v>
      </c>
      <c r="Q6278" s="44"/>
      <c r="R6278" s="45"/>
      <c r="S6278" s="44"/>
      <c r="T6278" s="46"/>
    </row>
    <row r="6279" spans="6:20" s="39" customFormat="1" ht="11.25" outlineLevel="7">
      <c r="F6279" s="40"/>
      <c r="G6279" s="41"/>
      <c r="H6279" s="41"/>
      <c r="I6279" s="41"/>
      <c r="J6279" s="41"/>
      <c r="K6279" s="41"/>
      <c r="L6279" s="41"/>
      <c r="M6279" s="42" t="s">
        <v>259</v>
      </c>
      <c r="N6279" s="42"/>
      <c r="O6279" s="41"/>
      <c r="P6279" s="43">
        <v>-3.9</v>
      </c>
      <c r="Q6279" s="44"/>
      <c r="R6279" s="45"/>
      <c r="S6279" s="44"/>
      <c r="T6279" s="46"/>
    </row>
    <row r="6280" spans="6:20" s="39" customFormat="1" ht="11.25" outlineLevel="7">
      <c r="F6280" s="40"/>
      <c r="G6280" s="41"/>
      <c r="H6280" s="41"/>
      <c r="I6280" s="41"/>
      <c r="J6280" s="41"/>
      <c r="K6280" s="41"/>
      <c r="L6280" s="41"/>
      <c r="M6280" s="42" t="s">
        <v>258</v>
      </c>
      <c r="N6280" s="42"/>
      <c r="O6280" s="41"/>
      <c r="P6280" s="43">
        <v>-1.58</v>
      </c>
      <c r="Q6280" s="44"/>
      <c r="R6280" s="45"/>
      <c r="S6280" s="44"/>
      <c r="T6280" s="46"/>
    </row>
    <row r="6281" spans="6:20" s="39" customFormat="1" ht="11.25" outlineLevel="7">
      <c r="F6281" s="40"/>
      <c r="G6281" s="41"/>
      <c r="H6281" s="41"/>
      <c r="I6281" s="41"/>
      <c r="J6281" s="41"/>
      <c r="K6281" s="41"/>
      <c r="L6281" s="41"/>
      <c r="M6281" s="42" t="s">
        <v>4</v>
      </c>
      <c r="N6281" s="42"/>
      <c r="O6281" s="41"/>
      <c r="P6281" s="43">
        <v>-911.32</v>
      </c>
      <c r="Q6281" s="44"/>
      <c r="R6281" s="45"/>
      <c r="S6281" s="44"/>
      <c r="T6281" s="46"/>
    </row>
    <row r="6282" spans="6:20" s="39" customFormat="1" ht="11.25" outlineLevel="7">
      <c r="F6282" s="40"/>
      <c r="G6282" s="41"/>
      <c r="H6282" s="41"/>
      <c r="I6282" s="41"/>
      <c r="J6282" s="41"/>
      <c r="K6282" s="41"/>
      <c r="L6282" s="41"/>
      <c r="M6282" s="42"/>
      <c r="N6282" s="42"/>
      <c r="O6282" s="41"/>
      <c r="P6282" s="43">
        <v>0</v>
      </c>
      <c r="Q6282" s="44"/>
      <c r="R6282" s="45"/>
      <c r="S6282" s="44"/>
      <c r="T6282" s="46"/>
    </row>
    <row r="6283" spans="6:20" s="102" customFormat="1" ht="24" outlineLevel="6">
      <c r="F6283" s="21" t="s">
        <v>10596</v>
      </c>
      <c r="G6283" s="22" t="s">
        <v>19</v>
      </c>
      <c r="H6283" s="68">
        <v>6</v>
      </c>
      <c r="I6283" s="22"/>
      <c r="J6283" s="36" t="s">
        <v>4157</v>
      </c>
      <c r="K6283" s="36" t="s">
        <v>2213</v>
      </c>
      <c r="L6283" s="36"/>
      <c r="M6283" s="37" t="s">
        <v>8568</v>
      </c>
      <c r="N6283" s="37"/>
      <c r="O6283" s="22" t="s">
        <v>23</v>
      </c>
      <c r="P6283" s="38">
        <v>471.08</v>
      </c>
      <c r="Q6283" s="25">
        <v>0</v>
      </c>
      <c r="R6283" s="38">
        <f>P6283*(1+Q6283/100)</f>
        <v>471.08</v>
      </c>
      <c r="S6283" s="25"/>
      <c r="T6283" s="26">
        <f>IF(I6283="T",0,R6283*S6283)</f>
        <v>0</v>
      </c>
    </row>
    <row r="6284" spans="6:20" s="102" customFormat="1" ht="24" outlineLevel="6">
      <c r="F6284" s="21" t="s">
        <v>10597</v>
      </c>
      <c r="G6284" s="22" t="s">
        <v>19</v>
      </c>
      <c r="H6284" s="68">
        <v>6</v>
      </c>
      <c r="I6284" s="22"/>
      <c r="J6284" s="36" t="s">
        <v>4158</v>
      </c>
      <c r="K6284" s="36" t="s">
        <v>2214</v>
      </c>
      <c r="L6284" s="36"/>
      <c r="M6284" s="37" t="s">
        <v>8606</v>
      </c>
      <c r="N6284" s="37"/>
      <c r="O6284" s="22" t="s">
        <v>23</v>
      </c>
      <c r="P6284" s="38">
        <v>471.08</v>
      </c>
      <c r="Q6284" s="25">
        <v>0</v>
      </c>
      <c r="R6284" s="38">
        <f>P6284*(1+Q6284/100)</f>
        <v>471.08</v>
      </c>
      <c r="S6284" s="25"/>
      <c r="T6284" s="26">
        <f>IF(I6284="T",0,R6284*S6284)</f>
        <v>0</v>
      </c>
    </row>
    <row r="6285" spans="6:20" s="102" customFormat="1" ht="12" outlineLevel="6">
      <c r="F6285" s="21" t="s">
        <v>10598</v>
      </c>
      <c r="G6285" s="22" t="s">
        <v>19</v>
      </c>
      <c r="H6285" s="68">
        <v>6</v>
      </c>
      <c r="I6285" s="22"/>
      <c r="J6285" s="36" t="s">
        <v>4154</v>
      </c>
      <c r="K6285" s="36" t="s">
        <v>2217</v>
      </c>
      <c r="L6285" s="36"/>
      <c r="M6285" s="37" t="s">
        <v>7611</v>
      </c>
      <c r="N6285" s="37"/>
      <c r="O6285" s="22" t="s">
        <v>10</v>
      </c>
      <c r="P6285" s="38">
        <v>14.488320000000002</v>
      </c>
      <c r="Q6285" s="25">
        <v>0</v>
      </c>
      <c r="R6285" s="38">
        <f>P6285*(1+Q6285/100)</f>
        <v>14.488320000000002</v>
      </c>
      <c r="S6285" s="25"/>
      <c r="T6285" s="26">
        <f>IF(I6285="T",0,R6285*S6285)</f>
        <v>0</v>
      </c>
    </row>
    <row r="6286" spans="6:20" s="39" customFormat="1" ht="11.25" outlineLevel="7">
      <c r="F6286" s="40"/>
      <c r="G6286" s="41"/>
      <c r="H6286" s="41"/>
      <c r="I6286" s="41"/>
      <c r="J6286" s="41"/>
      <c r="K6286" s="41"/>
      <c r="L6286" s="41"/>
      <c r="M6286" s="42" t="s">
        <v>5518</v>
      </c>
      <c r="N6286" s="42"/>
      <c r="O6286" s="41"/>
      <c r="P6286" s="43">
        <v>0</v>
      </c>
      <c r="Q6286" s="44"/>
      <c r="R6286" s="45"/>
      <c r="S6286" s="44"/>
      <c r="T6286" s="46"/>
    </row>
    <row r="6287" spans="6:20" s="39" customFormat="1" ht="11.25" outlineLevel="7">
      <c r="F6287" s="40"/>
      <c r="G6287" s="41"/>
      <c r="H6287" s="41"/>
      <c r="I6287" s="41"/>
      <c r="J6287" s="41"/>
      <c r="K6287" s="41"/>
      <c r="L6287" s="41"/>
      <c r="M6287" s="42" t="s">
        <v>3811</v>
      </c>
      <c r="N6287" s="42"/>
      <c r="O6287" s="41"/>
      <c r="P6287" s="43">
        <v>14.488320000000002</v>
      </c>
      <c r="Q6287" s="44"/>
      <c r="R6287" s="45"/>
      <c r="S6287" s="44"/>
      <c r="T6287" s="46"/>
    </row>
    <row r="6288" spans="6:20" s="39" customFormat="1" ht="11.25" outlineLevel="7">
      <c r="F6288" s="40"/>
      <c r="G6288" s="41"/>
      <c r="H6288" s="41"/>
      <c r="I6288" s="41"/>
      <c r="J6288" s="41"/>
      <c r="K6288" s="41"/>
      <c r="L6288" s="41"/>
      <c r="M6288" s="42"/>
      <c r="N6288" s="42"/>
      <c r="O6288" s="41"/>
      <c r="P6288" s="43">
        <v>0</v>
      </c>
      <c r="Q6288" s="44"/>
      <c r="R6288" s="45"/>
      <c r="S6288" s="44"/>
      <c r="T6288" s="46"/>
    </row>
    <row r="6289" spans="6:20" s="102" customFormat="1" ht="24" outlineLevel="6">
      <c r="F6289" s="21" t="s">
        <v>10599</v>
      </c>
      <c r="G6289" s="22" t="s">
        <v>19</v>
      </c>
      <c r="H6289" s="68">
        <v>6</v>
      </c>
      <c r="I6289" s="22"/>
      <c r="J6289" s="36" t="s">
        <v>5035</v>
      </c>
      <c r="K6289" s="36" t="s">
        <v>2165</v>
      </c>
      <c r="L6289" s="36"/>
      <c r="M6289" s="37" t="s">
        <v>8016</v>
      </c>
      <c r="N6289" s="37"/>
      <c r="O6289" s="22" t="s">
        <v>24</v>
      </c>
      <c r="P6289" s="38">
        <v>103.48840000000006</v>
      </c>
      <c r="Q6289" s="25">
        <v>0</v>
      </c>
      <c r="R6289" s="38">
        <f>P6289*(1+Q6289/100)</f>
        <v>103.48840000000006</v>
      </c>
      <c r="S6289" s="25"/>
      <c r="T6289" s="26">
        <f>IF(I6289="T",0,R6289*S6289)</f>
        <v>0</v>
      </c>
    </row>
    <row r="6290" spans="6:20" s="39" customFormat="1" ht="11.25" outlineLevel="7">
      <c r="F6290" s="40"/>
      <c r="G6290" s="41"/>
      <c r="H6290" s="41"/>
      <c r="I6290" s="41"/>
      <c r="J6290" s="41"/>
      <c r="K6290" s="41"/>
      <c r="L6290" s="41"/>
      <c r="M6290" s="42" t="s">
        <v>187</v>
      </c>
      <c r="N6290" s="42"/>
      <c r="O6290" s="41"/>
      <c r="P6290" s="43">
        <v>0</v>
      </c>
      <c r="Q6290" s="44"/>
      <c r="R6290" s="45"/>
      <c r="S6290" s="44"/>
      <c r="T6290" s="46"/>
    </row>
    <row r="6291" spans="6:20" s="39" customFormat="1" ht="11.25" outlineLevel="7">
      <c r="F6291" s="40"/>
      <c r="G6291" s="41"/>
      <c r="H6291" s="41"/>
      <c r="I6291" s="41"/>
      <c r="J6291" s="41"/>
      <c r="K6291" s="41"/>
      <c r="L6291" s="41"/>
      <c r="M6291" s="42" t="s">
        <v>3818</v>
      </c>
      <c r="N6291" s="42"/>
      <c r="O6291" s="41"/>
      <c r="P6291" s="43">
        <v>302.48680000000002</v>
      </c>
      <c r="Q6291" s="44"/>
      <c r="R6291" s="45"/>
      <c r="S6291" s="44"/>
      <c r="T6291" s="46"/>
    </row>
    <row r="6292" spans="6:20" s="39" customFormat="1" ht="11.25" outlineLevel="7">
      <c r="F6292" s="40"/>
      <c r="G6292" s="41"/>
      <c r="H6292" s="41"/>
      <c r="I6292" s="41"/>
      <c r="J6292" s="41"/>
      <c r="K6292" s="41"/>
      <c r="L6292" s="41"/>
      <c r="M6292" s="42" t="s">
        <v>3011</v>
      </c>
      <c r="N6292" s="42"/>
      <c r="O6292" s="41"/>
      <c r="P6292" s="43">
        <v>1.492</v>
      </c>
      <c r="Q6292" s="44"/>
      <c r="R6292" s="45"/>
      <c r="S6292" s="44"/>
      <c r="T6292" s="46"/>
    </row>
    <row r="6293" spans="6:20" s="39" customFormat="1" ht="11.25" outlineLevel="7">
      <c r="F6293" s="40"/>
      <c r="G6293" s="41"/>
      <c r="H6293" s="41"/>
      <c r="I6293" s="41"/>
      <c r="J6293" s="41"/>
      <c r="K6293" s="41"/>
      <c r="L6293" s="41"/>
      <c r="M6293" s="42" t="s">
        <v>4</v>
      </c>
      <c r="N6293" s="42"/>
      <c r="O6293" s="41"/>
      <c r="P6293" s="43">
        <v>303.97880000000004</v>
      </c>
      <c r="Q6293" s="44"/>
      <c r="R6293" s="45"/>
      <c r="S6293" s="44"/>
      <c r="T6293" s="46"/>
    </row>
    <row r="6294" spans="6:20" s="39" customFormat="1" ht="11.25" outlineLevel="7">
      <c r="F6294" s="40"/>
      <c r="G6294" s="41"/>
      <c r="H6294" s="41"/>
      <c r="I6294" s="41"/>
      <c r="J6294" s="41"/>
      <c r="K6294" s="41"/>
      <c r="L6294" s="41"/>
      <c r="M6294" s="42" t="s">
        <v>4281</v>
      </c>
      <c r="N6294" s="42"/>
      <c r="O6294" s="41"/>
      <c r="P6294" s="43">
        <v>0</v>
      </c>
      <c r="Q6294" s="44"/>
      <c r="R6294" s="45"/>
      <c r="S6294" s="44"/>
      <c r="T6294" s="46"/>
    </row>
    <row r="6295" spans="6:20" s="39" customFormat="1" ht="11.25" outlineLevel="7">
      <c r="F6295" s="40"/>
      <c r="G6295" s="41"/>
      <c r="H6295" s="41"/>
      <c r="I6295" s="41"/>
      <c r="J6295" s="41"/>
      <c r="K6295" s="41"/>
      <c r="L6295" s="41"/>
      <c r="M6295" s="42" t="s">
        <v>3453</v>
      </c>
      <c r="N6295" s="42"/>
      <c r="O6295" s="41"/>
      <c r="P6295" s="43">
        <v>-197.40599999999998</v>
      </c>
      <c r="Q6295" s="44"/>
      <c r="R6295" s="45"/>
      <c r="S6295" s="44"/>
      <c r="T6295" s="46"/>
    </row>
    <row r="6296" spans="6:20" s="39" customFormat="1" ht="11.25" outlineLevel="7">
      <c r="F6296" s="40"/>
      <c r="G6296" s="41"/>
      <c r="H6296" s="41"/>
      <c r="I6296" s="41"/>
      <c r="J6296" s="41"/>
      <c r="K6296" s="41"/>
      <c r="L6296" s="41"/>
      <c r="M6296" s="42" t="s">
        <v>3792</v>
      </c>
      <c r="N6296" s="42"/>
      <c r="O6296" s="41"/>
      <c r="P6296" s="43">
        <v>-1.8787999999999998</v>
      </c>
      <c r="Q6296" s="44"/>
      <c r="R6296" s="45"/>
      <c r="S6296" s="44"/>
      <c r="T6296" s="46"/>
    </row>
    <row r="6297" spans="6:20" s="39" customFormat="1" ht="11.25" outlineLevel="7">
      <c r="F6297" s="40"/>
      <c r="G6297" s="41"/>
      <c r="H6297" s="41"/>
      <c r="I6297" s="41"/>
      <c r="J6297" s="41"/>
      <c r="K6297" s="41"/>
      <c r="L6297" s="41"/>
      <c r="M6297" s="42" t="s">
        <v>3787</v>
      </c>
      <c r="N6297" s="42"/>
      <c r="O6297" s="41"/>
      <c r="P6297" s="43">
        <v>-0.85799999999999998</v>
      </c>
      <c r="Q6297" s="44"/>
      <c r="R6297" s="45"/>
      <c r="S6297" s="44"/>
      <c r="T6297" s="46"/>
    </row>
    <row r="6298" spans="6:20" s="39" customFormat="1" ht="11.25" outlineLevel="7">
      <c r="F6298" s="40"/>
      <c r="G6298" s="41"/>
      <c r="H6298" s="41"/>
      <c r="I6298" s="41"/>
      <c r="J6298" s="41"/>
      <c r="K6298" s="41"/>
      <c r="L6298" s="41"/>
      <c r="M6298" s="42" t="s">
        <v>3786</v>
      </c>
      <c r="N6298" s="42"/>
      <c r="O6298" s="41"/>
      <c r="P6298" s="43">
        <v>-0.34760000000000002</v>
      </c>
      <c r="Q6298" s="44"/>
      <c r="R6298" s="45"/>
      <c r="S6298" s="44"/>
      <c r="T6298" s="46"/>
    </row>
    <row r="6299" spans="6:20" s="39" customFormat="1" ht="11.25" outlineLevel="7">
      <c r="F6299" s="40"/>
      <c r="G6299" s="41"/>
      <c r="H6299" s="41"/>
      <c r="I6299" s="41"/>
      <c r="J6299" s="41"/>
      <c r="K6299" s="41"/>
      <c r="L6299" s="41"/>
      <c r="M6299" s="42" t="s">
        <v>4</v>
      </c>
      <c r="N6299" s="42"/>
      <c r="O6299" s="41"/>
      <c r="P6299" s="43">
        <v>-200.49039999999999</v>
      </c>
      <c r="Q6299" s="44"/>
      <c r="R6299" s="45"/>
      <c r="S6299" s="44"/>
      <c r="T6299" s="46"/>
    </row>
    <row r="6300" spans="6:20" s="102" customFormat="1" ht="24" outlineLevel="6">
      <c r="F6300" s="21" t="s">
        <v>10600</v>
      </c>
      <c r="G6300" s="22" t="s">
        <v>19</v>
      </c>
      <c r="H6300" s="68">
        <v>6</v>
      </c>
      <c r="I6300" s="22"/>
      <c r="J6300" s="36" t="s">
        <v>4176</v>
      </c>
      <c r="K6300" s="36" t="s">
        <v>2219</v>
      </c>
      <c r="L6300" s="36"/>
      <c r="M6300" s="37" t="s">
        <v>8038</v>
      </c>
      <c r="N6300" s="37"/>
      <c r="O6300" s="22" t="s">
        <v>23</v>
      </c>
      <c r="P6300" s="38">
        <v>244.55200000000002</v>
      </c>
      <c r="Q6300" s="25">
        <v>0</v>
      </c>
      <c r="R6300" s="38">
        <f>P6300*(1+Q6300/100)</f>
        <v>244.55200000000002</v>
      </c>
      <c r="S6300" s="25"/>
      <c r="T6300" s="26">
        <f>IF(I6300="T",0,R6300*S6300)</f>
        <v>0</v>
      </c>
    </row>
    <row r="6301" spans="6:20" s="39" customFormat="1" ht="11.25" outlineLevel="7">
      <c r="F6301" s="40"/>
      <c r="G6301" s="41"/>
      <c r="H6301" s="41"/>
      <c r="I6301" s="41"/>
      <c r="J6301" s="41"/>
      <c r="K6301" s="41"/>
      <c r="L6301" s="41"/>
      <c r="M6301" s="42" t="s">
        <v>5821</v>
      </c>
      <c r="N6301" s="42"/>
      <c r="O6301" s="41"/>
      <c r="P6301" s="43">
        <v>0</v>
      </c>
      <c r="Q6301" s="44"/>
      <c r="R6301" s="45"/>
      <c r="S6301" s="44"/>
      <c r="T6301" s="46"/>
    </row>
    <row r="6302" spans="6:20" s="39" customFormat="1" ht="11.25" outlineLevel="7">
      <c r="F6302" s="40"/>
      <c r="G6302" s="41"/>
      <c r="H6302" s="41"/>
      <c r="I6302" s="41"/>
      <c r="J6302" s="41"/>
      <c r="K6302" s="41"/>
      <c r="L6302" s="41"/>
      <c r="M6302" s="42" t="s">
        <v>4544</v>
      </c>
      <c r="N6302" s="42"/>
      <c r="O6302" s="41"/>
      <c r="P6302" s="43">
        <v>156.28800000000001</v>
      </c>
      <c r="Q6302" s="44"/>
      <c r="R6302" s="45"/>
      <c r="S6302" s="44"/>
      <c r="T6302" s="46"/>
    </row>
    <row r="6303" spans="6:20" s="39" customFormat="1" ht="11.25" outlineLevel="7">
      <c r="F6303" s="40"/>
      <c r="G6303" s="41"/>
      <c r="H6303" s="41"/>
      <c r="I6303" s="41"/>
      <c r="J6303" s="41"/>
      <c r="K6303" s="41"/>
      <c r="L6303" s="41"/>
      <c r="M6303" s="42" t="s">
        <v>4125</v>
      </c>
      <c r="N6303" s="42"/>
      <c r="O6303" s="41"/>
      <c r="P6303" s="43">
        <v>73.48</v>
      </c>
      <c r="Q6303" s="44"/>
      <c r="R6303" s="45"/>
      <c r="S6303" s="44"/>
      <c r="T6303" s="46"/>
    </row>
    <row r="6304" spans="6:20" s="39" customFormat="1" ht="11.25" outlineLevel="7">
      <c r="F6304" s="40"/>
      <c r="G6304" s="41"/>
      <c r="H6304" s="41"/>
      <c r="I6304" s="41"/>
      <c r="J6304" s="41"/>
      <c r="K6304" s="41"/>
      <c r="L6304" s="41"/>
      <c r="M6304" s="42" t="s">
        <v>181</v>
      </c>
      <c r="N6304" s="42"/>
      <c r="O6304" s="41"/>
      <c r="P6304" s="43">
        <v>0</v>
      </c>
      <c r="Q6304" s="44"/>
      <c r="R6304" s="45"/>
      <c r="S6304" s="44"/>
      <c r="T6304" s="46"/>
    </row>
    <row r="6305" spans="6:20" s="39" customFormat="1" ht="11.25" outlineLevel="7">
      <c r="F6305" s="40"/>
      <c r="G6305" s="41"/>
      <c r="H6305" s="41"/>
      <c r="I6305" s="41"/>
      <c r="J6305" s="41"/>
      <c r="K6305" s="41"/>
      <c r="L6305" s="41"/>
      <c r="M6305" s="42" t="s">
        <v>4194</v>
      </c>
      <c r="N6305" s="42"/>
      <c r="O6305" s="41"/>
      <c r="P6305" s="43">
        <v>14.784000000000001</v>
      </c>
      <c r="Q6305" s="44"/>
      <c r="R6305" s="45"/>
      <c r="S6305" s="44"/>
      <c r="T6305" s="46"/>
    </row>
    <row r="6306" spans="6:20" s="102" customFormat="1" ht="24" outlineLevel="6">
      <c r="F6306" s="21" t="s">
        <v>10601</v>
      </c>
      <c r="G6306" s="22" t="s">
        <v>19</v>
      </c>
      <c r="H6306" s="68">
        <v>6</v>
      </c>
      <c r="I6306" s="22"/>
      <c r="J6306" s="36" t="s">
        <v>4177</v>
      </c>
      <c r="K6306" s="36" t="s">
        <v>2220</v>
      </c>
      <c r="L6306" s="36"/>
      <c r="M6306" s="37" t="s">
        <v>8074</v>
      </c>
      <c r="N6306" s="37"/>
      <c r="O6306" s="22" t="s">
        <v>23</v>
      </c>
      <c r="P6306" s="38">
        <v>244.55199999999999</v>
      </c>
      <c r="Q6306" s="25">
        <v>0</v>
      </c>
      <c r="R6306" s="38">
        <f>P6306*(1+Q6306/100)</f>
        <v>244.55199999999999</v>
      </c>
      <c r="S6306" s="25"/>
      <c r="T6306" s="26">
        <f>IF(I6306="T",0,R6306*S6306)</f>
        <v>0</v>
      </c>
    </row>
    <row r="6307" spans="6:20" s="102" customFormat="1" ht="36" outlineLevel="6">
      <c r="F6307" s="21" t="s">
        <v>10602</v>
      </c>
      <c r="G6307" s="22" t="s">
        <v>19</v>
      </c>
      <c r="H6307" s="68">
        <v>6</v>
      </c>
      <c r="I6307" s="22"/>
      <c r="J6307" s="36" t="s">
        <v>4172</v>
      </c>
      <c r="K6307" s="36" t="s">
        <v>2221</v>
      </c>
      <c r="L6307" s="36"/>
      <c r="M6307" s="37" t="s">
        <v>8839</v>
      </c>
      <c r="N6307" s="37"/>
      <c r="O6307" s="22" t="s">
        <v>23</v>
      </c>
      <c r="P6307" s="38">
        <v>250.65600000000001</v>
      </c>
      <c r="Q6307" s="25">
        <v>0</v>
      </c>
      <c r="R6307" s="38">
        <f>P6307*(1+Q6307/100)</f>
        <v>250.65600000000001</v>
      </c>
      <c r="S6307" s="25"/>
      <c r="T6307" s="26">
        <f>IF(I6307="T",0,R6307*S6307)</f>
        <v>0</v>
      </c>
    </row>
    <row r="6308" spans="6:20" s="39" customFormat="1" ht="11.25" outlineLevel="7">
      <c r="F6308" s="40"/>
      <c r="G6308" s="41"/>
      <c r="H6308" s="41"/>
      <c r="I6308" s="41"/>
      <c r="J6308" s="41"/>
      <c r="K6308" s="41"/>
      <c r="L6308" s="41"/>
      <c r="M6308" s="42" t="s">
        <v>6784</v>
      </c>
      <c r="N6308" s="42"/>
      <c r="O6308" s="41"/>
      <c r="P6308" s="43">
        <v>0</v>
      </c>
      <c r="Q6308" s="44"/>
      <c r="R6308" s="45"/>
      <c r="S6308" s="44"/>
      <c r="T6308" s="46"/>
    </row>
    <row r="6309" spans="6:20" s="39" customFormat="1" ht="11.25" outlineLevel="7">
      <c r="F6309" s="40"/>
      <c r="G6309" s="41"/>
      <c r="H6309" s="41"/>
      <c r="I6309" s="41"/>
      <c r="J6309" s="41"/>
      <c r="K6309" s="41"/>
      <c r="L6309" s="41"/>
      <c r="M6309" s="42" t="s">
        <v>3814</v>
      </c>
      <c r="N6309" s="42"/>
      <c r="O6309" s="41"/>
      <c r="P6309" s="43">
        <v>170.49600000000001</v>
      </c>
      <c r="Q6309" s="44"/>
      <c r="R6309" s="45"/>
      <c r="S6309" s="44"/>
      <c r="T6309" s="46"/>
    </row>
    <row r="6310" spans="6:20" s="39" customFormat="1" ht="11.25" outlineLevel="7">
      <c r="F6310" s="40"/>
      <c r="G6310" s="41"/>
      <c r="H6310" s="41"/>
      <c r="I6310" s="41"/>
      <c r="J6310" s="41"/>
      <c r="K6310" s="41"/>
      <c r="L6310" s="41"/>
      <c r="M6310" s="42" t="s">
        <v>2998</v>
      </c>
      <c r="N6310" s="42"/>
      <c r="O6310" s="41"/>
      <c r="P6310" s="43">
        <v>80.16</v>
      </c>
      <c r="Q6310" s="44"/>
      <c r="R6310" s="45"/>
      <c r="S6310" s="44"/>
      <c r="T6310" s="46"/>
    </row>
    <row r="6311" spans="6:20" s="39" customFormat="1" ht="11.25" outlineLevel="7">
      <c r="F6311" s="40"/>
      <c r="G6311" s="41"/>
      <c r="H6311" s="41"/>
      <c r="I6311" s="41"/>
      <c r="J6311" s="41"/>
      <c r="K6311" s="41"/>
      <c r="L6311" s="41"/>
      <c r="M6311" s="42"/>
      <c r="N6311" s="42"/>
      <c r="O6311" s="41"/>
      <c r="P6311" s="43">
        <v>0</v>
      </c>
      <c r="Q6311" s="44"/>
      <c r="R6311" s="45"/>
      <c r="S6311" s="44"/>
      <c r="T6311" s="46"/>
    </row>
    <row r="6312" spans="6:20" s="102" customFormat="1" ht="24" outlineLevel="6">
      <c r="F6312" s="21" t="s">
        <v>10603</v>
      </c>
      <c r="G6312" s="22" t="s">
        <v>19</v>
      </c>
      <c r="H6312" s="68">
        <v>6</v>
      </c>
      <c r="I6312" s="22"/>
      <c r="J6312" s="36" t="s">
        <v>4173</v>
      </c>
      <c r="K6312" s="36" t="s">
        <v>2222</v>
      </c>
      <c r="L6312" s="36"/>
      <c r="M6312" s="37" t="s">
        <v>8636</v>
      </c>
      <c r="N6312" s="37"/>
      <c r="O6312" s="22" t="s">
        <v>23</v>
      </c>
      <c r="P6312" s="38">
        <v>250.65600000000001</v>
      </c>
      <c r="Q6312" s="25">
        <v>0</v>
      </c>
      <c r="R6312" s="38">
        <f>P6312*(1+Q6312/100)</f>
        <v>250.65600000000001</v>
      </c>
      <c r="S6312" s="25"/>
      <c r="T6312" s="26">
        <f>IF(I6312="T",0,R6312*S6312)</f>
        <v>0</v>
      </c>
    </row>
    <row r="6313" spans="6:20" s="102" customFormat="1" ht="12" outlineLevel="6">
      <c r="F6313" s="21" t="s">
        <v>10604</v>
      </c>
      <c r="G6313" s="22" t="s">
        <v>19</v>
      </c>
      <c r="H6313" s="68">
        <v>6</v>
      </c>
      <c r="I6313" s="22"/>
      <c r="J6313" s="36" t="s">
        <v>4154</v>
      </c>
      <c r="K6313" s="36" t="s">
        <v>2217</v>
      </c>
      <c r="L6313" s="36"/>
      <c r="M6313" s="37" t="s">
        <v>7354</v>
      </c>
      <c r="N6313" s="37"/>
      <c r="O6313" s="22" t="s">
        <v>10</v>
      </c>
      <c r="P6313" s="38">
        <v>25.347240000000003</v>
      </c>
      <c r="Q6313" s="25">
        <v>0</v>
      </c>
      <c r="R6313" s="38">
        <f>P6313*(1+Q6313/100)</f>
        <v>25.347240000000003</v>
      </c>
      <c r="S6313" s="25"/>
      <c r="T6313" s="26">
        <f>IF(I6313="T",0,R6313*S6313)</f>
        <v>0</v>
      </c>
    </row>
    <row r="6314" spans="6:20" s="39" customFormat="1" ht="11.25" outlineLevel="7">
      <c r="F6314" s="40"/>
      <c r="G6314" s="41"/>
      <c r="H6314" s="41"/>
      <c r="I6314" s="41"/>
      <c r="J6314" s="41"/>
      <c r="K6314" s="41"/>
      <c r="L6314" s="41"/>
      <c r="M6314" s="42" t="s">
        <v>7254</v>
      </c>
      <c r="N6314" s="42"/>
      <c r="O6314" s="41"/>
      <c r="P6314" s="43">
        <v>0</v>
      </c>
      <c r="Q6314" s="44"/>
      <c r="R6314" s="45"/>
      <c r="S6314" s="44"/>
      <c r="T6314" s="46"/>
    </row>
    <row r="6315" spans="6:20" s="39" customFormat="1" ht="11.25" outlineLevel="7">
      <c r="F6315" s="40"/>
      <c r="G6315" s="41"/>
      <c r="H6315" s="41"/>
      <c r="I6315" s="41"/>
      <c r="J6315" s="41"/>
      <c r="K6315" s="41"/>
      <c r="L6315" s="41"/>
      <c r="M6315" s="42" t="s">
        <v>3819</v>
      </c>
      <c r="N6315" s="42"/>
      <c r="O6315" s="41"/>
      <c r="P6315" s="43">
        <v>25.347240000000003</v>
      </c>
      <c r="Q6315" s="44"/>
      <c r="R6315" s="45"/>
      <c r="S6315" s="44"/>
      <c r="T6315" s="46"/>
    </row>
    <row r="6316" spans="6:20" s="39" customFormat="1" ht="11.25" outlineLevel="7">
      <c r="F6316" s="40"/>
      <c r="G6316" s="41"/>
      <c r="H6316" s="41"/>
      <c r="I6316" s="41"/>
      <c r="J6316" s="41"/>
      <c r="K6316" s="41"/>
      <c r="L6316" s="41"/>
      <c r="M6316" s="42"/>
      <c r="N6316" s="42"/>
      <c r="O6316" s="41"/>
      <c r="P6316" s="43">
        <v>0</v>
      </c>
      <c r="Q6316" s="44"/>
      <c r="R6316" s="45"/>
      <c r="S6316" s="44"/>
      <c r="T6316" s="46"/>
    </row>
    <row r="6317" spans="6:20" s="102" customFormat="1" ht="24" outlineLevel="6">
      <c r="F6317" s="21" t="s">
        <v>10605</v>
      </c>
      <c r="G6317" s="22" t="s">
        <v>19</v>
      </c>
      <c r="H6317" s="68">
        <v>6</v>
      </c>
      <c r="I6317" s="22"/>
      <c r="J6317" s="36" t="s">
        <v>5035</v>
      </c>
      <c r="K6317" s="36" t="s">
        <v>2165</v>
      </c>
      <c r="L6317" s="36"/>
      <c r="M6317" s="37" t="s">
        <v>8127</v>
      </c>
      <c r="N6317" s="37"/>
      <c r="O6317" s="22" t="s">
        <v>24</v>
      </c>
      <c r="P6317" s="38">
        <v>140.8176</v>
      </c>
      <c r="Q6317" s="25">
        <v>0</v>
      </c>
      <c r="R6317" s="38">
        <f>P6317*(1+Q6317/100)</f>
        <v>140.8176</v>
      </c>
      <c r="S6317" s="25"/>
      <c r="T6317" s="26">
        <f>IF(I6317="T",0,R6317*S6317)</f>
        <v>0</v>
      </c>
    </row>
    <row r="6318" spans="6:20" s="39" customFormat="1" ht="11.25" outlineLevel="7">
      <c r="F6318" s="40"/>
      <c r="G6318" s="41"/>
      <c r="H6318" s="41"/>
      <c r="I6318" s="41"/>
      <c r="J6318" s="41"/>
      <c r="K6318" s="41"/>
      <c r="L6318" s="41"/>
      <c r="M6318" s="42" t="s">
        <v>5134</v>
      </c>
      <c r="N6318" s="42"/>
      <c r="O6318" s="41"/>
      <c r="P6318" s="43">
        <v>0</v>
      </c>
      <c r="Q6318" s="44"/>
      <c r="R6318" s="45"/>
      <c r="S6318" s="44"/>
      <c r="T6318" s="46"/>
    </row>
    <row r="6319" spans="6:20" s="39" customFormat="1" ht="11.25" outlineLevel="7">
      <c r="F6319" s="40"/>
      <c r="G6319" s="41"/>
      <c r="H6319" s="41"/>
      <c r="I6319" s="41"/>
      <c r="J6319" s="41"/>
      <c r="K6319" s="41"/>
      <c r="L6319" s="41"/>
      <c r="M6319" s="42" t="s">
        <v>5025</v>
      </c>
      <c r="N6319" s="42"/>
      <c r="O6319" s="41"/>
      <c r="P6319" s="43">
        <v>93.772800000000018</v>
      </c>
      <c r="Q6319" s="44"/>
      <c r="R6319" s="45"/>
      <c r="S6319" s="44"/>
      <c r="T6319" s="46"/>
    </row>
    <row r="6320" spans="6:20" s="39" customFormat="1" ht="11.25" outlineLevel="7">
      <c r="F6320" s="40"/>
      <c r="G6320" s="41"/>
      <c r="H6320" s="41"/>
      <c r="I6320" s="41"/>
      <c r="J6320" s="41"/>
      <c r="K6320" s="41"/>
      <c r="L6320" s="41"/>
      <c r="M6320" s="42" t="s">
        <v>4554</v>
      </c>
      <c r="N6320" s="42"/>
      <c r="O6320" s="41"/>
      <c r="P6320" s="43">
        <v>44.088000000000001</v>
      </c>
      <c r="Q6320" s="44"/>
      <c r="R6320" s="45"/>
      <c r="S6320" s="44"/>
      <c r="T6320" s="46"/>
    </row>
    <row r="6321" spans="6:20" s="39" customFormat="1" ht="11.25" outlineLevel="7">
      <c r="F6321" s="40"/>
      <c r="G6321" s="41"/>
      <c r="H6321" s="41"/>
      <c r="I6321" s="41"/>
      <c r="J6321" s="41"/>
      <c r="K6321" s="41"/>
      <c r="L6321" s="41"/>
      <c r="M6321" s="42" t="s">
        <v>181</v>
      </c>
      <c r="N6321" s="42"/>
      <c r="O6321" s="41"/>
      <c r="P6321" s="43">
        <v>0</v>
      </c>
      <c r="Q6321" s="44"/>
      <c r="R6321" s="45"/>
      <c r="S6321" s="44"/>
      <c r="T6321" s="46"/>
    </row>
    <row r="6322" spans="6:20" s="39" customFormat="1" ht="11.25" outlineLevel="7">
      <c r="F6322" s="40"/>
      <c r="G6322" s="41"/>
      <c r="H6322" s="41"/>
      <c r="I6322" s="41"/>
      <c r="J6322" s="41"/>
      <c r="K6322" s="41"/>
      <c r="L6322" s="41"/>
      <c r="M6322" s="42" t="s">
        <v>4651</v>
      </c>
      <c r="N6322" s="42"/>
      <c r="O6322" s="41"/>
      <c r="P6322" s="43">
        <v>2.9568000000000003</v>
      </c>
      <c r="Q6322" s="44"/>
      <c r="R6322" s="45"/>
      <c r="S6322" s="44"/>
      <c r="T6322" s="46"/>
    </row>
    <row r="6323" spans="6:20" s="39" customFormat="1" ht="11.25" outlineLevel="7">
      <c r="F6323" s="40"/>
      <c r="G6323" s="41"/>
      <c r="H6323" s="41"/>
      <c r="I6323" s="41"/>
      <c r="J6323" s="41"/>
      <c r="K6323" s="41"/>
      <c r="L6323" s="41"/>
      <c r="M6323" s="42"/>
      <c r="N6323" s="42"/>
      <c r="O6323" s="41"/>
      <c r="P6323" s="43">
        <v>0</v>
      </c>
      <c r="Q6323" s="44"/>
      <c r="R6323" s="45"/>
      <c r="S6323" s="44"/>
      <c r="T6323" s="46"/>
    </row>
    <row r="6324" spans="6:20" outlineLevel="6"/>
    <row r="6325" spans="6:20" outlineLevel="5"/>
    <row r="6326" spans="6:20" s="113" customFormat="1" ht="16.5" customHeight="1" outlineLevel="4">
      <c r="F6326" s="114"/>
      <c r="G6326" s="115"/>
      <c r="H6326" s="115"/>
      <c r="I6326" s="115"/>
      <c r="J6326" s="116"/>
      <c r="K6326" s="116"/>
      <c r="L6326" s="116"/>
      <c r="M6326" s="116" t="s">
        <v>6493</v>
      </c>
      <c r="N6326" s="119"/>
      <c r="O6326" s="115"/>
      <c r="P6326" s="117"/>
      <c r="Q6326" s="118"/>
      <c r="R6326" s="117"/>
      <c r="S6326" s="118"/>
      <c r="T6326" s="112">
        <f>SUBTOTAL(9,T6327:T6330)</f>
        <v>0</v>
      </c>
    </row>
    <row r="6327" spans="6:20" s="120" customFormat="1" ht="16.5" customHeight="1" outlineLevel="5">
      <c r="F6327" s="121"/>
      <c r="G6327" s="122"/>
      <c r="H6327" s="122"/>
      <c r="I6327" s="122"/>
      <c r="J6327" s="123"/>
      <c r="K6327" s="123"/>
      <c r="L6327" s="123"/>
      <c r="M6327" s="123" t="s">
        <v>6558</v>
      </c>
      <c r="N6327" s="126"/>
      <c r="O6327" s="122"/>
      <c r="P6327" s="124"/>
      <c r="Q6327" s="125"/>
      <c r="R6327" s="124"/>
      <c r="S6327" s="125"/>
      <c r="T6327" s="111">
        <f>SUBTOTAL(9,T6328:T6329)</f>
        <v>0</v>
      </c>
    </row>
    <row r="6328" spans="6:20" s="102" customFormat="1" ht="24" outlineLevel="6">
      <c r="F6328" s="21" t="s">
        <v>10606</v>
      </c>
      <c r="G6328" s="22" t="s">
        <v>19</v>
      </c>
      <c r="H6328" s="68">
        <v>6</v>
      </c>
      <c r="I6328" s="22"/>
      <c r="J6328" s="36" t="s">
        <v>4126</v>
      </c>
      <c r="K6328" s="36" t="s">
        <v>2429</v>
      </c>
      <c r="L6328" s="36"/>
      <c r="M6328" s="37" t="s">
        <v>8318</v>
      </c>
      <c r="N6328" s="37"/>
      <c r="O6328" s="22" t="s">
        <v>10</v>
      </c>
      <c r="P6328" s="38">
        <v>1156.8849657955502</v>
      </c>
      <c r="Q6328" s="25">
        <v>0</v>
      </c>
      <c r="R6328" s="38">
        <f>P6328*(1+Q6328/100)</f>
        <v>1156.8849657955502</v>
      </c>
      <c r="S6328" s="25"/>
      <c r="T6328" s="26">
        <f>IF(I6328="T",0,R6328*S6328)</f>
        <v>0</v>
      </c>
    </row>
    <row r="6329" spans="6:20" outlineLevel="6"/>
    <row r="6330" spans="6:20" outlineLevel="5"/>
    <row r="6331" spans="6:20" outlineLevel="4"/>
    <row r="6332" spans="6:20" s="94" customFormat="1" ht="16.5" customHeight="1" outlineLevel="3">
      <c r="F6332" s="95"/>
      <c r="G6332" s="96"/>
      <c r="H6332" s="96"/>
      <c r="I6332" s="96"/>
      <c r="J6332" s="97"/>
      <c r="K6332" s="97"/>
      <c r="L6332" s="97"/>
      <c r="M6332" s="97" t="s">
        <v>6940</v>
      </c>
      <c r="N6332" s="101"/>
      <c r="O6332" s="96"/>
      <c r="P6332" s="98"/>
      <c r="Q6332" s="99"/>
      <c r="R6332" s="98"/>
      <c r="S6332" s="99"/>
      <c r="T6332" s="100">
        <f>SUBTOTAL(9,T6333:T6402)</f>
        <v>0</v>
      </c>
    </row>
    <row r="6333" spans="6:20" s="113" customFormat="1" ht="16.5" customHeight="1" outlineLevel="4">
      <c r="F6333" s="114"/>
      <c r="G6333" s="115"/>
      <c r="H6333" s="115"/>
      <c r="I6333" s="115"/>
      <c r="J6333" s="116"/>
      <c r="K6333" s="116"/>
      <c r="L6333" s="116"/>
      <c r="M6333" s="116" t="s">
        <v>5678</v>
      </c>
      <c r="N6333" s="119"/>
      <c r="O6333" s="115"/>
      <c r="P6333" s="117"/>
      <c r="Q6333" s="118"/>
      <c r="R6333" s="117"/>
      <c r="S6333" s="118"/>
      <c r="T6333" s="112">
        <f>SUBTOTAL(9,T6334:T6401)</f>
        <v>0</v>
      </c>
    </row>
    <row r="6334" spans="6:20" s="120" customFormat="1" ht="16.5" customHeight="1" outlineLevel="5">
      <c r="F6334" s="121"/>
      <c r="G6334" s="122"/>
      <c r="H6334" s="122"/>
      <c r="I6334" s="122"/>
      <c r="J6334" s="123"/>
      <c r="K6334" s="123"/>
      <c r="L6334" s="123"/>
      <c r="M6334" s="123" t="s">
        <v>7163</v>
      </c>
      <c r="N6334" s="126"/>
      <c r="O6334" s="122"/>
      <c r="P6334" s="124"/>
      <c r="Q6334" s="125"/>
      <c r="R6334" s="124"/>
      <c r="S6334" s="125"/>
      <c r="T6334" s="111">
        <f>SUBTOTAL(9,T6335:T6400)</f>
        <v>0</v>
      </c>
    </row>
    <row r="6335" spans="6:20" s="102" customFormat="1" ht="12" outlineLevel="6">
      <c r="F6335" s="21" t="s">
        <v>10607</v>
      </c>
      <c r="G6335" s="22" t="s">
        <v>19</v>
      </c>
      <c r="H6335" s="68">
        <v>6</v>
      </c>
      <c r="I6335" s="22"/>
      <c r="J6335" s="36" t="s">
        <v>4163</v>
      </c>
      <c r="K6335" s="36" t="s">
        <v>2233</v>
      </c>
      <c r="L6335" s="36"/>
      <c r="M6335" s="37" t="s">
        <v>7907</v>
      </c>
      <c r="N6335" s="37"/>
      <c r="O6335" s="22" t="s">
        <v>48</v>
      </c>
      <c r="P6335" s="38">
        <v>12</v>
      </c>
      <c r="Q6335" s="25">
        <v>0</v>
      </c>
      <c r="R6335" s="38">
        <f>P6335*(1+Q6335/100)</f>
        <v>12</v>
      </c>
      <c r="S6335" s="25"/>
      <c r="T6335" s="26">
        <f>IF(I6335="T",0,R6335*S6335)</f>
        <v>0</v>
      </c>
    </row>
    <row r="6336" spans="6:20" s="39" customFormat="1" ht="11.25" outlineLevel="7">
      <c r="F6336" s="40"/>
      <c r="G6336" s="41"/>
      <c r="H6336" s="41"/>
      <c r="I6336" s="41"/>
      <c r="J6336" s="41"/>
      <c r="K6336" s="41"/>
      <c r="L6336" s="41"/>
      <c r="M6336" s="42" t="s">
        <v>11</v>
      </c>
      <c r="N6336" s="42"/>
      <c r="O6336" s="41"/>
      <c r="P6336" s="43">
        <v>12</v>
      </c>
      <c r="Q6336" s="44"/>
      <c r="R6336" s="45"/>
      <c r="S6336" s="44"/>
      <c r="T6336" s="46"/>
    </row>
    <row r="6337" spans="6:20" s="102" customFormat="1" ht="12" outlineLevel="6">
      <c r="F6337" s="21" t="s">
        <v>10608</v>
      </c>
      <c r="G6337" s="22" t="s">
        <v>7</v>
      </c>
      <c r="H6337" s="68">
        <v>6</v>
      </c>
      <c r="I6337" s="22"/>
      <c r="J6337" s="36" t="s">
        <v>4878</v>
      </c>
      <c r="K6337" s="36"/>
      <c r="L6337" s="36"/>
      <c r="M6337" s="37" t="s">
        <v>7652</v>
      </c>
      <c r="N6337" s="37"/>
      <c r="O6337" s="22" t="s">
        <v>48</v>
      </c>
      <c r="P6337" s="38">
        <v>4</v>
      </c>
      <c r="Q6337" s="25">
        <v>0</v>
      </c>
      <c r="R6337" s="38">
        <f>P6337*(1+Q6337/100)</f>
        <v>4</v>
      </c>
      <c r="S6337" s="25"/>
      <c r="T6337" s="26">
        <f>IF(I6337="T",0,R6337*S6337)</f>
        <v>0</v>
      </c>
    </row>
    <row r="6338" spans="6:20" s="39" customFormat="1" ht="11.25" outlineLevel="7">
      <c r="F6338" s="40"/>
      <c r="G6338" s="41"/>
      <c r="H6338" s="41"/>
      <c r="I6338" s="41"/>
      <c r="J6338" s="41"/>
      <c r="K6338" s="41"/>
      <c r="L6338" s="41"/>
      <c r="M6338" s="42" t="s">
        <v>43</v>
      </c>
      <c r="N6338" s="42"/>
      <c r="O6338" s="41"/>
      <c r="P6338" s="43">
        <v>0</v>
      </c>
      <c r="Q6338" s="44"/>
      <c r="R6338" s="45"/>
      <c r="S6338" s="44"/>
      <c r="T6338" s="46"/>
    </row>
    <row r="6339" spans="6:20" s="39" customFormat="1" ht="11.25" outlineLevel="7">
      <c r="F6339" s="40"/>
      <c r="G6339" s="41"/>
      <c r="H6339" s="41"/>
      <c r="I6339" s="41"/>
      <c r="J6339" s="41"/>
      <c r="K6339" s="41"/>
      <c r="L6339" s="41"/>
      <c r="M6339" s="42" t="s">
        <v>891</v>
      </c>
      <c r="N6339" s="42"/>
      <c r="O6339" s="41"/>
      <c r="P6339" s="43">
        <v>1</v>
      </c>
      <c r="Q6339" s="44"/>
      <c r="R6339" s="45"/>
      <c r="S6339" s="44"/>
      <c r="T6339" s="46"/>
    </row>
    <row r="6340" spans="6:20" s="39" customFormat="1" ht="11.25" outlineLevel="7">
      <c r="F6340" s="40"/>
      <c r="G6340" s="41"/>
      <c r="H6340" s="41"/>
      <c r="I6340" s="41"/>
      <c r="J6340" s="41"/>
      <c r="K6340" s="41"/>
      <c r="L6340" s="41"/>
      <c r="M6340" s="42" t="s">
        <v>894</v>
      </c>
      <c r="N6340" s="42"/>
      <c r="O6340" s="41"/>
      <c r="P6340" s="43">
        <v>1</v>
      </c>
      <c r="Q6340" s="44"/>
      <c r="R6340" s="45"/>
      <c r="S6340" s="44"/>
      <c r="T6340" s="46"/>
    </row>
    <row r="6341" spans="6:20" s="39" customFormat="1" ht="11.25" outlineLevel="7">
      <c r="F6341" s="40"/>
      <c r="G6341" s="41"/>
      <c r="H6341" s="41"/>
      <c r="I6341" s="41"/>
      <c r="J6341" s="41"/>
      <c r="K6341" s="41"/>
      <c r="L6341" s="41"/>
      <c r="M6341" s="42" t="s">
        <v>27</v>
      </c>
      <c r="N6341" s="42"/>
      <c r="O6341" s="41"/>
      <c r="P6341" s="43">
        <v>0</v>
      </c>
      <c r="Q6341" s="44"/>
      <c r="R6341" s="45"/>
      <c r="S6341" s="44"/>
      <c r="T6341" s="46"/>
    </row>
    <row r="6342" spans="6:20" s="39" customFormat="1" ht="11.25" outlineLevel="7">
      <c r="F6342" s="40"/>
      <c r="G6342" s="41"/>
      <c r="H6342" s="41"/>
      <c r="I6342" s="41"/>
      <c r="J6342" s="41"/>
      <c r="K6342" s="41"/>
      <c r="L6342" s="41"/>
      <c r="M6342" s="42" t="s">
        <v>891</v>
      </c>
      <c r="N6342" s="42"/>
      <c r="O6342" s="41"/>
      <c r="P6342" s="43">
        <v>1</v>
      </c>
      <c r="Q6342" s="44"/>
      <c r="R6342" s="45"/>
      <c r="S6342" s="44"/>
      <c r="T6342" s="46"/>
    </row>
    <row r="6343" spans="6:20" s="39" customFormat="1" ht="11.25" outlineLevel="7">
      <c r="F6343" s="40"/>
      <c r="G6343" s="41"/>
      <c r="H6343" s="41"/>
      <c r="I6343" s="41"/>
      <c r="J6343" s="41"/>
      <c r="K6343" s="41"/>
      <c r="L6343" s="41"/>
      <c r="M6343" s="42" t="s">
        <v>894</v>
      </c>
      <c r="N6343" s="42"/>
      <c r="O6343" s="41"/>
      <c r="P6343" s="43">
        <v>1</v>
      </c>
      <c r="Q6343" s="44"/>
      <c r="R6343" s="45"/>
      <c r="S6343" s="44"/>
      <c r="T6343" s="46"/>
    </row>
    <row r="6344" spans="6:20" s="102" customFormat="1" ht="12" outlineLevel="6">
      <c r="F6344" s="21" t="s">
        <v>10609</v>
      </c>
      <c r="G6344" s="22" t="s">
        <v>7</v>
      </c>
      <c r="H6344" s="68">
        <v>6</v>
      </c>
      <c r="I6344" s="22"/>
      <c r="J6344" s="36" t="s">
        <v>4879</v>
      </c>
      <c r="K6344" s="36"/>
      <c r="L6344" s="36"/>
      <c r="M6344" s="37" t="s">
        <v>7651</v>
      </c>
      <c r="N6344" s="37"/>
      <c r="O6344" s="22" t="s">
        <v>48</v>
      </c>
      <c r="P6344" s="38">
        <v>4</v>
      </c>
      <c r="Q6344" s="25">
        <v>0</v>
      </c>
      <c r="R6344" s="38">
        <f>P6344*(1+Q6344/100)</f>
        <v>4</v>
      </c>
      <c r="S6344" s="25"/>
      <c r="T6344" s="26">
        <f>IF(I6344="T",0,R6344*S6344)</f>
        <v>0</v>
      </c>
    </row>
    <row r="6345" spans="6:20" s="39" customFormat="1" ht="11.25" outlineLevel="7">
      <c r="F6345" s="40"/>
      <c r="G6345" s="41"/>
      <c r="H6345" s="41"/>
      <c r="I6345" s="41"/>
      <c r="J6345" s="41"/>
      <c r="K6345" s="41"/>
      <c r="L6345" s="41"/>
      <c r="M6345" s="42" t="s">
        <v>43</v>
      </c>
      <c r="N6345" s="42"/>
      <c r="O6345" s="41"/>
      <c r="P6345" s="43">
        <v>0</v>
      </c>
      <c r="Q6345" s="44"/>
      <c r="R6345" s="45"/>
      <c r="S6345" s="44"/>
      <c r="T6345" s="46"/>
    </row>
    <row r="6346" spans="6:20" s="39" customFormat="1" ht="11.25" outlineLevel="7">
      <c r="F6346" s="40"/>
      <c r="G6346" s="41"/>
      <c r="H6346" s="41"/>
      <c r="I6346" s="41"/>
      <c r="J6346" s="41"/>
      <c r="K6346" s="41"/>
      <c r="L6346" s="41"/>
      <c r="M6346" s="42" t="s">
        <v>892</v>
      </c>
      <c r="N6346" s="42"/>
      <c r="O6346" s="41"/>
      <c r="P6346" s="43">
        <v>1</v>
      </c>
      <c r="Q6346" s="44"/>
      <c r="R6346" s="45"/>
      <c r="S6346" s="44"/>
      <c r="T6346" s="46"/>
    </row>
    <row r="6347" spans="6:20" s="39" customFormat="1" ht="11.25" outlineLevel="7">
      <c r="F6347" s="40"/>
      <c r="G6347" s="41"/>
      <c r="H6347" s="41"/>
      <c r="I6347" s="41"/>
      <c r="J6347" s="41"/>
      <c r="K6347" s="41"/>
      <c r="L6347" s="41"/>
      <c r="M6347" s="42" t="s">
        <v>893</v>
      </c>
      <c r="N6347" s="42"/>
      <c r="O6347" s="41"/>
      <c r="P6347" s="43">
        <v>1</v>
      </c>
      <c r="Q6347" s="44"/>
      <c r="R6347" s="45"/>
      <c r="S6347" s="44"/>
      <c r="T6347" s="46"/>
    </row>
    <row r="6348" spans="6:20" s="39" customFormat="1" ht="11.25" outlineLevel="7">
      <c r="F6348" s="40"/>
      <c r="G6348" s="41"/>
      <c r="H6348" s="41"/>
      <c r="I6348" s="41"/>
      <c r="J6348" s="41"/>
      <c r="K6348" s="41"/>
      <c r="L6348" s="41"/>
      <c r="M6348" s="42" t="s">
        <v>27</v>
      </c>
      <c r="N6348" s="42"/>
      <c r="O6348" s="41"/>
      <c r="P6348" s="43">
        <v>0</v>
      </c>
      <c r="Q6348" s="44"/>
      <c r="R6348" s="45"/>
      <c r="S6348" s="44"/>
      <c r="T6348" s="46"/>
    </row>
    <row r="6349" spans="6:20" s="39" customFormat="1" ht="11.25" outlineLevel="7">
      <c r="F6349" s="40"/>
      <c r="G6349" s="41"/>
      <c r="H6349" s="41"/>
      <c r="I6349" s="41"/>
      <c r="J6349" s="41"/>
      <c r="K6349" s="41"/>
      <c r="L6349" s="41"/>
      <c r="M6349" s="42" t="s">
        <v>892</v>
      </c>
      <c r="N6349" s="42"/>
      <c r="O6349" s="41"/>
      <c r="P6349" s="43">
        <v>1</v>
      </c>
      <c r="Q6349" s="44"/>
      <c r="R6349" s="45"/>
      <c r="S6349" s="44"/>
      <c r="T6349" s="46"/>
    </row>
    <row r="6350" spans="6:20" s="39" customFormat="1" ht="11.25" outlineLevel="7">
      <c r="F6350" s="40"/>
      <c r="G6350" s="41"/>
      <c r="H6350" s="41"/>
      <c r="I6350" s="41"/>
      <c r="J6350" s="41"/>
      <c r="K6350" s="41"/>
      <c r="L6350" s="41"/>
      <c r="M6350" s="42" t="s">
        <v>893</v>
      </c>
      <c r="N6350" s="42"/>
      <c r="O6350" s="41"/>
      <c r="P6350" s="43">
        <v>1</v>
      </c>
      <c r="Q6350" s="44"/>
      <c r="R6350" s="45"/>
      <c r="S6350" s="44"/>
      <c r="T6350" s="46"/>
    </row>
    <row r="6351" spans="6:20" s="102" customFormat="1" ht="12" outlineLevel="6">
      <c r="F6351" s="21" t="s">
        <v>10610</v>
      </c>
      <c r="G6351" s="22" t="s">
        <v>7</v>
      </c>
      <c r="H6351" s="68">
        <v>6</v>
      </c>
      <c r="I6351" s="22"/>
      <c r="J6351" s="36" t="s">
        <v>4880</v>
      </c>
      <c r="K6351" s="36"/>
      <c r="L6351" s="36"/>
      <c r="M6351" s="37" t="s">
        <v>7650</v>
      </c>
      <c r="N6351" s="37"/>
      <c r="O6351" s="22" t="s">
        <v>48</v>
      </c>
      <c r="P6351" s="38">
        <v>2</v>
      </c>
      <c r="Q6351" s="25">
        <v>0</v>
      </c>
      <c r="R6351" s="38">
        <f>P6351*(1+Q6351/100)</f>
        <v>2</v>
      </c>
      <c r="S6351" s="25"/>
      <c r="T6351" s="26">
        <f>IF(I6351="T",0,R6351*S6351)</f>
        <v>0</v>
      </c>
    </row>
    <row r="6352" spans="6:20" s="39" customFormat="1" ht="11.25" outlineLevel="7">
      <c r="F6352" s="40"/>
      <c r="G6352" s="41"/>
      <c r="H6352" s="41"/>
      <c r="I6352" s="41"/>
      <c r="J6352" s="41"/>
      <c r="K6352" s="41"/>
      <c r="L6352" s="41"/>
      <c r="M6352" s="42" t="s">
        <v>43</v>
      </c>
      <c r="N6352" s="42"/>
      <c r="O6352" s="41"/>
      <c r="P6352" s="43">
        <v>0</v>
      </c>
      <c r="Q6352" s="44"/>
      <c r="R6352" s="45"/>
      <c r="S6352" s="44"/>
      <c r="T6352" s="46"/>
    </row>
    <row r="6353" spans="6:20" s="39" customFormat="1" ht="11.25" outlineLevel="7">
      <c r="F6353" s="40"/>
      <c r="G6353" s="41"/>
      <c r="H6353" s="41"/>
      <c r="I6353" s="41"/>
      <c r="J6353" s="41"/>
      <c r="K6353" s="41"/>
      <c r="L6353" s="41"/>
      <c r="M6353" s="42" t="s">
        <v>895</v>
      </c>
      <c r="N6353" s="42"/>
      <c r="O6353" s="41"/>
      <c r="P6353" s="43">
        <v>1</v>
      </c>
      <c r="Q6353" s="44"/>
      <c r="R6353" s="45"/>
      <c r="S6353" s="44"/>
      <c r="T6353" s="46"/>
    </row>
    <row r="6354" spans="6:20" s="39" customFormat="1" ht="11.25" outlineLevel="7">
      <c r="F6354" s="40"/>
      <c r="G6354" s="41"/>
      <c r="H6354" s="41"/>
      <c r="I6354" s="41"/>
      <c r="J6354" s="41"/>
      <c r="K6354" s="41"/>
      <c r="L6354" s="41"/>
      <c r="M6354" s="42" t="s">
        <v>27</v>
      </c>
      <c r="N6354" s="42"/>
      <c r="O6354" s="41"/>
      <c r="P6354" s="43">
        <v>0</v>
      </c>
      <c r="Q6354" s="44"/>
      <c r="R6354" s="45"/>
      <c r="S6354" s="44"/>
      <c r="T6354" s="46"/>
    </row>
    <row r="6355" spans="6:20" s="39" customFormat="1" ht="11.25" outlineLevel="7">
      <c r="F6355" s="40"/>
      <c r="G6355" s="41"/>
      <c r="H6355" s="41"/>
      <c r="I6355" s="41"/>
      <c r="J6355" s="41"/>
      <c r="K6355" s="41"/>
      <c r="L6355" s="41"/>
      <c r="M6355" s="42" t="s">
        <v>895</v>
      </c>
      <c r="N6355" s="42"/>
      <c r="O6355" s="41"/>
      <c r="P6355" s="43">
        <v>1</v>
      </c>
      <c r="Q6355" s="44"/>
      <c r="R6355" s="45"/>
      <c r="S6355" s="44"/>
      <c r="T6355" s="46"/>
    </row>
    <row r="6356" spans="6:20" s="102" customFormat="1" ht="36" outlineLevel="6">
      <c r="F6356" s="21" t="s">
        <v>10611</v>
      </c>
      <c r="G6356" s="22" t="s">
        <v>19</v>
      </c>
      <c r="H6356" s="68">
        <v>6</v>
      </c>
      <c r="I6356" s="22"/>
      <c r="J6356" s="36" t="s">
        <v>4165</v>
      </c>
      <c r="K6356" s="36" t="s">
        <v>2226</v>
      </c>
      <c r="L6356" s="36"/>
      <c r="M6356" s="37" t="s">
        <v>8836</v>
      </c>
      <c r="N6356" s="37"/>
      <c r="O6356" s="22" t="s">
        <v>23</v>
      </c>
      <c r="P6356" s="38">
        <v>56.995999999999995</v>
      </c>
      <c r="Q6356" s="25">
        <v>0</v>
      </c>
      <c r="R6356" s="38">
        <f>P6356*(1+Q6356/100)</f>
        <v>56.995999999999995</v>
      </c>
      <c r="S6356" s="25"/>
      <c r="T6356" s="26">
        <f>IF(I6356="T",0,R6356*S6356)</f>
        <v>0</v>
      </c>
    </row>
    <row r="6357" spans="6:20" s="39" customFormat="1" ht="11.25" outlineLevel="7">
      <c r="F6357" s="40"/>
      <c r="G6357" s="41"/>
      <c r="H6357" s="41"/>
      <c r="I6357" s="41"/>
      <c r="J6357" s="41"/>
      <c r="K6357" s="41"/>
      <c r="L6357" s="41"/>
      <c r="M6357" s="42" t="s">
        <v>135</v>
      </c>
      <c r="N6357" s="42"/>
      <c r="O6357" s="41"/>
      <c r="P6357" s="43">
        <v>0</v>
      </c>
      <c r="Q6357" s="44"/>
      <c r="R6357" s="45"/>
      <c r="S6357" s="44"/>
      <c r="T6357" s="46"/>
    </row>
    <row r="6358" spans="6:20" s="39" customFormat="1" ht="11.25" outlineLevel="7">
      <c r="F6358" s="40"/>
      <c r="G6358" s="41"/>
      <c r="H6358" s="41"/>
      <c r="I6358" s="41"/>
      <c r="J6358" s="41"/>
      <c r="K6358" s="41"/>
      <c r="L6358" s="41"/>
      <c r="M6358" s="42" t="s">
        <v>5125</v>
      </c>
      <c r="N6358" s="42"/>
      <c r="O6358" s="41"/>
      <c r="P6358" s="43">
        <v>0</v>
      </c>
      <c r="Q6358" s="44"/>
      <c r="R6358" s="45"/>
      <c r="S6358" s="44"/>
      <c r="T6358" s="46"/>
    </row>
    <row r="6359" spans="6:20" s="39" customFormat="1" ht="11.25" outlineLevel="7">
      <c r="F6359" s="40"/>
      <c r="G6359" s="41"/>
      <c r="H6359" s="41"/>
      <c r="I6359" s="41"/>
      <c r="J6359" s="41"/>
      <c r="K6359" s="41"/>
      <c r="L6359" s="41"/>
      <c r="M6359" s="42" t="s">
        <v>26</v>
      </c>
      <c r="N6359" s="42"/>
      <c r="O6359" s="41"/>
      <c r="P6359" s="43">
        <v>8.6</v>
      </c>
      <c r="Q6359" s="44"/>
      <c r="R6359" s="45"/>
      <c r="S6359" s="44"/>
      <c r="T6359" s="46"/>
    </row>
    <row r="6360" spans="6:20" s="39" customFormat="1" ht="11.25" outlineLevel="7">
      <c r="F6360" s="40"/>
      <c r="G6360" s="41"/>
      <c r="H6360" s="41"/>
      <c r="I6360" s="41"/>
      <c r="J6360" s="41"/>
      <c r="K6360" s="41"/>
      <c r="L6360" s="41"/>
      <c r="M6360" s="42" t="s">
        <v>5240</v>
      </c>
      <c r="N6360" s="42"/>
      <c r="O6360" s="41"/>
      <c r="P6360" s="43">
        <v>0</v>
      </c>
      <c r="Q6360" s="44"/>
      <c r="R6360" s="45"/>
      <c r="S6360" s="44"/>
      <c r="T6360" s="46"/>
    </row>
    <row r="6361" spans="6:20" s="39" customFormat="1" ht="11.25" outlineLevel="7">
      <c r="F6361" s="40"/>
      <c r="G6361" s="41"/>
      <c r="H6361" s="41"/>
      <c r="I6361" s="41"/>
      <c r="J6361" s="41"/>
      <c r="K6361" s="41"/>
      <c r="L6361" s="41"/>
      <c r="M6361" s="42" t="s">
        <v>146</v>
      </c>
      <c r="N6361" s="42"/>
      <c r="O6361" s="41"/>
      <c r="P6361" s="43">
        <v>11.64</v>
      </c>
      <c r="Q6361" s="44"/>
      <c r="R6361" s="45"/>
      <c r="S6361" s="44"/>
      <c r="T6361" s="46"/>
    </row>
    <row r="6362" spans="6:20" s="39" customFormat="1" ht="11.25" outlineLevel="7">
      <c r="F6362" s="40"/>
      <c r="G6362" s="41"/>
      <c r="H6362" s="41"/>
      <c r="I6362" s="41"/>
      <c r="J6362" s="41"/>
      <c r="K6362" s="41"/>
      <c r="L6362" s="41"/>
      <c r="M6362" s="42" t="s">
        <v>5241</v>
      </c>
      <c r="N6362" s="42"/>
      <c r="O6362" s="41"/>
      <c r="P6362" s="43">
        <v>0</v>
      </c>
      <c r="Q6362" s="44"/>
      <c r="R6362" s="45"/>
      <c r="S6362" s="44"/>
      <c r="T6362" s="46"/>
    </row>
    <row r="6363" spans="6:20" s="39" customFormat="1" ht="11.25" outlineLevel="7">
      <c r="F6363" s="40"/>
      <c r="G6363" s="41"/>
      <c r="H6363" s="41"/>
      <c r="I6363" s="41"/>
      <c r="J6363" s="41"/>
      <c r="K6363" s="41"/>
      <c r="L6363" s="41"/>
      <c r="M6363" s="42" t="s">
        <v>159</v>
      </c>
      <c r="N6363" s="42"/>
      <c r="O6363" s="41"/>
      <c r="P6363" s="43">
        <v>8.2579999999999991</v>
      </c>
      <c r="Q6363" s="44"/>
      <c r="R6363" s="45"/>
      <c r="S6363" s="44"/>
      <c r="T6363" s="46"/>
    </row>
    <row r="6364" spans="6:20" s="39" customFormat="1" ht="11.25" outlineLevel="7">
      <c r="F6364" s="40"/>
      <c r="G6364" s="41"/>
      <c r="H6364" s="41"/>
      <c r="I6364" s="41"/>
      <c r="J6364" s="41"/>
      <c r="K6364" s="41"/>
      <c r="L6364" s="41"/>
      <c r="M6364" s="42" t="s">
        <v>4</v>
      </c>
      <c r="N6364" s="42"/>
      <c r="O6364" s="41"/>
      <c r="P6364" s="43">
        <v>28.498000000000001</v>
      </c>
      <c r="Q6364" s="44"/>
      <c r="R6364" s="45"/>
      <c r="S6364" s="44"/>
      <c r="T6364" s="46"/>
    </row>
    <row r="6365" spans="6:20" s="39" customFormat="1" ht="11.25" outlineLevel="7">
      <c r="F6365" s="40"/>
      <c r="G6365" s="41"/>
      <c r="H6365" s="41"/>
      <c r="I6365" s="41"/>
      <c r="J6365" s="41"/>
      <c r="K6365" s="41"/>
      <c r="L6365" s="41"/>
      <c r="M6365" s="42" t="s">
        <v>91</v>
      </c>
      <c r="N6365" s="42"/>
      <c r="O6365" s="41"/>
      <c r="P6365" s="43">
        <v>0</v>
      </c>
      <c r="Q6365" s="44"/>
      <c r="R6365" s="45"/>
      <c r="S6365" s="44"/>
      <c r="T6365" s="46"/>
    </row>
    <row r="6366" spans="6:20" s="39" customFormat="1" ht="11.25" outlineLevel="7">
      <c r="F6366" s="40"/>
      <c r="G6366" s="41"/>
      <c r="H6366" s="41"/>
      <c r="I6366" s="41"/>
      <c r="J6366" s="41"/>
      <c r="K6366" s="41"/>
      <c r="L6366" s="41"/>
      <c r="M6366" s="42" t="s">
        <v>5125</v>
      </c>
      <c r="N6366" s="42"/>
      <c r="O6366" s="41"/>
      <c r="P6366" s="43">
        <v>0</v>
      </c>
      <c r="Q6366" s="44"/>
      <c r="R6366" s="45"/>
      <c r="S6366" s="44"/>
      <c r="T6366" s="46"/>
    </row>
    <row r="6367" spans="6:20" s="39" customFormat="1" ht="11.25" outlineLevel="7">
      <c r="F6367" s="40"/>
      <c r="G6367" s="41"/>
      <c r="H6367" s="41"/>
      <c r="I6367" s="41"/>
      <c r="J6367" s="41"/>
      <c r="K6367" s="41"/>
      <c r="L6367" s="41"/>
      <c r="M6367" s="42" t="s">
        <v>26</v>
      </c>
      <c r="N6367" s="42"/>
      <c r="O6367" s="41"/>
      <c r="P6367" s="43">
        <v>8.6</v>
      </c>
      <c r="Q6367" s="44"/>
      <c r="R6367" s="45"/>
      <c r="S6367" s="44"/>
      <c r="T6367" s="46"/>
    </row>
    <row r="6368" spans="6:20" s="39" customFormat="1" ht="11.25" outlineLevel="7">
      <c r="F6368" s="40"/>
      <c r="G6368" s="41"/>
      <c r="H6368" s="41"/>
      <c r="I6368" s="41"/>
      <c r="J6368" s="41"/>
      <c r="K6368" s="41"/>
      <c r="L6368" s="41"/>
      <c r="M6368" s="42" t="s">
        <v>5240</v>
      </c>
      <c r="N6368" s="42"/>
      <c r="O6368" s="41"/>
      <c r="P6368" s="43">
        <v>0</v>
      </c>
      <c r="Q6368" s="44"/>
      <c r="R6368" s="45"/>
      <c r="S6368" s="44"/>
      <c r="T6368" s="46"/>
    </row>
    <row r="6369" spans="6:20" s="39" customFormat="1" ht="11.25" outlineLevel="7">
      <c r="F6369" s="40"/>
      <c r="G6369" s="41"/>
      <c r="H6369" s="41"/>
      <c r="I6369" s="41"/>
      <c r="J6369" s="41"/>
      <c r="K6369" s="41"/>
      <c r="L6369" s="41"/>
      <c r="M6369" s="42" t="s">
        <v>146</v>
      </c>
      <c r="N6369" s="42"/>
      <c r="O6369" s="41"/>
      <c r="P6369" s="43">
        <v>11.64</v>
      </c>
      <c r="Q6369" s="44"/>
      <c r="R6369" s="45"/>
      <c r="S6369" s="44"/>
      <c r="T6369" s="46"/>
    </row>
    <row r="6370" spans="6:20" s="39" customFormat="1" ht="11.25" outlineLevel="7">
      <c r="F6370" s="40"/>
      <c r="G6370" s="41"/>
      <c r="H6370" s="41"/>
      <c r="I6370" s="41"/>
      <c r="J6370" s="41"/>
      <c r="K6370" s="41"/>
      <c r="L6370" s="41"/>
      <c r="M6370" s="42" t="s">
        <v>5241</v>
      </c>
      <c r="N6370" s="42"/>
      <c r="O6370" s="41"/>
      <c r="P6370" s="43">
        <v>0</v>
      </c>
      <c r="Q6370" s="44"/>
      <c r="R6370" s="45"/>
      <c r="S6370" s="44"/>
      <c r="T6370" s="46"/>
    </row>
    <row r="6371" spans="6:20" s="39" customFormat="1" ht="11.25" outlineLevel="7">
      <c r="F6371" s="40"/>
      <c r="G6371" s="41"/>
      <c r="H6371" s="41"/>
      <c r="I6371" s="41"/>
      <c r="J6371" s="41"/>
      <c r="K6371" s="41"/>
      <c r="L6371" s="41"/>
      <c r="M6371" s="42" t="s">
        <v>159</v>
      </c>
      <c r="N6371" s="42"/>
      <c r="O6371" s="41"/>
      <c r="P6371" s="43">
        <v>8.2579999999999991</v>
      </c>
      <c r="Q6371" s="44"/>
      <c r="R6371" s="45"/>
      <c r="S6371" s="44"/>
      <c r="T6371" s="46"/>
    </row>
    <row r="6372" spans="6:20" s="39" customFormat="1" ht="11.25" outlineLevel="7">
      <c r="F6372" s="40"/>
      <c r="G6372" s="41"/>
      <c r="H6372" s="41"/>
      <c r="I6372" s="41"/>
      <c r="J6372" s="41"/>
      <c r="K6372" s="41"/>
      <c r="L6372" s="41"/>
      <c r="M6372" s="42" t="s">
        <v>4</v>
      </c>
      <c r="N6372" s="42"/>
      <c r="O6372" s="41"/>
      <c r="P6372" s="43">
        <v>28.498000000000001</v>
      </c>
      <c r="Q6372" s="44"/>
      <c r="R6372" s="45"/>
      <c r="S6372" s="44"/>
      <c r="T6372" s="46"/>
    </row>
    <row r="6373" spans="6:20" s="102" customFormat="1" ht="36" outlineLevel="6">
      <c r="F6373" s="21" t="s">
        <v>10612</v>
      </c>
      <c r="G6373" s="22" t="s">
        <v>19</v>
      </c>
      <c r="H6373" s="68">
        <v>6</v>
      </c>
      <c r="I6373" s="22"/>
      <c r="J6373" s="36" t="s">
        <v>4166</v>
      </c>
      <c r="K6373" s="36" t="s">
        <v>2227</v>
      </c>
      <c r="L6373" s="36"/>
      <c r="M6373" s="37" t="s">
        <v>8857</v>
      </c>
      <c r="N6373" s="37"/>
      <c r="O6373" s="22" t="s">
        <v>23</v>
      </c>
      <c r="P6373" s="38">
        <v>56.996000000000002</v>
      </c>
      <c r="Q6373" s="25">
        <v>0</v>
      </c>
      <c r="R6373" s="38">
        <f>P6373*(1+Q6373/100)</f>
        <v>56.996000000000002</v>
      </c>
      <c r="S6373" s="25"/>
      <c r="T6373" s="26">
        <f>IF(I6373="T",0,R6373*S6373)</f>
        <v>0</v>
      </c>
    </row>
    <row r="6374" spans="6:20" s="102" customFormat="1" ht="24" outlineLevel="6">
      <c r="F6374" s="21" t="s">
        <v>10613</v>
      </c>
      <c r="G6374" s="22" t="s">
        <v>7</v>
      </c>
      <c r="H6374" s="68">
        <v>6</v>
      </c>
      <c r="I6374" s="22"/>
      <c r="J6374" s="36" t="s">
        <v>4638</v>
      </c>
      <c r="K6374" s="36"/>
      <c r="L6374" s="36"/>
      <c r="M6374" s="37" t="s">
        <v>8459</v>
      </c>
      <c r="N6374" s="37"/>
      <c r="O6374" s="22" t="s">
        <v>48</v>
      </c>
      <c r="P6374" s="38">
        <v>2</v>
      </c>
      <c r="Q6374" s="25">
        <v>0</v>
      </c>
      <c r="R6374" s="38">
        <f>P6374*(1+Q6374/100)</f>
        <v>2</v>
      </c>
      <c r="S6374" s="25"/>
      <c r="T6374" s="26">
        <f>IF(I6374="T",0,R6374*S6374)</f>
        <v>0</v>
      </c>
    </row>
    <row r="6375" spans="6:20" s="39" customFormat="1" ht="11.25" outlineLevel="7">
      <c r="F6375" s="40"/>
      <c r="G6375" s="41"/>
      <c r="H6375" s="41"/>
      <c r="I6375" s="41"/>
      <c r="J6375" s="41"/>
      <c r="K6375" s="41"/>
      <c r="L6375" s="41"/>
      <c r="M6375" s="42" t="s">
        <v>43</v>
      </c>
      <c r="N6375" s="42"/>
      <c r="O6375" s="41"/>
      <c r="P6375" s="43">
        <v>0</v>
      </c>
      <c r="Q6375" s="44"/>
      <c r="R6375" s="45"/>
      <c r="S6375" s="44"/>
      <c r="T6375" s="46"/>
    </row>
    <row r="6376" spans="6:20" s="39" customFormat="1" ht="11.25" outlineLevel="7">
      <c r="F6376" s="40"/>
      <c r="G6376" s="41"/>
      <c r="H6376" s="41"/>
      <c r="I6376" s="41"/>
      <c r="J6376" s="41"/>
      <c r="K6376" s="41"/>
      <c r="L6376" s="41"/>
      <c r="M6376" s="42" t="s">
        <v>386</v>
      </c>
      <c r="N6376" s="42"/>
      <c r="O6376" s="41"/>
      <c r="P6376" s="43">
        <v>1</v>
      </c>
      <c r="Q6376" s="44"/>
      <c r="R6376" s="45"/>
      <c r="S6376" s="44"/>
      <c r="T6376" s="46"/>
    </row>
    <row r="6377" spans="6:20" s="39" customFormat="1" ht="11.25" outlineLevel="7">
      <c r="F6377" s="40"/>
      <c r="G6377" s="41"/>
      <c r="H6377" s="41"/>
      <c r="I6377" s="41"/>
      <c r="J6377" s="41"/>
      <c r="K6377" s="41"/>
      <c r="L6377" s="41"/>
      <c r="M6377" s="42" t="s">
        <v>27</v>
      </c>
      <c r="N6377" s="42"/>
      <c r="O6377" s="41"/>
      <c r="P6377" s="43">
        <v>0</v>
      </c>
      <c r="Q6377" s="44"/>
      <c r="R6377" s="45"/>
      <c r="S6377" s="44"/>
      <c r="T6377" s="46"/>
    </row>
    <row r="6378" spans="6:20" s="39" customFormat="1" ht="11.25" outlineLevel="7">
      <c r="F6378" s="40"/>
      <c r="G6378" s="41"/>
      <c r="H6378" s="41"/>
      <c r="I6378" s="41"/>
      <c r="J6378" s="41"/>
      <c r="K6378" s="41"/>
      <c r="L6378" s="41"/>
      <c r="M6378" s="42" t="s">
        <v>386</v>
      </c>
      <c r="N6378" s="42"/>
      <c r="O6378" s="41"/>
      <c r="P6378" s="43">
        <v>1</v>
      </c>
      <c r="Q6378" s="44"/>
      <c r="R6378" s="45"/>
      <c r="S6378" s="44"/>
      <c r="T6378" s="46"/>
    </row>
    <row r="6379" spans="6:20" s="102" customFormat="1" ht="24" outlineLevel="6">
      <c r="F6379" s="21" t="s">
        <v>10614</v>
      </c>
      <c r="G6379" s="22" t="s">
        <v>19</v>
      </c>
      <c r="H6379" s="68">
        <v>6</v>
      </c>
      <c r="I6379" s="22"/>
      <c r="J6379" s="36" t="s">
        <v>4164</v>
      </c>
      <c r="K6379" s="36" t="s">
        <v>2225</v>
      </c>
      <c r="L6379" s="36"/>
      <c r="M6379" s="37" t="s">
        <v>8094</v>
      </c>
      <c r="N6379" s="37"/>
      <c r="O6379" s="22" t="s">
        <v>10</v>
      </c>
      <c r="P6379" s="38">
        <v>1.6528549999999997</v>
      </c>
      <c r="Q6379" s="25">
        <v>0</v>
      </c>
      <c r="R6379" s="38">
        <f>P6379*(1+Q6379/100)</f>
        <v>1.6528549999999997</v>
      </c>
      <c r="S6379" s="25"/>
      <c r="T6379" s="26">
        <f>IF(I6379="T",0,R6379*S6379)</f>
        <v>0</v>
      </c>
    </row>
    <row r="6380" spans="6:20" s="39" customFormat="1" ht="11.25" outlineLevel="7">
      <c r="F6380" s="40"/>
      <c r="G6380" s="41"/>
      <c r="H6380" s="41"/>
      <c r="I6380" s="41"/>
      <c r="J6380" s="41"/>
      <c r="K6380" s="41"/>
      <c r="L6380" s="41"/>
      <c r="M6380" s="42" t="s">
        <v>415</v>
      </c>
      <c r="N6380" s="42"/>
      <c r="O6380" s="41"/>
      <c r="P6380" s="43">
        <v>0</v>
      </c>
      <c r="Q6380" s="44"/>
      <c r="R6380" s="45"/>
      <c r="S6380" s="44"/>
      <c r="T6380" s="46"/>
    </row>
    <row r="6381" spans="6:20" s="39" customFormat="1" ht="11.25" outlineLevel="7">
      <c r="F6381" s="40"/>
      <c r="G6381" s="41"/>
      <c r="H6381" s="41"/>
      <c r="I6381" s="41"/>
      <c r="J6381" s="41"/>
      <c r="K6381" s="41"/>
      <c r="L6381" s="41"/>
      <c r="M6381" s="42" t="s">
        <v>3813</v>
      </c>
      <c r="N6381" s="42"/>
      <c r="O6381" s="41"/>
      <c r="P6381" s="43">
        <v>1.6528549999999997</v>
      </c>
      <c r="Q6381" s="44"/>
      <c r="R6381" s="45"/>
      <c r="S6381" s="44"/>
      <c r="T6381" s="46"/>
    </row>
    <row r="6382" spans="6:20" s="39" customFormat="1" ht="11.25" outlineLevel="7">
      <c r="F6382" s="40"/>
      <c r="G6382" s="41"/>
      <c r="H6382" s="41"/>
      <c r="I6382" s="41"/>
      <c r="J6382" s="41"/>
      <c r="K6382" s="41"/>
      <c r="L6382" s="41"/>
      <c r="M6382" s="42"/>
      <c r="N6382" s="42"/>
      <c r="O6382" s="41"/>
      <c r="P6382" s="43">
        <v>0</v>
      </c>
      <c r="Q6382" s="44"/>
      <c r="R6382" s="45"/>
      <c r="S6382" s="44"/>
      <c r="T6382" s="46"/>
    </row>
    <row r="6383" spans="6:20" s="102" customFormat="1" ht="36" outlineLevel="6">
      <c r="F6383" s="21" t="s">
        <v>10615</v>
      </c>
      <c r="G6383" s="22" t="s">
        <v>19</v>
      </c>
      <c r="H6383" s="68">
        <v>6</v>
      </c>
      <c r="I6383" s="22"/>
      <c r="J6383" s="36" t="s">
        <v>4877</v>
      </c>
      <c r="K6383" s="36" t="s">
        <v>2224</v>
      </c>
      <c r="L6383" s="36"/>
      <c r="M6383" s="37" t="s">
        <v>9185</v>
      </c>
      <c r="N6383" s="37"/>
      <c r="O6383" s="22" t="s">
        <v>24</v>
      </c>
      <c r="P6383" s="38">
        <v>11.3992</v>
      </c>
      <c r="Q6383" s="25">
        <v>0</v>
      </c>
      <c r="R6383" s="38">
        <f>P6383*(1+Q6383/100)</f>
        <v>11.3992</v>
      </c>
      <c r="S6383" s="25"/>
      <c r="T6383" s="26">
        <f>IF(I6383="T",0,R6383*S6383)</f>
        <v>0</v>
      </c>
    </row>
    <row r="6384" spans="6:20" s="39" customFormat="1" ht="11.25" outlineLevel="7">
      <c r="F6384" s="40"/>
      <c r="G6384" s="41"/>
      <c r="H6384" s="41"/>
      <c r="I6384" s="41"/>
      <c r="J6384" s="41"/>
      <c r="K6384" s="41"/>
      <c r="L6384" s="41"/>
      <c r="M6384" s="42" t="s">
        <v>394</v>
      </c>
      <c r="N6384" s="42"/>
      <c r="O6384" s="41"/>
      <c r="P6384" s="43">
        <v>0</v>
      </c>
      <c r="Q6384" s="44"/>
      <c r="R6384" s="45"/>
      <c r="S6384" s="44"/>
      <c r="T6384" s="46"/>
    </row>
    <row r="6385" spans="6:20" s="39" customFormat="1" ht="11.25" outlineLevel="7">
      <c r="F6385" s="40"/>
      <c r="G6385" s="41"/>
      <c r="H6385" s="41"/>
      <c r="I6385" s="41"/>
      <c r="J6385" s="41"/>
      <c r="K6385" s="41"/>
      <c r="L6385" s="41"/>
      <c r="M6385" s="42" t="s">
        <v>3026</v>
      </c>
      <c r="N6385" s="42"/>
      <c r="O6385" s="41"/>
      <c r="P6385" s="43">
        <v>11.3992</v>
      </c>
      <c r="Q6385" s="44"/>
      <c r="R6385" s="45"/>
      <c r="S6385" s="44"/>
      <c r="T6385" s="46"/>
    </row>
    <row r="6386" spans="6:20" s="39" customFormat="1" ht="11.25" outlineLevel="7">
      <c r="F6386" s="40"/>
      <c r="G6386" s="41"/>
      <c r="H6386" s="41"/>
      <c r="I6386" s="41"/>
      <c r="J6386" s="41"/>
      <c r="K6386" s="41"/>
      <c r="L6386" s="41"/>
      <c r="M6386" s="42" t="s">
        <v>4</v>
      </c>
      <c r="N6386" s="42"/>
      <c r="O6386" s="41"/>
      <c r="P6386" s="43">
        <v>11.3992</v>
      </c>
      <c r="Q6386" s="44"/>
      <c r="R6386" s="45"/>
      <c r="S6386" s="44"/>
      <c r="T6386" s="46"/>
    </row>
    <row r="6387" spans="6:20" s="39" customFormat="1" ht="11.25" outlineLevel="7">
      <c r="F6387" s="40"/>
      <c r="G6387" s="41"/>
      <c r="H6387" s="41"/>
      <c r="I6387" s="41"/>
      <c r="J6387" s="41"/>
      <c r="K6387" s="41"/>
      <c r="L6387" s="41"/>
      <c r="M6387" s="42"/>
      <c r="N6387" s="42"/>
      <c r="O6387" s="41"/>
      <c r="P6387" s="43">
        <v>0</v>
      </c>
      <c r="Q6387" s="44"/>
      <c r="R6387" s="45"/>
      <c r="S6387" s="44"/>
      <c r="T6387" s="46"/>
    </row>
    <row r="6388" spans="6:20" s="102" customFormat="1" ht="24" outlineLevel="6">
      <c r="F6388" s="21" t="s">
        <v>10616</v>
      </c>
      <c r="G6388" s="22" t="s">
        <v>19</v>
      </c>
      <c r="H6388" s="68">
        <v>6</v>
      </c>
      <c r="I6388" s="22"/>
      <c r="J6388" s="36" t="s">
        <v>3720</v>
      </c>
      <c r="K6388" s="36"/>
      <c r="L6388" s="36"/>
      <c r="M6388" s="37" t="s">
        <v>7975</v>
      </c>
      <c r="N6388" s="37"/>
      <c r="O6388" s="22" t="s">
        <v>9</v>
      </c>
      <c r="P6388" s="38">
        <v>39.24</v>
      </c>
      <c r="Q6388" s="25">
        <v>0</v>
      </c>
      <c r="R6388" s="38">
        <f>P6388*(1+Q6388/100)</f>
        <v>39.24</v>
      </c>
      <c r="S6388" s="25"/>
      <c r="T6388" s="26">
        <f>IF(I6388="T",0,R6388*S6388)</f>
        <v>0</v>
      </c>
    </row>
    <row r="6389" spans="6:20" s="39" customFormat="1" ht="11.25" outlineLevel="7">
      <c r="F6389" s="40"/>
      <c r="G6389" s="41"/>
      <c r="H6389" s="41"/>
      <c r="I6389" s="41"/>
      <c r="J6389" s="41"/>
      <c r="K6389" s="41"/>
      <c r="L6389" s="41"/>
      <c r="M6389" s="42"/>
      <c r="N6389" s="42"/>
      <c r="O6389" s="41"/>
      <c r="P6389" s="43">
        <v>0</v>
      </c>
      <c r="Q6389" s="44"/>
      <c r="R6389" s="45"/>
      <c r="S6389" s="44"/>
      <c r="T6389" s="46"/>
    </row>
    <row r="6390" spans="6:20" s="39" customFormat="1" ht="11.25" outlineLevel="7">
      <c r="F6390" s="40"/>
      <c r="G6390" s="41"/>
      <c r="H6390" s="41"/>
      <c r="I6390" s="41"/>
      <c r="J6390" s="41"/>
      <c r="K6390" s="41"/>
      <c r="L6390" s="41"/>
      <c r="M6390" s="42" t="s">
        <v>408</v>
      </c>
      <c r="N6390" s="42"/>
      <c r="O6390" s="41"/>
      <c r="P6390" s="43">
        <v>19.62</v>
      </c>
      <c r="Q6390" s="44"/>
      <c r="R6390" s="45"/>
      <c r="S6390" s="44"/>
      <c r="T6390" s="46"/>
    </row>
    <row r="6391" spans="6:20" s="39" customFormat="1" ht="11.25" outlineLevel="7">
      <c r="F6391" s="40"/>
      <c r="G6391" s="41"/>
      <c r="H6391" s="41"/>
      <c r="I6391" s="41"/>
      <c r="J6391" s="41"/>
      <c r="K6391" s="41"/>
      <c r="L6391" s="41"/>
      <c r="M6391" s="42" t="s">
        <v>408</v>
      </c>
      <c r="N6391" s="42"/>
      <c r="O6391" s="41"/>
      <c r="P6391" s="43">
        <v>19.62</v>
      </c>
      <c r="Q6391" s="44"/>
      <c r="R6391" s="45"/>
      <c r="S6391" s="44"/>
      <c r="T6391" s="46"/>
    </row>
    <row r="6392" spans="6:20" s="39" customFormat="1" ht="11.25" outlineLevel="7">
      <c r="F6392" s="40"/>
      <c r="G6392" s="41"/>
      <c r="H6392" s="41"/>
      <c r="I6392" s="41"/>
      <c r="J6392" s="41"/>
      <c r="K6392" s="41"/>
      <c r="L6392" s="41"/>
      <c r="M6392" s="42"/>
      <c r="N6392" s="42"/>
      <c r="O6392" s="41"/>
      <c r="P6392" s="43">
        <v>0</v>
      </c>
      <c r="Q6392" s="44"/>
      <c r="R6392" s="45"/>
      <c r="S6392" s="44"/>
      <c r="T6392" s="46"/>
    </row>
    <row r="6393" spans="6:20" s="102" customFormat="1" ht="24" outlineLevel="6">
      <c r="F6393" s="21" t="s">
        <v>10617</v>
      </c>
      <c r="G6393" s="22" t="s">
        <v>19</v>
      </c>
      <c r="H6393" s="68">
        <v>6</v>
      </c>
      <c r="I6393" s="22"/>
      <c r="J6393" s="36" t="s">
        <v>4490</v>
      </c>
      <c r="K6393" s="36"/>
      <c r="L6393" s="36"/>
      <c r="M6393" s="37" t="s">
        <v>7949</v>
      </c>
      <c r="N6393" s="37"/>
      <c r="O6393" s="22" t="s">
        <v>9</v>
      </c>
      <c r="P6393" s="38">
        <v>55.240000000000009</v>
      </c>
      <c r="Q6393" s="25">
        <v>0</v>
      </c>
      <c r="R6393" s="38">
        <f>P6393*(1+Q6393/100)</f>
        <v>55.240000000000009</v>
      </c>
      <c r="S6393" s="25"/>
      <c r="T6393" s="26">
        <f>IF(I6393="T",0,R6393*S6393)</f>
        <v>0</v>
      </c>
    </row>
    <row r="6394" spans="6:20" s="39" customFormat="1" ht="11.25" outlineLevel="7">
      <c r="F6394" s="40"/>
      <c r="G6394" s="41"/>
      <c r="H6394" s="41"/>
      <c r="I6394" s="41"/>
      <c r="J6394" s="41"/>
      <c r="K6394" s="41"/>
      <c r="L6394" s="41"/>
      <c r="M6394" s="42" t="s">
        <v>86</v>
      </c>
      <c r="N6394" s="42"/>
      <c r="O6394" s="41"/>
      <c r="P6394" s="43">
        <v>7.51</v>
      </c>
      <c r="Q6394" s="44"/>
      <c r="R6394" s="45"/>
      <c r="S6394" s="44"/>
      <c r="T6394" s="46"/>
    </row>
    <row r="6395" spans="6:20" s="39" customFormat="1" ht="11.25" outlineLevel="7">
      <c r="F6395" s="40"/>
      <c r="G6395" s="41"/>
      <c r="H6395" s="41"/>
      <c r="I6395" s="41"/>
      <c r="J6395" s="41"/>
      <c r="K6395" s="41"/>
      <c r="L6395" s="41"/>
      <c r="M6395" s="42" t="s">
        <v>145</v>
      </c>
      <c r="N6395" s="42"/>
      <c r="O6395" s="41"/>
      <c r="P6395" s="43">
        <v>10.56</v>
      </c>
      <c r="Q6395" s="44"/>
      <c r="R6395" s="45"/>
      <c r="S6395" s="44"/>
      <c r="T6395" s="46"/>
    </row>
    <row r="6396" spans="6:20" s="39" customFormat="1" ht="11.25" outlineLevel="7">
      <c r="F6396" s="40"/>
      <c r="G6396" s="41"/>
      <c r="H6396" s="41"/>
      <c r="I6396" s="41"/>
      <c r="J6396" s="41"/>
      <c r="K6396" s="41"/>
      <c r="L6396" s="41"/>
      <c r="M6396" s="42" t="s">
        <v>88</v>
      </c>
      <c r="N6396" s="42"/>
      <c r="O6396" s="41"/>
      <c r="P6396" s="43">
        <v>9.5500000000000007</v>
      </c>
      <c r="Q6396" s="44"/>
      <c r="R6396" s="45"/>
      <c r="S6396" s="44"/>
      <c r="T6396" s="46"/>
    </row>
    <row r="6397" spans="6:20" s="39" customFormat="1" ht="11.25" outlineLevel="7">
      <c r="F6397" s="40"/>
      <c r="G6397" s="41"/>
      <c r="H6397" s="41"/>
      <c r="I6397" s="41"/>
      <c r="J6397" s="41"/>
      <c r="K6397" s="41"/>
      <c r="L6397" s="41"/>
      <c r="M6397" s="42" t="s">
        <v>86</v>
      </c>
      <c r="N6397" s="42"/>
      <c r="O6397" s="41"/>
      <c r="P6397" s="43">
        <v>7.51</v>
      </c>
      <c r="Q6397" s="44"/>
      <c r="R6397" s="45"/>
      <c r="S6397" s="44"/>
      <c r="T6397" s="46"/>
    </row>
    <row r="6398" spans="6:20" s="39" customFormat="1" ht="11.25" outlineLevel="7">
      <c r="F6398" s="40"/>
      <c r="G6398" s="41"/>
      <c r="H6398" s="41"/>
      <c r="I6398" s="41"/>
      <c r="J6398" s="41"/>
      <c r="K6398" s="41"/>
      <c r="L6398" s="41"/>
      <c r="M6398" s="42" t="s">
        <v>145</v>
      </c>
      <c r="N6398" s="42"/>
      <c r="O6398" s="41"/>
      <c r="P6398" s="43">
        <v>10.56</v>
      </c>
      <c r="Q6398" s="44"/>
      <c r="R6398" s="45"/>
      <c r="S6398" s="44"/>
      <c r="T6398" s="46"/>
    </row>
    <row r="6399" spans="6:20" s="39" customFormat="1" ht="11.25" outlineLevel="7">
      <c r="F6399" s="40"/>
      <c r="G6399" s="41"/>
      <c r="H6399" s="41"/>
      <c r="I6399" s="41"/>
      <c r="J6399" s="41"/>
      <c r="K6399" s="41"/>
      <c r="L6399" s="41"/>
      <c r="M6399" s="42" t="s">
        <v>88</v>
      </c>
      <c r="N6399" s="42"/>
      <c r="O6399" s="41"/>
      <c r="P6399" s="43">
        <v>9.5500000000000007</v>
      </c>
      <c r="Q6399" s="44"/>
      <c r="R6399" s="45"/>
      <c r="S6399" s="44"/>
      <c r="T6399" s="46"/>
    </row>
    <row r="6400" spans="6:20" outlineLevel="6"/>
    <row r="6401" spans="6:20" outlineLevel="5"/>
    <row r="6402" spans="6:20" outlineLevel="4"/>
    <row r="6403" spans="6:20" s="94" customFormat="1" ht="16.5" customHeight="1" outlineLevel="3">
      <c r="F6403" s="95"/>
      <c r="G6403" s="96"/>
      <c r="H6403" s="96"/>
      <c r="I6403" s="96"/>
      <c r="J6403" s="97"/>
      <c r="K6403" s="97"/>
      <c r="L6403" s="97"/>
      <c r="M6403" s="97" t="s">
        <v>6887</v>
      </c>
      <c r="N6403" s="101"/>
      <c r="O6403" s="96"/>
      <c r="P6403" s="98"/>
      <c r="Q6403" s="99"/>
      <c r="R6403" s="98"/>
      <c r="S6403" s="99"/>
      <c r="T6403" s="100">
        <f>SUBTOTAL(9,T6404:T6442)</f>
        <v>0</v>
      </c>
    </row>
    <row r="6404" spans="6:20" s="113" customFormat="1" ht="16.5" customHeight="1" outlineLevel="4">
      <c r="F6404" s="114"/>
      <c r="G6404" s="115"/>
      <c r="H6404" s="115"/>
      <c r="I6404" s="115"/>
      <c r="J6404" s="116"/>
      <c r="K6404" s="116"/>
      <c r="L6404" s="116"/>
      <c r="M6404" s="116" t="s">
        <v>5678</v>
      </c>
      <c r="N6404" s="119"/>
      <c r="O6404" s="115"/>
      <c r="P6404" s="117"/>
      <c r="Q6404" s="118"/>
      <c r="R6404" s="117"/>
      <c r="S6404" s="118"/>
      <c r="T6404" s="112">
        <f>SUBTOTAL(9,T6405:T6441)</f>
        <v>0</v>
      </c>
    </row>
    <row r="6405" spans="6:20" s="120" customFormat="1" ht="16.5" customHeight="1" outlineLevel="5">
      <c r="F6405" s="121"/>
      <c r="G6405" s="122"/>
      <c r="H6405" s="122"/>
      <c r="I6405" s="122"/>
      <c r="J6405" s="123"/>
      <c r="K6405" s="123"/>
      <c r="L6405" s="123"/>
      <c r="M6405" s="123" t="s">
        <v>7163</v>
      </c>
      <c r="N6405" s="126"/>
      <c r="O6405" s="122"/>
      <c r="P6405" s="124"/>
      <c r="Q6405" s="125"/>
      <c r="R6405" s="124"/>
      <c r="S6405" s="125"/>
      <c r="T6405" s="111">
        <f>SUBTOTAL(9,T6406:T6440)</f>
        <v>0</v>
      </c>
    </row>
    <row r="6406" spans="6:20" s="102" customFormat="1" ht="12" outlineLevel="6">
      <c r="F6406" s="21" t="s">
        <v>10618</v>
      </c>
      <c r="G6406" s="22" t="s">
        <v>7</v>
      </c>
      <c r="H6406" s="68">
        <v>6</v>
      </c>
      <c r="I6406" s="22"/>
      <c r="J6406" s="36" t="s">
        <v>4881</v>
      </c>
      <c r="K6406" s="36"/>
      <c r="L6406" s="36"/>
      <c r="M6406" s="37" t="s">
        <v>7607</v>
      </c>
      <c r="N6406" s="37"/>
      <c r="O6406" s="22" t="s">
        <v>48</v>
      </c>
      <c r="P6406" s="38">
        <v>2</v>
      </c>
      <c r="Q6406" s="25">
        <v>0</v>
      </c>
      <c r="R6406" s="38">
        <f>P6406*(1+Q6406/100)</f>
        <v>2</v>
      </c>
      <c r="S6406" s="25"/>
      <c r="T6406" s="26">
        <f>IF(I6406="T",0,R6406*S6406)</f>
        <v>0</v>
      </c>
    </row>
    <row r="6407" spans="6:20" s="39" customFormat="1" ht="11.25" outlineLevel="7">
      <c r="F6407" s="40"/>
      <c r="G6407" s="41"/>
      <c r="H6407" s="41"/>
      <c r="I6407" s="41"/>
      <c r="J6407" s="41"/>
      <c r="K6407" s="41"/>
      <c r="L6407" s="41"/>
      <c r="M6407" s="42" t="s">
        <v>43</v>
      </c>
      <c r="N6407" s="42"/>
      <c r="O6407" s="41"/>
      <c r="P6407" s="43">
        <v>0</v>
      </c>
      <c r="Q6407" s="44"/>
      <c r="R6407" s="45"/>
      <c r="S6407" s="44"/>
      <c r="T6407" s="46"/>
    </row>
    <row r="6408" spans="6:20" s="39" customFormat="1" ht="11.25" outlineLevel="7">
      <c r="F6408" s="40"/>
      <c r="G6408" s="41"/>
      <c r="H6408" s="41"/>
      <c r="I6408" s="41"/>
      <c r="J6408" s="41"/>
      <c r="K6408" s="41"/>
      <c r="L6408" s="41"/>
      <c r="M6408" s="42" t="s">
        <v>895</v>
      </c>
      <c r="N6408" s="42"/>
      <c r="O6408" s="41"/>
      <c r="P6408" s="43">
        <v>1</v>
      </c>
      <c r="Q6408" s="44"/>
      <c r="R6408" s="45"/>
      <c r="S6408" s="44"/>
      <c r="T6408" s="46"/>
    </row>
    <row r="6409" spans="6:20" s="39" customFormat="1" ht="11.25" outlineLevel="7">
      <c r="F6409" s="40"/>
      <c r="G6409" s="41"/>
      <c r="H6409" s="41"/>
      <c r="I6409" s="41"/>
      <c r="J6409" s="41"/>
      <c r="K6409" s="41"/>
      <c r="L6409" s="41"/>
      <c r="M6409" s="42" t="s">
        <v>27</v>
      </c>
      <c r="N6409" s="42"/>
      <c r="O6409" s="41"/>
      <c r="P6409" s="43">
        <v>0</v>
      </c>
      <c r="Q6409" s="44"/>
      <c r="R6409" s="45"/>
      <c r="S6409" s="44"/>
      <c r="T6409" s="46"/>
    </row>
    <row r="6410" spans="6:20" s="39" customFormat="1" ht="11.25" outlineLevel="7">
      <c r="F6410" s="40"/>
      <c r="G6410" s="41"/>
      <c r="H6410" s="41"/>
      <c r="I6410" s="41"/>
      <c r="J6410" s="41"/>
      <c r="K6410" s="41"/>
      <c r="L6410" s="41"/>
      <c r="M6410" s="42" t="s">
        <v>895</v>
      </c>
      <c r="N6410" s="42"/>
      <c r="O6410" s="41"/>
      <c r="P6410" s="43">
        <v>1</v>
      </c>
      <c r="Q6410" s="44"/>
      <c r="R6410" s="45"/>
      <c r="S6410" s="44"/>
      <c r="T6410" s="46"/>
    </row>
    <row r="6411" spans="6:20" s="102" customFormat="1" ht="12" outlineLevel="6">
      <c r="F6411" s="21" t="s">
        <v>10619</v>
      </c>
      <c r="G6411" s="22" t="s">
        <v>19</v>
      </c>
      <c r="H6411" s="68">
        <v>6</v>
      </c>
      <c r="I6411" s="22"/>
      <c r="J6411" s="36" t="s">
        <v>4882</v>
      </c>
      <c r="K6411" s="36" t="s">
        <v>2233</v>
      </c>
      <c r="L6411" s="36"/>
      <c r="M6411" s="37" t="s">
        <v>7268</v>
      </c>
      <c r="N6411" s="37"/>
      <c r="O6411" s="22" t="s">
        <v>48</v>
      </c>
      <c r="P6411" s="38">
        <v>2</v>
      </c>
      <c r="Q6411" s="25">
        <v>0</v>
      </c>
      <c r="R6411" s="38">
        <f>P6411*(1+Q6411/100)</f>
        <v>2</v>
      </c>
      <c r="S6411" s="25"/>
      <c r="T6411" s="26">
        <f>IF(I6411="T",0,R6411*S6411)</f>
        <v>0</v>
      </c>
    </row>
    <row r="6412" spans="6:20" s="102" customFormat="1" ht="36" outlineLevel="6">
      <c r="F6412" s="21" t="s">
        <v>10620</v>
      </c>
      <c r="G6412" s="22" t="s">
        <v>19</v>
      </c>
      <c r="H6412" s="68">
        <v>6</v>
      </c>
      <c r="I6412" s="22"/>
      <c r="J6412" s="36" t="s">
        <v>4165</v>
      </c>
      <c r="K6412" s="36" t="s">
        <v>2226</v>
      </c>
      <c r="L6412" s="36"/>
      <c r="M6412" s="37" t="s">
        <v>8836</v>
      </c>
      <c r="N6412" s="37"/>
      <c r="O6412" s="22" t="s">
        <v>23</v>
      </c>
      <c r="P6412" s="38">
        <v>103.27199999999998</v>
      </c>
      <c r="Q6412" s="25">
        <v>0</v>
      </c>
      <c r="R6412" s="38">
        <f>P6412*(1+Q6412/100)</f>
        <v>103.27199999999998</v>
      </c>
      <c r="S6412" s="25"/>
      <c r="T6412" s="26">
        <f>IF(I6412="T",0,R6412*S6412)</f>
        <v>0</v>
      </c>
    </row>
    <row r="6413" spans="6:20" s="39" customFormat="1" ht="11.25" outlineLevel="7">
      <c r="F6413" s="40"/>
      <c r="G6413" s="41"/>
      <c r="H6413" s="41"/>
      <c r="I6413" s="41"/>
      <c r="J6413" s="41"/>
      <c r="K6413" s="41"/>
      <c r="L6413" s="41"/>
      <c r="M6413" s="42" t="s">
        <v>6027</v>
      </c>
      <c r="N6413" s="42"/>
      <c r="O6413" s="41"/>
      <c r="P6413" s="43">
        <v>0</v>
      </c>
      <c r="Q6413" s="44"/>
      <c r="R6413" s="45"/>
      <c r="S6413" s="44"/>
      <c r="T6413" s="46"/>
    </row>
    <row r="6414" spans="6:20" s="39" customFormat="1" ht="11.25" outlineLevel="7">
      <c r="F6414" s="40"/>
      <c r="G6414" s="41"/>
      <c r="H6414" s="41"/>
      <c r="I6414" s="41"/>
      <c r="J6414" s="41"/>
      <c r="K6414" s="41"/>
      <c r="L6414" s="41"/>
      <c r="M6414" s="42" t="s">
        <v>219</v>
      </c>
      <c r="N6414" s="42"/>
      <c r="O6414" s="41"/>
      <c r="P6414" s="43">
        <v>7.5</v>
      </c>
      <c r="Q6414" s="44"/>
      <c r="R6414" s="45"/>
      <c r="S6414" s="44"/>
      <c r="T6414" s="46"/>
    </row>
    <row r="6415" spans="6:20" s="39" customFormat="1" ht="11.25" outlineLevel="7">
      <c r="F6415" s="40"/>
      <c r="G6415" s="41"/>
      <c r="H6415" s="41"/>
      <c r="I6415" s="41"/>
      <c r="J6415" s="41"/>
      <c r="K6415" s="41"/>
      <c r="L6415" s="41"/>
      <c r="M6415" s="42" t="s">
        <v>6368</v>
      </c>
      <c r="N6415" s="42"/>
      <c r="O6415" s="41"/>
      <c r="P6415" s="43">
        <v>0</v>
      </c>
      <c r="Q6415" s="44"/>
      <c r="R6415" s="45"/>
      <c r="S6415" s="44"/>
      <c r="T6415" s="46"/>
    </row>
    <row r="6416" spans="6:20" s="39" customFormat="1" ht="11.25" outlineLevel="7">
      <c r="F6416" s="40"/>
      <c r="G6416" s="41"/>
      <c r="H6416" s="41"/>
      <c r="I6416" s="41"/>
      <c r="J6416" s="41"/>
      <c r="K6416" s="41"/>
      <c r="L6416" s="41"/>
      <c r="M6416" s="42" t="s">
        <v>4285</v>
      </c>
      <c r="N6416" s="42"/>
      <c r="O6416" s="41"/>
      <c r="P6416" s="43">
        <v>64.395999999999987</v>
      </c>
      <c r="Q6416" s="44"/>
      <c r="R6416" s="45"/>
      <c r="S6416" s="44"/>
      <c r="T6416" s="46"/>
    </row>
    <row r="6417" spans="6:20" s="39" customFormat="1" ht="11.25" outlineLevel="7">
      <c r="F6417" s="40"/>
      <c r="G6417" s="41"/>
      <c r="H6417" s="41"/>
      <c r="I6417" s="41"/>
      <c r="J6417" s="41"/>
      <c r="K6417" s="41"/>
      <c r="L6417" s="41"/>
      <c r="M6417" s="42" t="s">
        <v>393</v>
      </c>
      <c r="N6417" s="42"/>
      <c r="O6417" s="41"/>
      <c r="P6417" s="43">
        <v>0</v>
      </c>
      <c r="Q6417" s="44"/>
      <c r="R6417" s="45"/>
      <c r="S6417" s="44"/>
      <c r="T6417" s="46"/>
    </row>
    <row r="6418" spans="6:20" s="39" customFormat="1" ht="11.25" outlineLevel="7">
      <c r="F6418" s="40"/>
      <c r="G6418" s="41"/>
      <c r="H6418" s="41"/>
      <c r="I6418" s="41"/>
      <c r="J6418" s="41"/>
      <c r="K6418" s="41"/>
      <c r="L6418" s="41"/>
      <c r="M6418" s="42" t="s">
        <v>406</v>
      </c>
      <c r="N6418" s="42"/>
      <c r="O6418" s="41"/>
      <c r="P6418" s="43">
        <v>8.5</v>
      </c>
      <c r="Q6418" s="44"/>
      <c r="R6418" s="45"/>
      <c r="S6418" s="44"/>
      <c r="T6418" s="46"/>
    </row>
    <row r="6419" spans="6:20" s="39" customFormat="1" ht="11.25" outlineLevel="7">
      <c r="F6419" s="40"/>
      <c r="G6419" s="41"/>
      <c r="H6419" s="41"/>
      <c r="I6419" s="41"/>
      <c r="J6419" s="41"/>
      <c r="K6419" s="41"/>
      <c r="L6419" s="41"/>
      <c r="M6419" s="42" t="s">
        <v>6974</v>
      </c>
      <c r="N6419" s="42"/>
      <c r="O6419" s="41"/>
      <c r="P6419" s="43">
        <v>0</v>
      </c>
      <c r="Q6419" s="44"/>
      <c r="R6419" s="45"/>
      <c r="S6419" s="44"/>
      <c r="T6419" s="46"/>
    </row>
    <row r="6420" spans="6:20" s="39" customFormat="1" ht="11.25" outlineLevel="7">
      <c r="F6420" s="40"/>
      <c r="G6420" s="41"/>
      <c r="H6420" s="41"/>
      <c r="I6420" s="41"/>
      <c r="J6420" s="41"/>
      <c r="K6420" s="41"/>
      <c r="L6420" s="41"/>
      <c r="M6420" s="42" t="s">
        <v>3809</v>
      </c>
      <c r="N6420" s="42"/>
      <c r="O6420" s="41"/>
      <c r="P6420" s="43">
        <v>13.356</v>
      </c>
      <c r="Q6420" s="44"/>
      <c r="R6420" s="45"/>
      <c r="S6420" s="44"/>
      <c r="T6420" s="46"/>
    </row>
    <row r="6421" spans="6:20" s="39" customFormat="1" ht="11.25" outlineLevel="7">
      <c r="F6421" s="40"/>
      <c r="G6421" s="41"/>
      <c r="H6421" s="41"/>
      <c r="I6421" s="41"/>
      <c r="J6421" s="41"/>
      <c r="K6421" s="41"/>
      <c r="L6421" s="41"/>
      <c r="M6421" s="42" t="s">
        <v>6910</v>
      </c>
      <c r="N6421" s="42"/>
      <c r="O6421" s="41"/>
      <c r="P6421" s="43">
        <v>0</v>
      </c>
      <c r="Q6421" s="44"/>
      <c r="R6421" s="45"/>
      <c r="S6421" s="44"/>
      <c r="T6421" s="46"/>
    </row>
    <row r="6422" spans="6:20" s="39" customFormat="1" ht="11.25" outlineLevel="7">
      <c r="F6422" s="40"/>
      <c r="G6422" s="41"/>
      <c r="H6422" s="41"/>
      <c r="I6422" s="41"/>
      <c r="J6422" s="41"/>
      <c r="K6422" s="41"/>
      <c r="L6422" s="41"/>
      <c r="M6422" s="42" t="s">
        <v>3028</v>
      </c>
      <c r="N6422" s="42"/>
      <c r="O6422" s="41"/>
      <c r="P6422" s="43">
        <v>9.52</v>
      </c>
      <c r="Q6422" s="44"/>
      <c r="R6422" s="45"/>
      <c r="S6422" s="44"/>
      <c r="T6422" s="46"/>
    </row>
    <row r="6423" spans="6:20" s="102" customFormat="1" ht="36" outlineLevel="6">
      <c r="F6423" s="21" t="s">
        <v>10621</v>
      </c>
      <c r="G6423" s="22" t="s">
        <v>19</v>
      </c>
      <c r="H6423" s="68">
        <v>6</v>
      </c>
      <c r="I6423" s="22"/>
      <c r="J6423" s="36" t="s">
        <v>4166</v>
      </c>
      <c r="K6423" s="36" t="s">
        <v>2227</v>
      </c>
      <c r="L6423" s="36"/>
      <c r="M6423" s="37" t="s">
        <v>8857</v>
      </c>
      <c r="N6423" s="37"/>
      <c r="O6423" s="22" t="s">
        <v>23</v>
      </c>
      <c r="P6423" s="38">
        <v>103.27200000000001</v>
      </c>
      <c r="Q6423" s="25">
        <v>0</v>
      </c>
      <c r="R6423" s="38">
        <f>P6423*(1+Q6423/100)</f>
        <v>103.27200000000001</v>
      </c>
      <c r="S6423" s="25"/>
      <c r="T6423" s="26">
        <f>IF(I6423="T",0,R6423*S6423)</f>
        <v>0</v>
      </c>
    </row>
    <row r="6424" spans="6:20" s="102" customFormat="1" ht="12" outlineLevel="6">
      <c r="F6424" s="21" t="s">
        <v>10622</v>
      </c>
      <c r="G6424" s="22" t="s">
        <v>19</v>
      </c>
      <c r="H6424" s="68">
        <v>6</v>
      </c>
      <c r="I6424" s="22"/>
      <c r="J6424" s="36" t="s">
        <v>4169</v>
      </c>
      <c r="K6424" s="36" t="s">
        <v>2231</v>
      </c>
      <c r="L6424" s="36"/>
      <c r="M6424" s="37" t="s">
        <v>7788</v>
      </c>
      <c r="N6424" s="37"/>
      <c r="O6424" s="22" t="s">
        <v>23</v>
      </c>
      <c r="P6424" s="38">
        <v>32.884799999999998</v>
      </c>
      <c r="Q6424" s="25">
        <v>0</v>
      </c>
      <c r="R6424" s="38">
        <f>P6424*(1+Q6424/100)</f>
        <v>32.884799999999998</v>
      </c>
      <c r="S6424" s="25"/>
      <c r="T6424" s="26">
        <f>IF(I6424="T",0,R6424*S6424)</f>
        <v>0</v>
      </c>
    </row>
    <row r="6425" spans="6:20" s="39" customFormat="1" ht="11.25" outlineLevel="7">
      <c r="F6425" s="40"/>
      <c r="G6425" s="41"/>
      <c r="H6425" s="41"/>
      <c r="I6425" s="41"/>
      <c r="J6425" s="41"/>
      <c r="K6425" s="41"/>
      <c r="L6425" s="41"/>
      <c r="M6425" s="42" t="s">
        <v>3796</v>
      </c>
      <c r="N6425" s="42"/>
      <c r="O6425" s="41"/>
      <c r="P6425" s="43">
        <v>32.884799999999998</v>
      </c>
      <c r="Q6425" s="44"/>
      <c r="R6425" s="45"/>
      <c r="S6425" s="44"/>
      <c r="T6425" s="46"/>
    </row>
    <row r="6426" spans="6:20" s="39" customFormat="1" ht="11.25" outlineLevel="7">
      <c r="F6426" s="40"/>
      <c r="G6426" s="41"/>
      <c r="H6426" s="41"/>
      <c r="I6426" s="41"/>
      <c r="J6426" s="41"/>
      <c r="K6426" s="41"/>
      <c r="L6426" s="41"/>
      <c r="M6426" s="42"/>
      <c r="N6426" s="42"/>
      <c r="O6426" s="41"/>
      <c r="P6426" s="43">
        <v>0</v>
      </c>
      <c r="Q6426" s="44"/>
      <c r="R6426" s="45"/>
      <c r="S6426" s="44"/>
      <c r="T6426" s="46"/>
    </row>
    <row r="6427" spans="6:20" s="102" customFormat="1" ht="12" outlineLevel="6">
      <c r="F6427" s="21" t="s">
        <v>10623</v>
      </c>
      <c r="G6427" s="22" t="s">
        <v>19</v>
      </c>
      <c r="H6427" s="68">
        <v>6</v>
      </c>
      <c r="I6427" s="22"/>
      <c r="J6427" s="36" t="s">
        <v>4170</v>
      </c>
      <c r="K6427" s="36" t="s">
        <v>2232</v>
      </c>
      <c r="L6427" s="36"/>
      <c r="M6427" s="37" t="s">
        <v>7855</v>
      </c>
      <c r="N6427" s="37"/>
      <c r="O6427" s="22" t="s">
        <v>23</v>
      </c>
      <c r="P6427" s="38">
        <v>32.884999999999998</v>
      </c>
      <c r="Q6427" s="25">
        <v>0</v>
      </c>
      <c r="R6427" s="38">
        <f>P6427*(1+Q6427/100)</f>
        <v>32.884999999999998</v>
      </c>
      <c r="S6427" s="25"/>
      <c r="T6427" s="26">
        <f>IF(I6427="T",0,R6427*S6427)</f>
        <v>0</v>
      </c>
    </row>
    <row r="6428" spans="6:20" s="102" customFormat="1" ht="24" outlineLevel="6">
      <c r="F6428" s="21" t="s">
        <v>10624</v>
      </c>
      <c r="G6428" s="22" t="s">
        <v>19</v>
      </c>
      <c r="H6428" s="68">
        <v>6</v>
      </c>
      <c r="I6428" s="22"/>
      <c r="J6428" s="36" t="s">
        <v>4164</v>
      </c>
      <c r="K6428" s="36" t="s">
        <v>2225</v>
      </c>
      <c r="L6428" s="36"/>
      <c r="M6428" s="37" t="s">
        <v>8094</v>
      </c>
      <c r="N6428" s="37"/>
      <c r="O6428" s="22" t="s">
        <v>10</v>
      </c>
      <c r="P6428" s="38">
        <v>3.9395049999999996</v>
      </c>
      <c r="Q6428" s="25">
        <v>0</v>
      </c>
      <c r="R6428" s="38">
        <f>P6428*(1+Q6428/100)</f>
        <v>3.9395049999999996</v>
      </c>
      <c r="S6428" s="25"/>
      <c r="T6428" s="26">
        <f>IF(I6428="T",0,R6428*S6428)</f>
        <v>0</v>
      </c>
    </row>
    <row r="6429" spans="6:20" s="39" customFormat="1" ht="11.25" outlineLevel="7">
      <c r="F6429" s="40"/>
      <c r="G6429" s="41"/>
      <c r="H6429" s="41"/>
      <c r="I6429" s="41"/>
      <c r="J6429" s="41"/>
      <c r="K6429" s="41"/>
      <c r="L6429" s="41"/>
      <c r="M6429" s="42" t="s">
        <v>415</v>
      </c>
      <c r="N6429" s="42"/>
      <c r="O6429" s="41"/>
      <c r="P6429" s="43">
        <v>0</v>
      </c>
      <c r="Q6429" s="44"/>
      <c r="R6429" s="45"/>
      <c r="S6429" s="44"/>
      <c r="T6429" s="46"/>
    </row>
    <row r="6430" spans="6:20" s="39" customFormat="1" ht="11.25" outlineLevel="7">
      <c r="F6430" s="40"/>
      <c r="G6430" s="41"/>
      <c r="H6430" s="41"/>
      <c r="I6430" s="41"/>
      <c r="J6430" s="41"/>
      <c r="K6430" s="41"/>
      <c r="L6430" s="41"/>
      <c r="M6430" s="42" t="s">
        <v>3830</v>
      </c>
      <c r="N6430" s="42"/>
      <c r="O6430" s="41"/>
      <c r="P6430" s="43">
        <v>3.9395049999999996</v>
      </c>
      <c r="Q6430" s="44"/>
      <c r="R6430" s="45"/>
      <c r="S6430" s="44"/>
      <c r="T6430" s="46"/>
    </row>
    <row r="6431" spans="6:20" s="39" customFormat="1" ht="11.25" outlineLevel="7">
      <c r="F6431" s="40"/>
      <c r="G6431" s="41"/>
      <c r="H6431" s="41"/>
      <c r="I6431" s="41"/>
      <c r="J6431" s="41"/>
      <c r="K6431" s="41"/>
      <c r="L6431" s="41"/>
      <c r="M6431" s="42"/>
      <c r="N6431" s="42"/>
      <c r="O6431" s="41"/>
      <c r="P6431" s="43">
        <v>0</v>
      </c>
      <c r="Q6431" s="44"/>
      <c r="R6431" s="45"/>
      <c r="S6431" s="44"/>
      <c r="T6431" s="46"/>
    </row>
    <row r="6432" spans="6:20" s="102" customFormat="1" ht="24" outlineLevel="6">
      <c r="F6432" s="21" t="s">
        <v>10625</v>
      </c>
      <c r="G6432" s="22" t="s">
        <v>19</v>
      </c>
      <c r="H6432" s="68">
        <v>6</v>
      </c>
      <c r="I6432" s="22"/>
      <c r="J6432" s="36" t="s">
        <v>4877</v>
      </c>
      <c r="K6432" s="36" t="s">
        <v>2224</v>
      </c>
      <c r="L6432" s="36"/>
      <c r="M6432" s="37" t="s">
        <v>8631</v>
      </c>
      <c r="N6432" s="37"/>
      <c r="O6432" s="22" t="s">
        <v>24</v>
      </c>
      <c r="P6432" s="38">
        <v>27.169499999999999</v>
      </c>
      <c r="Q6432" s="25">
        <v>0</v>
      </c>
      <c r="R6432" s="38">
        <f>P6432*(1+Q6432/100)</f>
        <v>27.169499999999999</v>
      </c>
      <c r="S6432" s="25"/>
      <c r="T6432" s="26">
        <f>IF(I6432="T",0,R6432*S6432)</f>
        <v>0</v>
      </c>
    </row>
    <row r="6433" spans="6:20" s="39" customFormat="1" ht="11.25" outlineLevel="7">
      <c r="F6433" s="40"/>
      <c r="G6433" s="41"/>
      <c r="H6433" s="41"/>
      <c r="I6433" s="41"/>
      <c r="J6433" s="41"/>
      <c r="K6433" s="41"/>
      <c r="L6433" s="41"/>
      <c r="M6433" s="42" t="s">
        <v>7423</v>
      </c>
      <c r="N6433" s="42"/>
      <c r="O6433" s="41"/>
      <c r="P6433" s="43">
        <v>0</v>
      </c>
      <c r="Q6433" s="44"/>
      <c r="R6433" s="45"/>
      <c r="S6433" s="44"/>
      <c r="T6433" s="46"/>
    </row>
    <row r="6434" spans="6:20" s="39" customFormat="1" ht="11.25" outlineLevel="7">
      <c r="F6434" s="40"/>
      <c r="G6434" s="41"/>
      <c r="H6434" s="41"/>
      <c r="I6434" s="41"/>
      <c r="J6434" s="41"/>
      <c r="K6434" s="41"/>
      <c r="L6434" s="41"/>
      <c r="M6434" s="42" t="s">
        <v>424</v>
      </c>
      <c r="N6434" s="42"/>
      <c r="O6434" s="41"/>
      <c r="P6434" s="43">
        <v>25.5</v>
      </c>
      <c r="Q6434" s="44"/>
      <c r="R6434" s="45"/>
      <c r="S6434" s="44"/>
      <c r="T6434" s="46"/>
    </row>
    <row r="6435" spans="6:20" s="39" customFormat="1" ht="11.25" outlineLevel="7">
      <c r="F6435" s="40"/>
      <c r="G6435" s="41"/>
      <c r="H6435" s="41"/>
      <c r="I6435" s="41"/>
      <c r="J6435" s="41"/>
      <c r="K6435" s="41"/>
      <c r="L6435" s="41"/>
      <c r="M6435" s="42" t="s">
        <v>4822</v>
      </c>
      <c r="N6435" s="42"/>
      <c r="O6435" s="41"/>
      <c r="P6435" s="43">
        <v>0</v>
      </c>
      <c r="Q6435" s="44"/>
      <c r="R6435" s="45"/>
      <c r="S6435" s="44"/>
      <c r="T6435" s="46"/>
    </row>
    <row r="6436" spans="6:20" s="39" customFormat="1" ht="11.25" outlineLevel="7">
      <c r="F6436" s="40"/>
      <c r="G6436" s="41"/>
      <c r="H6436" s="41"/>
      <c r="I6436" s="41"/>
      <c r="J6436" s="41"/>
      <c r="K6436" s="41"/>
      <c r="L6436" s="41"/>
      <c r="M6436" s="42" t="s">
        <v>5024</v>
      </c>
      <c r="N6436" s="42"/>
      <c r="O6436" s="41"/>
      <c r="P6436" s="43">
        <v>1.6695</v>
      </c>
      <c r="Q6436" s="44"/>
      <c r="R6436" s="45"/>
      <c r="S6436" s="44"/>
      <c r="T6436" s="46"/>
    </row>
    <row r="6437" spans="6:20" s="102" customFormat="1" ht="24" outlineLevel="6">
      <c r="F6437" s="21" t="s">
        <v>10626</v>
      </c>
      <c r="G6437" s="22" t="s">
        <v>19</v>
      </c>
      <c r="H6437" s="68">
        <v>6</v>
      </c>
      <c r="I6437" s="22"/>
      <c r="J6437" s="36" t="s">
        <v>3720</v>
      </c>
      <c r="K6437" s="36"/>
      <c r="L6437" s="36"/>
      <c r="M6437" s="37" t="s">
        <v>7991</v>
      </c>
      <c r="N6437" s="37"/>
      <c r="O6437" s="22" t="s">
        <v>9</v>
      </c>
      <c r="P6437" s="38">
        <v>14.4</v>
      </c>
      <c r="Q6437" s="25">
        <v>0</v>
      </c>
      <c r="R6437" s="38">
        <f>P6437*(1+Q6437/100)</f>
        <v>14.4</v>
      </c>
      <c r="S6437" s="25"/>
      <c r="T6437" s="26">
        <f>IF(I6437="T",0,R6437*S6437)</f>
        <v>0</v>
      </c>
    </row>
    <row r="6438" spans="6:20" s="39" customFormat="1" ht="11.25" outlineLevel="7">
      <c r="F6438" s="40"/>
      <c r="G6438" s="41"/>
      <c r="H6438" s="41"/>
      <c r="I6438" s="41"/>
      <c r="J6438" s="41"/>
      <c r="K6438" s="41"/>
      <c r="L6438" s="41"/>
      <c r="M6438" s="42" t="s">
        <v>157</v>
      </c>
      <c r="N6438" s="42"/>
      <c r="O6438" s="41"/>
      <c r="P6438" s="43">
        <v>14.4</v>
      </c>
      <c r="Q6438" s="44"/>
      <c r="R6438" s="45"/>
      <c r="S6438" s="44"/>
      <c r="T6438" s="46"/>
    </row>
    <row r="6439" spans="6:20" s="39" customFormat="1" ht="11.25" outlineLevel="7">
      <c r="F6439" s="40"/>
      <c r="G6439" s="41"/>
      <c r="H6439" s="41"/>
      <c r="I6439" s="41"/>
      <c r="J6439" s="41"/>
      <c r="K6439" s="41"/>
      <c r="L6439" s="41"/>
      <c r="M6439" s="42"/>
      <c r="N6439" s="42"/>
      <c r="O6439" s="41"/>
      <c r="P6439" s="43">
        <v>0</v>
      </c>
      <c r="Q6439" s="44"/>
      <c r="R6439" s="45"/>
      <c r="S6439" s="44"/>
      <c r="T6439" s="46"/>
    </row>
    <row r="6440" spans="6:20" outlineLevel="6"/>
    <row r="6441" spans="6:20" outlineLevel="5"/>
    <row r="6442" spans="6:20" outlineLevel="4"/>
    <row r="6443" spans="6:20" s="94" customFormat="1" ht="16.5" customHeight="1" outlineLevel="3">
      <c r="F6443" s="95"/>
      <c r="G6443" s="96"/>
      <c r="H6443" s="96"/>
      <c r="I6443" s="96"/>
      <c r="J6443" s="97"/>
      <c r="K6443" s="97"/>
      <c r="L6443" s="97"/>
      <c r="M6443" s="97" t="s">
        <v>5707</v>
      </c>
      <c r="N6443" s="101"/>
      <c r="O6443" s="96"/>
      <c r="P6443" s="98"/>
      <c r="Q6443" s="99"/>
      <c r="R6443" s="98"/>
      <c r="S6443" s="99"/>
      <c r="T6443" s="100">
        <f>SUBTOTAL(9,T6444:T6474)</f>
        <v>0</v>
      </c>
    </row>
    <row r="6444" spans="6:20" s="113" customFormat="1" ht="16.5" customHeight="1" outlineLevel="4">
      <c r="F6444" s="114"/>
      <c r="G6444" s="115"/>
      <c r="H6444" s="115"/>
      <c r="I6444" s="115"/>
      <c r="J6444" s="116"/>
      <c r="K6444" s="116"/>
      <c r="L6444" s="116"/>
      <c r="M6444" s="116" t="s">
        <v>5678</v>
      </c>
      <c r="N6444" s="119"/>
      <c r="O6444" s="115"/>
      <c r="P6444" s="117"/>
      <c r="Q6444" s="118"/>
      <c r="R6444" s="117"/>
      <c r="S6444" s="118"/>
      <c r="T6444" s="112">
        <f>SUBTOTAL(9,T6445:T6473)</f>
        <v>0</v>
      </c>
    </row>
    <row r="6445" spans="6:20" s="120" customFormat="1" ht="16.5" customHeight="1" outlineLevel="5">
      <c r="F6445" s="121"/>
      <c r="G6445" s="122"/>
      <c r="H6445" s="122"/>
      <c r="I6445" s="122"/>
      <c r="J6445" s="123"/>
      <c r="K6445" s="123"/>
      <c r="L6445" s="123"/>
      <c r="M6445" s="123" t="s">
        <v>7163</v>
      </c>
      <c r="N6445" s="126"/>
      <c r="O6445" s="122"/>
      <c r="P6445" s="124"/>
      <c r="Q6445" s="125"/>
      <c r="R6445" s="124"/>
      <c r="S6445" s="125"/>
      <c r="T6445" s="111">
        <f>SUBTOTAL(9,T6446:T6472)</f>
        <v>0</v>
      </c>
    </row>
    <row r="6446" spans="6:20" s="102" customFormat="1" ht="12" outlineLevel="6">
      <c r="F6446" s="21" t="s">
        <v>10627</v>
      </c>
      <c r="G6446" s="22" t="s">
        <v>7</v>
      </c>
      <c r="H6446" s="68">
        <v>6</v>
      </c>
      <c r="I6446" s="22"/>
      <c r="J6446" s="36" t="s">
        <v>4881</v>
      </c>
      <c r="K6446" s="36"/>
      <c r="L6446" s="36"/>
      <c r="M6446" s="37" t="s">
        <v>6258</v>
      </c>
      <c r="N6446" s="37"/>
      <c r="O6446" s="22" t="s">
        <v>48</v>
      </c>
      <c r="P6446" s="38">
        <v>2</v>
      </c>
      <c r="Q6446" s="25">
        <v>0</v>
      </c>
      <c r="R6446" s="38">
        <f>P6446*(1+Q6446/100)</f>
        <v>2</v>
      </c>
      <c r="S6446" s="25"/>
      <c r="T6446" s="26">
        <f>IF(I6446="T",0,R6446*S6446)</f>
        <v>0</v>
      </c>
    </row>
    <row r="6447" spans="6:20" s="39" customFormat="1" ht="11.25" outlineLevel="7">
      <c r="F6447" s="40"/>
      <c r="G6447" s="41"/>
      <c r="H6447" s="41"/>
      <c r="I6447" s="41"/>
      <c r="J6447" s="41"/>
      <c r="K6447" s="41"/>
      <c r="L6447" s="41"/>
      <c r="M6447" s="42" t="s">
        <v>43</v>
      </c>
      <c r="N6447" s="42"/>
      <c r="O6447" s="41"/>
      <c r="P6447" s="43">
        <v>0</v>
      </c>
      <c r="Q6447" s="44"/>
      <c r="R6447" s="45"/>
      <c r="S6447" s="44"/>
      <c r="T6447" s="46"/>
    </row>
    <row r="6448" spans="6:20" s="39" customFormat="1" ht="11.25" outlineLevel="7">
      <c r="F6448" s="40"/>
      <c r="G6448" s="41"/>
      <c r="H6448" s="41"/>
      <c r="I6448" s="41"/>
      <c r="J6448" s="41"/>
      <c r="K6448" s="41"/>
      <c r="L6448" s="41"/>
      <c r="M6448" s="42" t="s">
        <v>895</v>
      </c>
      <c r="N6448" s="42"/>
      <c r="O6448" s="41"/>
      <c r="P6448" s="43">
        <v>1</v>
      </c>
      <c r="Q6448" s="44"/>
      <c r="R6448" s="45"/>
      <c r="S6448" s="44"/>
      <c r="T6448" s="46"/>
    </row>
    <row r="6449" spans="6:20" s="39" customFormat="1" ht="11.25" outlineLevel="7">
      <c r="F6449" s="40"/>
      <c r="G6449" s="41"/>
      <c r="H6449" s="41"/>
      <c r="I6449" s="41"/>
      <c r="J6449" s="41"/>
      <c r="K6449" s="41"/>
      <c r="L6449" s="41"/>
      <c r="M6449" s="42" t="s">
        <v>27</v>
      </c>
      <c r="N6449" s="42"/>
      <c r="O6449" s="41"/>
      <c r="P6449" s="43">
        <v>0</v>
      </c>
      <c r="Q6449" s="44"/>
      <c r="R6449" s="45"/>
      <c r="S6449" s="44"/>
      <c r="T6449" s="46"/>
    </row>
    <row r="6450" spans="6:20" s="39" customFormat="1" ht="11.25" outlineLevel="7">
      <c r="F6450" s="40"/>
      <c r="G6450" s="41"/>
      <c r="H6450" s="41"/>
      <c r="I6450" s="41"/>
      <c r="J6450" s="41"/>
      <c r="K6450" s="41"/>
      <c r="L6450" s="41"/>
      <c r="M6450" s="42" t="s">
        <v>895</v>
      </c>
      <c r="N6450" s="42"/>
      <c r="O6450" s="41"/>
      <c r="P6450" s="43">
        <v>1</v>
      </c>
      <c r="Q6450" s="44"/>
      <c r="R6450" s="45"/>
      <c r="S6450" s="44"/>
      <c r="T6450" s="46"/>
    </row>
    <row r="6451" spans="6:20" s="102" customFormat="1" ht="12" outlineLevel="6">
      <c r="F6451" s="21" t="s">
        <v>10628</v>
      </c>
      <c r="G6451" s="22" t="s">
        <v>19</v>
      </c>
      <c r="H6451" s="68">
        <v>6</v>
      </c>
      <c r="I6451" s="22"/>
      <c r="J6451" s="36" t="s">
        <v>4882</v>
      </c>
      <c r="K6451" s="36" t="s">
        <v>2233</v>
      </c>
      <c r="L6451" s="36"/>
      <c r="M6451" s="37" t="s">
        <v>7269</v>
      </c>
      <c r="N6451" s="37"/>
      <c r="O6451" s="22" t="s">
        <v>48</v>
      </c>
      <c r="P6451" s="38">
        <v>2</v>
      </c>
      <c r="Q6451" s="25">
        <v>0</v>
      </c>
      <c r="R6451" s="38">
        <f>P6451*(1+Q6451/100)</f>
        <v>2</v>
      </c>
      <c r="S6451" s="25"/>
      <c r="T6451" s="26">
        <f>IF(I6451="T",0,R6451*S6451)</f>
        <v>0</v>
      </c>
    </row>
    <row r="6452" spans="6:20" s="102" customFormat="1" ht="36" outlineLevel="6">
      <c r="F6452" s="21" t="s">
        <v>10629</v>
      </c>
      <c r="G6452" s="22" t="s">
        <v>19</v>
      </c>
      <c r="H6452" s="68">
        <v>6</v>
      </c>
      <c r="I6452" s="22"/>
      <c r="J6452" s="36" t="s">
        <v>4165</v>
      </c>
      <c r="K6452" s="36" t="s">
        <v>2226</v>
      </c>
      <c r="L6452" s="36"/>
      <c r="M6452" s="37" t="s">
        <v>8836</v>
      </c>
      <c r="N6452" s="37"/>
      <c r="O6452" s="22" t="s">
        <v>23</v>
      </c>
      <c r="P6452" s="38">
        <v>60.347999999999999</v>
      </c>
      <c r="Q6452" s="25">
        <v>0</v>
      </c>
      <c r="R6452" s="38">
        <f>P6452*(1+Q6452/100)</f>
        <v>60.347999999999999</v>
      </c>
      <c r="S6452" s="25"/>
      <c r="T6452" s="26">
        <f>IF(I6452="T",0,R6452*S6452)</f>
        <v>0</v>
      </c>
    </row>
    <row r="6453" spans="6:20" s="39" customFormat="1" ht="11.25" outlineLevel="7">
      <c r="F6453" s="40"/>
      <c r="G6453" s="41"/>
      <c r="H6453" s="41"/>
      <c r="I6453" s="41"/>
      <c r="J6453" s="41"/>
      <c r="K6453" s="41"/>
      <c r="L6453" s="41"/>
      <c r="M6453" s="42" t="s">
        <v>6027</v>
      </c>
      <c r="N6453" s="42"/>
      <c r="O6453" s="41"/>
      <c r="P6453" s="43">
        <v>0</v>
      </c>
      <c r="Q6453" s="44"/>
      <c r="R6453" s="45"/>
      <c r="S6453" s="44"/>
      <c r="T6453" s="46"/>
    </row>
    <row r="6454" spans="6:20" s="39" customFormat="1" ht="11.25" outlineLevel="7">
      <c r="F6454" s="40"/>
      <c r="G6454" s="41"/>
      <c r="H6454" s="41"/>
      <c r="I6454" s="41"/>
      <c r="J6454" s="41"/>
      <c r="K6454" s="41"/>
      <c r="L6454" s="41"/>
      <c r="M6454" s="42" t="s">
        <v>222</v>
      </c>
      <c r="N6454" s="42"/>
      <c r="O6454" s="41"/>
      <c r="P6454" s="43">
        <v>9.98</v>
      </c>
      <c r="Q6454" s="44"/>
      <c r="R6454" s="45"/>
      <c r="S6454" s="44"/>
      <c r="T6454" s="46"/>
    </row>
    <row r="6455" spans="6:20" s="39" customFormat="1" ht="11.25" outlineLevel="7">
      <c r="F6455" s="40"/>
      <c r="G6455" s="41"/>
      <c r="H6455" s="41"/>
      <c r="I6455" s="41"/>
      <c r="J6455" s="41"/>
      <c r="K6455" s="41"/>
      <c r="L6455" s="41"/>
      <c r="M6455" s="42" t="s">
        <v>6368</v>
      </c>
      <c r="N6455" s="42"/>
      <c r="O6455" s="41"/>
      <c r="P6455" s="43">
        <v>0</v>
      </c>
      <c r="Q6455" s="44"/>
      <c r="R6455" s="45"/>
      <c r="S6455" s="44"/>
      <c r="T6455" s="46"/>
    </row>
    <row r="6456" spans="6:20" s="39" customFormat="1" ht="11.25" outlineLevel="7">
      <c r="F6456" s="40"/>
      <c r="G6456" s="41"/>
      <c r="H6456" s="41"/>
      <c r="I6456" s="41"/>
      <c r="J6456" s="41"/>
      <c r="K6456" s="41"/>
      <c r="L6456" s="41"/>
      <c r="M6456" s="42" t="s">
        <v>2146</v>
      </c>
      <c r="N6456" s="42"/>
      <c r="O6456" s="41"/>
      <c r="P6456" s="43">
        <v>50.368000000000002</v>
      </c>
      <c r="Q6456" s="44"/>
      <c r="R6456" s="45"/>
      <c r="S6456" s="44"/>
      <c r="T6456" s="46"/>
    </row>
    <row r="6457" spans="6:20" s="102" customFormat="1" ht="36" outlineLevel="6">
      <c r="F6457" s="21" t="s">
        <v>10630</v>
      </c>
      <c r="G6457" s="22" t="s">
        <v>19</v>
      </c>
      <c r="H6457" s="68">
        <v>6</v>
      </c>
      <c r="I6457" s="22"/>
      <c r="J6457" s="36" t="s">
        <v>4166</v>
      </c>
      <c r="K6457" s="36" t="s">
        <v>2227</v>
      </c>
      <c r="L6457" s="36"/>
      <c r="M6457" s="37" t="s">
        <v>8857</v>
      </c>
      <c r="N6457" s="37"/>
      <c r="O6457" s="22" t="s">
        <v>23</v>
      </c>
      <c r="P6457" s="38">
        <v>60.347999999999999</v>
      </c>
      <c r="Q6457" s="25">
        <v>0</v>
      </c>
      <c r="R6457" s="38">
        <f>P6457*(1+Q6457/100)</f>
        <v>60.347999999999999</v>
      </c>
      <c r="S6457" s="25"/>
      <c r="T6457" s="26">
        <f>IF(I6457="T",0,R6457*S6457)</f>
        <v>0</v>
      </c>
    </row>
    <row r="6458" spans="6:20" s="102" customFormat="1" ht="12" outlineLevel="6">
      <c r="F6458" s="21" t="s">
        <v>10631</v>
      </c>
      <c r="G6458" s="22" t="s">
        <v>19</v>
      </c>
      <c r="H6458" s="68">
        <v>6</v>
      </c>
      <c r="I6458" s="22"/>
      <c r="J6458" s="36" t="s">
        <v>4169</v>
      </c>
      <c r="K6458" s="36" t="s">
        <v>2231</v>
      </c>
      <c r="L6458" s="36"/>
      <c r="M6458" s="37" t="s">
        <v>7788</v>
      </c>
      <c r="N6458" s="37"/>
      <c r="O6458" s="22" t="s">
        <v>23</v>
      </c>
      <c r="P6458" s="38">
        <v>13.824</v>
      </c>
      <c r="Q6458" s="25">
        <v>0</v>
      </c>
      <c r="R6458" s="38">
        <f>P6458*(1+Q6458/100)</f>
        <v>13.824</v>
      </c>
      <c r="S6458" s="25"/>
      <c r="T6458" s="26">
        <f>IF(I6458="T",0,R6458*S6458)</f>
        <v>0</v>
      </c>
    </row>
    <row r="6459" spans="6:20" s="39" customFormat="1" ht="11.25" outlineLevel="7">
      <c r="F6459" s="40"/>
      <c r="G6459" s="41"/>
      <c r="H6459" s="41"/>
      <c r="I6459" s="41"/>
      <c r="J6459" s="41"/>
      <c r="K6459" s="41"/>
      <c r="L6459" s="41"/>
      <c r="M6459" s="42" t="s">
        <v>3795</v>
      </c>
      <c r="N6459" s="42"/>
      <c r="O6459" s="41"/>
      <c r="P6459" s="43">
        <v>13.824</v>
      </c>
      <c r="Q6459" s="44"/>
      <c r="R6459" s="45"/>
      <c r="S6459" s="44"/>
      <c r="T6459" s="46"/>
    </row>
    <row r="6460" spans="6:20" s="39" customFormat="1" ht="11.25" outlineLevel="7">
      <c r="F6460" s="40"/>
      <c r="G6460" s="41"/>
      <c r="H6460" s="41"/>
      <c r="I6460" s="41"/>
      <c r="J6460" s="41"/>
      <c r="K6460" s="41"/>
      <c r="L6460" s="41"/>
      <c r="M6460" s="42"/>
      <c r="N6460" s="42"/>
      <c r="O6460" s="41"/>
      <c r="P6460" s="43">
        <v>0</v>
      </c>
      <c r="Q6460" s="44"/>
      <c r="R6460" s="45"/>
      <c r="S6460" s="44"/>
      <c r="T6460" s="46"/>
    </row>
    <row r="6461" spans="6:20" s="102" customFormat="1" ht="12" outlineLevel="6">
      <c r="F6461" s="21" t="s">
        <v>10632</v>
      </c>
      <c r="G6461" s="22" t="s">
        <v>19</v>
      </c>
      <c r="H6461" s="68">
        <v>6</v>
      </c>
      <c r="I6461" s="22"/>
      <c r="J6461" s="36" t="s">
        <v>4170</v>
      </c>
      <c r="K6461" s="36" t="s">
        <v>2232</v>
      </c>
      <c r="L6461" s="36"/>
      <c r="M6461" s="37" t="s">
        <v>7855</v>
      </c>
      <c r="N6461" s="37"/>
      <c r="O6461" s="22" t="s">
        <v>23</v>
      </c>
      <c r="P6461" s="38">
        <v>13.824</v>
      </c>
      <c r="Q6461" s="25">
        <v>0</v>
      </c>
      <c r="R6461" s="38">
        <f>P6461*(1+Q6461/100)</f>
        <v>13.824</v>
      </c>
      <c r="S6461" s="25"/>
      <c r="T6461" s="26">
        <f>IF(I6461="T",0,R6461*S6461)</f>
        <v>0</v>
      </c>
    </row>
    <row r="6462" spans="6:20" s="102" customFormat="1" ht="24" outlineLevel="6">
      <c r="F6462" s="21" t="s">
        <v>10633</v>
      </c>
      <c r="G6462" s="22" t="s">
        <v>19</v>
      </c>
      <c r="H6462" s="68">
        <v>6</v>
      </c>
      <c r="I6462" s="22"/>
      <c r="J6462" s="36" t="s">
        <v>4164</v>
      </c>
      <c r="K6462" s="36" t="s">
        <v>2225</v>
      </c>
      <c r="L6462" s="36"/>
      <c r="M6462" s="37" t="s">
        <v>8094</v>
      </c>
      <c r="N6462" s="37"/>
      <c r="O6462" s="22" t="s">
        <v>10</v>
      </c>
      <c r="P6462" s="38">
        <v>2.3153599999999996</v>
      </c>
      <c r="Q6462" s="25">
        <v>0</v>
      </c>
      <c r="R6462" s="38">
        <f>P6462*(1+Q6462/100)</f>
        <v>2.3153599999999996</v>
      </c>
      <c r="S6462" s="25"/>
      <c r="T6462" s="26">
        <f>IF(I6462="T",0,R6462*S6462)</f>
        <v>0</v>
      </c>
    </row>
    <row r="6463" spans="6:20" s="39" customFormat="1" ht="11.25" outlineLevel="7">
      <c r="F6463" s="40"/>
      <c r="G6463" s="41"/>
      <c r="H6463" s="41"/>
      <c r="I6463" s="41"/>
      <c r="J6463" s="41"/>
      <c r="K6463" s="41"/>
      <c r="L6463" s="41"/>
      <c r="M6463" s="42" t="s">
        <v>415</v>
      </c>
      <c r="N6463" s="42"/>
      <c r="O6463" s="41"/>
      <c r="P6463" s="43">
        <v>0</v>
      </c>
      <c r="Q6463" s="44"/>
      <c r="R6463" s="45"/>
      <c r="S6463" s="44"/>
      <c r="T6463" s="46"/>
    </row>
    <row r="6464" spans="6:20" s="39" customFormat="1" ht="11.25" outlineLevel="7">
      <c r="F6464" s="40"/>
      <c r="G6464" s="41"/>
      <c r="H6464" s="41"/>
      <c r="I6464" s="41"/>
      <c r="J6464" s="41"/>
      <c r="K6464" s="41"/>
      <c r="L6464" s="41"/>
      <c r="M6464" s="42" t="s">
        <v>3823</v>
      </c>
      <c r="N6464" s="42"/>
      <c r="O6464" s="41"/>
      <c r="P6464" s="43">
        <v>2.3153599999999996</v>
      </c>
      <c r="Q6464" s="44"/>
      <c r="R6464" s="45"/>
      <c r="S6464" s="44"/>
      <c r="T6464" s="46"/>
    </row>
    <row r="6465" spans="6:20" s="39" customFormat="1" ht="11.25" outlineLevel="7">
      <c r="F6465" s="40"/>
      <c r="G6465" s="41"/>
      <c r="H6465" s="41"/>
      <c r="I6465" s="41"/>
      <c r="J6465" s="41"/>
      <c r="K6465" s="41"/>
      <c r="L6465" s="41"/>
      <c r="M6465" s="42"/>
      <c r="N6465" s="42"/>
      <c r="O6465" s="41"/>
      <c r="P6465" s="43">
        <v>0</v>
      </c>
      <c r="Q6465" s="44"/>
      <c r="R6465" s="45"/>
      <c r="S6465" s="44"/>
      <c r="T6465" s="46"/>
    </row>
    <row r="6466" spans="6:20" s="102" customFormat="1" ht="24" outlineLevel="6">
      <c r="F6466" s="21" t="s">
        <v>10634</v>
      </c>
      <c r="G6466" s="22" t="s">
        <v>19</v>
      </c>
      <c r="H6466" s="68">
        <v>6</v>
      </c>
      <c r="I6466" s="22"/>
      <c r="J6466" s="36" t="s">
        <v>4877</v>
      </c>
      <c r="K6466" s="36" t="s">
        <v>2224</v>
      </c>
      <c r="L6466" s="36"/>
      <c r="M6466" s="37" t="s">
        <v>8631</v>
      </c>
      <c r="N6466" s="37"/>
      <c r="O6466" s="22" t="s">
        <v>24</v>
      </c>
      <c r="P6466" s="38">
        <v>15.968000000000002</v>
      </c>
      <c r="Q6466" s="25">
        <v>0</v>
      </c>
      <c r="R6466" s="38">
        <f>P6466*(1+Q6466/100)</f>
        <v>15.968000000000002</v>
      </c>
      <c r="S6466" s="25"/>
      <c r="T6466" s="26">
        <f>IF(I6466="T",0,R6466*S6466)</f>
        <v>0</v>
      </c>
    </row>
    <row r="6467" spans="6:20" s="39" customFormat="1" ht="11.25" outlineLevel="7">
      <c r="F6467" s="40"/>
      <c r="G6467" s="41"/>
      <c r="H6467" s="41"/>
      <c r="I6467" s="41"/>
      <c r="J6467" s="41"/>
      <c r="K6467" s="41"/>
      <c r="L6467" s="41"/>
      <c r="M6467" s="42" t="s">
        <v>7423</v>
      </c>
      <c r="N6467" s="42"/>
      <c r="O6467" s="41"/>
      <c r="P6467" s="43">
        <v>0</v>
      </c>
      <c r="Q6467" s="44"/>
      <c r="R6467" s="45"/>
      <c r="S6467" s="44"/>
      <c r="T6467" s="46"/>
    </row>
    <row r="6468" spans="6:20" s="39" customFormat="1" ht="11.25" outlineLevel="7">
      <c r="F6468" s="40"/>
      <c r="G6468" s="41"/>
      <c r="H6468" s="41"/>
      <c r="I6468" s="41"/>
      <c r="J6468" s="41"/>
      <c r="K6468" s="41"/>
      <c r="L6468" s="41"/>
      <c r="M6468" s="42" t="s">
        <v>431</v>
      </c>
      <c r="N6468" s="42"/>
      <c r="O6468" s="41"/>
      <c r="P6468" s="43">
        <v>15.968000000000002</v>
      </c>
      <c r="Q6468" s="44"/>
      <c r="R6468" s="45"/>
      <c r="S6468" s="44"/>
      <c r="T6468" s="46"/>
    </row>
    <row r="6469" spans="6:20" s="102" customFormat="1" ht="24" outlineLevel="6">
      <c r="F6469" s="21" t="s">
        <v>10635</v>
      </c>
      <c r="G6469" s="22" t="s">
        <v>19</v>
      </c>
      <c r="H6469" s="68">
        <v>6</v>
      </c>
      <c r="I6469" s="22"/>
      <c r="J6469" s="36" t="s">
        <v>3720</v>
      </c>
      <c r="K6469" s="36"/>
      <c r="L6469" s="36"/>
      <c r="M6469" s="37" t="s">
        <v>7991</v>
      </c>
      <c r="N6469" s="37"/>
      <c r="O6469" s="22" t="s">
        <v>9</v>
      </c>
      <c r="P6469" s="38">
        <v>7.2</v>
      </c>
      <c r="Q6469" s="25">
        <v>0</v>
      </c>
      <c r="R6469" s="38">
        <f>P6469*(1+Q6469/100)</f>
        <v>7.2</v>
      </c>
      <c r="S6469" s="25"/>
      <c r="T6469" s="26">
        <f>IF(I6469="T",0,R6469*S6469)</f>
        <v>0</v>
      </c>
    </row>
    <row r="6470" spans="6:20" s="39" customFormat="1" ht="11.25" outlineLevel="7">
      <c r="F6470" s="40"/>
      <c r="G6470" s="41"/>
      <c r="H6470" s="41"/>
      <c r="I6470" s="41"/>
      <c r="J6470" s="41"/>
      <c r="K6470" s="41"/>
      <c r="L6470" s="41"/>
      <c r="M6470" s="42" t="s">
        <v>152</v>
      </c>
      <c r="N6470" s="42"/>
      <c r="O6470" s="41"/>
      <c r="P6470" s="43">
        <v>7.2</v>
      </c>
      <c r="Q6470" s="44"/>
      <c r="R6470" s="45"/>
      <c r="S6470" s="44"/>
      <c r="T6470" s="46"/>
    </row>
    <row r="6471" spans="6:20" s="39" customFormat="1" ht="11.25" outlineLevel="7">
      <c r="F6471" s="40"/>
      <c r="G6471" s="41"/>
      <c r="H6471" s="41"/>
      <c r="I6471" s="41"/>
      <c r="J6471" s="41"/>
      <c r="K6471" s="41"/>
      <c r="L6471" s="41"/>
      <c r="M6471" s="42"/>
      <c r="N6471" s="42"/>
      <c r="O6471" s="41"/>
      <c r="P6471" s="43">
        <v>0</v>
      </c>
      <c r="Q6471" s="44"/>
      <c r="R6471" s="45"/>
      <c r="S6471" s="44"/>
      <c r="T6471" s="46"/>
    </row>
    <row r="6472" spans="6:20" outlineLevel="6"/>
    <row r="6473" spans="6:20" outlineLevel="5"/>
    <row r="6474" spans="6:20" outlineLevel="4"/>
    <row r="6475" spans="6:20" s="94" customFormat="1" ht="16.5" customHeight="1" outlineLevel="3">
      <c r="F6475" s="95"/>
      <c r="G6475" s="96"/>
      <c r="H6475" s="96"/>
      <c r="I6475" s="96"/>
      <c r="J6475" s="97"/>
      <c r="K6475" s="97"/>
      <c r="L6475" s="97"/>
      <c r="M6475" s="97" t="s">
        <v>5955</v>
      </c>
      <c r="N6475" s="101"/>
      <c r="O6475" s="96"/>
      <c r="P6475" s="98"/>
      <c r="Q6475" s="99"/>
      <c r="R6475" s="98"/>
      <c r="S6475" s="99"/>
      <c r="T6475" s="100">
        <f>SUBTOTAL(9,T6476:T6658)</f>
        <v>0</v>
      </c>
    </row>
    <row r="6476" spans="6:20" s="113" customFormat="1" ht="16.5" customHeight="1" outlineLevel="4">
      <c r="F6476" s="114"/>
      <c r="G6476" s="115"/>
      <c r="H6476" s="115"/>
      <c r="I6476" s="115"/>
      <c r="J6476" s="116"/>
      <c r="K6476" s="116"/>
      <c r="L6476" s="116"/>
      <c r="M6476" s="116" t="s">
        <v>5255</v>
      </c>
      <c r="N6476" s="119"/>
      <c r="O6476" s="115"/>
      <c r="P6476" s="117"/>
      <c r="Q6476" s="118"/>
      <c r="R6476" s="117"/>
      <c r="S6476" s="118"/>
      <c r="T6476" s="112">
        <f>SUBTOTAL(9,T6477:T6480)</f>
        <v>0</v>
      </c>
    </row>
    <row r="6477" spans="6:20" s="120" customFormat="1" ht="16.5" customHeight="1" outlineLevel="5">
      <c r="F6477" s="121"/>
      <c r="G6477" s="122"/>
      <c r="H6477" s="122"/>
      <c r="I6477" s="122"/>
      <c r="J6477" s="123"/>
      <c r="K6477" s="123"/>
      <c r="L6477" s="123"/>
      <c r="M6477" s="123" t="s">
        <v>5417</v>
      </c>
      <c r="N6477" s="126"/>
      <c r="O6477" s="122"/>
      <c r="P6477" s="124"/>
      <c r="Q6477" s="125"/>
      <c r="R6477" s="124"/>
      <c r="S6477" s="125"/>
      <c r="T6477" s="111">
        <f>SUBTOTAL(9,T6478:T6479)</f>
        <v>0</v>
      </c>
    </row>
    <row r="6478" spans="6:20" s="102" customFormat="1" ht="60" outlineLevel="6">
      <c r="F6478" s="21">
        <v>1788</v>
      </c>
      <c r="G6478" s="22" t="s">
        <v>19</v>
      </c>
      <c r="H6478" s="68">
        <v>6</v>
      </c>
      <c r="I6478" s="22"/>
      <c r="J6478" s="36" t="s">
        <v>2125</v>
      </c>
      <c r="K6478" s="36"/>
      <c r="L6478" s="36"/>
      <c r="M6478" s="37" t="s">
        <v>9814</v>
      </c>
      <c r="N6478" s="37"/>
      <c r="O6478" s="22" t="s">
        <v>0</v>
      </c>
      <c r="P6478" s="38"/>
      <c r="Q6478" s="25">
        <v>0</v>
      </c>
      <c r="R6478" s="38">
        <f>P6478*(1+Q6478/100)</f>
        <v>0</v>
      </c>
      <c r="S6478" s="25"/>
      <c r="T6478" s="26">
        <f>IF(I6478="T",0,R6478*S6478)</f>
        <v>0</v>
      </c>
    </row>
    <row r="6479" spans="6:20" outlineLevel="6"/>
    <row r="6480" spans="6:20" outlineLevel="5"/>
    <row r="6481" spans="6:20" s="113" customFormat="1" ht="16.5" customHeight="1" outlineLevel="4">
      <c r="F6481" s="114"/>
      <c r="G6481" s="115"/>
      <c r="H6481" s="115"/>
      <c r="I6481" s="115"/>
      <c r="J6481" s="116"/>
      <c r="K6481" s="116"/>
      <c r="L6481" s="116"/>
      <c r="M6481" s="116" t="s">
        <v>7726</v>
      </c>
      <c r="N6481" s="119"/>
      <c r="O6481" s="115"/>
      <c r="P6481" s="117"/>
      <c r="Q6481" s="118"/>
      <c r="R6481" s="117"/>
      <c r="S6481" s="118"/>
      <c r="T6481" s="112">
        <f>SUBTOTAL(9,T6482:T6503)</f>
        <v>0</v>
      </c>
    </row>
    <row r="6482" spans="6:20" s="120" customFormat="1" ht="16.5" customHeight="1" outlineLevel="5">
      <c r="F6482" s="121"/>
      <c r="G6482" s="122"/>
      <c r="H6482" s="122"/>
      <c r="I6482" s="122"/>
      <c r="J6482" s="123"/>
      <c r="K6482" s="123"/>
      <c r="L6482" s="123"/>
      <c r="M6482" s="123" t="s">
        <v>7754</v>
      </c>
      <c r="N6482" s="126"/>
      <c r="O6482" s="122"/>
      <c r="P6482" s="124"/>
      <c r="Q6482" s="125"/>
      <c r="R6482" s="124"/>
      <c r="S6482" s="125"/>
      <c r="T6482" s="111">
        <f>SUBTOTAL(9,T6483:T6502)</f>
        <v>0</v>
      </c>
    </row>
    <row r="6483" spans="6:20" s="102" customFormat="1" ht="12" outlineLevel="6">
      <c r="F6483" s="21">
        <v>1789</v>
      </c>
      <c r="G6483" s="22" t="s">
        <v>5</v>
      </c>
      <c r="H6483" s="68">
        <v>6</v>
      </c>
      <c r="I6483" s="22"/>
      <c r="J6483" s="36" t="s">
        <v>286</v>
      </c>
      <c r="K6483" s="36"/>
      <c r="L6483" s="36"/>
      <c r="M6483" s="37" t="s">
        <v>5894</v>
      </c>
      <c r="N6483" s="37"/>
      <c r="O6483" s="22" t="s">
        <v>21</v>
      </c>
      <c r="P6483" s="38">
        <v>2628.36</v>
      </c>
      <c r="Q6483" s="25">
        <v>0</v>
      </c>
      <c r="R6483" s="38">
        <f t="shared" ref="R6483:R6501" si="62">P6483*(1+Q6483/100)</f>
        <v>2628.36</v>
      </c>
      <c r="S6483" s="25"/>
      <c r="T6483" s="26">
        <f t="shared" ref="T6483:T6501" si="63">IF(I6483="T",0,R6483*S6483)</f>
        <v>0</v>
      </c>
    </row>
    <row r="6484" spans="6:20" s="102" customFormat="1" ht="12" outlineLevel="6">
      <c r="F6484" s="21">
        <v>1790</v>
      </c>
      <c r="G6484" s="22" t="s">
        <v>5</v>
      </c>
      <c r="H6484" s="68">
        <v>6</v>
      </c>
      <c r="I6484" s="22"/>
      <c r="J6484" s="36" t="s">
        <v>287</v>
      </c>
      <c r="K6484" s="36"/>
      <c r="L6484" s="36"/>
      <c r="M6484" s="37" t="s">
        <v>5990</v>
      </c>
      <c r="N6484" s="37"/>
      <c r="O6484" s="22" t="s">
        <v>21</v>
      </c>
      <c r="P6484" s="38">
        <v>96035.484479999999</v>
      </c>
      <c r="Q6484" s="25">
        <v>0</v>
      </c>
      <c r="R6484" s="38">
        <f t="shared" si="62"/>
        <v>96035.484479999999</v>
      </c>
      <c r="S6484" s="25"/>
      <c r="T6484" s="26">
        <f t="shared" si="63"/>
        <v>0</v>
      </c>
    </row>
    <row r="6485" spans="6:20" s="102" customFormat="1" ht="12" outlineLevel="6">
      <c r="F6485" s="21">
        <v>1791</v>
      </c>
      <c r="G6485" s="22" t="s">
        <v>5</v>
      </c>
      <c r="H6485" s="68">
        <v>6</v>
      </c>
      <c r="I6485" s="22"/>
      <c r="J6485" s="36" t="s">
        <v>288</v>
      </c>
      <c r="K6485" s="36"/>
      <c r="L6485" s="36"/>
      <c r="M6485" s="37" t="s">
        <v>5826</v>
      </c>
      <c r="N6485" s="37"/>
      <c r="O6485" s="22" t="s">
        <v>21</v>
      </c>
      <c r="P6485" s="38">
        <v>477.37099999999998</v>
      </c>
      <c r="Q6485" s="25">
        <v>0</v>
      </c>
      <c r="R6485" s="38">
        <f t="shared" si="62"/>
        <v>477.37099999999998</v>
      </c>
      <c r="S6485" s="25"/>
      <c r="T6485" s="26">
        <f t="shared" si="63"/>
        <v>0</v>
      </c>
    </row>
    <row r="6486" spans="6:20" s="102" customFormat="1" ht="12" outlineLevel="6">
      <c r="F6486" s="21">
        <v>1792</v>
      </c>
      <c r="G6486" s="22" t="s">
        <v>5</v>
      </c>
      <c r="H6486" s="68">
        <v>6</v>
      </c>
      <c r="I6486" s="22"/>
      <c r="J6486" s="36" t="s">
        <v>289</v>
      </c>
      <c r="K6486" s="36"/>
      <c r="L6486" s="36"/>
      <c r="M6486" s="37" t="s">
        <v>5827</v>
      </c>
      <c r="N6486" s="37"/>
      <c r="O6486" s="22" t="s">
        <v>21</v>
      </c>
      <c r="P6486" s="38">
        <v>890.61059999999998</v>
      </c>
      <c r="Q6486" s="25">
        <v>0</v>
      </c>
      <c r="R6486" s="38">
        <f t="shared" si="62"/>
        <v>890.61059999999998</v>
      </c>
      <c r="S6486" s="25"/>
      <c r="T6486" s="26">
        <f t="shared" si="63"/>
        <v>0</v>
      </c>
    </row>
    <row r="6487" spans="6:20" s="102" customFormat="1" ht="12" outlineLevel="6">
      <c r="F6487" s="21">
        <v>1793</v>
      </c>
      <c r="G6487" s="22" t="s">
        <v>5</v>
      </c>
      <c r="H6487" s="68">
        <v>6</v>
      </c>
      <c r="I6487" s="22"/>
      <c r="J6487" s="36" t="s">
        <v>290</v>
      </c>
      <c r="K6487" s="36"/>
      <c r="L6487" s="36"/>
      <c r="M6487" s="37" t="s">
        <v>5188</v>
      </c>
      <c r="N6487" s="37"/>
      <c r="O6487" s="22" t="s">
        <v>21</v>
      </c>
      <c r="P6487" s="38">
        <v>2079.913</v>
      </c>
      <c r="Q6487" s="25">
        <v>0</v>
      </c>
      <c r="R6487" s="38">
        <f t="shared" si="62"/>
        <v>2079.913</v>
      </c>
      <c r="S6487" s="25"/>
      <c r="T6487" s="26">
        <f t="shared" si="63"/>
        <v>0</v>
      </c>
    </row>
    <row r="6488" spans="6:20" s="102" customFormat="1" ht="12" outlineLevel="6">
      <c r="F6488" s="21">
        <v>1794</v>
      </c>
      <c r="G6488" s="22" t="s">
        <v>5</v>
      </c>
      <c r="H6488" s="68">
        <v>6</v>
      </c>
      <c r="I6488" s="22"/>
      <c r="J6488" s="36" t="s">
        <v>291</v>
      </c>
      <c r="K6488" s="36"/>
      <c r="L6488" s="36"/>
      <c r="M6488" s="37" t="s">
        <v>5190</v>
      </c>
      <c r="N6488" s="37"/>
      <c r="O6488" s="22" t="s">
        <v>21</v>
      </c>
      <c r="P6488" s="38">
        <v>475.96800000000002</v>
      </c>
      <c r="Q6488" s="25">
        <v>0</v>
      </c>
      <c r="R6488" s="38">
        <f t="shared" si="62"/>
        <v>475.96800000000002</v>
      </c>
      <c r="S6488" s="25"/>
      <c r="T6488" s="26">
        <f t="shared" si="63"/>
        <v>0</v>
      </c>
    </row>
    <row r="6489" spans="6:20" s="102" customFormat="1" ht="12" outlineLevel="6">
      <c r="F6489" s="21">
        <v>1795</v>
      </c>
      <c r="G6489" s="22" t="s">
        <v>5</v>
      </c>
      <c r="H6489" s="68">
        <v>6</v>
      </c>
      <c r="I6489" s="22"/>
      <c r="J6489" s="36" t="s">
        <v>292</v>
      </c>
      <c r="K6489" s="36"/>
      <c r="L6489" s="36"/>
      <c r="M6489" s="37" t="s">
        <v>5056</v>
      </c>
      <c r="N6489" s="37"/>
      <c r="O6489" s="22" t="s">
        <v>21</v>
      </c>
      <c r="P6489" s="38">
        <v>6.2549999999999999</v>
      </c>
      <c r="Q6489" s="25">
        <v>0</v>
      </c>
      <c r="R6489" s="38">
        <f t="shared" si="62"/>
        <v>6.2549999999999999</v>
      </c>
      <c r="S6489" s="25"/>
      <c r="T6489" s="26">
        <f t="shared" si="63"/>
        <v>0</v>
      </c>
    </row>
    <row r="6490" spans="6:20" s="102" customFormat="1" ht="12" outlineLevel="6">
      <c r="F6490" s="21">
        <v>1796</v>
      </c>
      <c r="G6490" s="22" t="s">
        <v>5</v>
      </c>
      <c r="H6490" s="68">
        <v>6</v>
      </c>
      <c r="I6490" s="22"/>
      <c r="J6490" s="36" t="s">
        <v>293</v>
      </c>
      <c r="K6490" s="36"/>
      <c r="L6490" s="36"/>
      <c r="M6490" s="37" t="s">
        <v>5325</v>
      </c>
      <c r="N6490" s="37"/>
      <c r="O6490" s="22" t="s">
        <v>21</v>
      </c>
      <c r="P6490" s="38">
        <v>50.003999999999998</v>
      </c>
      <c r="Q6490" s="25">
        <v>0</v>
      </c>
      <c r="R6490" s="38">
        <f t="shared" si="62"/>
        <v>50.003999999999998</v>
      </c>
      <c r="S6490" s="25"/>
      <c r="T6490" s="26">
        <f t="shared" si="63"/>
        <v>0</v>
      </c>
    </row>
    <row r="6491" spans="6:20" s="102" customFormat="1" ht="12" outlineLevel="6">
      <c r="F6491" s="21">
        <v>1797</v>
      </c>
      <c r="G6491" s="22" t="s">
        <v>5</v>
      </c>
      <c r="H6491" s="68">
        <v>6</v>
      </c>
      <c r="I6491" s="22"/>
      <c r="J6491" s="36" t="s">
        <v>294</v>
      </c>
      <c r="K6491" s="36"/>
      <c r="L6491" s="36"/>
      <c r="M6491" s="37" t="s">
        <v>6304</v>
      </c>
      <c r="N6491" s="37"/>
      <c r="O6491" s="22" t="s">
        <v>21</v>
      </c>
      <c r="P6491" s="38">
        <v>688.04499999999996</v>
      </c>
      <c r="Q6491" s="25">
        <v>0</v>
      </c>
      <c r="R6491" s="38">
        <f t="shared" si="62"/>
        <v>688.04499999999996</v>
      </c>
      <c r="S6491" s="25"/>
      <c r="T6491" s="26">
        <f t="shared" si="63"/>
        <v>0</v>
      </c>
    </row>
    <row r="6492" spans="6:20" s="102" customFormat="1" ht="12" outlineLevel="6">
      <c r="F6492" s="21">
        <v>1798</v>
      </c>
      <c r="G6492" s="22" t="s">
        <v>5</v>
      </c>
      <c r="H6492" s="68">
        <v>6</v>
      </c>
      <c r="I6492" s="22"/>
      <c r="J6492" s="36" t="s">
        <v>295</v>
      </c>
      <c r="K6492" s="36"/>
      <c r="L6492" s="36"/>
      <c r="M6492" s="37" t="s">
        <v>6494</v>
      </c>
      <c r="N6492" s="37"/>
      <c r="O6492" s="22" t="s">
        <v>21</v>
      </c>
      <c r="P6492" s="38">
        <v>35.539200000000001</v>
      </c>
      <c r="Q6492" s="25">
        <v>0</v>
      </c>
      <c r="R6492" s="38">
        <f t="shared" si="62"/>
        <v>35.539200000000001</v>
      </c>
      <c r="S6492" s="25"/>
      <c r="T6492" s="26">
        <f t="shared" si="63"/>
        <v>0</v>
      </c>
    </row>
    <row r="6493" spans="6:20" s="102" customFormat="1" ht="12" outlineLevel="6">
      <c r="F6493" s="21">
        <v>1799</v>
      </c>
      <c r="G6493" s="22" t="s">
        <v>5</v>
      </c>
      <c r="H6493" s="68">
        <v>6</v>
      </c>
      <c r="I6493" s="22"/>
      <c r="J6493" s="36" t="s">
        <v>296</v>
      </c>
      <c r="K6493" s="36"/>
      <c r="L6493" s="36"/>
      <c r="M6493" s="37" t="s">
        <v>5493</v>
      </c>
      <c r="N6493" s="37"/>
      <c r="O6493" s="22" t="s">
        <v>21</v>
      </c>
      <c r="P6493" s="38">
        <v>428.792894987848</v>
      </c>
      <c r="Q6493" s="25">
        <v>0</v>
      </c>
      <c r="R6493" s="38">
        <f t="shared" si="62"/>
        <v>428.792894987848</v>
      </c>
      <c r="S6493" s="25"/>
      <c r="T6493" s="26">
        <f t="shared" si="63"/>
        <v>0</v>
      </c>
    </row>
    <row r="6494" spans="6:20" s="102" customFormat="1" ht="12" outlineLevel="6">
      <c r="F6494" s="21">
        <v>1800</v>
      </c>
      <c r="G6494" s="22" t="s">
        <v>5</v>
      </c>
      <c r="H6494" s="68">
        <v>6</v>
      </c>
      <c r="I6494" s="22"/>
      <c r="J6494" s="36" t="s">
        <v>297</v>
      </c>
      <c r="K6494" s="36"/>
      <c r="L6494" s="36"/>
      <c r="M6494" s="37" t="s">
        <v>4121</v>
      </c>
      <c r="N6494" s="37"/>
      <c r="O6494" s="22" t="s">
        <v>21</v>
      </c>
      <c r="P6494" s="38">
        <v>5952</v>
      </c>
      <c r="Q6494" s="25">
        <v>0</v>
      </c>
      <c r="R6494" s="38">
        <f t="shared" si="62"/>
        <v>5952</v>
      </c>
      <c r="S6494" s="25"/>
      <c r="T6494" s="26">
        <f t="shared" si="63"/>
        <v>0</v>
      </c>
    </row>
    <row r="6495" spans="6:20" s="102" customFormat="1" ht="12" outlineLevel="6">
      <c r="F6495" s="21">
        <v>1801</v>
      </c>
      <c r="G6495" s="22" t="s">
        <v>5</v>
      </c>
      <c r="H6495" s="68">
        <v>6</v>
      </c>
      <c r="I6495" s="22"/>
      <c r="J6495" s="36" t="s">
        <v>298</v>
      </c>
      <c r="K6495" s="36"/>
      <c r="L6495" s="36"/>
      <c r="M6495" s="37" t="s">
        <v>4552</v>
      </c>
      <c r="N6495" s="37"/>
      <c r="O6495" s="22" t="s">
        <v>21</v>
      </c>
      <c r="P6495" s="38">
        <v>2272</v>
      </c>
      <c r="Q6495" s="25">
        <v>0</v>
      </c>
      <c r="R6495" s="38">
        <f t="shared" si="62"/>
        <v>2272</v>
      </c>
      <c r="S6495" s="25"/>
      <c r="T6495" s="26">
        <f t="shared" si="63"/>
        <v>0</v>
      </c>
    </row>
    <row r="6496" spans="6:20" s="102" customFormat="1" ht="12" outlineLevel="6">
      <c r="F6496" s="21">
        <v>1802</v>
      </c>
      <c r="G6496" s="22" t="s">
        <v>5</v>
      </c>
      <c r="H6496" s="68">
        <v>6</v>
      </c>
      <c r="I6496" s="22"/>
      <c r="J6496" s="36" t="s">
        <v>299</v>
      </c>
      <c r="K6496" s="36"/>
      <c r="L6496" s="36"/>
      <c r="M6496" s="37" t="s">
        <v>4301</v>
      </c>
      <c r="N6496" s="37"/>
      <c r="O6496" s="22" t="s">
        <v>21</v>
      </c>
      <c r="P6496" s="38">
        <v>9.6</v>
      </c>
      <c r="Q6496" s="25">
        <v>0</v>
      </c>
      <c r="R6496" s="38">
        <f t="shared" si="62"/>
        <v>9.6</v>
      </c>
      <c r="S6496" s="25"/>
      <c r="T6496" s="26">
        <f t="shared" si="63"/>
        <v>0</v>
      </c>
    </row>
    <row r="6497" spans="6:20" s="102" customFormat="1" ht="12" outlineLevel="6">
      <c r="F6497" s="21">
        <v>1803</v>
      </c>
      <c r="G6497" s="22" t="s">
        <v>5</v>
      </c>
      <c r="H6497" s="68">
        <v>6</v>
      </c>
      <c r="I6497" s="22"/>
      <c r="J6497" s="36" t="s">
        <v>300</v>
      </c>
      <c r="K6497" s="36"/>
      <c r="L6497" s="36"/>
      <c r="M6497" s="37" t="s">
        <v>4830</v>
      </c>
      <c r="N6497" s="37"/>
      <c r="O6497" s="22" t="s">
        <v>21</v>
      </c>
      <c r="P6497" s="38">
        <v>2900</v>
      </c>
      <c r="Q6497" s="25">
        <v>0</v>
      </c>
      <c r="R6497" s="38">
        <f t="shared" si="62"/>
        <v>2900</v>
      </c>
      <c r="S6497" s="25"/>
      <c r="T6497" s="26">
        <f t="shared" si="63"/>
        <v>0</v>
      </c>
    </row>
    <row r="6498" spans="6:20" s="102" customFormat="1" ht="12" outlineLevel="6">
      <c r="F6498" s="21">
        <v>1804</v>
      </c>
      <c r="G6498" s="22" t="s">
        <v>5</v>
      </c>
      <c r="H6498" s="68">
        <v>6</v>
      </c>
      <c r="I6498" s="22"/>
      <c r="J6498" s="36" t="s">
        <v>301</v>
      </c>
      <c r="K6498" s="36"/>
      <c r="L6498" s="36"/>
      <c r="M6498" s="37" t="s">
        <v>4302</v>
      </c>
      <c r="N6498" s="37"/>
      <c r="O6498" s="22" t="s">
        <v>21</v>
      </c>
      <c r="P6498" s="38">
        <v>33.28</v>
      </c>
      <c r="Q6498" s="25">
        <v>0</v>
      </c>
      <c r="R6498" s="38">
        <f t="shared" si="62"/>
        <v>33.28</v>
      </c>
      <c r="S6498" s="25"/>
      <c r="T6498" s="26">
        <f t="shared" si="63"/>
        <v>0</v>
      </c>
    </row>
    <row r="6499" spans="6:20" s="102" customFormat="1" ht="12" outlineLevel="6">
      <c r="F6499" s="21">
        <v>1805</v>
      </c>
      <c r="G6499" s="22" t="s">
        <v>5</v>
      </c>
      <c r="H6499" s="68">
        <v>6</v>
      </c>
      <c r="I6499" s="22"/>
      <c r="J6499" s="36" t="s">
        <v>302</v>
      </c>
      <c r="K6499" s="36"/>
      <c r="L6499" s="36"/>
      <c r="M6499" s="37" t="s">
        <v>4555</v>
      </c>
      <c r="N6499" s="37"/>
      <c r="O6499" s="22" t="s">
        <v>21</v>
      </c>
      <c r="P6499" s="38">
        <v>626.4</v>
      </c>
      <c r="Q6499" s="25">
        <v>0</v>
      </c>
      <c r="R6499" s="38">
        <f t="shared" si="62"/>
        <v>626.4</v>
      </c>
      <c r="S6499" s="25"/>
      <c r="T6499" s="26">
        <f t="shared" si="63"/>
        <v>0</v>
      </c>
    </row>
    <row r="6500" spans="6:20" s="102" customFormat="1" ht="12" outlineLevel="6">
      <c r="F6500" s="21">
        <v>1806</v>
      </c>
      <c r="G6500" s="22" t="s">
        <v>5</v>
      </c>
      <c r="H6500" s="68">
        <v>6</v>
      </c>
      <c r="I6500" s="22"/>
      <c r="J6500" s="36" t="s">
        <v>303</v>
      </c>
      <c r="K6500" s="36"/>
      <c r="L6500" s="36"/>
      <c r="M6500" s="37" t="s">
        <v>4139</v>
      </c>
      <c r="N6500" s="37"/>
      <c r="O6500" s="22" t="s">
        <v>21</v>
      </c>
      <c r="P6500" s="38">
        <v>24</v>
      </c>
      <c r="Q6500" s="25">
        <v>0</v>
      </c>
      <c r="R6500" s="38">
        <f t="shared" si="62"/>
        <v>24</v>
      </c>
      <c r="S6500" s="25"/>
      <c r="T6500" s="26">
        <f t="shared" si="63"/>
        <v>0</v>
      </c>
    </row>
    <row r="6501" spans="6:20" s="102" customFormat="1" ht="12" outlineLevel="6">
      <c r="F6501" s="21">
        <v>1807</v>
      </c>
      <c r="G6501" s="22" t="s">
        <v>5</v>
      </c>
      <c r="H6501" s="68">
        <v>6</v>
      </c>
      <c r="I6501" s="22"/>
      <c r="J6501" s="36" t="s">
        <v>304</v>
      </c>
      <c r="K6501" s="36"/>
      <c r="L6501" s="36"/>
      <c r="M6501" s="37" t="s">
        <v>4316</v>
      </c>
      <c r="N6501" s="37"/>
      <c r="O6501" s="22" t="s">
        <v>21</v>
      </c>
      <c r="P6501" s="38">
        <v>119.04</v>
      </c>
      <c r="Q6501" s="25">
        <v>0</v>
      </c>
      <c r="R6501" s="38">
        <f t="shared" si="62"/>
        <v>119.04</v>
      </c>
      <c r="S6501" s="25"/>
      <c r="T6501" s="26">
        <f t="shared" si="63"/>
        <v>0</v>
      </c>
    </row>
    <row r="6502" spans="6:20" outlineLevel="6"/>
    <row r="6503" spans="6:20" outlineLevel="5"/>
    <row r="6504" spans="6:20" s="113" customFormat="1" ht="16.5" customHeight="1" outlineLevel="4">
      <c r="F6504" s="114"/>
      <c r="G6504" s="115"/>
      <c r="H6504" s="115"/>
      <c r="I6504" s="115"/>
      <c r="J6504" s="116"/>
      <c r="K6504" s="116"/>
      <c r="L6504" s="116"/>
      <c r="M6504" s="116" t="s">
        <v>7097</v>
      </c>
      <c r="N6504" s="119"/>
      <c r="O6504" s="115"/>
      <c r="P6504" s="117"/>
      <c r="Q6504" s="118"/>
      <c r="R6504" s="117"/>
      <c r="S6504" s="118"/>
      <c r="T6504" s="112">
        <f>SUBTOTAL(9,T6505:T6510)</f>
        <v>0</v>
      </c>
    </row>
    <row r="6505" spans="6:20" s="120" customFormat="1" ht="16.5" customHeight="1" outlineLevel="5">
      <c r="F6505" s="121"/>
      <c r="G6505" s="122"/>
      <c r="H6505" s="122"/>
      <c r="I6505" s="122"/>
      <c r="J6505" s="123"/>
      <c r="K6505" s="123"/>
      <c r="L6505" s="123"/>
      <c r="M6505" s="123" t="s">
        <v>7129</v>
      </c>
      <c r="N6505" s="126"/>
      <c r="O6505" s="122"/>
      <c r="P6505" s="124"/>
      <c r="Q6505" s="125"/>
      <c r="R6505" s="124"/>
      <c r="S6505" s="125"/>
      <c r="T6505" s="111">
        <f>SUBTOTAL(9,T6506:T6509)</f>
        <v>0</v>
      </c>
    </row>
    <row r="6506" spans="6:20" s="102" customFormat="1" ht="12" outlineLevel="6">
      <c r="F6506" s="21">
        <v>1808</v>
      </c>
      <c r="G6506" s="22" t="s">
        <v>5</v>
      </c>
      <c r="H6506" s="68">
        <v>6</v>
      </c>
      <c r="I6506" s="22"/>
      <c r="J6506" s="36" t="s">
        <v>305</v>
      </c>
      <c r="K6506" s="36"/>
      <c r="L6506" s="36"/>
      <c r="M6506" s="37" t="s">
        <v>5041</v>
      </c>
      <c r="N6506" s="37"/>
      <c r="O6506" s="22" t="s">
        <v>21</v>
      </c>
      <c r="P6506" s="38">
        <v>49600</v>
      </c>
      <c r="Q6506" s="25">
        <v>0</v>
      </c>
      <c r="R6506" s="38">
        <f>P6506*(1+Q6506/100)</f>
        <v>49600</v>
      </c>
      <c r="S6506" s="25"/>
      <c r="T6506" s="26">
        <f>IF(I6506="T",0,R6506*S6506)</f>
        <v>0</v>
      </c>
    </row>
    <row r="6507" spans="6:20" s="102" customFormat="1" ht="12" outlineLevel="6">
      <c r="F6507" s="21">
        <v>1809</v>
      </c>
      <c r="G6507" s="22" t="s">
        <v>5</v>
      </c>
      <c r="H6507" s="68">
        <v>6</v>
      </c>
      <c r="I6507" s="22"/>
      <c r="J6507" s="36" t="s">
        <v>306</v>
      </c>
      <c r="K6507" s="36"/>
      <c r="L6507" s="36"/>
      <c r="M6507" s="37" t="s">
        <v>4884</v>
      </c>
      <c r="N6507" s="37"/>
      <c r="O6507" s="22" t="s">
        <v>21</v>
      </c>
      <c r="P6507" s="38">
        <v>8476.7999999999993</v>
      </c>
      <c r="Q6507" s="25">
        <v>0</v>
      </c>
      <c r="R6507" s="38">
        <f>P6507*(1+Q6507/100)</f>
        <v>8476.7999999999993</v>
      </c>
      <c r="S6507" s="25"/>
      <c r="T6507" s="26">
        <f>IF(I6507="T",0,R6507*S6507)</f>
        <v>0</v>
      </c>
    </row>
    <row r="6508" spans="6:20" s="102" customFormat="1" ht="12" outlineLevel="6">
      <c r="F6508" s="21">
        <v>1810</v>
      </c>
      <c r="G6508" s="22" t="s">
        <v>5</v>
      </c>
      <c r="H6508" s="68">
        <v>6</v>
      </c>
      <c r="I6508" s="22"/>
      <c r="J6508" s="36" t="s">
        <v>307</v>
      </c>
      <c r="K6508" s="36"/>
      <c r="L6508" s="36"/>
      <c r="M6508" s="37" t="s">
        <v>4202</v>
      </c>
      <c r="N6508" s="37"/>
      <c r="O6508" s="22" t="s">
        <v>21</v>
      </c>
      <c r="P6508" s="38">
        <v>832</v>
      </c>
      <c r="Q6508" s="25">
        <v>0</v>
      </c>
      <c r="R6508" s="38">
        <f>P6508*(1+Q6508/100)</f>
        <v>832</v>
      </c>
      <c r="S6508" s="25"/>
      <c r="T6508" s="26">
        <f>IF(I6508="T",0,R6508*S6508)</f>
        <v>0</v>
      </c>
    </row>
    <row r="6509" spans="6:20" outlineLevel="6"/>
    <row r="6510" spans="6:20" outlineLevel="5"/>
    <row r="6511" spans="6:20" s="113" customFormat="1" ht="16.5" customHeight="1" outlineLevel="4">
      <c r="F6511" s="114"/>
      <c r="G6511" s="115"/>
      <c r="H6511" s="115"/>
      <c r="I6511" s="115"/>
      <c r="J6511" s="116"/>
      <c r="K6511" s="116"/>
      <c r="L6511" s="116"/>
      <c r="M6511" s="116" t="s">
        <v>7098</v>
      </c>
      <c r="N6511" s="119"/>
      <c r="O6511" s="115"/>
      <c r="P6511" s="117"/>
      <c r="Q6511" s="118"/>
      <c r="R6511" s="117"/>
      <c r="S6511" s="118"/>
      <c r="T6511" s="112">
        <f>SUBTOTAL(9,T6512:T6516)</f>
        <v>0</v>
      </c>
    </row>
    <row r="6512" spans="6:20" s="120" customFormat="1" ht="16.5" customHeight="1" outlineLevel="5">
      <c r="F6512" s="121"/>
      <c r="G6512" s="122"/>
      <c r="H6512" s="122"/>
      <c r="I6512" s="122"/>
      <c r="J6512" s="123"/>
      <c r="K6512" s="123"/>
      <c r="L6512" s="123"/>
      <c r="M6512" s="123" t="s">
        <v>7130</v>
      </c>
      <c r="N6512" s="126"/>
      <c r="O6512" s="122"/>
      <c r="P6512" s="124"/>
      <c r="Q6512" s="125"/>
      <c r="R6512" s="124"/>
      <c r="S6512" s="125"/>
      <c r="T6512" s="111">
        <f>SUBTOTAL(9,T6513:T6515)</f>
        <v>0</v>
      </c>
    </row>
    <row r="6513" spans="6:20" s="102" customFormat="1" ht="12" outlineLevel="6">
      <c r="F6513" s="21">
        <v>1811</v>
      </c>
      <c r="G6513" s="22" t="s">
        <v>5</v>
      </c>
      <c r="H6513" s="68">
        <v>6</v>
      </c>
      <c r="I6513" s="22"/>
      <c r="J6513" s="36" t="s">
        <v>308</v>
      </c>
      <c r="K6513" s="36"/>
      <c r="L6513" s="36"/>
      <c r="M6513" s="37" t="s">
        <v>4841</v>
      </c>
      <c r="N6513" s="37"/>
      <c r="O6513" s="22" t="s">
        <v>21</v>
      </c>
      <c r="P6513" s="38">
        <v>5176.6000000000004</v>
      </c>
      <c r="Q6513" s="25">
        <v>0</v>
      </c>
      <c r="R6513" s="38">
        <f>P6513*(1+Q6513/100)</f>
        <v>5176.6000000000004</v>
      </c>
      <c r="S6513" s="25"/>
      <c r="T6513" s="26">
        <f>IF(I6513="T",0,R6513*S6513)</f>
        <v>0</v>
      </c>
    </row>
    <row r="6514" spans="6:20" s="102" customFormat="1" ht="12" outlineLevel="6">
      <c r="F6514" s="21">
        <v>1812</v>
      </c>
      <c r="G6514" s="22" t="s">
        <v>5</v>
      </c>
      <c r="H6514" s="68">
        <v>6</v>
      </c>
      <c r="I6514" s="22"/>
      <c r="J6514" s="36" t="s">
        <v>309</v>
      </c>
      <c r="K6514" s="36"/>
      <c r="L6514" s="36"/>
      <c r="M6514" s="37" t="s">
        <v>4192</v>
      </c>
      <c r="N6514" s="37"/>
      <c r="O6514" s="22" t="s">
        <v>21</v>
      </c>
      <c r="P6514" s="38">
        <v>556.79999999999995</v>
      </c>
      <c r="Q6514" s="25">
        <v>0</v>
      </c>
      <c r="R6514" s="38">
        <f>P6514*(1+Q6514/100)</f>
        <v>556.79999999999995</v>
      </c>
      <c r="S6514" s="25"/>
      <c r="T6514" s="26">
        <f>IF(I6514="T",0,R6514*S6514)</f>
        <v>0</v>
      </c>
    </row>
    <row r="6515" spans="6:20" outlineLevel="6"/>
    <row r="6516" spans="6:20" outlineLevel="5"/>
    <row r="6517" spans="6:20" s="113" customFormat="1" ht="16.5" customHeight="1" outlineLevel="4">
      <c r="F6517" s="114"/>
      <c r="G6517" s="115"/>
      <c r="H6517" s="115"/>
      <c r="I6517" s="115"/>
      <c r="J6517" s="116"/>
      <c r="K6517" s="116"/>
      <c r="L6517" s="116"/>
      <c r="M6517" s="116" t="s">
        <v>7099</v>
      </c>
      <c r="N6517" s="119"/>
      <c r="O6517" s="115"/>
      <c r="P6517" s="117"/>
      <c r="Q6517" s="118"/>
      <c r="R6517" s="117"/>
      <c r="S6517" s="118"/>
      <c r="T6517" s="112">
        <f>SUBTOTAL(9,T6518:T6522)</f>
        <v>0</v>
      </c>
    </row>
    <row r="6518" spans="6:20" s="120" customFormat="1" ht="16.5" customHeight="1" outlineLevel="5">
      <c r="F6518" s="121"/>
      <c r="G6518" s="122"/>
      <c r="H6518" s="122"/>
      <c r="I6518" s="122"/>
      <c r="J6518" s="123"/>
      <c r="K6518" s="123"/>
      <c r="L6518" s="123"/>
      <c r="M6518" s="123" t="s">
        <v>7131</v>
      </c>
      <c r="N6518" s="126"/>
      <c r="O6518" s="122"/>
      <c r="P6518" s="124"/>
      <c r="Q6518" s="125"/>
      <c r="R6518" s="124"/>
      <c r="S6518" s="125"/>
      <c r="T6518" s="111">
        <f>SUBTOTAL(9,T6519:T6521)</f>
        <v>0</v>
      </c>
    </row>
    <row r="6519" spans="6:20" s="102" customFormat="1" ht="12" outlineLevel="6">
      <c r="F6519" s="21">
        <v>1813</v>
      </c>
      <c r="G6519" s="22" t="s">
        <v>5</v>
      </c>
      <c r="H6519" s="68">
        <v>6</v>
      </c>
      <c r="I6519" s="22"/>
      <c r="J6519" s="36" t="s">
        <v>310</v>
      </c>
      <c r="K6519" s="36"/>
      <c r="L6519" s="36"/>
      <c r="M6519" s="37" t="s">
        <v>5152</v>
      </c>
      <c r="N6519" s="37"/>
      <c r="O6519" s="22" t="s">
        <v>21</v>
      </c>
      <c r="P6519" s="38">
        <v>5447.9</v>
      </c>
      <c r="Q6519" s="25">
        <v>0</v>
      </c>
      <c r="R6519" s="38">
        <f>P6519*(1+Q6519/100)</f>
        <v>5447.9</v>
      </c>
      <c r="S6519" s="25"/>
      <c r="T6519" s="26">
        <f>IF(I6519="T",0,R6519*S6519)</f>
        <v>0</v>
      </c>
    </row>
    <row r="6520" spans="6:20" s="102" customFormat="1" ht="12" outlineLevel="6">
      <c r="F6520" s="21">
        <v>1814</v>
      </c>
      <c r="G6520" s="22" t="s">
        <v>5</v>
      </c>
      <c r="H6520" s="68">
        <v>6</v>
      </c>
      <c r="I6520" s="22"/>
      <c r="J6520" s="36" t="s">
        <v>311</v>
      </c>
      <c r="K6520" s="36"/>
      <c r="L6520" s="36"/>
      <c r="M6520" s="37" t="s">
        <v>5049</v>
      </c>
      <c r="N6520" s="37"/>
      <c r="O6520" s="22" t="s">
        <v>21</v>
      </c>
      <c r="P6520" s="38">
        <v>16972.8</v>
      </c>
      <c r="Q6520" s="25">
        <v>0</v>
      </c>
      <c r="R6520" s="38">
        <f>P6520*(1+Q6520/100)</f>
        <v>16972.8</v>
      </c>
      <c r="S6520" s="25"/>
      <c r="T6520" s="26">
        <f>IF(I6520="T",0,R6520*S6520)</f>
        <v>0</v>
      </c>
    </row>
    <row r="6521" spans="6:20" outlineLevel="6"/>
    <row r="6522" spans="6:20" outlineLevel="5"/>
    <row r="6523" spans="6:20" s="113" customFormat="1" ht="16.5" customHeight="1" outlineLevel="4">
      <c r="F6523" s="114"/>
      <c r="G6523" s="115"/>
      <c r="H6523" s="115"/>
      <c r="I6523" s="115"/>
      <c r="J6523" s="116"/>
      <c r="K6523" s="116"/>
      <c r="L6523" s="116"/>
      <c r="M6523" s="116" t="s">
        <v>7216</v>
      </c>
      <c r="N6523" s="119"/>
      <c r="O6523" s="115"/>
      <c r="P6523" s="117"/>
      <c r="Q6523" s="118"/>
      <c r="R6523" s="117"/>
      <c r="S6523" s="118"/>
      <c r="T6523" s="112">
        <f>SUBTOTAL(9,T6524:T6534)</f>
        <v>0</v>
      </c>
    </row>
    <row r="6524" spans="6:20" s="120" customFormat="1" ht="16.5" customHeight="1" outlineLevel="5">
      <c r="F6524" s="121"/>
      <c r="G6524" s="122"/>
      <c r="H6524" s="122"/>
      <c r="I6524" s="122"/>
      <c r="J6524" s="123"/>
      <c r="K6524" s="123"/>
      <c r="L6524" s="123"/>
      <c r="M6524" s="123" t="s">
        <v>7240</v>
      </c>
      <c r="N6524" s="126"/>
      <c r="O6524" s="122"/>
      <c r="P6524" s="124"/>
      <c r="Q6524" s="125"/>
      <c r="R6524" s="124"/>
      <c r="S6524" s="125"/>
      <c r="T6524" s="111">
        <f>SUBTOTAL(9,T6525:T6533)</f>
        <v>0</v>
      </c>
    </row>
    <row r="6525" spans="6:20" s="102" customFormat="1" ht="12" outlineLevel="6">
      <c r="F6525" s="21">
        <v>1815</v>
      </c>
      <c r="G6525" s="22" t="s">
        <v>5</v>
      </c>
      <c r="H6525" s="68">
        <v>6</v>
      </c>
      <c r="I6525" s="22"/>
      <c r="J6525" s="36" t="s">
        <v>312</v>
      </c>
      <c r="K6525" s="36"/>
      <c r="L6525" s="36"/>
      <c r="M6525" s="37" t="s">
        <v>5256</v>
      </c>
      <c r="N6525" s="37"/>
      <c r="O6525" s="22" t="s">
        <v>21</v>
      </c>
      <c r="P6525" s="38">
        <v>6203.56</v>
      </c>
      <c r="Q6525" s="25">
        <v>0</v>
      </c>
      <c r="R6525" s="38">
        <f t="shared" ref="R6525:R6532" si="64">P6525*(1+Q6525/100)</f>
        <v>6203.56</v>
      </c>
      <c r="S6525" s="25"/>
      <c r="T6525" s="26">
        <f t="shared" ref="T6525:T6532" si="65">IF(I6525="T",0,R6525*S6525)</f>
        <v>0</v>
      </c>
    </row>
    <row r="6526" spans="6:20" s="102" customFormat="1" ht="12" outlineLevel="6">
      <c r="F6526" s="21">
        <v>1816</v>
      </c>
      <c r="G6526" s="22" t="s">
        <v>5</v>
      </c>
      <c r="H6526" s="68">
        <v>6</v>
      </c>
      <c r="I6526" s="22"/>
      <c r="J6526" s="36" t="s">
        <v>313</v>
      </c>
      <c r="K6526" s="36"/>
      <c r="L6526" s="36"/>
      <c r="M6526" s="37" t="s">
        <v>5262</v>
      </c>
      <c r="N6526" s="37"/>
      <c r="O6526" s="22" t="s">
        <v>21</v>
      </c>
      <c r="P6526" s="38">
        <v>11632.64</v>
      </c>
      <c r="Q6526" s="25">
        <v>0</v>
      </c>
      <c r="R6526" s="38">
        <f t="shared" si="64"/>
        <v>11632.64</v>
      </c>
      <c r="S6526" s="25"/>
      <c r="T6526" s="26">
        <f t="shared" si="65"/>
        <v>0</v>
      </c>
    </row>
    <row r="6527" spans="6:20" s="102" customFormat="1" ht="12" outlineLevel="6">
      <c r="F6527" s="21">
        <v>1817</v>
      </c>
      <c r="G6527" s="22" t="s">
        <v>5</v>
      </c>
      <c r="H6527" s="68">
        <v>6</v>
      </c>
      <c r="I6527" s="22"/>
      <c r="J6527" s="36" t="s">
        <v>314</v>
      </c>
      <c r="K6527" s="36"/>
      <c r="L6527" s="36"/>
      <c r="M6527" s="37" t="s">
        <v>5165</v>
      </c>
      <c r="N6527" s="37"/>
      <c r="O6527" s="22" t="s">
        <v>21</v>
      </c>
      <c r="P6527" s="38">
        <v>261.12</v>
      </c>
      <c r="Q6527" s="25">
        <v>0</v>
      </c>
      <c r="R6527" s="38">
        <f t="shared" si="64"/>
        <v>261.12</v>
      </c>
      <c r="S6527" s="25"/>
      <c r="T6527" s="26">
        <f t="shared" si="65"/>
        <v>0</v>
      </c>
    </row>
    <row r="6528" spans="6:20" s="102" customFormat="1" ht="12" outlineLevel="6">
      <c r="F6528" s="21">
        <v>1818</v>
      </c>
      <c r="G6528" s="22" t="s">
        <v>5</v>
      </c>
      <c r="H6528" s="68">
        <v>6</v>
      </c>
      <c r="I6528" s="22"/>
      <c r="J6528" s="36" t="s">
        <v>315</v>
      </c>
      <c r="K6528" s="36"/>
      <c r="L6528" s="36"/>
      <c r="M6528" s="37" t="s">
        <v>5183</v>
      </c>
      <c r="N6528" s="37"/>
      <c r="O6528" s="22" t="s">
        <v>21</v>
      </c>
      <c r="P6528" s="38">
        <v>4715.1000000000004</v>
      </c>
      <c r="Q6528" s="25">
        <v>0</v>
      </c>
      <c r="R6528" s="38">
        <f t="shared" si="64"/>
        <v>4715.1000000000004</v>
      </c>
      <c r="S6528" s="25"/>
      <c r="T6528" s="26">
        <f t="shared" si="65"/>
        <v>0</v>
      </c>
    </row>
    <row r="6529" spans="6:20" s="102" customFormat="1" ht="12" outlineLevel="6">
      <c r="F6529" s="21">
        <v>1819</v>
      </c>
      <c r="G6529" s="22" t="s">
        <v>5</v>
      </c>
      <c r="H6529" s="68">
        <v>6</v>
      </c>
      <c r="I6529" s="22"/>
      <c r="J6529" s="36" t="s">
        <v>316</v>
      </c>
      <c r="K6529" s="36"/>
      <c r="L6529" s="36"/>
      <c r="M6529" s="37" t="s">
        <v>5189</v>
      </c>
      <c r="N6529" s="37"/>
      <c r="O6529" s="22" t="s">
        <v>21</v>
      </c>
      <c r="P6529" s="38">
        <v>5503.68</v>
      </c>
      <c r="Q6529" s="25">
        <v>0</v>
      </c>
      <c r="R6529" s="38">
        <f t="shared" si="64"/>
        <v>5503.68</v>
      </c>
      <c r="S6529" s="25"/>
      <c r="T6529" s="26">
        <f t="shared" si="65"/>
        <v>0</v>
      </c>
    </row>
    <row r="6530" spans="6:20" s="102" customFormat="1" ht="12" outlineLevel="6">
      <c r="F6530" s="21">
        <v>1820</v>
      </c>
      <c r="G6530" s="22" t="s">
        <v>5</v>
      </c>
      <c r="H6530" s="68">
        <v>6</v>
      </c>
      <c r="I6530" s="22"/>
      <c r="J6530" s="36" t="s">
        <v>317</v>
      </c>
      <c r="K6530" s="36"/>
      <c r="L6530" s="36"/>
      <c r="M6530" s="37" t="s">
        <v>3513</v>
      </c>
      <c r="N6530" s="37"/>
      <c r="O6530" s="22" t="s">
        <v>21</v>
      </c>
      <c r="P6530" s="38">
        <v>1584</v>
      </c>
      <c r="Q6530" s="25">
        <v>0</v>
      </c>
      <c r="R6530" s="38">
        <f t="shared" si="64"/>
        <v>1584</v>
      </c>
      <c r="S6530" s="25"/>
      <c r="T6530" s="26">
        <f t="shared" si="65"/>
        <v>0</v>
      </c>
    </row>
    <row r="6531" spans="6:20" s="102" customFormat="1" ht="12" outlineLevel="6">
      <c r="F6531" s="21">
        <v>1821</v>
      </c>
      <c r="G6531" s="22" t="s">
        <v>5</v>
      </c>
      <c r="H6531" s="68">
        <v>6</v>
      </c>
      <c r="I6531" s="22"/>
      <c r="J6531" s="36" t="s">
        <v>318</v>
      </c>
      <c r="K6531" s="36"/>
      <c r="L6531" s="36"/>
      <c r="M6531" s="37" t="s">
        <v>4223</v>
      </c>
      <c r="N6531" s="37"/>
      <c r="O6531" s="22" t="s">
        <v>21</v>
      </c>
      <c r="P6531" s="38">
        <v>64</v>
      </c>
      <c r="Q6531" s="25">
        <v>0</v>
      </c>
      <c r="R6531" s="38">
        <f t="shared" si="64"/>
        <v>64</v>
      </c>
      <c r="S6531" s="25"/>
      <c r="T6531" s="26">
        <f t="shared" si="65"/>
        <v>0</v>
      </c>
    </row>
    <row r="6532" spans="6:20" s="102" customFormat="1" ht="12" outlineLevel="6">
      <c r="F6532" s="21">
        <v>1822</v>
      </c>
      <c r="G6532" s="22" t="s">
        <v>5</v>
      </c>
      <c r="H6532" s="68">
        <v>6</v>
      </c>
      <c r="I6532" s="22"/>
      <c r="J6532" s="36" t="s">
        <v>319</v>
      </c>
      <c r="K6532" s="36"/>
      <c r="L6532" s="36"/>
      <c r="M6532" s="37" t="s">
        <v>5499</v>
      </c>
      <c r="N6532" s="37"/>
      <c r="O6532" s="22" t="s">
        <v>21</v>
      </c>
      <c r="P6532" s="38">
        <v>1248</v>
      </c>
      <c r="Q6532" s="25">
        <v>0</v>
      </c>
      <c r="R6532" s="38">
        <f t="shared" si="64"/>
        <v>1248</v>
      </c>
      <c r="S6532" s="25"/>
      <c r="T6532" s="26">
        <f t="shared" si="65"/>
        <v>0</v>
      </c>
    </row>
    <row r="6533" spans="6:20" outlineLevel="6"/>
    <row r="6534" spans="6:20" outlineLevel="5"/>
    <row r="6535" spans="6:20" s="113" customFormat="1" ht="16.5" customHeight="1" outlineLevel="4">
      <c r="F6535" s="114"/>
      <c r="G6535" s="115"/>
      <c r="H6535" s="115"/>
      <c r="I6535" s="115"/>
      <c r="J6535" s="116"/>
      <c r="K6535" s="116"/>
      <c r="L6535" s="116"/>
      <c r="M6535" s="116" t="s">
        <v>7100</v>
      </c>
      <c r="N6535" s="119"/>
      <c r="O6535" s="115"/>
      <c r="P6535" s="117"/>
      <c r="Q6535" s="118"/>
      <c r="R6535" s="117"/>
      <c r="S6535" s="118"/>
      <c r="T6535" s="112">
        <f>SUBTOTAL(9,T6536:T6541)</f>
        <v>0</v>
      </c>
    </row>
    <row r="6536" spans="6:20" s="120" customFormat="1" ht="16.5" customHeight="1" outlineLevel="5">
      <c r="F6536" s="121"/>
      <c r="G6536" s="122"/>
      <c r="H6536" s="122"/>
      <c r="I6536" s="122"/>
      <c r="J6536" s="123"/>
      <c r="K6536" s="123"/>
      <c r="L6536" s="123"/>
      <c r="M6536" s="123" t="s">
        <v>7132</v>
      </c>
      <c r="N6536" s="126"/>
      <c r="O6536" s="122"/>
      <c r="P6536" s="124"/>
      <c r="Q6536" s="125"/>
      <c r="R6536" s="124"/>
      <c r="S6536" s="125"/>
      <c r="T6536" s="111">
        <f>SUBTOTAL(9,T6537:T6540)</f>
        <v>0</v>
      </c>
    </row>
    <row r="6537" spans="6:20" s="102" customFormat="1" ht="12" outlineLevel="6">
      <c r="F6537" s="21">
        <v>1823</v>
      </c>
      <c r="G6537" s="22" t="s">
        <v>5</v>
      </c>
      <c r="H6537" s="68">
        <v>6</v>
      </c>
      <c r="I6537" s="22"/>
      <c r="J6537" s="36" t="s">
        <v>320</v>
      </c>
      <c r="K6537" s="36"/>
      <c r="L6537" s="36"/>
      <c r="M6537" s="37" t="s">
        <v>5151</v>
      </c>
      <c r="N6537" s="37"/>
      <c r="O6537" s="22" t="s">
        <v>21</v>
      </c>
      <c r="P6537" s="38">
        <v>3202.8</v>
      </c>
      <c r="Q6537" s="25">
        <v>0</v>
      </c>
      <c r="R6537" s="38">
        <f>P6537*(1+Q6537/100)</f>
        <v>3202.8</v>
      </c>
      <c r="S6537" s="25"/>
      <c r="T6537" s="26">
        <f>IF(I6537="T",0,R6537*S6537)</f>
        <v>0</v>
      </c>
    </row>
    <row r="6538" spans="6:20" s="102" customFormat="1" ht="12" outlineLevel="6">
      <c r="F6538" s="21">
        <v>1824</v>
      </c>
      <c r="G6538" s="22" t="s">
        <v>5</v>
      </c>
      <c r="H6538" s="68">
        <v>6</v>
      </c>
      <c r="I6538" s="22"/>
      <c r="J6538" s="36" t="s">
        <v>321</v>
      </c>
      <c r="K6538" s="36"/>
      <c r="L6538" s="36"/>
      <c r="M6538" s="37" t="s">
        <v>5264</v>
      </c>
      <c r="N6538" s="37"/>
      <c r="O6538" s="22" t="s">
        <v>21</v>
      </c>
      <c r="P6538" s="38">
        <v>18420.48</v>
      </c>
      <c r="Q6538" s="25">
        <v>0</v>
      </c>
      <c r="R6538" s="38">
        <f>P6538*(1+Q6538/100)</f>
        <v>18420.48</v>
      </c>
      <c r="S6538" s="25"/>
      <c r="T6538" s="26">
        <f>IF(I6538="T",0,R6538*S6538)</f>
        <v>0</v>
      </c>
    </row>
    <row r="6539" spans="6:20" s="102" customFormat="1" ht="12" outlineLevel="6">
      <c r="F6539" s="21">
        <v>1825</v>
      </c>
      <c r="G6539" s="22" t="s">
        <v>5</v>
      </c>
      <c r="H6539" s="68">
        <v>6</v>
      </c>
      <c r="I6539" s="22"/>
      <c r="J6539" s="36" t="s">
        <v>322</v>
      </c>
      <c r="K6539" s="36"/>
      <c r="L6539" s="36"/>
      <c r="M6539" s="37" t="s">
        <v>4683</v>
      </c>
      <c r="N6539" s="37"/>
      <c r="O6539" s="22" t="s">
        <v>21</v>
      </c>
      <c r="P6539" s="38">
        <v>2448</v>
      </c>
      <c r="Q6539" s="25">
        <v>0</v>
      </c>
      <c r="R6539" s="38">
        <f>P6539*(1+Q6539/100)</f>
        <v>2448</v>
      </c>
      <c r="S6539" s="25"/>
      <c r="T6539" s="26">
        <f>IF(I6539="T",0,R6539*S6539)</f>
        <v>0</v>
      </c>
    </row>
    <row r="6540" spans="6:20" outlineLevel="6"/>
    <row r="6541" spans="6:20" outlineLevel="5"/>
    <row r="6542" spans="6:20" s="113" customFormat="1" ht="16.5" customHeight="1" outlineLevel="4">
      <c r="F6542" s="114"/>
      <c r="G6542" s="115"/>
      <c r="H6542" s="115"/>
      <c r="I6542" s="115"/>
      <c r="J6542" s="116"/>
      <c r="K6542" s="116"/>
      <c r="L6542" s="116"/>
      <c r="M6542" s="116" t="s">
        <v>7217</v>
      </c>
      <c r="N6542" s="119"/>
      <c r="O6542" s="115"/>
      <c r="P6542" s="117"/>
      <c r="Q6542" s="118"/>
      <c r="R6542" s="117"/>
      <c r="S6542" s="118"/>
      <c r="T6542" s="112">
        <f>SUBTOTAL(9,T6543:T6551)</f>
        <v>0</v>
      </c>
    </row>
    <row r="6543" spans="6:20" s="120" customFormat="1" ht="16.5" customHeight="1" outlineLevel="5">
      <c r="F6543" s="121"/>
      <c r="G6543" s="122"/>
      <c r="H6543" s="122"/>
      <c r="I6543" s="122"/>
      <c r="J6543" s="123"/>
      <c r="K6543" s="123"/>
      <c r="L6543" s="123"/>
      <c r="M6543" s="123" t="s">
        <v>7241</v>
      </c>
      <c r="N6543" s="126"/>
      <c r="O6543" s="122"/>
      <c r="P6543" s="124"/>
      <c r="Q6543" s="125"/>
      <c r="R6543" s="124"/>
      <c r="S6543" s="125"/>
      <c r="T6543" s="111">
        <f>SUBTOTAL(9,T6544:T6550)</f>
        <v>0</v>
      </c>
    </row>
    <row r="6544" spans="6:20" s="102" customFormat="1" ht="12" outlineLevel="6">
      <c r="F6544" s="21">
        <v>1826</v>
      </c>
      <c r="G6544" s="22" t="s">
        <v>5</v>
      </c>
      <c r="H6544" s="68">
        <v>6</v>
      </c>
      <c r="I6544" s="22"/>
      <c r="J6544" s="36" t="s">
        <v>323</v>
      </c>
      <c r="K6544" s="36"/>
      <c r="L6544" s="36"/>
      <c r="M6544" s="37" t="s">
        <v>5150</v>
      </c>
      <c r="N6544" s="37"/>
      <c r="O6544" s="22" t="s">
        <v>21</v>
      </c>
      <c r="P6544" s="38">
        <v>5418.92</v>
      </c>
      <c r="Q6544" s="25">
        <v>0</v>
      </c>
      <c r="R6544" s="38">
        <f t="shared" ref="R6544:R6549" si="66">P6544*(1+Q6544/100)</f>
        <v>5418.92</v>
      </c>
      <c r="S6544" s="25"/>
      <c r="T6544" s="26">
        <f t="shared" ref="T6544:T6549" si="67">IF(I6544="T",0,R6544*S6544)</f>
        <v>0</v>
      </c>
    </row>
    <row r="6545" spans="6:20" s="102" customFormat="1" ht="12" outlineLevel="6">
      <c r="F6545" s="21">
        <v>1827</v>
      </c>
      <c r="G6545" s="22" t="s">
        <v>5</v>
      </c>
      <c r="H6545" s="68">
        <v>6</v>
      </c>
      <c r="I6545" s="22"/>
      <c r="J6545" s="36" t="s">
        <v>324</v>
      </c>
      <c r="K6545" s="36"/>
      <c r="L6545" s="36"/>
      <c r="M6545" s="37" t="s">
        <v>5261</v>
      </c>
      <c r="N6545" s="37"/>
      <c r="O6545" s="22" t="s">
        <v>21</v>
      </c>
      <c r="P6545" s="38">
        <v>5570.56</v>
      </c>
      <c r="Q6545" s="25">
        <v>0</v>
      </c>
      <c r="R6545" s="38">
        <f t="shared" si="66"/>
        <v>5570.56</v>
      </c>
      <c r="S6545" s="25"/>
      <c r="T6545" s="26">
        <f t="shared" si="67"/>
        <v>0</v>
      </c>
    </row>
    <row r="6546" spans="6:20" s="102" customFormat="1" ht="12" outlineLevel="6">
      <c r="F6546" s="21">
        <v>1828</v>
      </c>
      <c r="G6546" s="22" t="s">
        <v>5</v>
      </c>
      <c r="H6546" s="68">
        <v>6</v>
      </c>
      <c r="I6546" s="22"/>
      <c r="J6546" s="36" t="s">
        <v>325</v>
      </c>
      <c r="K6546" s="36"/>
      <c r="L6546" s="36"/>
      <c r="M6546" s="37" t="s">
        <v>5168</v>
      </c>
      <c r="N6546" s="37"/>
      <c r="O6546" s="22" t="s">
        <v>21</v>
      </c>
      <c r="P6546" s="38">
        <v>3571.2</v>
      </c>
      <c r="Q6546" s="25">
        <v>0</v>
      </c>
      <c r="R6546" s="38">
        <f t="shared" si="66"/>
        <v>3571.2</v>
      </c>
      <c r="S6546" s="25"/>
      <c r="T6546" s="26">
        <f t="shared" si="67"/>
        <v>0</v>
      </c>
    </row>
    <row r="6547" spans="6:20" s="102" customFormat="1" ht="12" outlineLevel="6">
      <c r="F6547" s="21">
        <v>1829</v>
      </c>
      <c r="G6547" s="22" t="s">
        <v>5</v>
      </c>
      <c r="H6547" s="68">
        <v>6</v>
      </c>
      <c r="I6547" s="22"/>
      <c r="J6547" s="36" t="s">
        <v>326</v>
      </c>
      <c r="K6547" s="36"/>
      <c r="L6547" s="36"/>
      <c r="M6547" s="37" t="s">
        <v>4914</v>
      </c>
      <c r="N6547" s="37"/>
      <c r="O6547" s="22" t="s">
        <v>21</v>
      </c>
      <c r="P6547" s="38">
        <v>218.7</v>
      </c>
      <c r="Q6547" s="25">
        <v>0</v>
      </c>
      <c r="R6547" s="38">
        <f t="shared" si="66"/>
        <v>218.7</v>
      </c>
      <c r="S6547" s="25"/>
      <c r="T6547" s="26">
        <f t="shared" si="67"/>
        <v>0</v>
      </c>
    </row>
    <row r="6548" spans="6:20" s="102" customFormat="1" ht="12" outlineLevel="6">
      <c r="F6548" s="21">
        <v>1830</v>
      </c>
      <c r="G6548" s="22" t="s">
        <v>5</v>
      </c>
      <c r="H6548" s="68">
        <v>6</v>
      </c>
      <c r="I6548" s="22"/>
      <c r="J6548" s="36" t="s">
        <v>327</v>
      </c>
      <c r="K6548" s="36"/>
      <c r="L6548" s="36"/>
      <c r="M6548" s="37" t="s">
        <v>3511</v>
      </c>
      <c r="N6548" s="37"/>
      <c r="O6548" s="22" t="s">
        <v>21</v>
      </c>
      <c r="P6548" s="38">
        <v>80</v>
      </c>
      <c r="Q6548" s="25">
        <v>0</v>
      </c>
      <c r="R6548" s="38">
        <f t="shared" si="66"/>
        <v>80</v>
      </c>
      <c r="S6548" s="25"/>
      <c r="T6548" s="26">
        <f t="shared" si="67"/>
        <v>0</v>
      </c>
    </row>
    <row r="6549" spans="6:20" s="102" customFormat="1" ht="12" outlineLevel="6">
      <c r="F6549" s="21">
        <v>1831</v>
      </c>
      <c r="G6549" s="22" t="s">
        <v>5</v>
      </c>
      <c r="H6549" s="68">
        <v>6</v>
      </c>
      <c r="I6549" s="22"/>
      <c r="J6549" s="36" t="s">
        <v>328</v>
      </c>
      <c r="K6549" s="36"/>
      <c r="L6549" s="36"/>
      <c r="M6549" s="37" t="s">
        <v>4456</v>
      </c>
      <c r="N6549" s="37"/>
      <c r="O6549" s="22" t="s">
        <v>21</v>
      </c>
      <c r="P6549" s="38">
        <v>179.2</v>
      </c>
      <c r="Q6549" s="25">
        <v>0</v>
      </c>
      <c r="R6549" s="38">
        <f t="shared" si="66"/>
        <v>179.2</v>
      </c>
      <c r="S6549" s="25"/>
      <c r="T6549" s="26">
        <f t="shared" si="67"/>
        <v>0</v>
      </c>
    </row>
    <row r="6550" spans="6:20" outlineLevel="6"/>
    <row r="6551" spans="6:20" outlineLevel="5"/>
    <row r="6552" spans="6:20" s="113" customFormat="1" ht="16.5" customHeight="1" outlineLevel="4">
      <c r="F6552" s="114"/>
      <c r="G6552" s="115"/>
      <c r="H6552" s="115"/>
      <c r="I6552" s="115"/>
      <c r="J6552" s="116"/>
      <c r="K6552" s="116"/>
      <c r="L6552" s="116"/>
      <c r="M6552" s="116" t="s">
        <v>7101</v>
      </c>
      <c r="N6552" s="119"/>
      <c r="O6552" s="115"/>
      <c r="P6552" s="117"/>
      <c r="Q6552" s="118"/>
      <c r="R6552" s="117"/>
      <c r="S6552" s="118"/>
      <c r="T6552" s="112">
        <f>SUBTOTAL(9,T6553:T6557)</f>
        <v>0</v>
      </c>
    </row>
    <row r="6553" spans="6:20" s="120" customFormat="1" ht="16.5" customHeight="1" outlineLevel="5">
      <c r="F6553" s="121"/>
      <c r="G6553" s="122"/>
      <c r="H6553" s="122"/>
      <c r="I6553" s="122"/>
      <c r="J6553" s="123"/>
      <c r="K6553" s="123"/>
      <c r="L6553" s="123"/>
      <c r="M6553" s="123" t="s">
        <v>7133</v>
      </c>
      <c r="N6553" s="126"/>
      <c r="O6553" s="122"/>
      <c r="P6553" s="124"/>
      <c r="Q6553" s="125"/>
      <c r="R6553" s="124"/>
      <c r="S6553" s="125"/>
      <c r="T6553" s="111">
        <f>SUBTOTAL(9,T6554:T6556)</f>
        <v>0</v>
      </c>
    </row>
    <row r="6554" spans="6:20" s="102" customFormat="1" ht="12" outlineLevel="6">
      <c r="F6554" s="21">
        <v>1832</v>
      </c>
      <c r="G6554" s="22" t="s">
        <v>5</v>
      </c>
      <c r="H6554" s="68">
        <v>6</v>
      </c>
      <c r="I6554" s="22"/>
      <c r="J6554" s="36" t="s">
        <v>329</v>
      </c>
      <c r="K6554" s="36"/>
      <c r="L6554" s="36"/>
      <c r="M6554" s="37" t="s">
        <v>4840</v>
      </c>
      <c r="N6554" s="37"/>
      <c r="O6554" s="22" t="s">
        <v>21</v>
      </c>
      <c r="P6554" s="38">
        <v>1488</v>
      </c>
      <c r="Q6554" s="25">
        <v>0</v>
      </c>
      <c r="R6554" s="38">
        <f>P6554*(1+Q6554/100)</f>
        <v>1488</v>
      </c>
      <c r="S6554" s="25"/>
      <c r="T6554" s="26">
        <f>IF(I6554="T",0,R6554*S6554)</f>
        <v>0</v>
      </c>
    </row>
    <row r="6555" spans="6:20" s="102" customFormat="1" ht="12" outlineLevel="6">
      <c r="F6555" s="21">
        <v>1833</v>
      </c>
      <c r="G6555" s="22" t="s">
        <v>5</v>
      </c>
      <c r="H6555" s="68">
        <v>6</v>
      </c>
      <c r="I6555" s="22"/>
      <c r="J6555" s="36" t="s">
        <v>330</v>
      </c>
      <c r="K6555" s="36"/>
      <c r="L6555" s="36"/>
      <c r="M6555" s="37" t="s">
        <v>5263</v>
      </c>
      <c r="N6555" s="37"/>
      <c r="O6555" s="22" t="s">
        <v>21</v>
      </c>
      <c r="P6555" s="38">
        <v>10383.36</v>
      </c>
      <c r="Q6555" s="25">
        <v>0</v>
      </c>
      <c r="R6555" s="38">
        <f>P6555*(1+Q6555/100)</f>
        <v>10383.36</v>
      </c>
      <c r="S6555" s="25"/>
      <c r="T6555" s="26">
        <f>IF(I6555="T",0,R6555*S6555)</f>
        <v>0</v>
      </c>
    </row>
    <row r="6556" spans="6:20" outlineLevel="6"/>
    <row r="6557" spans="6:20" outlineLevel="5"/>
    <row r="6558" spans="6:20" s="113" customFormat="1" ht="16.5" customHeight="1" outlineLevel="4">
      <c r="F6558" s="114"/>
      <c r="G6558" s="115"/>
      <c r="H6558" s="115"/>
      <c r="I6558" s="115"/>
      <c r="J6558" s="116"/>
      <c r="K6558" s="116"/>
      <c r="L6558" s="116"/>
      <c r="M6558" s="116" t="s">
        <v>7218</v>
      </c>
      <c r="N6558" s="119"/>
      <c r="O6558" s="115"/>
      <c r="P6558" s="117"/>
      <c r="Q6558" s="118"/>
      <c r="R6558" s="117"/>
      <c r="S6558" s="118"/>
      <c r="T6558" s="112">
        <f>SUBTOTAL(9,T6559:T6569)</f>
        <v>0</v>
      </c>
    </row>
    <row r="6559" spans="6:20" s="120" customFormat="1" ht="16.5" customHeight="1" outlineLevel="5">
      <c r="F6559" s="121"/>
      <c r="G6559" s="122"/>
      <c r="H6559" s="122"/>
      <c r="I6559" s="122"/>
      <c r="J6559" s="123"/>
      <c r="K6559" s="123"/>
      <c r="L6559" s="123"/>
      <c r="M6559" s="123" t="s">
        <v>7242</v>
      </c>
      <c r="N6559" s="126"/>
      <c r="O6559" s="122"/>
      <c r="P6559" s="124"/>
      <c r="Q6559" s="125"/>
      <c r="R6559" s="124"/>
      <c r="S6559" s="125"/>
      <c r="T6559" s="111">
        <f>SUBTOTAL(9,T6560:T6568)</f>
        <v>0</v>
      </c>
    </row>
    <row r="6560" spans="6:20" s="102" customFormat="1" ht="12" outlineLevel="6">
      <c r="F6560" s="21">
        <v>1834</v>
      </c>
      <c r="G6560" s="22" t="s">
        <v>5</v>
      </c>
      <c r="H6560" s="68">
        <v>6</v>
      </c>
      <c r="I6560" s="22"/>
      <c r="J6560" s="36" t="s">
        <v>331</v>
      </c>
      <c r="K6560" s="36"/>
      <c r="L6560" s="36"/>
      <c r="M6560" s="37" t="s">
        <v>5040</v>
      </c>
      <c r="N6560" s="37"/>
      <c r="O6560" s="22" t="s">
        <v>21</v>
      </c>
      <c r="P6560" s="38">
        <v>404.58</v>
      </c>
      <c r="Q6560" s="25">
        <v>0</v>
      </c>
      <c r="R6560" s="38">
        <f t="shared" ref="R6560:R6567" si="68">P6560*(1+Q6560/100)</f>
        <v>404.58</v>
      </c>
      <c r="S6560" s="25"/>
      <c r="T6560" s="26">
        <f t="shared" ref="T6560:T6567" si="69">IF(I6560="T",0,R6560*S6560)</f>
        <v>0</v>
      </c>
    </row>
    <row r="6561" spans="6:20" s="102" customFormat="1" ht="12" outlineLevel="6">
      <c r="F6561" s="21">
        <v>1835</v>
      </c>
      <c r="G6561" s="22" t="s">
        <v>5</v>
      </c>
      <c r="H6561" s="68">
        <v>6</v>
      </c>
      <c r="I6561" s="22"/>
      <c r="J6561" s="36" t="s">
        <v>332</v>
      </c>
      <c r="K6561" s="36"/>
      <c r="L6561" s="36"/>
      <c r="M6561" s="37" t="s">
        <v>5050</v>
      </c>
      <c r="N6561" s="37"/>
      <c r="O6561" s="22" t="s">
        <v>21</v>
      </c>
      <c r="P6561" s="38">
        <v>440.42</v>
      </c>
      <c r="Q6561" s="25">
        <v>0</v>
      </c>
      <c r="R6561" s="38">
        <f t="shared" si="68"/>
        <v>440.42</v>
      </c>
      <c r="S6561" s="25"/>
      <c r="T6561" s="26">
        <f t="shared" si="69"/>
        <v>0</v>
      </c>
    </row>
    <row r="6562" spans="6:20" s="102" customFormat="1" ht="12" outlineLevel="6">
      <c r="F6562" s="21">
        <v>1836</v>
      </c>
      <c r="G6562" s="22" t="s">
        <v>5</v>
      </c>
      <c r="H6562" s="68">
        <v>6</v>
      </c>
      <c r="I6562" s="22"/>
      <c r="J6562" s="36" t="s">
        <v>333</v>
      </c>
      <c r="K6562" s="36"/>
      <c r="L6562" s="36"/>
      <c r="M6562" s="37" t="s">
        <v>5051</v>
      </c>
      <c r="N6562" s="37"/>
      <c r="O6562" s="22" t="s">
        <v>21</v>
      </c>
      <c r="P6562" s="38">
        <v>1275.94</v>
      </c>
      <c r="Q6562" s="25">
        <v>0</v>
      </c>
      <c r="R6562" s="38">
        <f t="shared" si="68"/>
        <v>1275.94</v>
      </c>
      <c r="S6562" s="25"/>
      <c r="T6562" s="26">
        <f t="shared" si="69"/>
        <v>0</v>
      </c>
    </row>
    <row r="6563" spans="6:20" s="102" customFormat="1" ht="12" outlineLevel="6">
      <c r="F6563" s="21">
        <v>1837</v>
      </c>
      <c r="G6563" s="22" t="s">
        <v>5</v>
      </c>
      <c r="H6563" s="68">
        <v>6</v>
      </c>
      <c r="I6563" s="22"/>
      <c r="J6563" s="36" t="s">
        <v>334</v>
      </c>
      <c r="K6563" s="36"/>
      <c r="L6563" s="36"/>
      <c r="M6563" s="37" t="s">
        <v>5184</v>
      </c>
      <c r="N6563" s="37"/>
      <c r="O6563" s="22" t="s">
        <v>21</v>
      </c>
      <c r="P6563" s="38">
        <v>9.76</v>
      </c>
      <c r="Q6563" s="25">
        <v>0</v>
      </c>
      <c r="R6563" s="38">
        <f t="shared" si="68"/>
        <v>9.76</v>
      </c>
      <c r="S6563" s="25"/>
      <c r="T6563" s="26">
        <f t="shared" si="69"/>
        <v>0</v>
      </c>
    </row>
    <row r="6564" spans="6:20" s="102" customFormat="1" ht="12" outlineLevel="6">
      <c r="F6564" s="21">
        <v>1838</v>
      </c>
      <c r="G6564" s="22" t="s">
        <v>5</v>
      </c>
      <c r="H6564" s="68">
        <v>6</v>
      </c>
      <c r="I6564" s="22"/>
      <c r="J6564" s="36" t="s">
        <v>335</v>
      </c>
      <c r="K6564" s="36"/>
      <c r="L6564" s="36"/>
      <c r="M6564" s="37" t="s">
        <v>5322</v>
      </c>
      <c r="N6564" s="37"/>
      <c r="O6564" s="22" t="s">
        <v>21</v>
      </c>
      <c r="P6564" s="38">
        <v>19.488</v>
      </c>
      <c r="Q6564" s="25">
        <v>0</v>
      </c>
      <c r="R6564" s="38">
        <f t="shared" si="68"/>
        <v>19.488</v>
      </c>
      <c r="S6564" s="25"/>
      <c r="T6564" s="26">
        <f t="shared" si="69"/>
        <v>0</v>
      </c>
    </row>
    <row r="6565" spans="6:20" s="102" customFormat="1" ht="12" outlineLevel="6">
      <c r="F6565" s="21">
        <v>1839</v>
      </c>
      <c r="G6565" s="22" t="s">
        <v>5</v>
      </c>
      <c r="H6565" s="68">
        <v>6</v>
      </c>
      <c r="I6565" s="22"/>
      <c r="J6565" s="36" t="s">
        <v>336</v>
      </c>
      <c r="K6565" s="36"/>
      <c r="L6565" s="36"/>
      <c r="M6565" s="37" t="s">
        <v>4221</v>
      </c>
      <c r="N6565" s="37"/>
      <c r="O6565" s="22" t="s">
        <v>21</v>
      </c>
      <c r="P6565" s="38">
        <v>144</v>
      </c>
      <c r="Q6565" s="25">
        <v>0</v>
      </c>
      <c r="R6565" s="38">
        <f t="shared" si="68"/>
        <v>144</v>
      </c>
      <c r="S6565" s="25"/>
      <c r="T6565" s="26">
        <f t="shared" si="69"/>
        <v>0</v>
      </c>
    </row>
    <row r="6566" spans="6:20" s="102" customFormat="1" ht="12" outlineLevel="6">
      <c r="F6566" s="21">
        <v>1840</v>
      </c>
      <c r="G6566" s="22" t="s">
        <v>5</v>
      </c>
      <c r="H6566" s="68">
        <v>6</v>
      </c>
      <c r="I6566" s="22"/>
      <c r="J6566" s="36" t="s">
        <v>337</v>
      </c>
      <c r="K6566" s="36"/>
      <c r="L6566" s="36"/>
      <c r="M6566" s="37" t="s">
        <v>4222</v>
      </c>
      <c r="N6566" s="37"/>
      <c r="O6566" s="22" t="s">
        <v>21</v>
      </c>
      <c r="P6566" s="38">
        <v>48</v>
      </c>
      <c r="Q6566" s="25">
        <v>0</v>
      </c>
      <c r="R6566" s="38">
        <f t="shared" si="68"/>
        <v>48</v>
      </c>
      <c r="S6566" s="25"/>
      <c r="T6566" s="26">
        <f t="shared" si="69"/>
        <v>0</v>
      </c>
    </row>
    <row r="6567" spans="6:20" s="102" customFormat="1" ht="12" outlineLevel="6">
      <c r="F6567" s="21">
        <v>1841</v>
      </c>
      <c r="G6567" s="22" t="s">
        <v>5</v>
      </c>
      <c r="H6567" s="68">
        <v>6</v>
      </c>
      <c r="I6567" s="22"/>
      <c r="J6567" s="36" t="s">
        <v>338</v>
      </c>
      <c r="K6567" s="36"/>
      <c r="L6567" s="36"/>
      <c r="M6567" s="37" t="s">
        <v>3860</v>
      </c>
      <c r="N6567" s="37"/>
      <c r="O6567" s="22" t="s">
        <v>21</v>
      </c>
      <c r="P6567" s="38">
        <v>57.6</v>
      </c>
      <c r="Q6567" s="25">
        <v>0</v>
      </c>
      <c r="R6567" s="38">
        <f t="shared" si="68"/>
        <v>57.6</v>
      </c>
      <c r="S6567" s="25"/>
      <c r="T6567" s="26">
        <f t="shared" si="69"/>
        <v>0</v>
      </c>
    </row>
    <row r="6568" spans="6:20" outlineLevel="6"/>
    <row r="6569" spans="6:20" outlineLevel="5"/>
    <row r="6570" spans="6:20" s="113" customFormat="1" ht="16.5" customHeight="1" outlineLevel="4">
      <c r="F6570" s="114"/>
      <c r="G6570" s="115"/>
      <c r="H6570" s="115"/>
      <c r="I6570" s="115"/>
      <c r="J6570" s="116"/>
      <c r="K6570" s="116"/>
      <c r="L6570" s="116"/>
      <c r="M6570" s="116" t="s">
        <v>5701</v>
      </c>
      <c r="N6570" s="119"/>
      <c r="O6570" s="115"/>
      <c r="P6570" s="117"/>
      <c r="Q6570" s="118"/>
      <c r="R6570" s="117"/>
      <c r="S6570" s="118"/>
      <c r="T6570" s="112">
        <f>SUBTOTAL(9,T6571:T6575)</f>
        <v>0</v>
      </c>
    </row>
    <row r="6571" spans="6:20" s="120" customFormat="1" ht="16.5" customHeight="1" outlineLevel="5">
      <c r="F6571" s="121"/>
      <c r="G6571" s="122"/>
      <c r="H6571" s="122"/>
      <c r="I6571" s="122"/>
      <c r="J6571" s="123"/>
      <c r="K6571" s="123"/>
      <c r="L6571" s="123"/>
      <c r="M6571" s="123" t="s">
        <v>5834</v>
      </c>
      <c r="N6571" s="126"/>
      <c r="O6571" s="122"/>
      <c r="P6571" s="124"/>
      <c r="Q6571" s="125"/>
      <c r="R6571" s="124"/>
      <c r="S6571" s="125"/>
      <c r="T6571" s="111">
        <f>SUBTOTAL(9,T6572:T6574)</f>
        <v>0</v>
      </c>
    </row>
    <row r="6572" spans="6:20" s="102" customFormat="1" ht="12" outlineLevel="6">
      <c r="F6572" s="21">
        <v>1842</v>
      </c>
      <c r="G6572" s="22" t="s">
        <v>5</v>
      </c>
      <c r="H6572" s="68">
        <v>6</v>
      </c>
      <c r="I6572" s="22"/>
      <c r="J6572" s="36" t="s">
        <v>339</v>
      </c>
      <c r="K6572" s="36"/>
      <c r="L6572" s="36"/>
      <c r="M6572" s="37" t="s">
        <v>4142</v>
      </c>
      <c r="N6572" s="37"/>
      <c r="O6572" s="22" t="s">
        <v>21</v>
      </c>
      <c r="P6572" s="38">
        <v>1372</v>
      </c>
      <c r="Q6572" s="25">
        <v>0</v>
      </c>
      <c r="R6572" s="38">
        <f>P6572*(1+Q6572/100)</f>
        <v>1372</v>
      </c>
      <c r="S6572" s="25"/>
      <c r="T6572" s="26">
        <f>IF(I6572="T",0,R6572*S6572)</f>
        <v>0</v>
      </c>
    </row>
    <row r="6573" spans="6:20" s="102" customFormat="1" ht="12" outlineLevel="6">
      <c r="F6573" s="21">
        <v>1843</v>
      </c>
      <c r="G6573" s="22" t="s">
        <v>5</v>
      </c>
      <c r="H6573" s="68">
        <v>6</v>
      </c>
      <c r="I6573" s="22"/>
      <c r="J6573" s="36" t="s">
        <v>340</v>
      </c>
      <c r="K6573" s="36"/>
      <c r="L6573" s="36"/>
      <c r="M6573" s="37" t="s">
        <v>4190</v>
      </c>
      <c r="N6573" s="37"/>
      <c r="O6573" s="22" t="s">
        <v>21</v>
      </c>
      <c r="P6573" s="38">
        <v>1416</v>
      </c>
      <c r="Q6573" s="25">
        <v>0</v>
      </c>
      <c r="R6573" s="38">
        <f>P6573*(1+Q6573/100)</f>
        <v>1416</v>
      </c>
      <c r="S6573" s="25"/>
      <c r="T6573" s="26">
        <f>IF(I6573="T",0,R6573*S6573)</f>
        <v>0</v>
      </c>
    </row>
    <row r="6574" spans="6:20" outlineLevel="6"/>
    <row r="6575" spans="6:20" outlineLevel="5"/>
    <row r="6576" spans="6:20" s="113" customFormat="1" ht="16.5" customHeight="1" outlineLevel="4">
      <c r="F6576" s="114"/>
      <c r="G6576" s="115"/>
      <c r="H6576" s="115"/>
      <c r="I6576" s="115"/>
      <c r="J6576" s="116"/>
      <c r="K6576" s="116"/>
      <c r="L6576" s="116"/>
      <c r="M6576" s="116" t="s">
        <v>6988</v>
      </c>
      <c r="N6576" s="119"/>
      <c r="O6576" s="115"/>
      <c r="P6576" s="117"/>
      <c r="Q6576" s="118"/>
      <c r="R6576" s="117"/>
      <c r="S6576" s="118"/>
      <c r="T6576" s="112">
        <f>SUBTOTAL(9,T6577:T6582)</f>
        <v>0</v>
      </c>
    </row>
    <row r="6577" spans="6:20" s="120" customFormat="1" ht="16.5" customHeight="1" outlineLevel="5">
      <c r="F6577" s="121"/>
      <c r="G6577" s="122"/>
      <c r="H6577" s="122"/>
      <c r="I6577" s="122"/>
      <c r="J6577" s="123"/>
      <c r="K6577" s="123"/>
      <c r="L6577" s="123"/>
      <c r="M6577" s="123" t="s">
        <v>7019</v>
      </c>
      <c r="N6577" s="126"/>
      <c r="O6577" s="122"/>
      <c r="P6577" s="124"/>
      <c r="Q6577" s="125"/>
      <c r="R6577" s="124"/>
      <c r="S6577" s="125"/>
      <c r="T6577" s="111">
        <f>SUBTOTAL(9,T6578:T6581)</f>
        <v>0</v>
      </c>
    </row>
    <row r="6578" spans="6:20" s="102" customFormat="1" ht="12" outlineLevel="6">
      <c r="F6578" s="21">
        <v>1844</v>
      </c>
      <c r="G6578" s="22" t="s">
        <v>5</v>
      </c>
      <c r="H6578" s="68">
        <v>6</v>
      </c>
      <c r="I6578" s="22"/>
      <c r="J6578" s="36" t="s">
        <v>341</v>
      </c>
      <c r="K6578" s="36"/>
      <c r="L6578" s="36"/>
      <c r="M6578" s="37" t="s">
        <v>4318</v>
      </c>
      <c r="N6578" s="37"/>
      <c r="O6578" s="22" t="s">
        <v>21</v>
      </c>
      <c r="P6578" s="38">
        <v>691.2</v>
      </c>
      <c r="Q6578" s="25">
        <v>0</v>
      </c>
      <c r="R6578" s="38">
        <f>P6578*(1+Q6578/100)</f>
        <v>691.2</v>
      </c>
      <c r="S6578" s="25"/>
      <c r="T6578" s="26">
        <f>IF(I6578="T",0,R6578*S6578)</f>
        <v>0</v>
      </c>
    </row>
    <row r="6579" spans="6:20" s="102" customFormat="1" ht="12" outlineLevel="6">
      <c r="F6579" s="21">
        <v>1845</v>
      </c>
      <c r="G6579" s="22" t="s">
        <v>5</v>
      </c>
      <c r="H6579" s="68">
        <v>6</v>
      </c>
      <c r="I6579" s="22"/>
      <c r="J6579" s="36" t="s">
        <v>342</v>
      </c>
      <c r="K6579" s="36"/>
      <c r="L6579" s="36"/>
      <c r="M6579" s="37" t="s">
        <v>4370</v>
      </c>
      <c r="N6579" s="37"/>
      <c r="O6579" s="22" t="s">
        <v>21</v>
      </c>
      <c r="P6579" s="38">
        <v>21384</v>
      </c>
      <c r="Q6579" s="25">
        <v>0</v>
      </c>
      <c r="R6579" s="38">
        <f>P6579*(1+Q6579/100)</f>
        <v>21384</v>
      </c>
      <c r="S6579" s="25"/>
      <c r="T6579" s="26">
        <f>IF(I6579="T",0,R6579*S6579)</f>
        <v>0</v>
      </c>
    </row>
    <row r="6580" spans="6:20" s="102" customFormat="1" ht="12" outlineLevel="6">
      <c r="F6580" s="21">
        <v>1846</v>
      </c>
      <c r="G6580" s="22" t="s">
        <v>5</v>
      </c>
      <c r="H6580" s="68">
        <v>6</v>
      </c>
      <c r="I6580" s="22"/>
      <c r="J6580" s="36" t="s">
        <v>343</v>
      </c>
      <c r="K6580" s="36"/>
      <c r="L6580" s="36"/>
      <c r="M6580" s="37" t="s">
        <v>4684</v>
      </c>
      <c r="N6580" s="37"/>
      <c r="O6580" s="22" t="s">
        <v>21</v>
      </c>
      <c r="P6580" s="38">
        <v>19568</v>
      </c>
      <c r="Q6580" s="25">
        <v>0</v>
      </c>
      <c r="R6580" s="38">
        <f>P6580*(1+Q6580/100)</f>
        <v>19568</v>
      </c>
      <c r="S6580" s="25"/>
      <c r="T6580" s="26">
        <f>IF(I6580="T",0,R6580*S6580)</f>
        <v>0</v>
      </c>
    </row>
    <row r="6581" spans="6:20" outlineLevel="6"/>
    <row r="6582" spans="6:20" outlineLevel="5"/>
    <row r="6583" spans="6:20" s="113" customFormat="1" ht="16.5" customHeight="1" outlineLevel="4">
      <c r="F6583" s="114"/>
      <c r="G6583" s="115"/>
      <c r="H6583" s="115"/>
      <c r="I6583" s="115"/>
      <c r="J6583" s="116"/>
      <c r="K6583" s="116"/>
      <c r="L6583" s="116"/>
      <c r="M6583" s="116" t="s">
        <v>7662</v>
      </c>
      <c r="N6583" s="119"/>
      <c r="O6583" s="115"/>
      <c r="P6583" s="117"/>
      <c r="Q6583" s="118"/>
      <c r="R6583" s="117"/>
      <c r="S6583" s="118"/>
      <c r="T6583" s="112">
        <f>SUBTOTAL(9,T6584:T6598)</f>
        <v>0</v>
      </c>
    </row>
    <row r="6584" spans="6:20" s="120" customFormat="1" ht="16.5" customHeight="1" outlineLevel="5">
      <c r="F6584" s="121"/>
      <c r="G6584" s="122"/>
      <c r="H6584" s="122"/>
      <c r="I6584" s="122"/>
      <c r="J6584" s="123"/>
      <c r="K6584" s="123"/>
      <c r="L6584" s="123"/>
      <c r="M6584" s="123" t="s">
        <v>7681</v>
      </c>
      <c r="N6584" s="126"/>
      <c r="O6584" s="122"/>
      <c r="P6584" s="124"/>
      <c r="Q6584" s="125"/>
      <c r="R6584" s="124"/>
      <c r="S6584" s="125"/>
      <c r="T6584" s="111">
        <f>SUBTOTAL(9,T6585:T6597)</f>
        <v>0</v>
      </c>
    </row>
    <row r="6585" spans="6:20" s="102" customFormat="1" ht="12" outlineLevel="6">
      <c r="F6585" s="21">
        <v>1847</v>
      </c>
      <c r="G6585" s="22" t="s">
        <v>5</v>
      </c>
      <c r="H6585" s="68">
        <v>6</v>
      </c>
      <c r="I6585" s="22"/>
      <c r="J6585" s="36" t="s">
        <v>344</v>
      </c>
      <c r="K6585" s="36"/>
      <c r="L6585" s="36"/>
      <c r="M6585" s="37" t="s">
        <v>5682</v>
      </c>
      <c r="N6585" s="37"/>
      <c r="O6585" s="22" t="s">
        <v>21</v>
      </c>
      <c r="P6585" s="38">
        <v>39.9</v>
      </c>
      <c r="Q6585" s="25">
        <v>0</v>
      </c>
      <c r="R6585" s="38">
        <f t="shared" ref="R6585:R6596" si="70">P6585*(1+Q6585/100)</f>
        <v>39.9</v>
      </c>
      <c r="S6585" s="25"/>
      <c r="T6585" s="26">
        <f t="shared" ref="T6585:T6596" si="71">IF(I6585="T",0,R6585*S6585)</f>
        <v>0</v>
      </c>
    </row>
    <row r="6586" spans="6:20" s="102" customFormat="1" ht="12" outlineLevel="6">
      <c r="F6586" s="21">
        <v>1848</v>
      </c>
      <c r="G6586" s="22" t="s">
        <v>5</v>
      </c>
      <c r="H6586" s="68">
        <v>6</v>
      </c>
      <c r="I6586" s="22"/>
      <c r="J6586" s="36" t="s">
        <v>345</v>
      </c>
      <c r="K6586" s="36"/>
      <c r="L6586" s="36"/>
      <c r="M6586" s="37" t="s">
        <v>5825</v>
      </c>
      <c r="N6586" s="37"/>
      <c r="O6586" s="22" t="s">
        <v>21</v>
      </c>
      <c r="P6586" s="38">
        <v>405.74040000000002</v>
      </c>
      <c r="Q6586" s="25">
        <v>0</v>
      </c>
      <c r="R6586" s="38">
        <f t="shared" si="70"/>
        <v>405.74040000000002</v>
      </c>
      <c r="S6586" s="25"/>
      <c r="T6586" s="26">
        <f t="shared" si="71"/>
        <v>0</v>
      </c>
    </row>
    <row r="6587" spans="6:20" s="102" customFormat="1" ht="12" outlineLevel="6">
      <c r="F6587" s="21">
        <v>1849</v>
      </c>
      <c r="G6587" s="22" t="s">
        <v>5</v>
      </c>
      <c r="H6587" s="68">
        <v>6</v>
      </c>
      <c r="I6587" s="22"/>
      <c r="J6587" s="36" t="s">
        <v>346</v>
      </c>
      <c r="K6587" s="36"/>
      <c r="L6587" s="36"/>
      <c r="M6587" s="37" t="s">
        <v>5618</v>
      </c>
      <c r="N6587" s="37"/>
      <c r="O6587" s="22" t="s">
        <v>21</v>
      </c>
      <c r="P6587" s="38">
        <v>85.395719999999997</v>
      </c>
      <c r="Q6587" s="25">
        <v>0</v>
      </c>
      <c r="R6587" s="38">
        <f t="shared" si="70"/>
        <v>85.395719999999997</v>
      </c>
      <c r="S6587" s="25"/>
      <c r="T6587" s="26">
        <f t="shared" si="71"/>
        <v>0</v>
      </c>
    </row>
    <row r="6588" spans="6:20" s="102" customFormat="1" ht="12" outlineLevel="6">
      <c r="F6588" s="21">
        <v>1850</v>
      </c>
      <c r="G6588" s="22" t="s">
        <v>5</v>
      </c>
      <c r="H6588" s="68">
        <v>6</v>
      </c>
      <c r="I6588" s="22"/>
      <c r="J6588" s="36" t="s">
        <v>347</v>
      </c>
      <c r="K6588" s="36"/>
      <c r="L6588" s="36"/>
      <c r="M6588" s="37" t="s">
        <v>5494</v>
      </c>
      <c r="N6588" s="37"/>
      <c r="O6588" s="22" t="s">
        <v>21</v>
      </c>
      <c r="P6588" s="38">
        <v>26.774999999999999</v>
      </c>
      <c r="Q6588" s="25">
        <v>0</v>
      </c>
      <c r="R6588" s="38">
        <f t="shared" si="70"/>
        <v>26.774999999999999</v>
      </c>
      <c r="S6588" s="25"/>
      <c r="T6588" s="26">
        <f t="shared" si="71"/>
        <v>0</v>
      </c>
    </row>
    <row r="6589" spans="6:20" s="102" customFormat="1" ht="12" outlineLevel="6">
      <c r="F6589" s="21">
        <v>1851</v>
      </c>
      <c r="G6589" s="22" t="s">
        <v>5</v>
      </c>
      <c r="H6589" s="68">
        <v>6</v>
      </c>
      <c r="I6589" s="22"/>
      <c r="J6589" s="36" t="s">
        <v>348</v>
      </c>
      <c r="K6589" s="36"/>
      <c r="L6589" s="36"/>
      <c r="M6589" s="37" t="s">
        <v>5187</v>
      </c>
      <c r="N6589" s="37"/>
      <c r="O6589" s="22" t="s">
        <v>21</v>
      </c>
      <c r="P6589" s="38">
        <v>1514.11</v>
      </c>
      <c r="Q6589" s="25">
        <v>0</v>
      </c>
      <c r="R6589" s="38">
        <f t="shared" si="70"/>
        <v>1514.11</v>
      </c>
      <c r="S6589" s="25"/>
      <c r="T6589" s="26">
        <f t="shared" si="71"/>
        <v>0</v>
      </c>
    </row>
    <row r="6590" spans="6:20" s="102" customFormat="1" ht="12" outlineLevel="6">
      <c r="F6590" s="21">
        <v>1852</v>
      </c>
      <c r="G6590" s="22" t="s">
        <v>5</v>
      </c>
      <c r="H6590" s="68">
        <v>6</v>
      </c>
      <c r="I6590" s="22"/>
      <c r="J6590" s="36" t="s">
        <v>349</v>
      </c>
      <c r="K6590" s="36"/>
      <c r="L6590" s="36"/>
      <c r="M6590" s="37" t="s">
        <v>5054</v>
      </c>
      <c r="N6590" s="37"/>
      <c r="O6590" s="22" t="s">
        <v>21</v>
      </c>
      <c r="P6590" s="38">
        <v>301.3</v>
      </c>
      <c r="Q6590" s="25">
        <v>0</v>
      </c>
      <c r="R6590" s="38">
        <f t="shared" si="70"/>
        <v>301.3</v>
      </c>
      <c r="S6590" s="25"/>
      <c r="T6590" s="26">
        <f t="shared" si="71"/>
        <v>0</v>
      </c>
    </row>
    <row r="6591" spans="6:20" s="102" customFormat="1" ht="12" outlineLevel="6">
      <c r="F6591" s="21">
        <v>1853</v>
      </c>
      <c r="G6591" s="22" t="s">
        <v>5</v>
      </c>
      <c r="H6591" s="68">
        <v>6</v>
      </c>
      <c r="I6591" s="22"/>
      <c r="J6591" s="36" t="s">
        <v>350</v>
      </c>
      <c r="K6591" s="36"/>
      <c r="L6591" s="36"/>
      <c r="M6591" s="37" t="s">
        <v>4917</v>
      </c>
      <c r="N6591" s="37"/>
      <c r="O6591" s="22" t="s">
        <v>21</v>
      </c>
      <c r="P6591" s="38">
        <v>61.74</v>
      </c>
      <c r="Q6591" s="25">
        <v>0</v>
      </c>
      <c r="R6591" s="38">
        <f t="shared" si="70"/>
        <v>61.74</v>
      </c>
      <c r="S6591" s="25"/>
      <c r="T6591" s="26">
        <f t="shared" si="71"/>
        <v>0</v>
      </c>
    </row>
    <row r="6592" spans="6:20" s="102" customFormat="1" ht="12" outlineLevel="6">
      <c r="F6592" s="21">
        <v>1854</v>
      </c>
      <c r="G6592" s="22" t="s">
        <v>5</v>
      </c>
      <c r="H6592" s="68">
        <v>6</v>
      </c>
      <c r="I6592" s="22"/>
      <c r="J6592" s="36" t="s">
        <v>351</v>
      </c>
      <c r="K6592" s="36"/>
      <c r="L6592" s="36"/>
      <c r="M6592" s="37" t="s">
        <v>5326</v>
      </c>
      <c r="N6592" s="37"/>
      <c r="O6592" s="22" t="s">
        <v>21</v>
      </c>
      <c r="P6592" s="38">
        <v>48.542999999999999</v>
      </c>
      <c r="Q6592" s="25">
        <v>0</v>
      </c>
      <c r="R6592" s="38">
        <f t="shared" si="70"/>
        <v>48.542999999999999</v>
      </c>
      <c r="S6592" s="25"/>
      <c r="T6592" s="26">
        <f t="shared" si="71"/>
        <v>0</v>
      </c>
    </row>
    <row r="6593" spans="6:20" s="102" customFormat="1" ht="12" outlineLevel="6">
      <c r="F6593" s="21">
        <v>1855</v>
      </c>
      <c r="G6593" s="22" t="s">
        <v>5</v>
      </c>
      <c r="H6593" s="68">
        <v>6</v>
      </c>
      <c r="I6593" s="22"/>
      <c r="J6593" s="36" t="s">
        <v>352</v>
      </c>
      <c r="K6593" s="36"/>
      <c r="L6593" s="36"/>
      <c r="M6593" s="37" t="s">
        <v>3518</v>
      </c>
      <c r="N6593" s="37"/>
      <c r="O6593" s="22" t="s">
        <v>21</v>
      </c>
      <c r="P6593" s="38">
        <v>480</v>
      </c>
      <c r="Q6593" s="25">
        <v>0</v>
      </c>
      <c r="R6593" s="38">
        <f t="shared" si="70"/>
        <v>480</v>
      </c>
      <c r="S6593" s="25"/>
      <c r="T6593" s="26">
        <f t="shared" si="71"/>
        <v>0</v>
      </c>
    </row>
    <row r="6594" spans="6:20" s="102" customFormat="1" ht="12" outlineLevel="6">
      <c r="F6594" s="21">
        <v>1856</v>
      </c>
      <c r="G6594" s="22" t="s">
        <v>5</v>
      </c>
      <c r="H6594" s="68">
        <v>6</v>
      </c>
      <c r="I6594" s="22"/>
      <c r="J6594" s="36" t="s">
        <v>353</v>
      </c>
      <c r="K6594" s="36"/>
      <c r="L6594" s="36"/>
      <c r="M6594" s="37" t="s">
        <v>4109</v>
      </c>
      <c r="N6594" s="37"/>
      <c r="O6594" s="22" t="s">
        <v>21</v>
      </c>
      <c r="P6594" s="38">
        <v>19.2</v>
      </c>
      <c r="Q6594" s="25">
        <v>0</v>
      </c>
      <c r="R6594" s="38">
        <f t="shared" si="70"/>
        <v>19.2</v>
      </c>
      <c r="S6594" s="25"/>
      <c r="T6594" s="26">
        <f t="shared" si="71"/>
        <v>0</v>
      </c>
    </row>
    <row r="6595" spans="6:20" s="102" customFormat="1" ht="12" outlineLevel="6">
      <c r="F6595" s="21">
        <v>1857</v>
      </c>
      <c r="G6595" s="22" t="s">
        <v>5</v>
      </c>
      <c r="H6595" s="68">
        <v>6</v>
      </c>
      <c r="I6595" s="22"/>
      <c r="J6595" s="36" t="s">
        <v>354</v>
      </c>
      <c r="K6595" s="36"/>
      <c r="L6595" s="36"/>
      <c r="M6595" s="37" t="s">
        <v>4296</v>
      </c>
      <c r="N6595" s="37"/>
      <c r="O6595" s="22" t="s">
        <v>21</v>
      </c>
      <c r="P6595" s="38">
        <v>32</v>
      </c>
      <c r="Q6595" s="25">
        <v>0</v>
      </c>
      <c r="R6595" s="38">
        <f t="shared" si="70"/>
        <v>32</v>
      </c>
      <c r="S6595" s="25"/>
      <c r="T6595" s="26">
        <f t="shared" si="71"/>
        <v>0</v>
      </c>
    </row>
    <row r="6596" spans="6:20" s="102" customFormat="1" ht="12" outlineLevel="6">
      <c r="F6596" s="21">
        <v>1858</v>
      </c>
      <c r="G6596" s="22" t="s">
        <v>5</v>
      </c>
      <c r="H6596" s="68">
        <v>6</v>
      </c>
      <c r="I6596" s="22"/>
      <c r="J6596" s="36" t="s">
        <v>355</v>
      </c>
      <c r="K6596" s="36"/>
      <c r="L6596" s="36"/>
      <c r="M6596" s="37" t="s">
        <v>4549</v>
      </c>
      <c r="N6596" s="37"/>
      <c r="O6596" s="22" t="s">
        <v>21</v>
      </c>
      <c r="P6596" s="38">
        <v>35.200000000000003</v>
      </c>
      <c r="Q6596" s="25">
        <v>0</v>
      </c>
      <c r="R6596" s="38">
        <f t="shared" si="70"/>
        <v>35.200000000000003</v>
      </c>
      <c r="S6596" s="25"/>
      <c r="T6596" s="26">
        <f t="shared" si="71"/>
        <v>0</v>
      </c>
    </row>
    <row r="6597" spans="6:20" outlineLevel="6"/>
    <row r="6598" spans="6:20" outlineLevel="5"/>
    <row r="6599" spans="6:20" s="113" customFormat="1" ht="16.5" customHeight="1" outlineLevel="4">
      <c r="F6599" s="114"/>
      <c r="G6599" s="115"/>
      <c r="H6599" s="115"/>
      <c r="I6599" s="115"/>
      <c r="J6599" s="116"/>
      <c r="K6599" s="116"/>
      <c r="L6599" s="116"/>
      <c r="M6599" s="116" t="s">
        <v>7569</v>
      </c>
      <c r="N6599" s="119"/>
      <c r="O6599" s="115"/>
      <c r="P6599" s="117"/>
      <c r="Q6599" s="118"/>
      <c r="R6599" s="117"/>
      <c r="S6599" s="118"/>
      <c r="T6599" s="112">
        <f>SUBTOTAL(9,T6600:T6603)</f>
        <v>0</v>
      </c>
    </row>
    <row r="6600" spans="6:20" s="120" customFormat="1" ht="16.5" customHeight="1" outlineLevel="5">
      <c r="F6600" s="121"/>
      <c r="G6600" s="122"/>
      <c r="H6600" s="122"/>
      <c r="I6600" s="122"/>
      <c r="J6600" s="123"/>
      <c r="K6600" s="123"/>
      <c r="L6600" s="123"/>
      <c r="M6600" s="123" t="s">
        <v>7605</v>
      </c>
      <c r="N6600" s="126"/>
      <c r="O6600" s="122"/>
      <c r="P6600" s="124"/>
      <c r="Q6600" s="125"/>
      <c r="R6600" s="124"/>
      <c r="S6600" s="125"/>
      <c r="T6600" s="111">
        <f>SUBTOTAL(9,T6601:T6602)</f>
        <v>0</v>
      </c>
    </row>
    <row r="6601" spans="6:20" s="102" customFormat="1" ht="12" outlineLevel="6">
      <c r="F6601" s="21">
        <v>1859</v>
      </c>
      <c r="G6601" s="22" t="s">
        <v>5</v>
      </c>
      <c r="H6601" s="68">
        <v>6</v>
      </c>
      <c r="I6601" s="22"/>
      <c r="J6601" s="36" t="s">
        <v>356</v>
      </c>
      <c r="K6601" s="36"/>
      <c r="L6601" s="36"/>
      <c r="M6601" s="37" t="s">
        <v>6302</v>
      </c>
      <c r="N6601" s="37"/>
      <c r="O6601" s="22" t="s">
        <v>21</v>
      </c>
      <c r="P6601" s="38">
        <v>39.9</v>
      </c>
      <c r="Q6601" s="25">
        <v>0</v>
      </c>
      <c r="R6601" s="38">
        <f>P6601*(1+Q6601/100)</f>
        <v>39.9</v>
      </c>
      <c r="S6601" s="25"/>
      <c r="T6601" s="26">
        <f>IF(I6601="T",0,R6601*S6601)</f>
        <v>0</v>
      </c>
    </row>
    <row r="6602" spans="6:20" outlineLevel="6"/>
    <row r="6603" spans="6:20" outlineLevel="5"/>
    <row r="6604" spans="6:20" s="113" customFormat="1" ht="16.5" customHeight="1" outlineLevel="4">
      <c r="F6604" s="114"/>
      <c r="G6604" s="115"/>
      <c r="H6604" s="115"/>
      <c r="I6604" s="115"/>
      <c r="J6604" s="116"/>
      <c r="K6604" s="116"/>
      <c r="L6604" s="116"/>
      <c r="M6604" s="116" t="s">
        <v>6696</v>
      </c>
      <c r="N6604" s="119"/>
      <c r="O6604" s="115"/>
      <c r="P6604" s="117"/>
      <c r="Q6604" s="118"/>
      <c r="R6604" s="117"/>
      <c r="S6604" s="118"/>
      <c r="T6604" s="112">
        <f>SUBTOTAL(9,T6605:T6617)</f>
        <v>0</v>
      </c>
    </row>
    <row r="6605" spans="6:20" s="120" customFormat="1" ht="16.5" customHeight="1" outlineLevel="5">
      <c r="F6605" s="121"/>
      <c r="G6605" s="122"/>
      <c r="H6605" s="122"/>
      <c r="I6605" s="122"/>
      <c r="J6605" s="123"/>
      <c r="K6605" s="123"/>
      <c r="L6605" s="123"/>
      <c r="M6605" s="123" t="s">
        <v>6731</v>
      </c>
      <c r="N6605" s="126"/>
      <c r="O6605" s="122"/>
      <c r="P6605" s="124"/>
      <c r="Q6605" s="125"/>
      <c r="R6605" s="124"/>
      <c r="S6605" s="125"/>
      <c r="T6605" s="111">
        <f>SUBTOTAL(9,T6606:T6616)</f>
        <v>0</v>
      </c>
    </row>
    <row r="6606" spans="6:20" s="102" customFormat="1" ht="12" outlineLevel="6">
      <c r="F6606" s="21">
        <v>1860</v>
      </c>
      <c r="G6606" s="22" t="s">
        <v>5</v>
      </c>
      <c r="H6606" s="68">
        <v>6</v>
      </c>
      <c r="I6606" s="22"/>
      <c r="J6606" s="36" t="s">
        <v>357</v>
      </c>
      <c r="K6606" s="36"/>
      <c r="L6606" s="36"/>
      <c r="M6606" s="37" t="s">
        <v>4842</v>
      </c>
      <c r="N6606" s="37"/>
      <c r="O6606" s="22" t="s">
        <v>21</v>
      </c>
      <c r="P6606" s="38">
        <v>24.3</v>
      </c>
      <c r="Q6606" s="25">
        <v>0</v>
      </c>
      <c r="R6606" s="38">
        <f t="shared" ref="R6606:R6615" si="72">P6606*(1+Q6606/100)</f>
        <v>24.3</v>
      </c>
      <c r="S6606" s="25"/>
      <c r="T6606" s="26">
        <f t="shared" ref="T6606:T6615" si="73">IF(I6606="T",0,R6606*S6606)</f>
        <v>0</v>
      </c>
    </row>
    <row r="6607" spans="6:20" s="102" customFormat="1" ht="12" outlineLevel="6">
      <c r="F6607" s="21">
        <v>1861</v>
      </c>
      <c r="G6607" s="22" t="s">
        <v>5</v>
      </c>
      <c r="H6607" s="68">
        <v>6</v>
      </c>
      <c r="I6607" s="22"/>
      <c r="J6607" s="36" t="s">
        <v>358</v>
      </c>
      <c r="K6607" s="36"/>
      <c r="L6607" s="36"/>
      <c r="M6607" s="37" t="s">
        <v>5164</v>
      </c>
      <c r="N6607" s="37"/>
      <c r="O6607" s="22" t="s">
        <v>21</v>
      </c>
      <c r="P6607" s="38">
        <v>6130.8</v>
      </c>
      <c r="Q6607" s="25">
        <v>0</v>
      </c>
      <c r="R6607" s="38">
        <f t="shared" si="72"/>
        <v>6130.8</v>
      </c>
      <c r="S6607" s="25"/>
      <c r="T6607" s="26">
        <f t="shared" si="73"/>
        <v>0</v>
      </c>
    </row>
    <row r="6608" spans="6:20" s="102" customFormat="1" ht="12" outlineLevel="6">
      <c r="F6608" s="21">
        <v>1862</v>
      </c>
      <c r="G6608" s="22" t="s">
        <v>5</v>
      </c>
      <c r="H6608" s="68">
        <v>6</v>
      </c>
      <c r="I6608" s="22"/>
      <c r="J6608" s="36" t="s">
        <v>359</v>
      </c>
      <c r="K6608" s="36"/>
      <c r="L6608" s="36"/>
      <c r="M6608" s="37" t="s">
        <v>5166</v>
      </c>
      <c r="N6608" s="37"/>
      <c r="O6608" s="22" t="s">
        <v>21</v>
      </c>
      <c r="P6608" s="38">
        <v>2324.48</v>
      </c>
      <c r="Q6608" s="25">
        <v>0</v>
      </c>
      <c r="R6608" s="38">
        <f t="shared" si="72"/>
        <v>2324.48</v>
      </c>
      <c r="S6608" s="25"/>
      <c r="T6608" s="26">
        <f t="shared" si="73"/>
        <v>0</v>
      </c>
    </row>
    <row r="6609" spans="6:20" s="102" customFormat="1" ht="12" outlineLevel="6">
      <c r="F6609" s="21">
        <v>1863</v>
      </c>
      <c r="G6609" s="22" t="s">
        <v>5</v>
      </c>
      <c r="H6609" s="68">
        <v>6</v>
      </c>
      <c r="I6609" s="22"/>
      <c r="J6609" s="36" t="s">
        <v>360</v>
      </c>
      <c r="K6609" s="36"/>
      <c r="L6609" s="36"/>
      <c r="M6609" s="37" t="s">
        <v>5182</v>
      </c>
      <c r="N6609" s="37"/>
      <c r="O6609" s="22" t="s">
        <v>21</v>
      </c>
      <c r="P6609" s="38">
        <v>2131.92</v>
      </c>
      <c r="Q6609" s="25">
        <v>0</v>
      </c>
      <c r="R6609" s="38">
        <f t="shared" si="72"/>
        <v>2131.92</v>
      </c>
      <c r="S6609" s="25"/>
      <c r="T6609" s="26">
        <f t="shared" si="73"/>
        <v>0</v>
      </c>
    </row>
    <row r="6610" spans="6:20" s="102" customFormat="1" ht="12" outlineLevel="6">
      <c r="F6610" s="21">
        <v>1864</v>
      </c>
      <c r="G6610" s="22" t="s">
        <v>5</v>
      </c>
      <c r="H6610" s="68">
        <v>6</v>
      </c>
      <c r="I6610" s="22"/>
      <c r="J6610" s="36" t="s">
        <v>361</v>
      </c>
      <c r="K6610" s="36"/>
      <c r="L6610" s="36"/>
      <c r="M6610" s="37" t="s">
        <v>4915</v>
      </c>
      <c r="N6610" s="37"/>
      <c r="O6610" s="22" t="s">
        <v>21</v>
      </c>
      <c r="P6610" s="38">
        <v>185.22</v>
      </c>
      <c r="Q6610" s="25">
        <v>0</v>
      </c>
      <c r="R6610" s="38">
        <f t="shared" si="72"/>
        <v>185.22</v>
      </c>
      <c r="S6610" s="25"/>
      <c r="T6610" s="26">
        <f t="shared" si="73"/>
        <v>0</v>
      </c>
    </row>
    <row r="6611" spans="6:20" s="102" customFormat="1" ht="12" outlineLevel="6">
      <c r="F6611" s="21">
        <v>1865</v>
      </c>
      <c r="G6611" s="22" t="s">
        <v>5</v>
      </c>
      <c r="H6611" s="68">
        <v>6</v>
      </c>
      <c r="I6611" s="22"/>
      <c r="J6611" s="36" t="s">
        <v>362</v>
      </c>
      <c r="K6611" s="36"/>
      <c r="L6611" s="36"/>
      <c r="M6611" s="37" t="s">
        <v>5055</v>
      </c>
      <c r="N6611" s="37"/>
      <c r="O6611" s="22" t="s">
        <v>21</v>
      </c>
      <c r="P6611" s="38">
        <v>422.4</v>
      </c>
      <c r="Q6611" s="25">
        <v>0</v>
      </c>
      <c r="R6611" s="38">
        <f t="shared" si="72"/>
        <v>422.4</v>
      </c>
      <c r="S6611" s="25"/>
      <c r="T6611" s="26">
        <f t="shared" si="73"/>
        <v>0</v>
      </c>
    </row>
    <row r="6612" spans="6:20" s="102" customFormat="1" ht="12" outlineLevel="6">
      <c r="F6612" s="21">
        <v>1866</v>
      </c>
      <c r="G6612" s="22" t="s">
        <v>5</v>
      </c>
      <c r="H6612" s="68">
        <v>6</v>
      </c>
      <c r="I6612" s="22"/>
      <c r="J6612" s="36" t="s">
        <v>363</v>
      </c>
      <c r="K6612" s="36"/>
      <c r="L6612" s="36"/>
      <c r="M6612" s="37" t="s">
        <v>6303</v>
      </c>
      <c r="N6612" s="37"/>
      <c r="O6612" s="22" t="s">
        <v>21</v>
      </c>
      <c r="P6612" s="38">
        <v>121.506</v>
      </c>
      <c r="Q6612" s="25">
        <v>0</v>
      </c>
      <c r="R6612" s="38">
        <f t="shared" si="72"/>
        <v>121.506</v>
      </c>
      <c r="S6612" s="25"/>
      <c r="T6612" s="26">
        <f t="shared" si="73"/>
        <v>0</v>
      </c>
    </row>
    <row r="6613" spans="6:20" s="102" customFormat="1" ht="12" outlineLevel="6">
      <c r="F6613" s="21">
        <v>1867</v>
      </c>
      <c r="G6613" s="22" t="s">
        <v>5</v>
      </c>
      <c r="H6613" s="68">
        <v>6</v>
      </c>
      <c r="I6613" s="22"/>
      <c r="J6613" s="36" t="s">
        <v>364</v>
      </c>
      <c r="K6613" s="36"/>
      <c r="L6613" s="36"/>
      <c r="M6613" s="37" t="s">
        <v>3861</v>
      </c>
      <c r="N6613" s="37"/>
      <c r="O6613" s="22" t="s">
        <v>21</v>
      </c>
      <c r="P6613" s="38">
        <v>76.8</v>
      </c>
      <c r="Q6613" s="25">
        <v>0</v>
      </c>
      <c r="R6613" s="38">
        <f t="shared" si="72"/>
        <v>76.8</v>
      </c>
      <c r="S6613" s="25"/>
      <c r="T6613" s="26">
        <f t="shared" si="73"/>
        <v>0</v>
      </c>
    </row>
    <row r="6614" spans="6:20" s="102" customFormat="1" ht="12" outlineLevel="6">
      <c r="F6614" s="21">
        <v>1868</v>
      </c>
      <c r="G6614" s="22" t="s">
        <v>5</v>
      </c>
      <c r="H6614" s="68">
        <v>6</v>
      </c>
      <c r="I6614" s="22"/>
      <c r="J6614" s="36" t="s">
        <v>365</v>
      </c>
      <c r="K6614" s="36"/>
      <c r="L6614" s="36"/>
      <c r="M6614" s="37" t="s">
        <v>4232</v>
      </c>
      <c r="N6614" s="37"/>
      <c r="O6614" s="22" t="s">
        <v>21</v>
      </c>
      <c r="P6614" s="38">
        <v>32</v>
      </c>
      <c r="Q6614" s="25">
        <v>0</v>
      </c>
      <c r="R6614" s="38">
        <f t="shared" si="72"/>
        <v>32</v>
      </c>
      <c r="S6614" s="25"/>
      <c r="T6614" s="26">
        <f t="shared" si="73"/>
        <v>0</v>
      </c>
    </row>
    <row r="6615" spans="6:20" s="102" customFormat="1" ht="12" outlineLevel="6">
      <c r="F6615" s="21">
        <v>1869</v>
      </c>
      <c r="G6615" s="22" t="s">
        <v>5</v>
      </c>
      <c r="H6615" s="68">
        <v>6</v>
      </c>
      <c r="I6615" s="22"/>
      <c r="J6615" s="36" t="s">
        <v>366</v>
      </c>
      <c r="K6615" s="36"/>
      <c r="L6615" s="36"/>
      <c r="M6615" s="37" t="s">
        <v>3812</v>
      </c>
      <c r="N6615" s="37"/>
      <c r="O6615" s="22" t="s">
        <v>21</v>
      </c>
      <c r="P6615" s="38">
        <v>480</v>
      </c>
      <c r="Q6615" s="25">
        <v>0</v>
      </c>
      <c r="R6615" s="38">
        <f t="shared" si="72"/>
        <v>480</v>
      </c>
      <c r="S6615" s="25"/>
      <c r="T6615" s="26">
        <f t="shared" si="73"/>
        <v>0</v>
      </c>
    </row>
    <row r="6616" spans="6:20" outlineLevel="6"/>
    <row r="6617" spans="6:20" outlineLevel="5"/>
    <row r="6618" spans="6:20" s="113" customFormat="1" ht="16.5" customHeight="1" outlineLevel="4">
      <c r="F6618" s="114"/>
      <c r="G6618" s="115"/>
      <c r="H6618" s="115"/>
      <c r="I6618" s="115"/>
      <c r="J6618" s="116"/>
      <c r="K6618" s="116"/>
      <c r="L6618" s="116"/>
      <c r="M6618" s="116" t="s">
        <v>7243</v>
      </c>
      <c r="N6618" s="119"/>
      <c r="O6618" s="115"/>
      <c r="P6618" s="117"/>
      <c r="Q6618" s="118"/>
      <c r="R6618" s="117"/>
      <c r="S6618" s="118"/>
      <c r="T6618" s="112">
        <f>SUBTOTAL(9,T6619:T6622)</f>
        <v>0</v>
      </c>
    </row>
    <row r="6619" spans="6:20" s="120" customFormat="1" ht="16.5" customHeight="1" outlineLevel="5">
      <c r="F6619" s="121"/>
      <c r="G6619" s="122"/>
      <c r="H6619" s="122"/>
      <c r="I6619" s="122"/>
      <c r="J6619" s="123"/>
      <c r="K6619" s="123"/>
      <c r="L6619" s="123"/>
      <c r="M6619" s="123" t="s">
        <v>7272</v>
      </c>
      <c r="N6619" s="126"/>
      <c r="O6619" s="122"/>
      <c r="P6619" s="124"/>
      <c r="Q6619" s="125"/>
      <c r="R6619" s="124"/>
      <c r="S6619" s="125"/>
      <c r="T6619" s="111">
        <f>SUBTOTAL(9,T6620:T6621)</f>
        <v>0</v>
      </c>
    </row>
    <row r="6620" spans="6:20" s="102" customFormat="1" ht="12" outlineLevel="6">
      <c r="F6620" s="21">
        <v>1870</v>
      </c>
      <c r="G6620" s="22" t="s">
        <v>5</v>
      </c>
      <c r="H6620" s="68">
        <v>6</v>
      </c>
      <c r="I6620" s="22"/>
      <c r="J6620" s="36" t="s">
        <v>367</v>
      </c>
      <c r="K6620" s="36"/>
      <c r="L6620" s="36"/>
      <c r="M6620" s="37" t="s">
        <v>4839</v>
      </c>
      <c r="N6620" s="37"/>
      <c r="O6620" s="22" t="s">
        <v>21</v>
      </c>
      <c r="P6620" s="38">
        <v>7238.4</v>
      </c>
      <c r="Q6620" s="25">
        <v>0</v>
      </c>
      <c r="R6620" s="38">
        <f>P6620*(1+Q6620/100)</f>
        <v>7238.4</v>
      </c>
      <c r="S6620" s="25"/>
      <c r="T6620" s="26">
        <f>IF(I6620="T",0,R6620*S6620)</f>
        <v>0</v>
      </c>
    </row>
    <row r="6621" spans="6:20" outlineLevel="6"/>
    <row r="6622" spans="6:20" outlineLevel="5"/>
    <row r="6623" spans="6:20" s="113" customFormat="1" ht="16.5" customHeight="1" outlineLevel="4">
      <c r="F6623" s="114"/>
      <c r="G6623" s="115"/>
      <c r="H6623" s="115"/>
      <c r="I6623" s="115"/>
      <c r="J6623" s="116"/>
      <c r="K6623" s="116"/>
      <c r="L6623" s="116"/>
      <c r="M6623" s="116" t="s">
        <v>7380</v>
      </c>
      <c r="N6623" s="119"/>
      <c r="O6623" s="115"/>
      <c r="P6623" s="117"/>
      <c r="Q6623" s="118"/>
      <c r="R6623" s="117"/>
      <c r="S6623" s="118"/>
      <c r="T6623" s="112">
        <f>SUBTOTAL(9,T6624:T6633)</f>
        <v>0</v>
      </c>
    </row>
    <row r="6624" spans="6:20" s="120" customFormat="1" ht="16.5" customHeight="1" outlineLevel="5">
      <c r="F6624" s="121"/>
      <c r="G6624" s="122"/>
      <c r="H6624" s="122"/>
      <c r="I6624" s="122"/>
      <c r="J6624" s="123"/>
      <c r="K6624" s="123"/>
      <c r="L6624" s="123"/>
      <c r="M6624" s="123" t="s">
        <v>7409</v>
      </c>
      <c r="N6624" s="126"/>
      <c r="O6624" s="122"/>
      <c r="P6624" s="124"/>
      <c r="Q6624" s="125"/>
      <c r="R6624" s="124"/>
      <c r="S6624" s="125"/>
      <c r="T6624" s="111">
        <f>SUBTOTAL(9,T6625:T6632)</f>
        <v>0</v>
      </c>
    </row>
    <row r="6625" spans="6:20" s="102" customFormat="1" ht="12" outlineLevel="6">
      <c r="F6625" s="21">
        <v>1871</v>
      </c>
      <c r="G6625" s="22" t="s">
        <v>5</v>
      </c>
      <c r="H6625" s="68">
        <v>6</v>
      </c>
      <c r="I6625" s="22"/>
      <c r="J6625" s="36" t="s">
        <v>368</v>
      </c>
      <c r="K6625" s="36"/>
      <c r="L6625" s="36"/>
      <c r="M6625" s="37" t="s">
        <v>5153</v>
      </c>
      <c r="N6625" s="37"/>
      <c r="O6625" s="22" t="s">
        <v>21</v>
      </c>
      <c r="P6625" s="38">
        <v>1828.8</v>
      </c>
      <c r="Q6625" s="25">
        <v>0</v>
      </c>
      <c r="R6625" s="38">
        <f t="shared" ref="R6625:R6631" si="74">P6625*(1+Q6625/100)</f>
        <v>1828.8</v>
      </c>
      <c r="S6625" s="25"/>
      <c r="T6625" s="26">
        <f t="shared" ref="T6625:T6631" si="75">IF(I6625="T",0,R6625*S6625)</f>
        <v>0</v>
      </c>
    </row>
    <row r="6626" spans="6:20" s="102" customFormat="1" ht="12" outlineLevel="6">
      <c r="F6626" s="21">
        <v>1872</v>
      </c>
      <c r="G6626" s="22" t="s">
        <v>5</v>
      </c>
      <c r="H6626" s="68">
        <v>6</v>
      </c>
      <c r="I6626" s="22"/>
      <c r="J6626" s="36" t="s">
        <v>369</v>
      </c>
      <c r="K6626" s="36"/>
      <c r="L6626" s="36"/>
      <c r="M6626" s="37" t="s">
        <v>5163</v>
      </c>
      <c r="N6626" s="37"/>
      <c r="O6626" s="22" t="s">
        <v>21</v>
      </c>
      <c r="P6626" s="38">
        <v>4400.6400000000003</v>
      </c>
      <c r="Q6626" s="25">
        <v>0</v>
      </c>
      <c r="R6626" s="38">
        <f t="shared" si="74"/>
        <v>4400.6400000000003</v>
      </c>
      <c r="S6626" s="25"/>
      <c r="T6626" s="26">
        <f t="shared" si="75"/>
        <v>0</v>
      </c>
    </row>
    <row r="6627" spans="6:20" s="102" customFormat="1" ht="12" outlineLevel="6">
      <c r="F6627" s="21">
        <v>1873</v>
      </c>
      <c r="G6627" s="22" t="s">
        <v>5</v>
      </c>
      <c r="H6627" s="68">
        <v>6</v>
      </c>
      <c r="I6627" s="22"/>
      <c r="J6627" s="36" t="s">
        <v>370</v>
      </c>
      <c r="K6627" s="36"/>
      <c r="L6627" s="36"/>
      <c r="M6627" s="37" t="s">
        <v>5167</v>
      </c>
      <c r="N6627" s="37"/>
      <c r="O6627" s="22" t="s">
        <v>21</v>
      </c>
      <c r="P6627" s="38">
        <v>4033.54</v>
      </c>
      <c r="Q6627" s="25">
        <v>0</v>
      </c>
      <c r="R6627" s="38">
        <f t="shared" si="74"/>
        <v>4033.54</v>
      </c>
      <c r="S6627" s="25"/>
      <c r="T6627" s="26">
        <f t="shared" si="75"/>
        <v>0</v>
      </c>
    </row>
    <row r="6628" spans="6:20" s="102" customFormat="1" ht="12" outlineLevel="6">
      <c r="F6628" s="21">
        <v>1874</v>
      </c>
      <c r="G6628" s="22" t="s">
        <v>5</v>
      </c>
      <c r="H6628" s="68">
        <v>6</v>
      </c>
      <c r="I6628" s="22"/>
      <c r="J6628" s="36" t="s">
        <v>371</v>
      </c>
      <c r="K6628" s="36"/>
      <c r="L6628" s="36"/>
      <c r="M6628" s="37" t="s">
        <v>4913</v>
      </c>
      <c r="N6628" s="37"/>
      <c r="O6628" s="22" t="s">
        <v>21</v>
      </c>
      <c r="P6628" s="38">
        <v>10216.299999999999</v>
      </c>
      <c r="Q6628" s="25">
        <v>0</v>
      </c>
      <c r="R6628" s="38">
        <f t="shared" si="74"/>
        <v>10216.299999999999</v>
      </c>
      <c r="S6628" s="25"/>
      <c r="T6628" s="26">
        <f t="shared" si="75"/>
        <v>0</v>
      </c>
    </row>
    <row r="6629" spans="6:20" s="102" customFormat="1" ht="12" outlineLevel="6">
      <c r="F6629" s="21">
        <v>1875</v>
      </c>
      <c r="G6629" s="22" t="s">
        <v>5</v>
      </c>
      <c r="H6629" s="68">
        <v>6</v>
      </c>
      <c r="I6629" s="22"/>
      <c r="J6629" s="36" t="s">
        <v>372</v>
      </c>
      <c r="K6629" s="36"/>
      <c r="L6629" s="36"/>
      <c r="M6629" s="37" t="s">
        <v>5428</v>
      </c>
      <c r="N6629" s="37"/>
      <c r="O6629" s="22" t="s">
        <v>21</v>
      </c>
      <c r="P6629" s="38">
        <v>185</v>
      </c>
      <c r="Q6629" s="25">
        <v>0</v>
      </c>
      <c r="R6629" s="38">
        <f t="shared" si="74"/>
        <v>185</v>
      </c>
      <c r="S6629" s="25"/>
      <c r="T6629" s="26">
        <f t="shared" si="75"/>
        <v>0</v>
      </c>
    </row>
    <row r="6630" spans="6:20" s="102" customFormat="1" ht="12" outlineLevel="6">
      <c r="F6630" s="21">
        <v>1876</v>
      </c>
      <c r="G6630" s="22" t="s">
        <v>5</v>
      </c>
      <c r="H6630" s="68">
        <v>6</v>
      </c>
      <c r="I6630" s="22"/>
      <c r="J6630" s="36" t="s">
        <v>373</v>
      </c>
      <c r="K6630" s="36"/>
      <c r="L6630" s="36"/>
      <c r="M6630" s="37" t="s">
        <v>4220</v>
      </c>
      <c r="N6630" s="37"/>
      <c r="O6630" s="22" t="s">
        <v>21</v>
      </c>
      <c r="P6630" s="38">
        <v>448</v>
      </c>
      <c r="Q6630" s="25">
        <v>0</v>
      </c>
      <c r="R6630" s="38">
        <f t="shared" si="74"/>
        <v>448</v>
      </c>
      <c r="S6630" s="25"/>
      <c r="T6630" s="26">
        <f t="shared" si="75"/>
        <v>0</v>
      </c>
    </row>
    <row r="6631" spans="6:20" s="102" customFormat="1" ht="12" outlineLevel="6">
      <c r="F6631" s="21">
        <v>1877</v>
      </c>
      <c r="G6631" s="22" t="s">
        <v>5</v>
      </c>
      <c r="H6631" s="68">
        <v>6</v>
      </c>
      <c r="I6631" s="22"/>
      <c r="J6631" s="36" t="s">
        <v>374</v>
      </c>
      <c r="K6631" s="36"/>
      <c r="L6631" s="36"/>
      <c r="M6631" s="37" t="s">
        <v>4224</v>
      </c>
      <c r="N6631" s="37"/>
      <c r="O6631" s="22" t="s">
        <v>21</v>
      </c>
      <c r="P6631" s="38">
        <v>720</v>
      </c>
      <c r="Q6631" s="25">
        <v>0</v>
      </c>
      <c r="R6631" s="38">
        <f t="shared" si="74"/>
        <v>720</v>
      </c>
      <c r="S6631" s="25"/>
      <c r="T6631" s="26">
        <f t="shared" si="75"/>
        <v>0</v>
      </c>
    </row>
    <row r="6632" spans="6:20" outlineLevel="6"/>
    <row r="6633" spans="6:20" outlineLevel="5"/>
    <row r="6634" spans="6:20" s="113" customFormat="1" ht="16.5" customHeight="1" outlineLevel="4">
      <c r="F6634" s="114"/>
      <c r="G6634" s="115"/>
      <c r="H6634" s="115"/>
      <c r="I6634" s="115"/>
      <c r="J6634" s="116"/>
      <c r="K6634" s="116"/>
      <c r="L6634" s="116"/>
      <c r="M6634" s="116" t="s">
        <v>6946</v>
      </c>
      <c r="N6634" s="119"/>
      <c r="O6634" s="115"/>
      <c r="P6634" s="117"/>
      <c r="Q6634" s="118"/>
      <c r="R6634" s="117"/>
      <c r="S6634" s="118"/>
      <c r="T6634" s="112">
        <f>SUBTOTAL(9,T6635:T6639)</f>
        <v>0</v>
      </c>
    </row>
    <row r="6635" spans="6:20" s="120" customFormat="1" ht="16.5" customHeight="1" outlineLevel="5">
      <c r="F6635" s="121"/>
      <c r="G6635" s="122"/>
      <c r="H6635" s="122"/>
      <c r="I6635" s="122"/>
      <c r="J6635" s="123"/>
      <c r="K6635" s="123"/>
      <c r="L6635" s="123"/>
      <c r="M6635" s="123" t="s">
        <v>6955</v>
      </c>
      <c r="N6635" s="126"/>
      <c r="O6635" s="122"/>
      <c r="P6635" s="124"/>
      <c r="Q6635" s="125"/>
      <c r="R6635" s="124"/>
      <c r="S6635" s="125"/>
      <c r="T6635" s="111">
        <f>SUBTOTAL(9,T6636:T6638)</f>
        <v>0</v>
      </c>
    </row>
    <row r="6636" spans="6:20" s="102" customFormat="1" ht="12" outlineLevel="6">
      <c r="F6636" s="21">
        <v>1878</v>
      </c>
      <c r="G6636" s="22" t="s">
        <v>5</v>
      </c>
      <c r="H6636" s="68">
        <v>6</v>
      </c>
      <c r="I6636" s="22"/>
      <c r="J6636" s="36" t="s">
        <v>375</v>
      </c>
      <c r="K6636" s="36"/>
      <c r="L6636" s="36"/>
      <c r="M6636" s="37" t="s">
        <v>4317</v>
      </c>
      <c r="N6636" s="37"/>
      <c r="O6636" s="22" t="s">
        <v>21</v>
      </c>
      <c r="P6636" s="38">
        <v>246.4</v>
      </c>
      <c r="Q6636" s="25">
        <v>0</v>
      </c>
      <c r="R6636" s="38">
        <f>P6636*(1+Q6636/100)</f>
        <v>246.4</v>
      </c>
      <c r="S6636" s="25"/>
      <c r="T6636" s="26">
        <f>IF(I6636="T",0,R6636*S6636)</f>
        <v>0</v>
      </c>
    </row>
    <row r="6637" spans="6:20" s="102" customFormat="1" ht="12" outlineLevel="6">
      <c r="F6637" s="21">
        <v>1879</v>
      </c>
      <c r="G6637" s="22" t="s">
        <v>5</v>
      </c>
      <c r="H6637" s="68">
        <v>6</v>
      </c>
      <c r="I6637" s="22"/>
      <c r="J6637" s="36" t="s">
        <v>376</v>
      </c>
      <c r="K6637" s="36"/>
      <c r="L6637" s="36"/>
      <c r="M6637" s="37" t="s">
        <v>4191</v>
      </c>
      <c r="N6637" s="37"/>
      <c r="O6637" s="22" t="s">
        <v>21</v>
      </c>
      <c r="P6637" s="38">
        <v>24</v>
      </c>
      <c r="Q6637" s="25">
        <v>0</v>
      </c>
      <c r="R6637" s="38">
        <f>P6637*(1+Q6637/100)</f>
        <v>24</v>
      </c>
      <c r="S6637" s="25"/>
      <c r="T6637" s="26">
        <f>IF(I6637="T",0,R6637*S6637)</f>
        <v>0</v>
      </c>
    </row>
    <row r="6638" spans="6:20" outlineLevel="6"/>
    <row r="6639" spans="6:20" outlineLevel="5"/>
    <row r="6640" spans="6:20" s="113" customFormat="1" ht="16.5" customHeight="1" outlineLevel="4">
      <c r="F6640" s="114"/>
      <c r="G6640" s="115"/>
      <c r="H6640" s="115"/>
      <c r="I6640" s="115"/>
      <c r="J6640" s="116"/>
      <c r="K6640" s="116"/>
      <c r="L6640" s="116"/>
      <c r="M6640" s="116" t="s">
        <v>7244</v>
      </c>
      <c r="N6640" s="119"/>
      <c r="O6640" s="115"/>
      <c r="P6640" s="117"/>
      <c r="Q6640" s="118"/>
      <c r="R6640" s="117"/>
      <c r="S6640" s="118"/>
      <c r="T6640" s="112">
        <f>SUBTOTAL(9,T6641:T6645)</f>
        <v>0</v>
      </c>
    </row>
    <row r="6641" spans="6:20" s="120" customFormat="1" ht="16.5" customHeight="1" outlineLevel="5">
      <c r="F6641" s="121"/>
      <c r="G6641" s="122"/>
      <c r="H6641" s="122"/>
      <c r="I6641" s="122"/>
      <c r="J6641" s="123"/>
      <c r="K6641" s="123"/>
      <c r="L6641" s="123"/>
      <c r="M6641" s="123" t="s">
        <v>7273</v>
      </c>
      <c r="N6641" s="126"/>
      <c r="O6641" s="122"/>
      <c r="P6641" s="124"/>
      <c r="Q6641" s="125"/>
      <c r="R6641" s="124"/>
      <c r="S6641" s="125"/>
      <c r="T6641" s="111">
        <f>SUBTOTAL(9,T6642:T6644)</f>
        <v>0</v>
      </c>
    </row>
    <row r="6642" spans="6:20" s="102" customFormat="1" ht="12" outlineLevel="6">
      <c r="F6642" s="21">
        <v>1880</v>
      </c>
      <c r="G6642" s="22" t="s">
        <v>5</v>
      </c>
      <c r="H6642" s="68">
        <v>6</v>
      </c>
      <c r="I6642" s="22"/>
      <c r="J6642" s="36" t="s">
        <v>377</v>
      </c>
      <c r="K6642" s="36"/>
      <c r="L6642" s="36"/>
      <c r="M6642" s="37" t="s">
        <v>5042</v>
      </c>
      <c r="N6642" s="37"/>
      <c r="O6642" s="22" t="s">
        <v>21</v>
      </c>
      <c r="P6642" s="38">
        <v>203.04</v>
      </c>
      <c r="Q6642" s="25">
        <v>0</v>
      </c>
      <c r="R6642" s="38">
        <f>P6642*(1+Q6642/100)</f>
        <v>203.04</v>
      </c>
      <c r="S6642" s="25"/>
      <c r="T6642" s="26">
        <f>IF(I6642="T",0,R6642*S6642)</f>
        <v>0</v>
      </c>
    </row>
    <row r="6643" spans="6:20" s="102" customFormat="1" ht="12" outlineLevel="6">
      <c r="F6643" s="21">
        <v>1881</v>
      </c>
      <c r="G6643" s="22" t="s">
        <v>5</v>
      </c>
      <c r="H6643" s="68">
        <v>6</v>
      </c>
      <c r="I6643" s="22"/>
      <c r="J6643" s="36" t="s">
        <v>378</v>
      </c>
      <c r="K6643" s="36"/>
      <c r="L6643" s="36"/>
      <c r="M6643" s="37" t="s">
        <v>4193</v>
      </c>
      <c r="N6643" s="37"/>
      <c r="O6643" s="22" t="s">
        <v>21</v>
      </c>
      <c r="P6643" s="38">
        <v>30.08</v>
      </c>
      <c r="Q6643" s="25">
        <v>0</v>
      </c>
      <c r="R6643" s="38">
        <f>P6643*(1+Q6643/100)</f>
        <v>30.08</v>
      </c>
      <c r="S6643" s="25"/>
      <c r="T6643" s="26">
        <f>IF(I6643="T",0,R6643*S6643)</f>
        <v>0</v>
      </c>
    </row>
    <row r="6644" spans="6:20" outlineLevel="6"/>
    <row r="6645" spans="6:20" outlineLevel="5"/>
    <row r="6646" spans="6:20" s="113" customFormat="1" ht="16.5" customHeight="1" outlineLevel="4">
      <c r="F6646" s="114"/>
      <c r="G6646" s="115"/>
      <c r="H6646" s="115"/>
      <c r="I6646" s="115"/>
      <c r="J6646" s="116"/>
      <c r="K6646" s="116"/>
      <c r="L6646" s="116"/>
      <c r="M6646" s="116" t="s">
        <v>6790</v>
      </c>
      <c r="N6646" s="119"/>
      <c r="O6646" s="115"/>
      <c r="P6646" s="117"/>
      <c r="Q6646" s="118"/>
      <c r="R6646" s="117"/>
      <c r="S6646" s="118"/>
      <c r="T6646" s="112">
        <f>SUBTOTAL(9,T6647:T6651)</f>
        <v>0</v>
      </c>
    </row>
    <row r="6647" spans="6:20" s="120" customFormat="1" ht="16.5" customHeight="1" outlineLevel="5">
      <c r="F6647" s="121"/>
      <c r="G6647" s="122"/>
      <c r="H6647" s="122"/>
      <c r="I6647" s="122"/>
      <c r="J6647" s="123"/>
      <c r="K6647" s="123"/>
      <c r="L6647" s="123"/>
      <c r="M6647" s="123" t="s">
        <v>6804</v>
      </c>
      <c r="N6647" s="126"/>
      <c r="O6647" s="122"/>
      <c r="P6647" s="124"/>
      <c r="Q6647" s="125"/>
      <c r="R6647" s="124"/>
      <c r="S6647" s="125"/>
      <c r="T6647" s="111">
        <f>SUBTOTAL(9,T6648:T6650)</f>
        <v>0</v>
      </c>
    </row>
    <row r="6648" spans="6:20" s="102" customFormat="1" ht="12" outlineLevel="6">
      <c r="F6648" s="21">
        <v>1882</v>
      </c>
      <c r="G6648" s="22" t="s">
        <v>5</v>
      </c>
      <c r="H6648" s="68">
        <v>6</v>
      </c>
      <c r="I6648" s="22"/>
      <c r="J6648" s="36" t="s">
        <v>379</v>
      </c>
      <c r="K6648" s="36"/>
      <c r="L6648" s="36"/>
      <c r="M6648" s="37" t="s">
        <v>3835</v>
      </c>
      <c r="N6648" s="37"/>
      <c r="O6648" s="22" t="s">
        <v>21</v>
      </c>
      <c r="P6648" s="38">
        <v>369.6</v>
      </c>
      <c r="Q6648" s="25">
        <v>0</v>
      </c>
      <c r="R6648" s="38">
        <f>P6648*(1+Q6648/100)</f>
        <v>369.6</v>
      </c>
      <c r="S6648" s="25"/>
      <c r="T6648" s="26">
        <f>IF(I6648="T",0,R6648*S6648)</f>
        <v>0</v>
      </c>
    </row>
    <row r="6649" spans="6:20" s="102" customFormat="1" ht="12" outlineLevel="6">
      <c r="F6649" s="21">
        <v>1883</v>
      </c>
      <c r="G6649" s="22" t="s">
        <v>5</v>
      </c>
      <c r="H6649" s="68">
        <v>6</v>
      </c>
      <c r="I6649" s="22"/>
      <c r="J6649" s="36" t="s">
        <v>380</v>
      </c>
      <c r="K6649" s="36"/>
      <c r="L6649" s="36"/>
      <c r="M6649" s="37" t="s">
        <v>1</v>
      </c>
      <c r="N6649" s="37"/>
      <c r="O6649" s="22"/>
      <c r="P6649" s="38">
        <v>0</v>
      </c>
      <c r="Q6649" s="25">
        <v>0</v>
      </c>
      <c r="R6649" s="38">
        <f>P6649*(1+Q6649/100)</f>
        <v>0</v>
      </c>
      <c r="S6649" s="25"/>
      <c r="T6649" s="26">
        <f>IF(I6649="T",0,R6649*S6649)</f>
        <v>0</v>
      </c>
    </row>
    <row r="6650" spans="6:20" outlineLevel="6"/>
    <row r="6651" spans="6:20" outlineLevel="5"/>
    <row r="6652" spans="6:20" s="113" customFormat="1" ht="16.5" customHeight="1" outlineLevel="4">
      <c r="F6652" s="114"/>
      <c r="G6652" s="115"/>
      <c r="H6652" s="115"/>
      <c r="I6652" s="115"/>
      <c r="J6652" s="116"/>
      <c r="K6652" s="116"/>
      <c r="L6652" s="116"/>
      <c r="M6652" s="116" t="s">
        <v>6751</v>
      </c>
      <c r="N6652" s="119"/>
      <c r="O6652" s="115"/>
      <c r="P6652" s="117"/>
      <c r="Q6652" s="118"/>
      <c r="R6652" s="117"/>
      <c r="S6652" s="118"/>
      <c r="T6652" s="112">
        <f>SUBTOTAL(9,T6653:T6657)</f>
        <v>0</v>
      </c>
    </row>
    <row r="6653" spans="6:20" s="120" customFormat="1" ht="16.5" customHeight="1" outlineLevel="5">
      <c r="F6653" s="121"/>
      <c r="G6653" s="122"/>
      <c r="H6653" s="122"/>
      <c r="I6653" s="122"/>
      <c r="J6653" s="123"/>
      <c r="K6653" s="123"/>
      <c r="L6653" s="123"/>
      <c r="M6653" s="123" t="s">
        <v>6791</v>
      </c>
      <c r="N6653" s="126"/>
      <c r="O6653" s="122"/>
      <c r="P6653" s="124"/>
      <c r="Q6653" s="125"/>
      <c r="R6653" s="124"/>
      <c r="S6653" s="125"/>
      <c r="T6653" s="111">
        <f>SUBTOTAL(9,T6654:T6656)</f>
        <v>0</v>
      </c>
    </row>
    <row r="6654" spans="6:20" s="102" customFormat="1" ht="12" outlineLevel="6">
      <c r="F6654" s="21">
        <v>1884</v>
      </c>
      <c r="G6654" s="22" t="s">
        <v>5</v>
      </c>
      <c r="H6654" s="68">
        <v>6</v>
      </c>
      <c r="I6654" s="22"/>
      <c r="J6654" s="36" t="s">
        <v>381</v>
      </c>
      <c r="K6654" s="36"/>
      <c r="L6654" s="36"/>
      <c r="M6654" s="37" t="s">
        <v>4567</v>
      </c>
      <c r="N6654" s="37"/>
      <c r="O6654" s="22" t="s">
        <v>21</v>
      </c>
      <c r="P6654" s="38">
        <v>507.6</v>
      </c>
      <c r="Q6654" s="25">
        <v>0</v>
      </c>
      <c r="R6654" s="38">
        <f>P6654*(1+Q6654/100)</f>
        <v>507.6</v>
      </c>
      <c r="S6654" s="25"/>
      <c r="T6654" s="26">
        <f>IF(I6654="T",0,R6654*S6654)</f>
        <v>0</v>
      </c>
    </row>
    <row r="6655" spans="6:20" s="102" customFormat="1" ht="12" outlineLevel="6">
      <c r="F6655" s="21">
        <v>1885</v>
      </c>
      <c r="G6655" s="22" t="s">
        <v>5</v>
      </c>
      <c r="H6655" s="68">
        <v>6</v>
      </c>
      <c r="I6655" s="22"/>
      <c r="J6655" s="36" t="s">
        <v>382</v>
      </c>
      <c r="K6655" s="36"/>
      <c r="L6655" s="36"/>
      <c r="M6655" s="37" t="s">
        <v>4189</v>
      </c>
      <c r="N6655" s="37"/>
      <c r="O6655" s="22" t="s">
        <v>21</v>
      </c>
      <c r="P6655" s="38">
        <v>40</v>
      </c>
      <c r="Q6655" s="25">
        <v>0</v>
      </c>
      <c r="R6655" s="38">
        <f>P6655*(1+Q6655/100)</f>
        <v>40</v>
      </c>
      <c r="S6655" s="25"/>
      <c r="T6655" s="26">
        <f>IF(I6655="T",0,R6655*S6655)</f>
        <v>0</v>
      </c>
    </row>
    <row r="6656" spans="6:20" outlineLevel="6"/>
    <row r="6657" spans="6:20" outlineLevel="5"/>
    <row r="6658" spans="6:20" outlineLevel="4"/>
    <row r="6659" spans="6:20" s="94" customFormat="1" ht="16.5" customHeight="1" outlineLevel="3">
      <c r="F6659" s="95"/>
      <c r="G6659" s="96"/>
      <c r="H6659" s="96"/>
      <c r="I6659" s="96"/>
      <c r="J6659" s="97"/>
      <c r="K6659" s="97"/>
      <c r="L6659" s="97"/>
      <c r="M6659" s="97" t="s">
        <v>5293</v>
      </c>
      <c r="N6659" s="101"/>
      <c r="O6659" s="96"/>
      <c r="P6659" s="98"/>
      <c r="Q6659" s="99"/>
      <c r="R6659" s="98"/>
      <c r="S6659" s="99"/>
      <c r="T6659" s="100">
        <f>SUBTOTAL(9,T6660:T6668)</f>
        <v>0</v>
      </c>
    </row>
    <row r="6660" spans="6:20" s="113" customFormat="1" ht="16.5" customHeight="1" outlineLevel="4">
      <c r="F6660" s="114"/>
      <c r="G6660" s="115"/>
      <c r="H6660" s="115"/>
      <c r="I6660" s="115"/>
      <c r="J6660" s="116"/>
      <c r="K6660" s="116"/>
      <c r="L6660" s="116"/>
      <c r="M6660" s="116" t="s">
        <v>5507</v>
      </c>
      <c r="N6660" s="119"/>
      <c r="O6660" s="115"/>
      <c r="P6660" s="117"/>
      <c r="Q6660" s="118"/>
      <c r="R6660" s="117"/>
      <c r="S6660" s="118"/>
      <c r="T6660" s="112">
        <f>SUBTOTAL(9,T6661:T6667)</f>
        <v>0</v>
      </c>
    </row>
    <row r="6661" spans="6:20" s="120" customFormat="1" ht="16.5" customHeight="1" outlineLevel="5">
      <c r="F6661" s="121"/>
      <c r="G6661" s="122"/>
      <c r="H6661" s="122"/>
      <c r="I6661" s="122"/>
      <c r="J6661" s="123"/>
      <c r="K6661" s="123"/>
      <c r="L6661" s="123"/>
      <c r="M6661" s="123" t="s">
        <v>5508</v>
      </c>
      <c r="N6661" s="126"/>
      <c r="O6661" s="122"/>
      <c r="P6661" s="124"/>
      <c r="Q6661" s="125"/>
      <c r="R6661" s="124"/>
      <c r="S6661" s="125"/>
      <c r="T6661" s="111">
        <f>SUBTOTAL(9,T6662:T6663)</f>
        <v>0</v>
      </c>
    </row>
    <row r="6662" spans="6:20" s="102" customFormat="1" ht="24" outlineLevel="6">
      <c r="F6662" s="21" t="s">
        <v>10636</v>
      </c>
      <c r="G6662" s="22" t="s">
        <v>19</v>
      </c>
      <c r="H6662" s="68">
        <v>1</v>
      </c>
      <c r="I6662" s="22"/>
      <c r="J6662" s="36" t="s">
        <v>896</v>
      </c>
      <c r="K6662" s="36"/>
      <c r="L6662" s="36"/>
      <c r="M6662" s="37" t="s">
        <v>8119</v>
      </c>
      <c r="N6662" s="37"/>
      <c r="O6662" s="22" t="s">
        <v>47</v>
      </c>
      <c r="P6662" s="38">
        <v>1</v>
      </c>
      <c r="Q6662" s="25">
        <v>0</v>
      </c>
      <c r="R6662" s="38">
        <f>P6662*(1+Q6662/100)</f>
        <v>1</v>
      </c>
      <c r="S6662" s="25"/>
      <c r="T6662" s="26">
        <f>IF(I6662="T",0,R6662*S6662)</f>
        <v>0</v>
      </c>
    </row>
    <row r="6663" spans="6:20" outlineLevel="6"/>
    <row r="6664" spans="6:20" s="120" customFormat="1" ht="16.5" customHeight="1" outlineLevel="5">
      <c r="F6664" s="121"/>
      <c r="G6664" s="122"/>
      <c r="H6664" s="122"/>
      <c r="I6664" s="122"/>
      <c r="J6664" s="123"/>
      <c r="K6664" s="123"/>
      <c r="L6664" s="123"/>
      <c r="M6664" s="123" t="s">
        <v>5509</v>
      </c>
      <c r="N6664" s="126"/>
      <c r="O6664" s="122"/>
      <c r="P6664" s="124"/>
      <c r="Q6664" s="125"/>
      <c r="R6664" s="124"/>
      <c r="S6664" s="125"/>
      <c r="T6664" s="111">
        <f>SUBTOTAL(9,T6665:T6666)</f>
        <v>0</v>
      </c>
    </row>
    <row r="6665" spans="6:20" s="102" customFormat="1" ht="12" outlineLevel="6">
      <c r="F6665" s="21" t="s">
        <v>10637</v>
      </c>
      <c r="G6665" s="22" t="s">
        <v>19</v>
      </c>
      <c r="H6665" s="68">
        <v>1</v>
      </c>
      <c r="I6665" s="22"/>
      <c r="J6665" s="36" t="s">
        <v>897</v>
      </c>
      <c r="K6665" s="36"/>
      <c r="L6665" s="36"/>
      <c r="M6665" s="37" t="s">
        <v>7664</v>
      </c>
      <c r="N6665" s="37"/>
      <c r="O6665" s="22" t="s">
        <v>47</v>
      </c>
      <c r="P6665" s="38">
        <v>1</v>
      </c>
      <c r="Q6665" s="25">
        <v>0</v>
      </c>
      <c r="R6665" s="38">
        <f>P6665*(1+Q6665/100)</f>
        <v>1</v>
      </c>
      <c r="S6665" s="25"/>
      <c r="T6665" s="26">
        <f>IF(I6665="T",0,R6665*S6665)</f>
        <v>0</v>
      </c>
    </row>
    <row r="6666" spans="6:20" outlineLevel="6"/>
    <row r="6667" spans="6:20" outlineLevel="5"/>
    <row r="6668" spans="6:20" outlineLevel="4"/>
    <row r="6669" spans="6:20" s="94" customFormat="1" ht="16.5" customHeight="1" outlineLevel="3">
      <c r="F6669" s="95"/>
      <c r="G6669" s="96"/>
      <c r="H6669" s="96"/>
      <c r="I6669" s="96"/>
      <c r="J6669" s="97"/>
      <c r="K6669" s="97"/>
      <c r="L6669" s="97"/>
      <c r="M6669" s="97" t="s">
        <v>6365</v>
      </c>
      <c r="N6669" s="101"/>
      <c r="O6669" s="96"/>
      <c r="P6669" s="98"/>
      <c r="Q6669" s="99"/>
      <c r="R6669" s="98"/>
      <c r="S6669" s="99"/>
      <c r="T6669" s="100">
        <f>SUBTOTAL(9,T6670:T6678)</f>
        <v>0</v>
      </c>
    </row>
    <row r="6670" spans="6:20" s="113" customFormat="1" ht="16.5" customHeight="1" outlineLevel="4">
      <c r="F6670" s="114"/>
      <c r="G6670" s="115"/>
      <c r="H6670" s="115"/>
      <c r="I6670" s="115"/>
      <c r="J6670" s="116"/>
      <c r="K6670" s="116"/>
      <c r="L6670" s="116"/>
      <c r="M6670" s="116" t="s">
        <v>6362</v>
      </c>
      <c r="N6670" s="119"/>
      <c r="O6670" s="115"/>
      <c r="P6670" s="117"/>
      <c r="Q6670" s="118"/>
      <c r="R6670" s="117"/>
      <c r="S6670" s="118"/>
      <c r="T6670" s="112">
        <f>SUBTOTAL(9,T6671:T6677)</f>
        <v>0</v>
      </c>
    </row>
    <row r="6671" spans="6:20" s="120" customFormat="1" ht="16.5" customHeight="1" outlineLevel="5">
      <c r="F6671" s="121"/>
      <c r="G6671" s="122"/>
      <c r="H6671" s="122"/>
      <c r="I6671" s="122"/>
      <c r="J6671" s="123"/>
      <c r="K6671" s="123"/>
      <c r="L6671" s="123"/>
      <c r="M6671" s="123" t="s">
        <v>7245</v>
      </c>
      <c r="N6671" s="126"/>
      <c r="O6671" s="122"/>
      <c r="P6671" s="124"/>
      <c r="Q6671" s="125"/>
      <c r="R6671" s="124"/>
      <c r="S6671" s="125"/>
      <c r="T6671" s="111">
        <f>SUBTOTAL(9,T6672:T6673)</f>
        <v>0</v>
      </c>
    </row>
    <row r="6672" spans="6:20" s="102" customFormat="1" ht="48" outlineLevel="6">
      <c r="F6672" s="21" t="s">
        <v>10638</v>
      </c>
      <c r="G6672" s="22" t="s">
        <v>19</v>
      </c>
      <c r="H6672" s="68">
        <v>1</v>
      </c>
      <c r="I6672" s="22"/>
      <c r="J6672" s="36" t="s">
        <v>2446</v>
      </c>
      <c r="K6672" s="36"/>
      <c r="L6672" s="36"/>
      <c r="M6672" s="37" t="s">
        <v>9632</v>
      </c>
      <c r="N6672" s="37"/>
      <c r="O6672" s="22" t="s">
        <v>47</v>
      </c>
      <c r="P6672" s="38">
        <v>1</v>
      </c>
      <c r="Q6672" s="25">
        <v>0</v>
      </c>
      <c r="R6672" s="38">
        <f>P6672*(1+Q6672/100)</f>
        <v>1</v>
      </c>
      <c r="S6672" s="25"/>
      <c r="T6672" s="26">
        <f>IF(I6672="T",0,R6672*S6672)</f>
        <v>0</v>
      </c>
    </row>
    <row r="6673" spans="6:20" outlineLevel="6"/>
    <row r="6674" spans="6:20" s="120" customFormat="1" ht="16.5" customHeight="1" outlineLevel="5">
      <c r="F6674" s="121"/>
      <c r="G6674" s="122"/>
      <c r="H6674" s="122"/>
      <c r="I6674" s="122"/>
      <c r="J6674" s="123"/>
      <c r="K6674" s="123"/>
      <c r="L6674" s="123"/>
      <c r="M6674" s="123" t="s">
        <v>6257</v>
      </c>
      <c r="N6674" s="126"/>
      <c r="O6674" s="122"/>
      <c r="P6674" s="124"/>
      <c r="Q6674" s="125"/>
      <c r="R6674" s="124"/>
      <c r="S6674" s="125"/>
      <c r="T6674" s="111">
        <f>SUBTOTAL(9,T6675:T6676)</f>
        <v>0</v>
      </c>
    </row>
    <row r="6675" spans="6:20" s="102" customFormat="1" ht="24" outlineLevel="6">
      <c r="F6675" s="21" t="s">
        <v>10639</v>
      </c>
      <c r="G6675" s="22" t="s">
        <v>19</v>
      </c>
      <c r="H6675" s="68">
        <v>1</v>
      </c>
      <c r="I6675" s="22"/>
      <c r="J6675" s="36" t="s">
        <v>2447</v>
      </c>
      <c r="K6675" s="36"/>
      <c r="L6675" s="36"/>
      <c r="M6675" s="37" t="s">
        <v>8316</v>
      </c>
      <c r="N6675" s="37"/>
      <c r="O6675" s="22" t="s">
        <v>47</v>
      </c>
      <c r="P6675" s="38">
        <v>1</v>
      </c>
      <c r="Q6675" s="25">
        <v>0</v>
      </c>
      <c r="R6675" s="38">
        <f>P6675*(1+Q6675/100)</f>
        <v>1</v>
      </c>
      <c r="S6675" s="25"/>
      <c r="T6675" s="26">
        <f>IF(I6675="T",0,R6675*S6675)</f>
        <v>0</v>
      </c>
    </row>
    <row r="6676" spans="6:20" outlineLevel="6"/>
    <row r="6677" spans="6:20" outlineLevel="5"/>
    <row r="6678" spans="6:20" outlineLevel="4"/>
    <row r="6679" spans="6:20" outlineLevel="3"/>
    <row r="6680" spans="6:20" s="86" customFormat="1" ht="18.75" customHeight="1" outlineLevel="2">
      <c r="F6680" s="87"/>
      <c r="G6680" s="88"/>
      <c r="H6680" s="88"/>
      <c r="I6680" s="88"/>
      <c r="J6680" s="89"/>
      <c r="K6680" s="89"/>
      <c r="L6680" s="89"/>
      <c r="M6680" s="89" t="s">
        <v>5214</v>
      </c>
      <c r="N6680" s="93"/>
      <c r="O6680" s="88"/>
      <c r="P6680" s="90"/>
      <c r="Q6680" s="91"/>
      <c r="R6680" s="90"/>
      <c r="S6680" s="91"/>
      <c r="T6680" s="92">
        <f>SUBTOTAL(9,T6681:T9387)</f>
        <v>0</v>
      </c>
    </row>
    <row r="6681" spans="6:20" s="94" customFormat="1" ht="16.5" customHeight="1" outlineLevel="3">
      <c r="F6681" s="95"/>
      <c r="G6681" s="96"/>
      <c r="H6681" s="96"/>
      <c r="I6681" s="96"/>
      <c r="J6681" s="97"/>
      <c r="K6681" s="97"/>
      <c r="L6681" s="97"/>
      <c r="M6681" s="97" t="s">
        <v>7320</v>
      </c>
      <c r="N6681" s="101"/>
      <c r="O6681" s="96"/>
      <c r="P6681" s="98"/>
      <c r="Q6681" s="99"/>
      <c r="R6681" s="98"/>
      <c r="S6681" s="99"/>
      <c r="T6681" s="100">
        <f>SUBTOTAL(9,T6682:T6687)</f>
        <v>0</v>
      </c>
    </row>
    <row r="6682" spans="6:20" s="113" customFormat="1" ht="16.5" customHeight="1" outlineLevel="4">
      <c r="F6682" s="114"/>
      <c r="G6682" s="115"/>
      <c r="H6682" s="115"/>
      <c r="I6682" s="115"/>
      <c r="J6682" s="116"/>
      <c r="K6682" s="116"/>
      <c r="L6682" s="116"/>
      <c r="M6682" s="116" t="s">
        <v>7284</v>
      </c>
      <c r="N6682" s="119"/>
      <c r="O6682" s="115"/>
      <c r="P6682" s="117"/>
      <c r="Q6682" s="118"/>
      <c r="R6682" s="117"/>
      <c r="S6682" s="118"/>
      <c r="T6682" s="112">
        <f>SUBTOTAL(9,T6683:T6686)</f>
        <v>0</v>
      </c>
    </row>
    <row r="6683" spans="6:20" s="120" customFormat="1" ht="16.5" customHeight="1" outlineLevel="5">
      <c r="F6683" s="121"/>
      <c r="G6683" s="122"/>
      <c r="H6683" s="122"/>
      <c r="I6683" s="122"/>
      <c r="J6683" s="123"/>
      <c r="K6683" s="123"/>
      <c r="L6683" s="123"/>
      <c r="M6683" s="123" t="s">
        <v>7323</v>
      </c>
      <c r="N6683" s="126"/>
      <c r="O6683" s="122"/>
      <c r="P6683" s="124"/>
      <c r="Q6683" s="125"/>
      <c r="R6683" s="124"/>
      <c r="S6683" s="125"/>
      <c r="T6683" s="111">
        <f>SUBTOTAL(9,T6684:T6685)</f>
        <v>0</v>
      </c>
    </row>
    <row r="6684" spans="6:20" s="102" customFormat="1" ht="409.5" outlineLevel="6">
      <c r="F6684" s="21">
        <v>1886</v>
      </c>
      <c r="G6684" s="22" t="s">
        <v>5</v>
      </c>
      <c r="H6684" s="68">
        <v>6</v>
      </c>
      <c r="I6684" s="22"/>
      <c r="J6684" s="36" t="s">
        <v>1332</v>
      </c>
      <c r="K6684" s="36"/>
      <c r="L6684" s="36"/>
      <c r="M6684" s="37" t="s">
        <v>9889</v>
      </c>
      <c r="N6684" s="37" t="s">
        <v>9929</v>
      </c>
      <c r="O6684" s="22"/>
      <c r="P6684" s="38">
        <v>0</v>
      </c>
      <c r="Q6684" s="25">
        <v>0</v>
      </c>
      <c r="R6684" s="38">
        <f>P6684*(1+Q6684/100)</f>
        <v>0</v>
      </c>
      <c r="S6684" s="25"/>
      <c r="T6684" s="26">
        <f>IF(I6684="T",0,R6684*S6684)</f>
        <v>0</v>
      </c>
    </row>
    <row r="6685" spans="6:20" outlineLevel="6"/>
    <row r="6686" spans="6:20" outlineLevel="5"/>
    <row r="6687" spans="6:20" outlineLevel="4"/>
    <row r="6688" spans="6:20" s="94" customFormat="1" ht="16.5" customHeight="1" outlineLevel="3">
      <c r="F6688" s="95"/>
      <c r="G6688" s="96"/>
      <c r="H6688" s="96"/>
      <c r="I6688" s="96"/>
      <c r="J6688" s="97"/>
      <c r="K6688" s="97"/>
      <c r="L6688" s="97"/>
      <c r="M6688" s="97" t="s">
        <v>5513</v>
      </c>
      <c r="N6688" s="101"/>
      <c r="O6688" s="96"/>
      <c r="P6688" s="98"/>
      <c r="Q6688" s="99"/>
      <c r="R6688" s="98"/>
      <c r="S6688" s="99"/>
      <c r="T6688" s="100">
        <f>SUBTOTAL(9,T6689:T7346)</f>
        <v>0</v>
      </c>
    </row>
    <row r="6689" spans="6:20" s="113" customFormat="1" ht="16.5" customHeight="1" outlineLevel="4">
      <c r="F6689" s="114"/>
      <c r="G6689" s="115"/>
      <c r="H6689" s="115"/>
      <c r="I6689" s="115"/>
      <c r="J6689" s="116"/>
      <c r="K6689" s="116"/>
      <c r="L6689" s="116"/>
      <c r="M6689" s="116" t="s">
        <v>7698</v>
      </c>
      <c r="N6689" s="119"/>
      <c r="O6689" s="115"/>
      <c r="P6689" s="117"/>
      <c r="Q6689" s="118"/>
      <c r="R6689" s="117"/>
      <c r="S6689" s="118"/>
      <c r="T6689" s="112">
        <f>SUBTOTAL(9,T6690:T6708)</f>
        <v>0</v>
      </c>
    </row>
    <row r="6690" spans="6:20" s="120" customFormat="1" ht="16.5" customHeight="1" outlineLevel="5">
      <c r="F6690" s="121"/>
      <c r="G6690" s="122"/>
      <c r="H6690" s="122"/>
      <c r="I6690" s="122"/>
      <c r="J6690" s="123"/>
      <c r="K6690" s="123"/>
      <c r="L6690" s="123"/>
      <c r="M6690" s="123" t="s">
        <v>7737</v>
      </c>
      <c r="N6690" s="126"/>
      <c r="O6690" s="122"/>
      <c r="P6690" s="124"/>
      <c r="Q6690" s="125"/>
      <c r="R6690" s="124"/>
      <c r="S6690" s="125"/>
      <c r="T6690" s="111">
        <f>SUBTOTAL(9,T6691:T6707)</f>
        <v>0</v>
      </c>
    </row>
    <row r="6691" spans="6:20" s="102" customFormat="1" ht="72" outlineLevel="6">
      <c r="F6691" s="21">
        <v>1887</v>
      </c>
      <c r="G6691" s="22" t="s">
        <v>5</v>
      </c>
      <c r="H6691" s="68">
        <v>6</v>
      </c>
      <c r="I6691" s="22"/>
      <c r="J6691" s="36" t="s">
        <v>1333</v>
      </c>
      <c r="K6691" s="36"/>
      <c r="L6691" s="36"/>
      <c r="M6691" s="37" t="s">
        <v>9005</v>
      </c>
      <c r="N6691" s="37"/>
      <c r="O6691" s="22" t="s">
        <v>22</v>
      </c>
      <c r="P6691" s="38">
        <v>1</v>
      </c>
      <c r="Q6691" s="25">
        <v>0</v>
      </c>
      <c r="R6691" s="38">
        <f t="shared" ref="R6691:R6706" si="76">P6691*(1+Q6691/100)</f>
        <v>1</v>
      </c>
      <c r="S6691" s="25"/>
      <c r="T6691" s="26">
        <f t="shared" ref="T6691:T6706" si="77">IF(I6691="T",0,R6691*S6691)</f>
        <v>0</v>
      </c>
    </row>
    <row r="6692" spans="6:20" s="102" customFormat="1" ht="12" outlineLevel="6">
      <c r="F6692" s="21">
        <v>1888</v>
      </c>
      <c r="G6692" s="22" t="s">
        <v>5</v>
      </c>
      <c r="H6692" s="68">
        <v>6</v>
      </c>
      <c r="I6692" s="22"/>
      <c r="J6692" s="36" t="s">
        <v>1334</v>
      </c>
      <c r="K6692" s="36"/>
      <c r="L6692" s="36"/>
      <c r="M6692" s="37" t="s">
        <v>7102</v>
      </c>
      <c r="N6692" s="37"/>
      <c r="O6692" s="22" t="s">
        <v>22</v>
      </c>
      <c r="P6692" s="38">
        <v>2</v>
      </c>
      <c r="Q6692" s="25">
        <v>0</v>
      </c>
      <c r="R6692" s="38">
        <f t="shared" si="76"/>
        <v>2</v>
      </c>
      <c r="S6692" s="25"/>
      <c r="T6692" s="26">
        <f t="shared" si="77"/>
        <v>0</v>
      </c>
    </row>
    <row r="6693" spans="6:20" s="102" customFormat="1" ht="24" outlineLevel="6">
      <c r="F6693" s="21">
        <v>1889</v>
      </c>
      <c r="G6693" s="22" t="s">
        <v>5</v>
      </c>
      <c r="H6693" s="68">
        <v>6</v>
      </c>
      <c r="I6693" s="22"/>
      <c r="J6693" s="36" t="s">
        <v>1335</v>
      </c>
      <c r="K6693" s="36"/>
      <c r="L6693" s="36"/>
      <c r="M6693" s="37" t="s">
        <v>8088</v>
      </c>
      <c r="N6693" s="37"/>
      <c r="O6693" s="22" t="s">
        <v>22</v>
      </c>
      <c r="P6693" s="38">
        <v>4</v>
      </c>
      <c r="Q6693" s="25">
        <v>0</v>
      </c>
      <c r="R6693" s="38">
        <f t="shared" si="76"/>
        <v>4</v>
      </c>
      <c r="S6693" s="25"/>
      <c r="T6693" s="26">
        <f t="shared" si="77"/>
        <v>0</v>
      </c>
    </row>
    <row r="6694" spans="6:20" s="102" customFormat="1" ht="24" outlineLevel="6">
      <c r="F6694" s="21">
        <v>1890</v>
      </c>
      <c r="G6694" s="22" t="s">
        <v>5</v>
      </c>
      <c r="H6694" s="68">
        <v>6</v>
      </c>
      <c r="I6694" s="22"/>
      <c r="J6694" s="36" t="s">
        <v>1336</v>
      </c>
      <c r="K6694" s="36"/>
      <c r="L6694" s="36"/>
      <c r="M6694" s="37" t="s">
        <v>7225</v>
      </c>
      <c r="N6694" s="37"/>
      <c r="O6694" s="22" t="s">
        <v>22</v>
      </c>
      <c r="P6694" s="38">
        <v>1</v>
      </c>
      <c r="Q6694" s="25">
        <v>0</v>
      </c>
      <c r="R6694" s="38">
        <f t="shared" si="76"/>
        <v>1</v>
      </c>
      <c r="S6694" s="25"/>
      <c r="T6694" s="26">
        <f t="shared" si="77"/>
        <v>0</v>
      </c>
    </row>
    <row r="6695" spans="6:20" s="102" customFormat="1" ht="24" outlineLevel="6">
      <c r="F6695" s="21">
        <v>1891</v>
      </c>
      <c r="G6695" s="22" t="s">
        <v>5</v>
      </c>
      <c r="H6695" s="68">
        <v>6</v>
      </c>
      <c r="I6695" s="22"/>
      <c r="J6695" s="36" t="s">
        <v>1337</v>
      </c>
      <c r="K6695" s="36"/>
      <c r="L6695" s="36"/>
      <c r="M6695" s="37" t="s">
        <v>7567</v>
      </c>
      <c r="N6695" s="37"/>
      <c r="O6695" s="22" t="s">
        <v>22</v>
      </c>
      <c r="P6695" s="38">
        <v>1</v>
      </c>
      <c r="Q6695" s="25">
        <v>0</v>
      </c>
      <c r="R6695" s="38">
        <f t="shared" si="76"/>
        <v>1</v>
      </c>
      <c r="S6695" s="25"/>
      <c r="T6695" s="26">
        <f t="shared" si="77"/>
        <v>0</v>
      </c>
    </row>
    <row r="6696" spans="6:20" s="102" customFormat="1" ht="36" outlineLevel="6">
      <c r="F6696" s="21">
        <v>1892</v>
      </c>
      <c r="G6696" s="22" t="s">
        <v>5</v>
      </c>
      <c r="H6696" s="68">
        <v>6</v>
      </c>
      <c r="I6696" s="22"/>
      <c r="J6696" s="36" t="s">
        <v>1338</v>
      </c>
      <c r="K6696" s="36"/>
      <c r="L6696" s="36"/>
      <c r="M6696" s="37" t="s">
        <v>8175</v>
      </c>
      <c r="N6696" s="37"/>
      <c r="O6696" s="22" t="s">
        <v>22</v>
      </c>
      <c r="P6696" s="38">
        <v>1</v>
      </c>
      <c r="Q6696" s="25">
        <v>0</v>
      </c>
      <c r="R6696" s="38">
        <f t="shared" si="76"/>
        <v>1</v>
      </c>
      <c r="S6696" s="25"/>
      <c r="T6696" s="26">
        <f t="shared" si="77"/>
        <v>0</v>
      </c>
    </row>
    <row r="6697" spans="6:20" s="102" customFormat="1" ht="36" outlineLevel="6">
      <c r="F6697" s="21">
        <v>1893</v>
      </c>
      <c r="G6697" s="22" t="s">
        <v>5</v>
      </c>
      <c r="H6697" s="68">
        <v>6</v>
      </c>
      <c r="I6697" s="22"/>
      <c r="J6697" s="36" t="s">
        <v>1339</v>
      </c>
      <c r="K6697" s="36"/>
      <c r="L6697" s="36"/>
      <c r="M6697" s="37" t="s">
        <v>8357</v>
      </c>
      <c r="N6697" s="37"/>
      <c r="O6697" s="22" t="s">
        <v>22</v>
      </c>
      <c r="P6697" s="38">
        <v>4</v>
      </c>
      <c r="Q6697" s="25">
        <v>0</v>
      </c>
      <c r="R6697" s="38">
        <f t="shared" si="76"/>
        <v>4</v>
      </c>
      <c r="S6697" s="25"/>
      <c r="T6697" s="26">
        <f t="shared" si="77"/>
        <v>0</v>
      </c>
    </row>
    <row r="6698" spans="6:20" s="102" customFormat="1" ht="36" outlineLevel="6">
      <c r="F6698" s="21">
        <v>1894</v>
      </c>
      <c r="G6698" s="22" t="s">
        <v>5</v>
      </c>
      <c r="H6698" s="68">
        <v>6</v>
      </c>
      <c r="I6698" s="22"/>
      <c r="J6698" s="36" t="s">
        <v>1340</v>
      </c>
      <c r="K6698" s="36"/>
      <c r="L6698" s="36"/>
      <c r="M6698" s="37" t="s">
        <v>8423</v>
      </c>
      <c r="N6698" s="37"/>
      <c r="O6698" s="22" t="s">
        <v>22</v>
      </c>
      <c r="P6698" s="38">
        <v>6</v>
      </c>
      <c r="Q6698" s="25">
        <v>0</v>
      </c>
      <c r="R6698" s="38">
        <f t="shared" si="76"/>
        <v>6</v>
      </c>
      <c r="S6698" s="25"/>
      <c r="T6698" s="26">
        <f t="shared" si="77"/>
        <v>0</v>
      </c>
    </row>
    <row r="6699" spans="6:20" s="102" customFormat="1" ht="48" outlineLevel="6">
      <c r="F6699" s="21">
        <v>1895</v>
      </c>
      <c r="G6699" s="22" t="s">
        <v>5</v>
      </c>
      <c r="H6699" s="68">
        <v>6</v>
      </c>
      <c r="I6699" s="22"/>
      <c r="J6699" s="36" t="s">
        <v>1341</v>
      </c>
      <c r="K6699" s="36"/>
      <c r="L6699" s="36"/>
      <c r="M6699" s="37" t="s">
        <v>8854</v>
      </c>
      <c r="N6699" s="37"/>
      <c r="O6699" s="22" t="s">
        <v>20</v>
      </c>
      <c r="P6699" s="38">
        <v>175</v>
      </c>
      <c r="Q6699" s="25">
        <v>0</v>
      </c>
      <c r="R6699" s="38">
        <f t="shared" si="76"/>
        <v>175</v>
      </c>
      <c r="S6699" s="25"/>
      <c r="T6699" s="26">
        <f t="shared" si="77"/>
        <v>0</v>
      </c>
    </row>
    <row r="6700" spans="6:20" s="102" customFormat="1" ht="48" outlineLevel="6">
      <c r="F6700" s="21">
        <v>1896</v>
      </c>
      <c r="G6700" s="22" t="s">
        <v>5</v>
      </c>
      <c r="H6700" s="68">
        <v>6</v>
      </c>
      <c r="I6700" s="22"/>
      <c r="J6700" s="36" t="s">
        <v>1342</v>
      </c>
      <c r="K6700" s="36"/>
      <c r="L6700" s="36"/>
      <c r="M6700" s="37" t="s">
        <v>8860</v>
      </c>
      <c r="N6700" s="37"/>
      <c r="O6700" s="22" t="s">
        <v>20</v>
      </c>
      <c r="P6700" s="38">
        <v>6</v>
      </c>
      <c r="Q6700" s="25">
        <v>0</v>
      </c>
      <c r="R6700" s="38">
        <f t="shared" si="76"/>
        <v>6</v>
      </c>
      <c r="S6700" s="25"/>
      <c r="T6700" s="26">
        <f t="shared" si="77"/>
        <v>0</v>
      </c>
    </row>
    <row r="6701" spans="6:20" s="102" customFormat="1" ht="24" outlineLevel="6">
      <c r="F6701" s="21">
        <v>1897</v>
      </c>
      <c r="G6701" s="22" t="s">
        <v>5</v>
      </c>
      <c r="H6701" s="68">
        <v>6</v>
      </c>
      <c r="I6701" s="22"/>
      <c r="J6701" s="36" t="s">
        <v>1343</v>
      </c>
      <c r="K6701" s="36"/>
      <c r="L6701" s="36"/>
      <c r="M6701" s="37" t="s">
        <v>8071</v>
      </c>
      <c r="N6701" s="37"/>
      <c r="O6701" s="22" t="s">
        <v>22</v>
      </c>
      <c r="P6701" s="38">
        <v>4</v>
      </c>
      <c r="Q6701" s="25">
        <v>0</v>
      </c>
      <c r="R6701" s="38">
        <f t="shared" si="76"/>
        <v>4</v>
      </c>
      <c r="S6701" s="25"/>
      <c r="T6701" s="26">
        <f t="shared" si="77"/>
        <v>0</v>
      </c>
    </row>
    <row r="6702" spans="6:20" s="102" customFormat="1" ht="24" outlineLevel="6">
      <c r="F6702" s="21">
        <v>1898</v>
      </c>
      <c r="G6702" s="22" t="s">
        <v>5</v>
      </c>
      <c r="H6702" s="68">
        <v>6</v>
      </c>
      <c r="I6702" s="22"/>
      <c r="J6702" s="36" t="s">
        <v>1344</v>
      </c>
      <c r="K6702" s="36"/>
      <c r="L6702" s="36"/>
      <c r="M6702" s="37" t="s">
        <v>7989</v>
      </c>
      <c r="N6702" s="37"/>
      <c r="O6702" s="22" t="s">
        <v>22</v>
      </c>
      <c r="P6702" s="38">
        <v>2</v>
      </c>
      <c r="Q6702" s="25">
        <v>0</v>
      </c>
      <c r="R6702" s="38">
        <f t="shared" si="76"/>
        <v>2</v>
      </c>
      <c r="S6702" s="25"/>
      <c r="T6702" s="26">
        <f t="shared" si="77"/>
        <v>0</v>
      </c>
    </row>
    <row r="6703" spans="6:20" s="102" customFormat="1" ht="36" outlineLevel="6">
      <c r="F6703" s="21">
        <v>1899</v>
      </c>
      <c r="G6703" s="22" t="s">
        <v>5</v>
      </c>
      <c r="H6703" s="68">
        <v>6</v>
      </c>
      <c r="I6703" s="22"/>
      <c r="J6703" s="36" t="s">
        <v>1345</v>
      </c>
      <c r="K6703" s="36"/>
      <c r="L6703" s="36"/>
      <c r="M6703" s="37" t="s">
        <v>7823</v>
      </c>
      <c r="N6703" s="37"/>
      <c r="O6703" s="22" t="s">
        <v>23</v>
      </c>
      <c r="P6703" s="38">
        <v>8</v>
      </c>
      <c r="Q6703" s="25">
        <v>0</v>
      </c>
      <c r="R6703" s="38">
        <f t="shared" si="76"/>
        <v>8</v>
      </c>
      <c r="S6703" s="25"/>
      <c r="T6703" s="26">
        <f t="shared" si="77"/>
        <v>0</v>
      </c>
    </row>
    <row r="6704" spans="6:20" s="102" customFormat="1" ht="36" outlineLevel="6">
      <c r="F6704" s="21">
        <v>1900</v>
      </c>
      <c r="G6704" s="22" t="s">
        <v>5</v>
      </c>
      <c r="H6704" s="68">
        <v>6</v>
      </c>
      <c r="I6704" s="22"/>
      <c r="J6704" s="36" t="s">
        <v>1346</v>
      </c>
      <c r="K6704" s="36"/>
      <c r="L6704" s="36"/>
      <c r="M6704" s="37" t="s">
        <v>8062</v>
      </c>
      <c r="N6704" s="37"/>
      <c r="O6704" s="22" t="s">
        <v>47</v>
      </c>
      <c r="P6704" s="38">
        <v>1</v>
      </c>
      <c r="Q6704" s="25">
        <v>0</v>
      </c>
      <c r="R6704" s="38">
        <f t="shared" si="76"/>
        <v>1</v>
      </c>
      <c r="S6704" s="25"/>
      <c r="T6704" s="26">
        <f t="shared" si="77"/>
        <v>0</v>
      </c>
    </row>
    <row r="6705" spans="6:20" s="102" customFormat="1" ht="24" outlineLevel="6">
      <c r="F6705" s="21">
        <v>1901</v>
      </c>
      <c r="G6705" s="22" t="s">
        <v>5</v>
      </c>
      <c r="H6705" s="68">
        <v>6</v>
      </c>
      <c r="I6705" s="22"/>
      <c r="J6705" s="36" t="s">
        <v>1347</v>
      </c>
      <c r="K6705" s="36"/>
      <c r="L6705" s="36"/>
      <c r="M6705" s="37" t="s">
        <v>8008</v>
      </c>
      <c r="N6705" s="37"/>
      <c r="O6705" s="22" t="s">
        <v>47</v>
      </c>
      <c r="P6705" s="38">
        <v>1</v>
      </c>
      <c r="Q6705" s="25">
        <v>0</v>
      </c>
      <c r="R6705" s="38">
        <f t="shared" si="76"/>
        <v>1</v>
      </c>
      <c r="S6705" s="25"/>
      <c r="T6705" s="26">
        <f t="shared" si="77"/>
        <v>0</v>
      </c>
    </row>
    <row r="6706" spans="6:20" s="102" customFormat="1" ht="12" outlineLevel="6">
      <c r="F6706" s="21">
        <v>1902</v>
      </c>
      <c r="G6706" s="22" t="s">
        <v>5</v>
      </c>
      <c r="H6706" s="68">
        <v>6</v>
      </c>
      <c r="I6706" s="22"/>
      <c r="J6706" s="36" t="s">
        <v>1348</v>
      </c>
      <c r="K6706" s="36"/>
      <c r="L6706" s="36"/>
      <c r="M6706" s="37" t="s">
        <v>7205</v>
      </c>
      <c r="N6706" s="37"/>
      <c r="O6706" s="22" t="s">
        <v>21</v>
      </c>
      <c r="P6706" s="38">
        <v>100</v>
      </c>
      <c r="Q6706" s="25">
        <v>0</v>
      </c>
      <c r="R6706" s="38">
        <f t="shared" si="76"/>
        <v>100</v>
      </c>
      <c r="S6706" s="25"/>
      <c r="T6706" s="26">
        <f t="shared" si="77"/>
        <v>0</v>
      </c>
    </row>
    <row r="6707" spans="6:20" outlineLevel="6"/>
    <row r="6708" spans="6:20" outlineLevel="5"/>
    <row r="6709" spans="6:20" s="113" customFormat="1" ht="16.5" customHeight="1" outlineLevel="4">
      <c r="F6709" s="114"/>
      <c r="G6709" s="115"/>
      <c r="H6709" s="115"/>
      <c r="I6709" s="115"/>
      <c r="J6709" s="116"/>
      <c r="K6709" s="116"/>
      <c r="L6709" s="116"/>
      <c r="M6709" s="116" t="s">
        <v>7487</v>
      </c>
      <c r="N6709" s="119"/>
      <c r="O6709" s="115"/>
      <c r="P6709" s="117"/>
      <c r="Q6709" s="118"/>
      <c r="R6709" s="117"/>
      <c r="S6709" s="118"/>
      <c r="T6709" s="112">
        <f>SUBTOTAL(9,T6710:T6721)</f>
        <v>0</v>
      </c>
    </row>
    <row r="6710" spans="6:20" s="120" customFormat="1" ht="16.5" customHeight="1" outlineLevel="5">
      <c r="F6710" s="121"/>
      <c r="G6710" s="122"/>
      <c r="H6710" s="122"/>
      <c r="I6710" s="122"/>
      <c r="J6710" s="123"/>
      <c r="K6710" s="123"/>
      <c r="L6710" s="123"/>
      <c r="M6710" s="123" t="s">
        <v>7509</v>
      </c>
      <c r="N6710" s="126"/>
      <c r="O6710" s="122"/>
      <c r="P6710" s="124"/>
      <c r="Q6710" s="125"/>
      <c r="R6710" s="124"/>
      <c r="S6710" s="125"/>
      <c r="T6710" s="111">
        <f>SUBTOTAL(9,T6711:T6720)</f>
        <v>0</v>
      </c>
    </row>
    <row r="6711" spans="6:20" s="102" customFormat="1" ht="144" outlineLevel="6">
      <c r="F6711" s="21">
        <v>1903</v>
      </c>
      <c r="G6711" s="22" t="s">
        <v>5</v>
      </c>
      <c r="H6711" s="68">
        <v>6</v>
      </c>
      <c r="I6711" s="22"/>
      <c r="J6711" s="36" t="s">
        <v>1349</v>
      </c>
      <c r="K6711" s="36"/>
      <c r="L6711" s="36"/>
      <c r="M6711" s="37" t="s">
        <v>9874</v>
      </c>
      <c r="N6711" s="37"/>
      <c r="O6711" s="22" t="s">
        <v>22</v>
      </c>
      <c r="P6711" s="38">
        <v>1</v>
      </c>
      <c r="Q6711" s="25">
        <v>0</v>
      </c>
      <c r="R6711" s="38">
        <f t="shared" ref="R6711:R6719" si="78">P6711*(1+Q6711/100)</f>
        <v>1</v>
      </c>
      <c r="S6711" s="25"/>
      <c r="T6711" s="26">
        <f t="shared" ref="T6711:T6719" si="79">IF(I6711="T",0,R6711*S6711)</f>
        <v>0</v>
      </c>
    </row>
    <row r="6712" spans="6:20" s="102" customFormat="1" ht="60" outlineLevel="6">
      <c r="F6712" s="21">
        <v>1904</v>
      </c>
      <c r="G6712" s="22" t="s">
        <v>5</v>
      </c>
      <c r="H6712" s="68">
        <v>6</v>
      </c>
      <c r="I6712" s="22"/>
      <c r="J6712" s="36" t="s">
        <v>1350</v>
      </c>
      <c r="K6712" s="36"/>
      <c r="L6712" s="36"/>
      <c r="M6712" s="37" t="s">
        <v>8745</v>
      </c>
      <c r="N6712" s="37"/>
      <c r="O6712" s="22" t="s">
        <v>22</v>
      </c>
      <c r="P6712" s="38">
        <v>1</v>
      </c>
      <c r="Q6712" s="25">
        <v>0</v>
      </c>
      <c r="R6712" s="38">
        <f t="shared" si="78"/>
        <v>1</v>
      </c>
      <c r="S6712" s="25"/>
      <c r="T6712" s="26">
        <f t="shared" si="79"/>
        <v>0</v>
      </c>
    </row>
    <row r="6713" spans="6:20" s="102" customFormat="1" ht="36" outlineLevel="6">
      <c r="F6713" s="21">
        <v>1905</v>
      </c>
      <c r="G6713" s="22" t="s">
        <v>5</v>
      </c>
      <c r="H6713" s="68">
        <v>6</v>
      </c>
      <c r="I6713" s="22"/>
      <c r="J6713" s="36" t="s">
        <v>1351</v>
      </c>
      <c r="K6713" s="36"/>
      <c r="L6713" s="36"/>
      <c r="M6713" s="37" t="s">
        <v>8535</v>
      </c>
      <c r="N6713" s="37"/>
      <c r="O6713" s="22" t="s">
        <v>22</v>
      </c>
      <c r="P6713" s="38">
        <v>1</v>
      </c>
      <c r="Q6713" s="25">
        <v>0</v>
      </c>
      <c r="R6713" s="38">
        <f t="shared" si="78"/>
        <v>1</v>
      </c>
      <c r="S6713" s="25"/>
      <c r="T6713" s="26">
        <f t="shared" si="79"/>
        <v>0</v>
      </c>
    </row>
    <row r="6714" spans="6:20" s="102" customFormat="1" ht="36" outlineLevel="6">
      <c r="F6714" s="21">
        <v>1906</v>
      </c>
      <c r="G6714" s="22" t="s">
        <v>5</v>
      </c>
      <c r="H6714" s="68">
        <v>6</v>
      </c>
      <c r="I6714" s="22"/>
      <c r="J6714" s="36" t="s">
        <v>1352</v>
      </c>
      <c r="K6714" s="36"/>
      <c r="L6714" s="36"/>
      <c r="M6714" s="37" t="s">
        <v>8374</v>
      </c>
      <c r="N6714" s="37"/>
      <c r="O6714" s="22" t="s">
        <v>47</v>
      </c>
      <c r="P6714" s="38">
        <v>1</v>
      </c>
      <c r="Q6714" s="25">
        <v>0</v>
      </c>
      <c r="R6714" s="38">
        <f t="shared" si="78"/>
        <v>1</v>
      </c>
      <c r="S6714" s="25"/>
      <c r="T6714" s="26">
        <f t="shared" si="79"/>
        <v>0</v>
      </c>
    </row>
    <row r="6715" spans="6:20" s="102" customFormat="1" ht="24" outlineLevel="6">
      <c r="F6715" s="21">
        <v>1907</v>
      </c>
      <c r="G6715" s="22" t="s">
        <v>5</v>
      </c>
      <c r="H6715" s="68">
        <v>6</v>
      </c>
      <c r="I6715" s="22"/>
      <c r="J6715" s="36" t="s">
        <v>1353</v>
      </c>
      <c r="K6715" s="36"/>
      <c r="L6715" s="36"/>
      <c r="M6715" s="37" t="s">
        <v>8088</v>
      </c>
      <c r="N6715" s="37"/>
      <c r="O6715" s="22" t="s">
        <v>22</v>
      </c>
      <c r="P6715" s="38">
        <v>2</v>
      </c>
      <c r="Q6715" s="25">
        <v>0</v>
      </c>
      <c r="R6715" s="38">
        <f t="shared" si="78"/>
        <v>2</v>
      </c>
      <c r="S6715" s="25"/>
      <c r="T6715" s="26">
        <f t="shared" si="79"/>
        <v>0</v>
      </c>
    </row>
    <row r="6716" spans="6:20" s="102" customFormat="1" ht="24" outlineLevel="6">
      <c r="F6716" s="21">
        <v>1908</v>
      </c>
      <c r="G6716" s="22" t="s">
        <v>5</v>
      </c>
      <c r="H6716" s="68">
        <v>6</v>
      </c>
      <c r="I6716" s="22"/>
      <c r="J6716" s="36" t="s">
        <v>1354</v>
      </c>
      <c r="K6716" s="36"/>
      <c r="L6716" s="36"/>
      <c r="M6716" s="37" t="s">
        <v>8071</v>
      </c>
      <c r="N6716" s="37"/>
      <c r="O6716" s="22" t="s">
        <v>22</v>
      </c>
      <c r="P6716" s="38">
        <v>2</v>
      </c>
      <c r="Q6716" s="25">
        <v>0</v>
      </c>
      <c r="R6716" s="38">
        <f t="shared" si="78"/>
        <v>2</v>
      </c>
      <c r="S6716" s="25"/>
      <c r="T6716" s="26">
        <f t="shared" si="79"/>
        <v>0</v>
      </c>
    </row>
    <row r="6717" spans="6:20" s="102" customFormat="1" ht="24" outlineLevel="6">
      <c r="F6717" s="21">
        <v>1909</v>
      </c>
      <c r="G6717" s="22" t="s">
        <v>5</v>
      </c>
      <c r="H6717" s="68">
        <v>6</v>
      </c>
      <c r="I6717" s="22"/>
      <c r="J6717" s="36" t="s">
        <v>1355</v>
      </c>
      <c r="K6717" s="36"/>
      <c r="L6717" s="36"/>
      <c r="M6717" s="37" t="s">
        <v>7989</v>
      </c>
      <c r="N6717" s="37"/>
      <c r="O6717" s="22" t="s">
        <v>22</v>
      </c>
      <c r="P6717" s="38">
        <v>1</v>
      </c>
      <c r="Q6717" s="25">
        <v>0</v>
      </c>
      <c r="R6717" s="38">
        <f t="shared" si="78"/>
        <v>1</v>
      </c>
      <c r="S6717" s="25"/>
      <c r="T6717" s="26">
        <f t="shared" si="79"/>
        <v>0</v>
      </c>
    </row>
    <row r="6718" spans="6:20" s="102" customFormat="1" ht="48" outlineLevel="6">
      <c r="F6718" s="21">
        <v>1910</v>
      </c>
      <c r="G6718" s="22" t="s">
        <v>5</v>
      </c>
      <c r="H6718" s="68">
        <v>6</v>
      </c>
      <c r="I6718" s="22"/>
      <c r="J6718" s="36" t="s">
        <v>1356</v>
      </c>
      <c r="K6718" s="36"/>
      <c r="L6718" s="36"/>
      <c r="M6718" s="37" t="s">
        <v>8854</v>
      </c>
      <c r="N6718" s="37"/>
      <c r="O6718" s="22" t="s">
        <v>20</v>
      </c>
      <c r="P6718" s="38">
        <v>10</v>
      </c>
      <c r="Q6718" s="25">
        <v>0</v>
      </c>
      <c r="R6718" s="38">
        <f t="shared" si="78"/>
        <v>10</v>
      </c>
      <c r="S6718" s="25"/>
      <c r="T6718" s="26">
        <f t="shared" si="79"/>
        <v>0</v>
      </c>
    </row>
    <row r="6719" spans="6:20" s="102" customFormat="1" ht="12" outlineLevel="6">
      <c r="F6719" s="21">
        <v>1911</v>
      </c>
      <c r="G6719" s="22" t="s">
        <v>5</v>
      </c>
      <c r="H6719" s="68">
        <v>6</v>
      </c>
      <c r="I6719" s="22"/>
      <c r="J6719" s="36" t="s">
        <v>1357</v>
      </c>
      <c r="K6719" s="36"/>
      <c r="L6719" s="36"/>
      <c r="M6719" s="37" t="s">
        <v>7205</v>
      </c>
      <c r="N6719" s="37"/>
      <c r="O6719" s="22" t="s">
        <v>21</v>
      </c>
      <c r="P6719" s="38">
        <v>30</v>
      </c>
      <c r="Q6719" s="25">
        <v>0</v>
      </c>
      <c r="R6719" s="38">
        <f t="shared" si="78"/>
        <v>30</v>
      </c>
      <c r="S6719" s="25"/>
      <c r="T6719" s="26">
        <f t="shared" si="79"/>
        <v>0</v>
      </c>
    </row>
    <row r="6720" spans="6:20" outlineLevel="6"/>
    <row r="6721" spans="6:20" outlineLevel="5"/>
    <row r="6722" spans="6:20" s="113" customFormat="1" ht="16.5" customHeight="1" outlineLevel="4">
      <c r="F6722" s="114"/>
      <c r="G6722" s="115"/>
      <c r="H6722" s="115"/>
      <c r="I6722" s="115"/>
      <c r="J6722" s="116"/>
      <c r="K6722" s="116"/>
      <c r="L6722" s="116"/>
      <c r="M6722" s="116" t="s">
        <v>7553</v>
      </c>
      <c r="N6722" s="119"/>
      <c r="O6722" s="115"/>
      <c r="P6722" s="117"/>
      <c r="Q6722" s="118"/>
      <c r="R6722" s="117"/>
      <c r="S6722" s="118"/>
      <c r="T6722" s="112">
        <f>SUBTOTAL(9,T6723:T6741)</f>
        <v>0</v>
      </c>
    </row>
    <row r="6723" spans="6:20" s="120" customFormat="1" ht="16.5" customHeight="1" outlineLevel="5">
      <c r="F6723" s="121"/>
      <c r="G6723" s="122"/>
      <c r="H6723" s="122"/>
      <c r="I6723" s="122"/>
      <c r="J6723" s="123"/>
      <c r="K6723" s="123"/>
      <c r="L6723" s="123"/>
      <c r="M6723" s="123" t="s">
        <v>7576</v>
      </c>
      <c r="N6723" s="126"/>
      <c r="O6723" s="122"/>
      <c r="P6723" s="124"/>
      <c r="Q6723" s="125"/>
      <c r="R6723" s="124"/>
      <c r="S6723" s="125"/>
      <c r="T6723" s="111">
        <f>SUBTOTAL(9,T6724:T6740)</f>
        <v>0</v>
      </c>
    </row>
    <row r="6724" spans="6:20" s="102" customFormat="1" ht="84" outlineLevel="6">
      <c r="F6724" s="21">
        <v>1912</v>
      </c>
      <c r="G6724" s="22" t="s">
        <v>5</v>
      </c>
      <c r="H6724" s="68">
        <v>6</v>
      </c>
      <c r="I6724" s="22"/>
      <c r="J6724" s="36" t="s">
        <v>1358</v>
      </c>
      <c r="K6724" s="36"/>
      <c r="L6724" s="36"/>
      <c r="M6724" s="37" t="s">
        <v>9141</v>
      </c>
      <c r="N6724" s="37"/>
      <c r="O6724" s="22" t="s">
        <v>22</v>
      </c>
      <c r="P6724" s="38">
        <v>1</v>
      </c>
      <c r="Q6724" s="25">
        <v>0</v>
      </c>
      <c r="R6724" s="38">
        <f t="shared" ref="R6724:R6739" si="80">P6724*(1+Q6724/100)</f>
        <v>1</v>
      </c>
      <c r="S6724" s="25"/>
      <c r="T6724" s="26">
        <f t="shared" ref="T6724:T6739" si="81">IF(I6724="T",0,R6724*S6724)</f>
        <v>0</v>
      </c>
    </row>
    <row r="6725" spans="6:20" s="102" customFormat="1" ht="36" outlineLevel="6">
      <c r="F6725" s="21">
        <v>1913</v>
      </c>
      <c r="G6725" s="22" t="s">
        <v>5</v>
      </c>
      <c r="H6725" s="68">
        <v>6</v>
      </c>
      <c r="I6725" s="22"/>
      <c r="J6725" s="36" t="s">
        <v>1359</v>
      </c>
      <c r="K6725" s="36"/>
      <c r="L6725" s="36"/>
      <c r="M6725" s="37" t="s">
        <v>8267</v>
      </c>
      <c r="N6725" s="37"/>
      <c r="O6725" s="22" t="s">
        <v>22</v>
      </c>
      <c r="P6725" s="38">
        <v>1</v>
      </c>
      <c r="Q6725" s="25">
        <v>0</v>
      </c>
      <c r="R6725" s="38">
        <f t="shared" si="80"/>
        <v>1</v>
      </c>
      <c r="S6725" s="25"/>
      <c r="T6725" s="26">
        <f t="shared" si="81"/>
        <v>0</v>
      </c>
    </row>
    <row r="6726" spans="6:20" s="102" customFormat="1" ht="60" outlineLevel="6">
      <c r="F6726" s="21">
        <v>1914</v>
      </c>
      <c r="G6726" s="22" t="s">
        <v>5</v>
      </c>
      <c r="H6726" s="68">
        <v>6</v>
      </c>
      <c r="I6726" s="22"/>
      <c r="J6726" s="36" t="s">
        <v>1360</v>
      </c>
      <c r="K6726" s="36"/>
      <c r="L6726" s="36"/>
      <c r="M6726" s="37" t="s">
        <v>8944</v>
      </c>
      <c r="N6726" s="37"/>
      <c r="O6726" s="22" t="s">
        <v>22</v>
      </c>
      <c r="P6726" s="38">
        <v>2</v>
      </c>
      <c r="Q6726" s="25">
        <v>0</v>
      </c>
      <c r="R6726" s="38">
        <f t="shared" si="80"/>
        <v>2</v>
      </c>
      <c r="S6726" s="25"/>
      <c r="T6726" s="26">
        <f t="shared" si="81"/>
        <v>0</v>
      </c>
    </row>
    <row r="6727" spans="6:20" s="102" customFormat="1" ht="36" outlineLevel="6">
      <c r="F6727" s="21">
        <v>1915</v>
      </c>
      <c r="G6727" s="22" t="s">
        <v>5</v>
      </c>
      <c r="H6727" s="68">
        <v>6</v>
      </c>
      <c r="I6727" s="22"/>
      <c r="J6727" s="36" t="s">
        <v>1361</v>
      </c>
      <c r="K6727" s="36"/>
      <c r="L6727" s="36"/>
      <c r="M6727" s="37" t="s">
        <v>7906</v>
      </c>
      <c r="N6727" s="37"/>
      <c r="O6727" s="22" t="s">
        <v>22</v>
      </c>
      <c r="P6727" s="38">
        <v>4</v>
      </c>
      <c r="Q6727" s="25">
        <v>0</v>
      </c>
      <c r="R6727" s="38">
        <f t="shared" si="80"/>
        <v>4</v>
      </c>
      <c r="S6727" s="25"/>
      <c r="T6727" s="26">
        <f t="shared" si="81"/>
        <v>0</v>
      </c>
    </row>
    <row r="6728" spans="6:20" s="102" customFormat="1" ht="36" outlineLevel="6">
      <c r="F6728" s="21">
        <v>1916</v>
      </c>
      <c r="G6728" s="22" t="s">
        <v>5</v>
      </c>
      <c r="H6728" s="68">
        <v>6</v>
      </c>
      <c r="I6728" s="22"/>
      <c r="J6728" s="36" t="s">
        <v>1362</v>
      </c>
      <c r="K6728" s="36"/>
      <c r="L6728" s="36"/>
      <c r="M6728" s="37" t="s">
        <v>8126</v>
      </c>
      <c r="N6728" s="37"/>
      <c r="O6728" s="22" t="s">
        <v>22</v>
      </c>
      <c r="P6728" s="38">
        <v>1</v>
      </c>
      <c r="Q6728" s="25">
        <v>0</v>
      </c>
      <c r="R6728" s="38">
        <f t="shared" si="80"/>
        <v>1</v>
      </c>
      <c r="S6728" s="25"/>
      <c r="T6728" s="26">
        <f t="shared" si="81"/>
        <v>0</v>
      </c>
    </row>
    <row r="6729" spans="6:20" s="102" customFormat="1" ht="36" outlineLevel="6">
      <c r="F6729" s="21">
        <v>1917</v>
      </c>
      <c r="G6729" s="22" t="s">
        <v>5</v>
      </c>
      <c r="H6729" s="68">
        <v>6</v>
      </c>
      <c r="I6729" s="22"/>
      <c r="J6729" s="36" t="s">
        <v>1363</v>
      </c>
      <c r="K6729" s="36"/>
      <c r="L6729" s="36"/>
      <c r="M6729" s="37" t="s">
        <v>8427</v>
      </c>
      <c r="N6729" s="37"/>
      <c r="O6729" s="22" t="s">
        <v>22</v>
      </c>
      <c r="P6729" s="38">
        <v>4</v>
      </c>
      <c r="Q6729" s="25">
        <v>0</v>
      </c>
      <c r="R6729" s="38">
        <f t="shared" si="80"/>
        <v>4</v>
      </c>
      <c r="S6729" s="25"/>
      <c r="T6729" s="26">
        <f t="shared" si="81"/>
        <v>0</v>
      </c>
    </row>
    <row r="6730" spans="6:20" s="102" customFormat="1" ht="12" outlineLevel="6">
      <c r="F6730" s="21">
        <v>1918</v>
      </c>
      <c r="G6730" s="22" t="s">
        <v>5</v>
      </c>
      <c r="H6730" s="68">
        <v>6</v>
      </c>
      <c r="I6730" s="22"/>
      <c r="J6730" s="36" t="s">
        <v>1364</v>
      </c>
      <c r="K6730" s="36"/>
      <c r="L6730" s="36"/>
      <c r="M6730" s="37" t="s">
        <v>7663</v>
      </c>
      <c r="N6730" s="37"/>
      <c r="O6730" s="22" t="s">
        <v>22</v>
      </c>
      <c r="P6730" s="38">
        <v>8</v>
      </c>
      <c r="Q6730" s="25">
        <v>0</v>
      </c>
      <c r="R6730" s="38">
        <f t="shared" si="80"/>
        <v>8</v>
      </c>
      <c r="S6730" s="25"/>
      <c r="T6730" s="26">
        <f t="shared" si="81"/>
        <v>0</v>
      </c>
    </row>
    <row r="6731" spans="6:20" s="102" customFormat="1" ht="48" outlineLevel="6">
      <c r="F6731" s="21">
        <v>1919</v>
      </c>
      <c r="G6731" s="22" t="s">
        <v>5</v>
      </c>
      <c r="H6731" s="68">
        <v>6</v>
      </c>
      <c r="I6731" s="22"/>
      <c r="J6731" s="36" t="s">
        <v>1365</v>
      </c>
      <c r="K6731" s="36"/>
      <c r="L6731" s="36"/>
      <c r="M6731" s="37" t="s">
        <v>8608</v>
      </c>
      <c r="N6731" s="37"/>
      <c r="O6731" s="22" t="s">
        <v>22</v>
      </c>
      <c r="P6731" s="38">
        <v>2</v>
      </c>
      <c r="Q6731" s="25">
        <v>0</v>
      </c>
      <c r="R6731" s="38">
        <f t="shared" si="80"/>
        <v>2</v>
      </c>
      <c r="S6731" s="25"/>
      <c r="T6731" s="26">
        <f t="shared" si="81"/>
        <v>0</v>
      </c>
    </row>
    <row r="6732" spans="6:20" s="102" customFormat="1" ht="48" outlineLevel="6">
      <c r="F6732" s="21">
        <v>1920</v>
      </c>
      <c r="G6732" s="22" t="s">
        <v>5</v>
      </c>
      <c r="H6732" s="68">
        <v>6</v>
      </c>
      <c r="I6732" s="22"/>
      <c r="J6732" s="36" t="s">
        <v>1366</v>
      </c>
      <c r="K6732" s="36"/>
      <c r="L6732" s="36"/>
      <c r="M6732" s="37" t="s">
        <v>8859</v>
      </c>
      <c r="N6732" s="37"/>
      <c r="O6732" s="22" t="s">
        <v>22</v>
      </c>
      <c r="P6732" s="38">
        <v>1</v>
      </c>
      <c r="Q6732" s="25">
        <v>0</v>
      </c>
      <c r="R6732" s="38">
        <f t="shared" si="80"/>
        <v>1</v>
      </c>
      <c r="S6732" s="25"/>
      <c r="T6732" s="26">
        <f t="shared" si="81"/>
        <v>0</v>
      </c>
    </row>
    <row r="6733" spans="6:20" s="102" customFormat="1" ht="72" outlineLevel="6">
      <c r="F6733" s="21">
        <v>1921</v>
      </c>
      <c r="G6733" s="22" t="s">
        <v>5</v>
      </c>
      <c r="H6733" s="68">
        <v>6</v>
      </c>
      <c r="I6733" s="22"/>
      <c r="J6733" s="36" t="s">
        <v>1367</v>
      </c>
      <c r="K6733" s="36"/>
      <c r="L6733" s="36"/>
      <c r="M6733" s="37" t="s">
        <v>9529</v>
      </c>
      <c r="N6733" s="37"/>
      <c r="O6733" s="22" t="s">
        <v>20</v>
      </c>
      <c r="P6733" s="38">
        <v>115</v>
      </c>
      <c r="Q6733" s="25">
        <v>0</v>
      </c>
      <c r="R6733" s="38">
        <f t="shared" si="80"/>
        <v>115</v>
      </c>
      <c r="S6733" s="25"/>
      <c r="T6733" s="26">
        <f t="shared" si="81"/>
        <v>0</v>
      </c>
    </row>
    <row r="6734" spans="6:20" s="102" customFormat="1" ht="24" outlineLevel="6">
      <c r="F6734" s="21">
        <v>1922</v>
      </c>
      <c r="G6734" s="22" t="s">
        <v>5</v>
      </c>
      <c r="H6734" s="68">
        <v>6</v>
      </c>
      <c r="I6734" s="22"/>
      <c r="J6734" s="36" t="s">
        <v>1368</v>
      </c>
      <c r="K6734" s="36"/>
      <c r="L6734" s="36"/>
      <c r="M6734" s="37" t="s">
        <v>7076</v>
      </c>
      <c r="N6734" s="37"/>
      <c r="O6734" s="22" t="s">
        <v>20</v>
      </c>
      <c r="P6734" s="38">
        <v>115</v>
      </c>
      <c r="Q6734" s="25">
        <v>0</v>
      </c>
      <c r="R6734" s="38">
        <f t="shared" si="80"/>
        <v>115</v>
      </c>
      <c r="S6734" s="25"/>
      <c r="T6734" s="26">
        <f t="shared" si="81"/>
        <v>0</v>
      </c>
    </row>
    <row r="6735" spans="6:20" s="102" customFormat="1" ht="36" outlineLevel="6">
      <c r="F6735" s="21">
        <v>1923</v>
      </c>
      <c r="G6735" s="22" t="s">
        <v>5</v>
      </c>
      <c r="H6735" s="68">
        <v>6</v>
      </c>
      <c r="I6735" s="22"/>
      <c r="J6735" s="36" t="s">
        <v>1369</v>
      </c>
      <c r="K6735" s="36"/>
      <c r="L6735" s="36"/>
      <c r="M6735" s="37" t="s">
        <v>8566</v>
      </c>
      <c r="N6735" s="37"/>
      <c r="O6735" s="22" t="s">
        <v>20</v>
      </c>
      <c r="P6735" s="38">
        <v>115</v>
      </c>
      <c r="Q6735" s="25">
        <v>0</v>
      </c>
      <c r="R6735" s="38">
        <f t="shared" si="80"/>
        <v>115</v>
      </c>
      <c r="S6735" s="25"/>
      <c r="T6735" s="26">
        <f t="shared" si="81"/>
        <v>0</v>
      </c>
    </row>
    <row r="6736" spans="6:20" s="102" customFormat="1" ht="24" outlineLevel="6">
      <c r="F6736" s="21">
        <v>1924</v>
      </c>
      <c r="G6736" s="22" t="s">
        <v>5</v>
      </c>
      <c r="H6736" s="68">
        <v>6</v>
      </c>
      <c r="I6736" s="22"/>
      <c r="J6736" s="36" t="s">
        <v>1370</v>
      </c>
      <c r="K6736" s="36"/>
      <c r="L6736" s="36"/>
      <c r="M6736" s="37" t="s">
        <v>8346</v>
      </c>
      <c r="N6736" s="37"/>
      <c r="O6736" s="22" t="s">
        <v>49</v>
      </c>
      <c r="P6736" s="38">
        <v>115</v>
      </c>
      <c r="Q6736" s="25">
        <v>0</v>
      </c>
      <c r="R6736" s="38">
        <f t="shared" si="80"/>
        <v>115</v>
      </c>
      <c r="S6736" s="25"/>
      <c r="T6736" s="26">
        <f t="shared" si="81"/>
        <v>0</v>
      </c>
    </row>
    <row r="6737" spans="6:20" s="102" customFormat="1" ht="24" outlineLevel="6">
      <c r="F6737" s="21">
        <v>1925</v>
      </c>
      <c r="G6737" s="22" t="s">
        <v>5</v>
      </c>
      <c r="H6737" s="68">
        <v>6</v>
      </c>
      <c r="I6737" s="22"/>
      <c r="J6737" s="36" t="s">
        <v>1371</v>
      </c>
      <c r="K6737" s="36"/>
      <c r="L6737" s="36"/>
      <c r="M6737" s="37" t="s">
        <v>8481</v>
      </c>
      <c r="N6737" s="37"/>
      <c r="O6737" s="22" t="s">
        <v>50</v>
      </c>
      <c r="P6737" s="38">
        <v>10</v>
      </c>
      <c r="Q6737" s="25">
        <v>0</v>
      </c>
      <c r="R6737" s="38">
        <f t="shared" si="80"/>
        <v>10</v>
      </c>
      <c r="S6737" s="25"/>
      <c r="T6737" s="26">
        <f t="shared" si="81"/>
        <v>0</v>
      </c>
    </row>
    <row r="6738" spans="6:20" s="102" customFormat="1" ht="24" outlineLevel="6">
      <c r="F6738" s="21">
        <v>1926</v>
      </c>
      <c r="G6738" s="22" t="s">
        <v>5</v>
      </c>
      <c r="H6738" s="68">
        <v>6</v>
      </c>
      <c r="I6738" s="22"/>
      <c r="J6738" s="36" t="s">
        <v>1372</v>
      </c>
      <c r="K6738" s="36"/>
      <c r="L6738" s="36"/>
      <c r="M6738" s="37" t="s">
        <v>8416</v>
      </c>
      <c r="N6738" s="37"/>
      <c r="O6738" s="22" t="s">
        <v>47</v>
      </c>
      <c r="P6738" s="38">
        <v>0</v>
      </c>
      <c r="Q6738" s="25">
        <v>0</v>
      </c>
      <c r="R6738" s="38">
        <f t="shared" si="80"/>
        <v>0</v>
      </c>
      <c r="S6738" s="25"/>
      <c r="T6738" s="26">
        <f t="shared" si="81"/>
        <v>0</v>
      </c>
    </row>
    <row r="6739" spans="6:20" s="102" customFormat="1" ht="48" outlineLevel="6">
      <c r="F6739" s="21">
        <v>1927</v>
      </c>
      <c r="G6739" s="22" t="s">
        <v>5</v>
      </c>
      <c r="H6739" s="68">
        <v>6</v>
      </c>
      <c r="I6739" s="22"/>
      <c r="J6739" s="36" t="s">
        <v>1373</v>
      </c>
      <c r="K6739" s="36"/>
      <c r="L6739" s="36"/>
      <c r="M6739" s="37" t="s">
        <v>8526</v>
      </c>
      <c r="N6739" s="37"/>
      <c r="O6739" s="22" t="s">
        <v>22</v>
      </c>
      <c r="P6739" s="38">
        <v>1</v>
      </c>
      <c r="Q6739" s="25">
        <v>0</v>
      </c>
      <c r="R6739" s="38">
        <f t="shared" si="80"/>
        <v>1</v>
      </c>
      <c r="S6739" s="25"/>
      <c r="T6739" s="26">
        <f t="shared" si="81"/>
        <v>0</v>
      </c>
    </row>
    <row r="6740" spans="6:20" outlineLevel="6"/>
    <row r="6741" spans="6:20" outlineLevel="5"/>
    <row r="6742" spans="6:20" s="113" customFormat="1" ht="16.5" customHeight="1" outlineLevel="4">
      <c r="F6742" s="114"/>
      <c r="G6742" s="115"/>
      <c r="H6742" s="115"/>
      <c r="I6742" s="115"/>
      <c r="J6742" s="116"/>
      <c r="K6742" s="116"/>
      <c r="L6742" s="116"/>
      <c r="M6742" s="116" t="s">
        <v>7979</v>
      </c>
      <c r="N6742" s="119"/>
      <c r="O6742" s="115"/>
      <c r="P6742" s="117"/>
      <c r="Q6742" s="118"/>
      <c r="R6742" s="117"/>
      <c r="S6742" s="118"/>
      <c r="T6742" s="112">
        <f>SUBTOTAL(9,T6743:T6763)</f>
        <v>0</v>
      </c>
    </row>
    <row r="6743" spans="6:20" s="120" customFormat="1" ht="16.5" customHeight="1" outlineLevel="5">
      <c r="F6743" s="121"/>
      <c r="G6743" s="122"/>
      <c r="H6743" s="122"/>
      <c r="I6743" s="122"/>
      <c r="J6743" s="123"/>
      <c r="K6743" s="123"/>
      <c r="L6743" s="123"/>
      <c r="M6743" s="123" t="s">
        <v>7992</v>
      </c>
      <c r="N6743" s="126"/>
      <c r="O6743" s="122"/>
      <c r="P6743" s="124"/>
      <c r="Q6743" s="125"/>
      <c r="R6743" s="124"/>
      <c r="S6743" s="125"/>
      <c r="T6743" s="111">
        <f>SUBTOTAL(9,T6744:T6762)</f>
        <v>0</v>
      </c>
    </row>
    <row r="6744" spans="6:20" s="102" customFormat="1" ht="84" outlineLevel="6">
      <c r="F6744" s="21">
        <v>1928</v>
      </c>
      <c r="G6744" s="22" t="s">
        <v>5</v>
      </c>
      <c r="H6744" s="68">
        <v>6</v>
      </c>
      <c r="I6744" s="22"/>
      <c r="J6744" s="36" t="s">
        <v>1374</v>
      </c>
      <c r="K6744" s="36"/>
      <c r="L6744" s="36"/>
      <c r="M6744" s="37" t="s">
        <v>9123</v>
      </c>
      <c r="N6744" s="37"/>
      <c r="O6744" s="22" t="s">
        <v>22</v>
      </c>
      <c r="P6744" s="38">
        <v>1</v>
      </c>
      <c r="Q6744" s="25">
        <v>0</v>
      </c>
      <c r="R6744" s="38">
        <f t="shared" ref="R6744:R6761" si="82">P6744*(1+Q6744/100)</f>
        <v>1</v>
      </c>
      <c r="S6744" s="25"/>
      <c r="T6744" s="26">
        <f t="shared" ref="T6744:T6761" si="83">IF(I6744="T",0,R6744*S6744)</f>
        <v>0</v>
      </c>
    </row>
    <row r="6745" spans="6:20" s="102" customFormat="1" ht="36" outlineLevel="6">
      <c r="F6745" s="21">
        <v>1929</v>
      </c>
      <c r="G6745" s="22" t="s">
        <v>5</v>
      </c>
      <c r="H6745" s="68">
        <v>6</v>
      </c>
      <c r="I6745" s="22"/>
      <c r="J6745" s="36" t="s">
        <v>1375</v>
      </c>
      <c r="K6745" s="36"/>
      <c r="L6745" s="36"/>
      <c r="M6745" s="37" t="s">
        <v>8241</v>
      </c>
      <c r="N6745" s="37"/>
      <c r="O6745" s="22" t="s">
        <v>22</v>
      </c>
      <c r="P6745" s="38">
        <v>1</v>
      </c>
      <c r="Q6745" s="25">
        <v>0</v>
      </c>
      <c r="R6745" s="38">
        <f t="shared" si="82"/>
        <v>1</v>
      </c>
      <c r="S6745" s="25"/>
      <c r="T6745" s="26">
        <f t="shared" si="83"/>
        <v>0</v>
      </c>
    </row>
    <row r="6746" spans="6:20" s="102" customFormat="1" ht="60" outlineLevel="6">
      <c r="F6746" s="21">
        <v>1930</v>
      </c>
      <c r="G6746" s="22" t="s">
        <v>5</v>
      </c>
      <c r="H6746" s="68">
        <v>6</v>
      </c>
      <c r="I6746" s="22"/>
      <c r="J6746" s="36" t="s">
        <v>1376</v>
      </c>
      <c r="K6746" s="36"/>
      <c r="L6746" s="36"/>
      <c r="M6746" s="37" t="s">
        <v>8940</v>
      </c>
      <c r="N6746" s="37"/>
      <c r="O6746" s="22" t="s">
        <v>22</v>
      </c>
      <c r="P6746" s="38">
        <v>2</v>
      </c>
      <c r="Q6746" s="25">
        <v>0</v>
      </c>
      <c r="R6746" s="38">
        <f t="shared" si="82"/>
        <v>2</v>
      </c>
      <c r="S6746" s="25"/>
      <c r="T6746" s="26">
        <f t="shared" si="83"/>
        <v>0</v>
      </c>
    </row>
    <row r="6747" spans="6:20" s="102" customFormat="1" ht="36" outlineLevel="6">
      <c r="F6747" s="21">
        <v>1931</v>
      </c>
      <c r="G6747" s="22" t="s">
        <v>5</v>
      </c>
      <c r="H6747" s="68">
        <v>6</v>
      </c>
      <c r="I6747" s="22"/>
      <c r="J6747" s="36" t="s">
        <v>1377</v>
      </c>
      <c r="K6747" s="36"/>
      <c r="L6747" s="36"/>
      <c r="M6747" s="37" t="s">
        <v>7902</v>
      </c>
      <c r="N6747" s="37"/>
      <c r="O6747" s="22" t="s">
        <v>22</v>
      </c>
      <c r="P6747" s="38">
        <v>6</v>
      </c>
      <c r="Q6747" s="25">
        <v>0</v>
      </c>
      <c r="R6747" s="38">
        <f t="shared" si="82"/>
        <v>6</v>
      </c>
      <c r="S6747" s="25"/>
      <c r="T6747" s="26">
        <f t="shared" si="83"/>
        <v>0</v>
      </c>
    </row>
    <row r="6748" spans="6:20" s="102" customFormat="1" ht="36" outlineLevel="6">
      <c r="F6748" s="21">
        <v>1932</v>
      </c>
      <c r="G6748" s="22" t="s">
        <v>5</v>
      </c>
      <c r="H6748" s="68">
        <v>6</v>
      </c>
      <c r="I6748" s="22"/>
      <c r="J6748" s="36" t="s">
        <v>1378</v>
      </c>
      <c r="K6748" s="36"/>
      <c r="L6748" s="36"/>
      <c r="M6748" s="37" t="s">
        <v>8122</v>
      </c>
      <c r="N6748" s="37"/>
      <c r="O6748" s="22" t="s">
        <v>22</v>
      </c>
      <c r="P6748" s="38">
        <v>1</v>
      </c>
      <c r="Q6748" s="25">
        <v>0</v>
      </c>
      <c r="R6748" s="38">
        <f t="shared" si="82"/>
        <v>1</v>
      </c>
      <c r="S6748" s="25"/>
      <c r="T6748" s="26">
        <f t="shared" si="83"/>
        <v>0</v>
      </c>
    </row>
    <row r="6749" spans="6:20" s="102" customFormat="1" ht="36" outlineLevel="6">
      <c r="F6749" s="21">
        <v>1933</v>
      </c>
      <c r="G6749" s="22" t="s">
        <v>5</v>
      </c>
      <c r="H6749" s="68">
        <v>6</v>
      </c>
      <c r="I6749" s="22"/>
      <c r="J6749" s="36" t="s">
        <v>1379</v>
      </c>
      <c r="K6749" s="36"/>
      <c r="L6749" s="36"/>
      <c r="M6749" s="37" t="s">
        <v>8427</v>
      </c>
      <c r="N6749" s="37"/>
      <c r="O6749" s="22" t="s">
        <v>22</v>
      </c>
      <c r="P6749" s="38">
        <v>4</v>
      </c>
      <c r="Q6749" s="25">
        <v>0</v>
      </c>
      <c r="R6749" s="38">
        <f t="shared" si="82"/>
        <v>4</v>
      </c>
      <c r="S6749" s="25"/>
      <c r="T6749" s="26">
        <f t="shared" si="83"/>
        <v>0</v>
      </c>
    </row>
    <row r="6750" spans="6:20" s="102" customFormat="1" ht="12" outlineLevel="6">
      <c r="F6750" s="21">
        <v>1934</v>
      </c>
      <c r="G6750" s="22" t="s">
        <v>5</v>
      </c>
      <c r="H6750" s="68">
        <v>6</v>
      </c>
      <c r="I6750" s="22"/>
      <c r="J6750" s="36" t="s">
        <v>1380</v>
      </c>
      <c r="K6750" s="36"/>
      <c r="L6750" s="36"/>
      <c r="M6750" s="37" t="s">
        <v>7663</v>
      </c>
      <c r="N6750" s="37"/>
      <c r="O6750" s="22" t="s">
        <v>22</v>
      </c>
      <c r="P6750" s="38">
        <v>8</v>
      </c>
      <c r="Q6750" s="25">
        <v>0</v>
      </c>
      <c r="R6750" s="38">
        <f t="shared" si="82"/>
        <v>8</v>
      </c>
      <c r="S6750" s="25"/>
      <c r="T6750" s="26">
        <f t="shared" si="83"/>
        <v>0</v>
      </c>
    </row>
    <row r="6751" spans="6:20" s="102" customFormat="1" ht="48" outlineLevel="6">
      <c r="F6751" s="21">
        <v>1935</v>
      </c>
      <c r="G6751" s="22" t="s">
        <v>5</v>
      </c>
      <c r="H6751" s="68">
        <v>6</v>
      </c>
      <c r="I6751" s="22"/>
      <c r="J6751" s="36" t="s">
        <v>1381</v>
      </c>
      <c r="K6751" s="36"/>
      <c r="L6751" s="36"/>
      <c r="M6751" s="37" t="s">
        <v>8608</v>
      </c>
      <c r="N6751" s="37"/>
      <c r="O6751" s="22" t="s">
        <v>22</v>
      </c>
      <c r="P6751" s="38">
        <v>2</v>
      </c>
      <c r="Q6751" s="25">
        <v>0</v>
      </c>
      <c r="R6751" s="38">
        <f t="shared" si="82"/>
        <v>2</v>
      </c>
      <c r="S6751" s="25"/>
      <c r="T6751" s="26">
        <f t="shared" si="83"/>
        <v>0</v>
      </c>
    </row>
    <row r="6752" spans="6:20" s="102" customFormat="1" ht="48" outlineLevel="6">
      <c r="F6752" s="21">
        <v>1936</v>
      </c>
      <c r="G6752" s="22" t="s">
        <v>5</v>
      </c>
      <c r="H6752" s="68">
        <v>6</v>
      </c>
      <c r="I6752" s="22"/>
      <c r="J6752" s="36" t="s">
        <v>1382</v>
      </c>
      <c r="K6752" s="36"/>
      <c r="L6752" s="36"/>
      <c r="M6752" s="37" t="s">
        <v>8859</v>
      </c>
      <c r="N6752" s="37"/>
      <c r="O6752" s="22" t="s">
        <v>22</v>
      </c>
      <c r="P6752" s="38">
        <v>1</v>
      </c>
      <c r="Q6752" s="25">
        <v>0</v>
      </c>
      <c r="R6752" s="38">
        <f t="shared" si="82"/>
        <v>1</v>
      </c>
      <c r="S6752" s="25"/>
      <c r="T6752" s="26">
        <f t="shared" si="83"/>
        <v>0</v>
      </c>
    </row>
    <row r="6753" spans="6:20" s="102" customFormat="1" ht="72" outlineLevel="6">
      <c r="F6753" s="21">
        <v>1937</v>
      </c>
      <c r="G6753" s="22" t="s">
        <v>5</v>
      </c>
      <c r="H6753" s="68">
        <v>6</v>
      </c>
      <c r="I6753" s="22"/>
      <c r="J6753" s="36" t="s">
        <v>1383</v>
      </c>
      <c r="K6753" s="36"/>
      <c r="L6753" s="36"/>
      <c r="M6753" s="37" t="s">
        <v>9527</v>
      </c>
      <c r="N6753" s="37"/>
      <c r="O6753" s="22" t="s">
        <v>20</v>
      </c>
      <c r="P6753" s="38">
        <v>116</v>
      </c>
      <c r="Q6753" s="25">
        <v>0</v>
      </c>
      <c r="R6753" s="38">
        <f t="shared" si="82"/>
        <v>116</v>
      </c>
      <c r="S6753" s="25"/>
      <c r="T6753" s="26">
        <f t="shared" si="83"/>
        <v>0</v>
      </c>
    </row>
    <row r="6754" spans="6:20" s="102" customFormat="1" ht="24" outlineLevel="6">
      <c r="F6754" s="21">
        <v>1938</v>
      </c>
      <c r="G6754" s="22" t="s">
        <v>5</v>
      </c>
      <c r="H6754" s="68">
        <v>6</v>
      </c>
      <c r="I6754" s="22"/>
      <c r="J6754" s="36" t="s">
        <v>1384</v>
      </c>
      <c r="K6754" s="36"/>
      <c r="L6754" s="36"/>
      <c r="M6754" s="37" t="s">
        <v>7074</v>
      </c>
      <c r="N6754" s="37"/>
      <c r="O6754" s="22" t="s">
        <v>20</v>
      </c>
      <c r="P6754" s="38">
        <v>116</v>
      </c>
      <c r="Q6754" s="25">
        <v>0</v>
      </c>
      <c r="R6754" s="38">
        <f t="shared" si="82"/>
        <v>116</v>
      </c>
      <c r="S6754" s="25"/>
      <c r="T6754" s="26">
        <f t="shared" si="83"/>
        <v>0</v>
      </c>
    </row>
    <row r="6755" spans="6:20" s="102" customFormat="1" ht="36" outlineLevel="6">
      <c r="F6755" s="21">
        <v>1939</v>
      </c>
      <c r="G6755" s="22" t="s">
        <v>5</v>
      </c>
      <c r="H6755" s="68">
        <v>6</v>
      </c>
      <c r="I6755" s="22"/>
      <c r="J6755" s="36" t="s">
        <v>1385</v>
      </c>
      <c r="K6755" s="36"/>
      <c r="L6755" s="36"/>
      <c r="M6755" s="37" t="s">
        <v>8564</v>
      </c>
      <c r="N6755" s="37"/>
      <c r="O6755" s="22" t="s">
        <v>20</v>
      </c>
      <c r="P6755" s="38">
        <v>116</v>
      </c>
      <c r="Q6755" s="25">
        <v>0</v>
      </c>
      <c r="R6755" s="38">
        <f t="shared" si="82"/>
        <v>116</v>
      </c>
      <c r="S6755" s="25"/>
      <c r="T6755" s="26">
        <f t="shared" si="83"/>
        <v>0</v>
      </c>
    </row>
    <row r="6756" spans="6:20" s="102" customFormat="1" ht="24" outlineLevel="6">
      <c r="F6756" s="21">
        <v>1940</v>
      </c>
      <c r="G6756" s="22" t="s">
        <v>5</v>
      </c>
      <c r="H6756" s="68">
        <v>6</v>
      </c>
      <c r="I6756" s="22"/>
      <c r="J6756" s="36" t="s">
        <v>1386</v>
      </c>
      <c r="K6756" s="36"/>
      <c r="L6756" s="36"/>
      <c r="M6756" s="37" t="s">
        <v>8107</v>
      </c>
      <c r="N6756" s="37"/>
      <c r="O6756" s="22"/>
      <c r="P6756" s="38">
        <v>0</v>
      </c>
      <c r="Q6756" s="25">
        <v>0</v>
      </c>
      <c r="R6756" s="38">
        <f t="shared" si="82"/>
        <v>0</v>
      </c>
      <c r="S6756" s="25"/>
      <c r="T6756" s="26">
        <f t="shared" si="83"/>
        <v>0</v>
      </c>
    </row>
    <row r="6757" spans="6:20" s="102" customFormat="1" ht="12" outlineLevel="6">
      <c r="F6757" s="21">
        <v>1941</v>
      </c>
      <c r="G6757" s="22" t="s">
        <v>5</v>
      </c>
      <c r="H6757" s="68">
        <v>6</v>
      </c>
      <c r="I6757" s="22"/>
      <c r="J6757" s="36" t="s">
        <v>1387</v>
      </c>
      <c r="K6757" s="36"/>
      <c r="L6757" s="36"/>
      <c r="M6757" s="37" t="s">
        <v>7157</v>
      </c>
      <c r="N6757" s="37"/>
      <c r="O6757" s="22" t="s">
        <v>20</v>
      </c>
      <c r="P6757" s="38">
        <v>116</v>
      </c>
      <c r="Q6757" s="25">
        <v>0</v>
      </c>
      <c r="R6757" s="38">
        <f t="shared" si="82"/>
        <v>116</v>
      </c>
      <c r="S6757" s="25"/>
      <c r="T6757" s="26">
        <f t="shared" si="83"/>
        <v>0</v>
      </c>
    </row>
    <row r="6758" spans="6:20" s="102" customFormat="1" ht="12" outlineLevel="6">
      <c r="F6758" s="21">
        <v>1942</v>
      </c>
      <c r="G6758" s="22" t="s">
        <v>5</v>
      </c>
      <c r="H6758" s="68">
        <v>6</v>
      </c>
      <c r="I6758" s="22"/>
      <c r="J6758" s="36" t="s">
        <v>1388</v>
      </c>
      <c r="K6758" s="36"/>
      <c r="L6758" s="36"/>
      <c r="M6758" s="37" t="s">
        <v>7390</v>
      </c>
      <c r="N6758" s="37"/>
      <c r="O6758" s="22" t="s">
        <v>23</v>
      </c>
      <c r="P6758" s="38">
        <v>10</v>
      </c>
      <c r="Q6758" s="25">
        <v>0</v>
      </c>
      <c r="R6758" s="38">
        <f t="shared" si="82"/>
        <v>10</v>
      </c>
      <c r="S6758" s="25"/>
      <c r="T6758" s="26">
        <f t="shared" si="83"/>
        <v>0</v>
      </c>
    </row>
    <row r="6759" spans="6:20" s="102" customFormat="1" ht="36" outlineLevel="6">
      <c r="F6759" s="21">
        <v>1943</v>
      </c>
      <c r="G6759" s="22" t="s">
        <v>5</v>
      </c>
      <c r="H6759" s="68">
        <v>6</v>
      </c>
      <c r="I6759" s="22"/>
      <c r="J6759" s="36" t="s">
        <v>1389</v>
      </c>
      <c r="K6759" s="36"/>
      <c r="L6759" s="36"/>
      <c r="M6759" s="37" t="s">
        <v>8802</v>
      </c>
      <c r="N6759" s="37"/>
      <c r="O6759" s="22" t="s">
        <v>47</v>
      </c>
      <c r="P6759" s="38">
        <v>0</v>
      </c>
      <c r="Q6759" s="25">
        <v>0</v>
      </c>
      <c r="R6759" s="38">
        <f t="shared" si="82"/>
        <v>0</v>
      </c>
      <c r="S6759" s="25"/>
      <c r="T6759" s="26">
        <f t="shared" si="83"/>
        <v>0</v>
      </c>
    </row>
    <row r="6760" spans="6:20" s="102" customFormat="1" ht="60" outlineLevel="6">
      <c r="F6760" s="21">
        <v>1944</v>
      </c>
      <c r="G6760" s="22" t="s">
        <v>5</v>
      </c>
      <c r="H6760" s="68">
        <v>6</v>
      </c>
      <c r="I6760" s="22"/>
      <c r="J6760" s="36" t="s">
        <v>1390</v>
      </c>
      <c r="K6760" s="36"/>
      <c r="L6760" s="36"/>
      <c r="M6760" s="37" t="s">
        <v>8915</v>
      </c>
      <c r="N6760" s="37"/>
      <c r="O6760" s="22" t="s">
        <v>22</v>
      </c>
      <c r="P6760" s="38">
        <v>1</v>
      </c>
      <c r="Q6760" s="25">
        <v>0</v>
      </c>
      <c r="R6760" s="38">
        <f t="shared" si="82"/>
        <v>1</v>
      </c>
      <c r="S6760" s="25"/>
      <c r="T6760" s="26">
        <f t="shared" si="83"/>
        <v>0</v>
      </c>
    </row>
    <row r="6761" spans="6:20" s="102" customFormat="1" ht="48" outlineLevel="6">
      <c r="F6761" s="21">
        <v>1945</v>
      </c>
      <c r="G6761" s="22" t="s">
        <v>5</v>
      </c>
      <c r="H6761" s="68">
        <v>6</v>
      </c>
      <c r="I6761" s="22"/>
      <c r="J6761" s="36" t="s">
        <v>1391</v>
      </c>
      <c r="K6761" s="36"/>
      <c r="L6761" s="36"/>
      <c r="M6761" s="37" t="s">
        <v>8460</v>
      </c>
      <c r="N6761" s="37"/>
      <c r="O6761" s="22" t="s">
        <v>22</v>
      </c>
      <c r="P6761" s="38">
        <v>1</v>
      </c>
      <c r="Q6761" s="25">
        <v>0</v>
      </c>
      <c r="R6761" s="38">
        <f t="shared" si="82"/>
        <v>1</v>
      </c>
      <c r="S6761" s="25"/>
      <c r="T6761" s="26">
        <f t="shared" si="83"/>
        <v>0</v>
      </c>
    </row>
    <row r="6762" spans="6:20" outlineLevel="6"/>
    <row r="6763" spans="6:20" outlineLevel="5"/>
    <row r="6764" spans="6:20" s="113" customFormat="1" ht="16.5" customHeight="1" outlineLevel="4">
      <c r="F6764" s="114"/>
      <c r="G6764" s="115"/>
      <c r="H6764" s="115"/>
      <c r="I6764" s="115"/>
      <c r="J6764" s="116"/>
      <c r="K6764" s="116"/>
      <c r="L6764" s="116"/>
      <c r="M6764" s="116" t="s">
        <v>7738</v>
      </c>
      <c r="N6764" s="119"/>
      <c r="O6764" s="115"/>
      <c r="P6764" s="117"/>
      <c r="Q6764" s="118"/>
      <c r="R6764" s="117"/>
      <c r="S6764" s="118"/>
      <c r="T6764" s="112">
        <f>SUBTOTAL(9,T6765:T6792)</f>
        <v>0</v>
      </c>
    </row>
    <row r="6765" spans="6:20" s="120" customFormat="1" ht="16.5" customHeight="1" outlineLevel="5">
      <c r="F6765" s="121"/>
      <c r="G6765" s="122"/>
      <c r="H6765" s="122"/>
      <c r="I6765" s="122"/>
      <c r="J6765" s="123"/>
      <c r="K6765" s="123"/>
      <c r="L6765" s="123"/>
      <c r="M6765" s="123" t="s">
        <v>7761</v>
      </c>
      <c r="N6765" s="126"/>
      <c r="O6765" s="122"/>
      <c r="P6765" s="124"/>
      <c r="Q6765" s="125"/>
      <c r="R6765" s="124"/>
      <c r="S6765" s="125"/>
      <c r="T6765" s="111">
        <f>SUBTOTAL(9,T6766:T6791)</f>
        <v>0</v>
      </c>
    </row>
    <row r="6766" spans="6:20" s="102" customFormat="1" ht="84" outlineLevel="6">
      <c r="F6766" s="21">
        <v>1946</v>
      </c>
      <c r="G6766" s="22" t="s">
        <v>5</v>
      </c>
      <c r="H6766" s="68">
        <v>6</v>
      </c>
      <c r="I6766" s="22"/>
      <c r="J6766" s="36" t="s">
        <v>1392</v>
      </c>
      <c r="K6766" s="36"/>
      <c r="L6766" s="36"/>
      <c r="M6766" s="37" t="s">
        <v>9125</v>
      </c>
      <c r="N6766" s="37"/>
      <c r="O6766" s="22" t="s">
        <v>22</v>
      </c>
      <c r="P6766" s="38">
        <v>1</v>
      </c>
      <c r="Q6766" s="25">
        <v>0</v>
      </c>
      <c r="R6766" s="38">
        <f t="shared" ref="R6766:R6790" si="84">P6766*(1+Q6766/100)</f>
        <v>1</v>
      </c>
      <c r="S6766" s="25"/>
      <c r="T6766" s="26">
        <f t="shared" ref="T6766:T6790" si="85">IF(I6766="T",0,R6766*S6766)</f>
        <v>0</v>
      </c>
    </row>
    <row r="6767" spans="6:20" s="102" customFormat="1" ht="36" outlineLevel="6">
      <c r="F6767" s="21">
        <v>1947</v>
      </c>
      <c r="G6767" s="22" t="s">
        <v>5</v>
      </c>
      <c r="H6767" s="68">
        <v>6</v>
      </c>
      <c r="I6767" s="22"/>
      <c r="J6767" s="36" t="s">
        <v>1393</v>
      </c>
      <c r="K6767" s="36"/>
      <c r="L6767" s="36"/>
      <c r="M6767" s="37" t="s">
        <v>8242</v>
      </c>
      <c r="N6767" s="37"/>
      <c r="O6767" s="22" t="s">
        <v>22</v>
      </c>
      <c r="P6767" s="38">
        <v>1</v>
      </c>
      <c r="Q6767" s="25">
        <v>0</v>
      </c>
      <c r="R6767" s="38">
        <f t="shared" si="84"/>
        <v>1</v>
      </c>
      <c r="S6767" s="25"/>
      <c r="T6767" s="26">
        <f t="shared" si="85"/>
        <v>0</v>
      </c>
    </row>
    <row r="6768" spans="6:20" s="102" customFormat="1" ht="60" outlineLevel="6">
      <c r="F6768" s="21">
        <v>1948</v>
      </c>
      <c r="G6768" s="22" t="s">
        <v>5</v>
      </c>
      <c r="H6768" s="68">
        <v>6</v>
      </c>
      <c r="I6768" s="22"/>
      <c r="J6768" s="36" t="s">
        <v>1394</v>
      </c>
      <c r="K6768" s="36"/>
      <c r="L6768" s="36"/>
      <c r="M6768" s="37" t="s">
        <v>8941</v>
      </c>
      <c r="N6768" s="37"/>
      <c r="O6768" s="22" t="s">
        <v>22</v>
      </c>
      <c r="P6768" s="38">
        <v>2</v>
      </c>
      <c r="Q6768" s="25">
        <v>0</v>
      </c>
      <c r="R6768" s="38">
        <f t="shared" si="84"/>
        <v>2</v>
      </c>
      <c r="S6768" s="25"/>
      <c r="T6768" s="26">
        <f t="shared" si="85"/>
        <v>0</v>
      </c>
    </row>
    <row r="6769" spans="6:20" s="102" customFormat="1" ht="36" outlineLevel="6">
      <c r="F6769" s="21">
        <v>1949</v>
      </c>
      <c r="G6769" s="22" t="s">
        <v>5</v>
      </c>
      <c r="H6769" s="68">
        <v>6</v>
      </c>
      <c r="I6769" s="22"/>
      <c r="J6769" s="36" t="s">
        <v>1395</v>
      </c>
      <c r="K6769" s="36"/>
      <c r="L6769" s="36"/>
      <c r="M6769" s="37" t="s">
        <v>7903</v>
      </c>
      <c r="N6769" s="37"/>
      <c r="O6769" s="22" t="s">
        <v>22</v>
      </c>
      <c r="P6769" s="38">
        <v>4</v>
      </c>
      <c r="Q6769" s="25">
        <v>0</v>
      </c>
      <c r="R6769" s="38">
        <f t="shared" si="84"/>
        <v>4</v>
      </c>
      <c r="S6769" s="25"/>
      <c r="T6769" s="26">
        <f t="shared" si="85"/>
        <v>0</v>
      </c>
    </row>
    <row r="6770" spans="6:20" s="102" customFormat="1" ht="36" outlineLevel="6">
      <c r="F6770" s="21">
        <v>1950</v>
      </c>
      <c r="G6770" s="22" t="s">
        <v>5</v>
      </c>
      <c r="H6770" s="68">
        <v>6</v>
      </c>
      <c r="I6770" s="22"/>
      <c r="J6770" s="36" t="s">
        <v>1396</v>
      </c>
      <c r="K6770" s="36"/>
      <c r="L6770" s="36"/>
      <c r="M6770" s="37" t="s">
        <v>8123</v>
      </c>
      <c r="N6770" s="37"/>
      <c r="O6770" s="22" t="s">
        <v>22</v>
      </c>
      <c r="P6770" s="38">
        <v>1</v>
      </c>
      <c r="Q6770" s="25">
        <v>0</v>
      </c>
      <c r="R6770" s="38">
        <f t="shared" si="84"/>
        <v>1</v>
      </c>
      <c r="S6770" s="25"/>
      <c r="T6770" s="26">
        <f t="shared" si="85"/>
        <v>0</v>
      </c>
    </row>
    <row r="6771" spans="6:20" s="102" customFormat="1" ht="36" outlineLevel="6">
      <c r="F6771" s="21">
        <v>1951</v>
      </c>
      <c r="G6771" s="22" t="s">
        <v>5</v>
      </c>
      <c r="H6771" s="68">
        <v>6</v>
      </c>
      <c r="I6771" s="22"/>
      <c r="J6771" s="36" t="s">
        <v>1397</v>
      </c>
      <c r="K6771" s="36"/>
      <c r="L6771" s="36"/>
      <c r="M6771" s="37" t="s">
        <v>8427</v>
      </c>
      <c r="N6771" s="37"/>
      <c r="O6771" s="22" t="s">
        <v>22</v>
      </c>
      <c r="P6771" s="38">
        <v>4</v>
      </c>
      <c r="Q6771" s="25">
        <v>0</v>
      </c>
      <c r="R6771" s="38">
        <f t="shared" si="84"/>
        <v>4</v>
      </c>
      <c r="S6771" s="25"/>
      <c r="T6771" s="26">
        <f t="shared" si="85"/>
        <v>0</v>
      </c>
    </row>
    <row r="6772" spans="6:20" s="102" customFormat="1" ht="12" outlineLevel="6">
      <c r="F6772" s="21">
        <v>1952</v>
      </c>
      <c r="G6772" s="22" t="s">
        <v>5</v>
      </c>
      <c r="H6772" s="68">
        <v>6</v>
      </c>
      <c r="I6772" s="22"/>
      <c r="J6772" s="36" t="s">
        <v>1398</v>
      </c>
      <c r="K6772" s="36"/>
      <c r="L6772" s="36"/>
      <c r="M6772" s="37" t="s">
        <v>7663</v>
      </c>
      <c r="N6772" s="37"/>
      <c r="O6772" s="22" t="s">
        <v>22</v>
      </c>
      <c r="P6772" s="38">
        <v>8</v>
      </c>
      <c r="Q6772" s="25">
        <v>0</v>
      </c>
      <c r="R6772" s="38">
        <f t="shared" si="84"/>
        <v>8</v>
      </c>
      <c r="S6772" s="25"/>
      <c r="T6772" s="26">
        <f t="shared" si="85"/>
        <v>0</v>
      </c>
    </row>
    <row r="6773" spans="6:20" s="102" customFormat="1" ht="48" outlineLevel="6">
      <c r="F6773" s="21">
        <v>1953</v>
      </c>
      <c r="G6773" s="22" t="s">
        <v>5</v>
      </c>
      <c r="H6773" s="68">
        <v>6</v>
      </c>
      <c r="I6773" s="22"/>
      <c r="J6773" s="36" t="s">
        <v>1399</v>
      </c>
      <c r="K6773" s="36"/>
      <c r="L6773" s="36"/>
      <c r="M6773" s="37" t="s">
        <v>8608</v>
      </c>
      <c r="N6773" s="37"/>
      <c r="O6773" s="22" t="s">
        <v>22</v>
      </c>
      <c r="P6773" s="38">
        <v>2</v>
      </c>
      <c r="Q6773" s="25">
        <v>0</v>
      </c>
      <c r="R6773" s="38">
        <f t="shared" si="84"/>
        <v>2</v>
      </c>
      <c r="S6773" s="25"/>
      <c r="T6773" s="26">
        <f t="shared" si="85"/>
        <v>0</v>
      </c>
    </row>
    <row r="6774" spans="6:20" s="102" customFormat="1" ht="48" outlineLevel="6">
      <c r="F6774" s="21">
        <v>1954</v>
      </c>
      <c r="G6774" s="22" t="s">
        <v>5</v>
      </c>
      <c r="H6774" s="68">
        <v>6</v>
      </c>
      <c r="I6774" s="22"/>
      <c r="J6774" s="36" t="s">
        <v>1400</v>
      </c>
      <c r="K6774" s="36"/>
      <c r="L6774" s="36"/>
      <c r="M6774" s="37" t="s">
        <v>8859</v>
      </c>
      <c r="N6774" s="37"/>
      <c r="O6774" s="22" t="s">
        <v>22</v>
      </c>
      <c r="P6774" s="38">
        <v>1</v>
      </c>
      <c r="Q6774" s="25">
        <v>0</v>
      </c>
      <c r="R6774" s="38">
        <f t="shared" si="84"/>
        <v>1</v>
      </c>
      <c r="S6774" s="25"/>
      <c r="T6774" s="26">
        <f t="shared" si="85"/>
        <v>0</v>
      </c>
    </row>
    <row r="6775" spans="6:20" s="102" customFormat="1" ht="48" outlineLevel="6">
      <c r="F6775" s="21">
        <v>1955</v>
      </c>
      <c r="G6775" s="22" t="s">
        <v>5</v>
      </c>
      <c r="H6775" s="68">
        <v>6</v>
      </c>
      <c r="I6775" s="22"/>
      <c r="J6775" s="36" t="s">
        <v>1401</v>
      </c>
      <c r="K6775" s="36"/>
      <c r="L6775" s="36"/>
      <c r="M6775" s="37" t="s">
        <v>9602</v>
      </c>
      <c r="N6775" s="37"/>
      <c r="O6775" s="22"/>
      <c r="P6775" s="38">
        <v>0</v>
      </c>
      <c r="Q6775" s="25">
        <v>0</v>
      </c>
      <c r="R6775" s="38">
        <f t="shared" si="84"/>
        <v>0</v>
      </c>
      <c r="S6775" s="25"/>
      <c r="T6775" s="26">
        <f t="shared" si="85"/>
        <v>0</v>
      </c>
    </row>
    <row r="6776" spans="6:20" s="102" customFormat="1" ht="12" outlineLevel="6">
      <c r="F6776" s="21">
        <v>1956</v>
      </c>
      <c r="G6776" s="22" t="s">
        <v>5</v>
      </c>
      <c r="H6776" s="68">
        <v>6</v>
      </c>
      <c r="I6776" s="22"/>
      <c r="J6776" s="36" t="s">
        <v>1402</v>
      </c>
      <c r="K6776" s="36"/>
      <c r="L6776" s="36"/>
      <c r="M6776" s="37" t="s">
        <v>163</v>
      </c>
      <c r="N6776" s="37"/>
      <c r="O6776" s="22" t="s">
        <v>20</v>
      </c>
      <c r="P6776" s="38">
        <v>127</v>
      </c>
      <c r="Q6776" s="25">
        <v>0</v>
      </c>
      <c r="R6776" s="38">
        <f t="shared" si="84"/>
        <v>127</v>
      </c>
      <c r="S6776" s="25"/>
      <c r="T6776" s="26">
        <f t="shared" si="85"/>
        <v>0</v>
      </c>
    </row>
    <row r="6777" spans="6:20" s="102" customFormat="1" ht="12" outlineLevel="6">
      <c r="F6777" s="21">
        <v>1957</v>
      </c>
      <c r="G6777" s="22" t="s">
        <v>5</v>
      </c>
      <c r="H6777" s="68">
        <v>6</v>
      </c>
      <c r="I6777" s="22"/>
      <c r="J6777" s="36" t="s">
        <v>1403</v>
      </c>
      <c r="K6777" s="36"/>
      <c r="L6777" s="36"/>
      <c r="M6777" s="37" t="s">
        <v>162</v>
      </c>
      <c r="N6777" s="37"/>
      <c r="O6777" s="22" t="s">
        <v>20</v>
      </c>
      <c r="P6777" s="38">
        <v>35</v>
      </c>
      <c r="Q6777" s="25">
        <v>0</v>
      </c>
      <c r="R6777" s="38">
        <f t="shared" si="84"/>
        <v>35</v>
      </c>
      <c r="S6777" s="25"/>
      <c r="T6777" s="26">
        <f t="shared" si="85"/>
        <v>0</v>
      </c>
    </row>
    <row r="6778" spans="6:20" s="102" customFormat="1" ht="12" outlineLevel="6">
      <c r="F6778" s="21">
        <v>1958</v>
      </c>
      <c r="G6778" s="22" t="s">
        <v>5</v>
      </c>
      <c r="H6778" s="68">
        <v>6</v>
      </c>
      <c r="I6778" s="22"/>
      <c r="J6778" s="36" t="s">
        <v>1404</v>
      </c>
      <c r="K6778" s="36"/>
      <c r="L6778" s="36"/>
      <c r="M6778" s="37" t="s">
        <v>7411</v>
      </c>
      <c r="N6778" s="37"/>
      <c r="O6778" s="22"/>
      <c r="P6778" s="38">
        <v>0</v>
      </c>
      <c r="Q6778" s="25">
        <v>0</v>
      </c>
      <c r="R6778" s="38">
        <f t="shared" si="84"/>
        <v>0</v>
      </c>
      <c r="S6778" s="25"/>
      <c r="T6778" s="26">
        <f t="shared" si="85"/>
        <v>0</v>
      </c>
    </row>
    <row r="6779" spans="6:20" s="102" customFormat="1" ht="12" outlineLevel="6">
      <c r="F6779" s="21">
        <v>1959</v>
      </c>
      <c r="G6779" s="22" t="s">
        <v>5</v>
      </c>
      <c r="H6779" s="68">
        <v>6</v>
      </c>
      <c r="I6779" s="22"/>
      <c r="J6779" s="36" t="s">
        <v>1405</v>
      </c>
      <c r="K6779" s="36"/>
      <c r="L6779" s="36"/>
      <c r="M6779" s="37" t="s">
        <v>163</v>
      </c>
      <c r="N6779" s="37"/>
      <c r="O6779" s="22" t="s">
        <v>20</v>
      </c>
      <c r="P6779" s="38">
        <v>127</v>
      </c>
      <c r="Q6779" s="25">
        <v>0</v>
      </c>
      <c r="R6779" s="38">
        <f t="shared" si="84"/>
        <v>127</v>
      </c>
      <c r="S6779" s="25"/>
      <c r="T6779" s="26">
        <f t="shared" si="85"/>
        <v>0</v>
      </c>
    </row>
    <row r="6780" spans="6:20" s="102" customFormat="1" ht="12" outlineLevel="6">
      <c r="F6780" s="21">
        <v>1960</v>
      </c>
      <c r="G6780" s="22" t="s">
        <v>5</v>
      </c>
      <c r="H6780" s="68">
        <v>6</v>
      </c>
      <c r="I6780" s="22"/>
      <c r="J6780" s="36" t="s">
        <v>1406</v>
      </c>
      <c r="K6780" s="36"/>
      <c r="L6780" s="36"/>
      <c r="M6780" s="37" t="s">
        <v>162</v>
      </c>
      <c r="N6780" s="37"/>
      <c r="O6780" s="22" t="s">
        <v>20</v>
      </c>
      <c r="P6780" s="38">
        <v>35</v>
      </c>
      <c r="Q6780" s="25">
        <v>0</v>
      </c>
      <c r="R6780" s="38">
        <f t="shared" si="84"/>
        <v>35</v>
      </c>
      <c r="S6780" s="25"/>
      <c r="T6780" s="26">
        <f t="shared" si="85"/>
        <v>0</v>
      </c>
    </row>
    <row r="6781" spans="6:20" s="102" customFormat="1" ht="36" outlineLevel="6">
      <c r="F6781" s="21">
        <v>1961</v>
      </c>
      <c r="G6781" s="22" t="s">
        <v>5</v>
      </c>
      <c r="H6781" s="68">
        <v>6</v>
      </c>
      <c r="I6781" s="22"/>
      <c r="J6781" s="36" t="s">
        <v>1407</v>
      </c>
      <c r="K6781" s="36"/>
      <c r="L6781" s="36"/>
      <c r="M6781" s="37" t="s">
        <v>8684</v>
      </c>
      <c r="N6781" s="37"/>
      <c r="O6781" s="22"/>
      <c r="P6781" s="38">
        <v>0</v>
      </c>
      <c r="Q6781" s="25">
        <v>0</v>
      </c>
      <c r="R6781" s="38">
        <f t="shared" si="84"/>
        <v>0</v>
      </c>
      <c r="S6781" s="25"/>
      <c r="T6781" s="26">
        <f t="shared" si="85"/>
        <v>0</v>
      </c>
    </row>
    <row r="6782" spans="6:20" s="102" customFormat="1" ht="12" outlineLevel="6">
      <c r="F6782" s="21">
        <v>1962</v>
      </c>
      <c r="G6782" s="22" t="s">
        <v>5</v>
      </c>
      <c r="H6782" s="68">
        <v>6</v>
      </c>
      <c r="I6782" s="22"/>
      <c r="J6782" s="36" t="s">
        <v>1408</v>
      </c>
      <c r="K6782" s="36"/>
      <c r="L6782" s="36"/>
      <c r="M6782" s="37" t="s">
        <v>163</v>
      </c>
      <c r="N6782" s="37"/>
      <c r="O6782" s="22" t="s">
        <v>20</v>
      </c>
      <c r="P6782" s="38">
        <v>127</v>
      </c>
      <c r="Q6782" s="25">
        <v>0</v>
      </c>
      <c r="R6782" s="38">
        <f t="shared" si="84"/>
        <v>127</v>
      </c>
      <c r="S6782" s="25"/>
      <c r="T6782" s="26">
        <f t="shared" si="85"/>
        <v>0</v>
      </c>
    </row>
    <row r="6783" spans="6:20" s="102" customFormat="1" ht="12" outlineLevel="6">
      <c r="F6783" s="21">
        <v>1963</v>
      </c>
      <c r="G6783" s="22" t="s">
        <v>5</v>
      </c>
      <c r="H6783" s="68">
        <v>6</v>
      </c>
      <c r="I6783" s="22"/>
      <c r="J6783" s="36" t="s">
        <v>1409</v>
      </c>
      <c r="K6783" s="36"/>
      <c r="L6783" s="36"/>
      <c r="M6783" s="37" t="s">
        <v>162</v>
      </c>
      <c r="N6783" s="37"/>
      <c r="O6783" s="22" t="s">
        <v>20</v>
      </c>
      <c r="P6783" s="38">
        <v>35</v>
      </c>
      <c r="Q6783" s="25">
        <v>0</v>
      </c>
      <c r="R6783" s="38">
        <f t="shared" si="84"/>
        <v>35</v>
      </c>
      <c r="S6783" s="25"/>
      <c r="T6783" s="26">
        <f t="shared" si="85"/>
        <v>0</v>
      </c>
    </row>
    <row r="6784" spans="6:20" s="102" customFormat="1" ht="24" outlineLevel="6">
      <c r="F6784" s="21">
        <v>1964</v>
      </c>
      <c r="G6784" s="22" t="s">
        <v>5</v>
      </c>
      <c r="H6784" s="68">
        <v>6</v>
      </c>
      <c r="I6784" s="22"/>
      <c r="J6784" s="36" t="s">
        <v>1410</v>
      </c>
      <c r="K6784" s="36"/>
      <c r="L6784" s="36"/>
      <c r="M6784" s="37" t="s">
        <v>8107</v>
      </c>
      <c r="N6784" s="37"/>
      <c r="O6784" s="22"/>
      <c r="P6784" s="38">
        <v>0</v>
      </c>
      <c r="Q6784" s="25">
        <v>0</v>
      </c>
      <c r="R6784" s="38">
        <f t="shared" si="84"/>
        <v>0</v>
      </c>
      <c r="S6784" s="25"/>
      <c r="T6784" s="26">
        <f t="shared" si="85"/>
        <v>0</v>
      </c>
    </row>
    <row r="6785" spans="6:20" s="102" customFormat="1" ht="12" outlineLevel="6">
      <c r="F6785" s="21">
        <v>1965</v>
      </c>
      <c r="G6785" s="22" t="s">
        <v>5</v>
      </c>
      <c r="H6785" s="68">
        <v>6</v>
      </c>
      <c r="I6785" s="22"/>
      <c r="J6785" s="36" t="s">
        <v>1411</v>
      </c>
      <c r="K6785" s="36"/>
      <c r="L6785" s="36"/>
      <c r="M6785" s="37" t="s">
        <v>6714</v>
      </c>
      <c r="N6785" s="37"/>
      <c r="O6785" s="22" t="s">
        <v>20</v>
      </c>
      <c r="P6785" s="38">
        <v>127</v>
      </c>
      <c r="Q6785" s="25">
        <v>0</v>
      </c>
      <c r="R6785" s="38">
        <f t="shared" si="84"/>
        <v>127</v>
      </c>
      <c r="S6785" s="25"/>
      <c r="T6785" s="26">
        <f t="shared" si="85"/>
        <v>0</v>
      </c>
    </row>
    <row r="6786" spans="6:20" s="102" customFormat="1" ht="12" outlineLevel="6">
      <c r="F6786" s="21">
        <v>1966</v>
      </c>
      <c r="G6786" s="22" t="s">
        <v>5</v>
      </c>
      <c r="H6786" s="68">
        <v>6</v>
      </c>
      <c r="I6786" s="22"/>
      <c r="J6786" s="36" t="s">
        <v>1412</v>
      </c>
      <c r="K6786" s="36"/>
      <c r="L6786" s="36"/>
      <c r="M6786" s="37" t="s">
        <v>6744</v>
      </c>
      <c r="N6786" s="37"/>
      <c r="O6786" s="22" t="s">
        <v>20</v>
      </c>
      <c r="P6786" s="38">
        <v>35</v>
      </c>
      <c r="Q6786" s="25">
        <v>0</v>
      </c>
      <c r="R6786" s="38">
        <f t="shared" si="84"/>
        <v>35</v>
      </c>
      <c r="S6786" s="25"/>
      <c r="T6786" s="26">
        <f t="shared" si="85"/>
        <v>0</v>
      </c>
    </row>
    <row r="6787" spans="6:20" s="102" customFormat="1" ht="12" outlineLevel="6">
      <c r="F6787" s="21">
        <v>1967</v>
      </c>
      <c r="G6787" s="22" t="s">
        <v>5</v>
      </c>
      <c r="H6787" s="68">
        <v>6</v>
      </c>
      <c r="I6787" s="22"/>
      <c r="J6787" s="36" t="s">
        <v>1413</v>
      </c>
      <c r="K6787" s="36"/>
      <c r="L6787" s="36"/>
      <c r="M6787" s="37" t="s">
        <v>7390</v>
      </c>
      <c r="N6787" s="37"/>
      <c r="O6787" s="22" t="s">
        <v>23</v>
      </c>
      <c r="P6787" s="38">
        <v>10</v>
      </c>
      <c r="Q6787" s="25">
        <v>0</v>
      </c>
      <c r="R6787" s="38">
        <f t="shared" si="84"/>
        <v>10</v>
      </c>
      <c r="S6787" s="25"/>
      <c r="T6787" s="26">
        <f t="shared" si="85"/>
        <v>0</v>
      </c>
    </row>
    <row r="6788" spans="6:20" s="102" customFormat="1" ht="60" outlineLevel="6">
      <c r="F6788" s="21">
        <v>1968</v>
      </c>
      <c r="G6788" s="22" t="s">
        <v>5</v>
      </c>
      <c r="H6788" s="68">
        <v>6</v>
      </c>
      <c r="I6788" s="22"/>
      <c r="J6788" s="36" t="s">
        <v>1414</v>
      </c>
      <c r="K6788" s="36"/>
      <c r="L6788" s="36"/>
      <c r="M6788" s="37" t="s">
        <v>8991</v>
      </c>
      <c r="N6788" s="37"/>
      <c r="O6788" s="22" t="s">
        <v>22</v>
      </c>
      <c r="P6788" s="38">
        <v>2</v>
      </c>
      <c r="Q6788" s="25">
        <v>0</v>
      </c>
      <c r="R6788" s="38">
        <f t="shared" si="84"/>
        <v>2</v>
      </c>
      <c r="S6788" s="25"/>
      <c r="T6788" s="26">
        <f t="shared" si="85"/>
        <v>0</v>
      </c>
    </row>
    <row r="6789" spans="6:20" s="102" customFormat="1" ht="60" outlineLevel="6">
      <c r="F6789" s="21">
        <v>1969</v>
      </c>
      <c r="G6789" s="22" t="s">
        <v>5</v>
      </c>
      <c r="H6789" s="68">
        <v>6</v>
      </c>
      <c r="I6789" s="22"/>
      <c r="J6789" s="36" t="s">
        <v>1415</v>
      </c>
      <c r="K6789" s="36"/>
      <c r="L6789" s="36"/>
      <c r="M6789" s="37" t="s">
        <v>8930</v>
      </c>
      <c r="N6789" s="37"/>
      <c r="O6789" s="22" t="s">
        <v>22</v>
      </c>
      <c r="P6789" s="38">
        <v>1</v>
      </c>
      <c r="Q6789" s="25">
        <v>0</v>
      </c>
      <c r="R6789" s="38">
        <f t="shared" si="84"/>
        <v>1</v>
      </c>
      <c r="S6789" s="25"/>
      <c r="T6789" s="26">
        <f t="shared" si="85"/>
        <v>0</v>
      </c>
    </row>
    <row r="6790" spans="6:20" s="102" customFormat="1" ht="48" outlineLevel="6">
      <c r="F6790" s="21">
        <v>1970</v>
      </c>
      <c r="G6790" s="22" t="s">
        <v>5</v>
      </c>
      <c r="H6790" s="68">
        <v>6</v>
      </c>
      <c r="I6790" s="22"/>
      <c r="J6790" s="36" t="s">
        <v>1416</v>
      </c>
      <c r="K6790" s="36"/>
      <c r="L6790" s="36"/>
      <c r="M6790" s="37" t="s">
        <v>8460</v>
      </c>
      <c r="N6790" s="37"/>
      <c r="O6790" s="22" t="s">
        <v>22</v>
      </c>
      <c r="P6790" s="38">
        <v>1</v>
      </c>
      <c r="Q6790" s="25">
        <v>0</v>
      </c>
      <c r="R6790" s="38">
        <f t="shared" si="84"/>
        <v>1</v>
      </c>
      <c r="S6790" s="25"/>
      <c r="T6790" s="26">
        <f t="shared" si="85"/>
        <v>0</v>
      </c>
    </row>
    <row r="6791" spans="6:20" outlineLevel="6"/>
    <row r="6792" spans="6:20" outlineLevel="5"/>
    <row r="6793" spans="6:20" s="113" customFormat="1" ht="16.5" customHeight="1" outlineLevel="4">
      <c r="F6793" s="114"/>
      <c r="G6793" s="115"/>
      <c r="H6793" s="115"/>
      <c r="I6793" s="115"/>
      <c r="J6793" s="116"/>
      <c r="K6793" s="116"/>
      <c r="L6793" s="116"/>
      <c r="M6793" s="116" t="s">
        <v>7222</v>
      </c>
      <c r="N6793" s="119"/>
      <c r="O6793" s="115"/>
      <c r="P6793" s="117"/>
      <c r="Q6793" s="118"/>
      <c r="R6793" s="117"/>
      <c r="S6793" s="118"/>
      <c r="T6793" s="112">
        <f>SUBTOTAL(9,T6794:T6831)</f>
        <v>0</v>
      </c>
    </row>
    <row r="6794" spans="6:20" s="120" customFormat="1" ht="16.5" customHeight="1" outlineLevel="5">
      <c r="F6794" s="121"/>
      <c r="G6794" s="122"/>
      <c r="H6794" s="122"/>
      <c r="I6794" s="122"/>
      <c r="J6794" s="123"/>
      <c r="K6794" s="123"/>
      <c r="L6794" s="123"/>
      <c r="M6794" s="123" t="s">
        <v>7250</v>
      </c>
      <c r="N6794" s="126"/>
      <c r="O6794" s="122"/>
      <c r="P6794" s="124"/>
      <c r="Q6794" s="125"/>
      <c r="R6794" s="124"/>
      <c r="S6794" s="125"/>
      <c r="T6794" s="111">
        <f>SUBTOTAL(9,T6795:T6830)</f>
        <v>0</v>
      </c>
    </row>
    <row r="6795" spans="6:20" s="102" customFormat="1" ht="84" outlineLevel="6">
      <c r="F6795" s="21">
        <v>1971</v>
      </c>
      <c r="G6795" s="22" t="s">
        <v>5</v>
      </c>
      <c r="H6795" s="68">
        <v>6</v>
      </c>
      <c r="I6795" s="22"/>
      <c r="J6795" s="36" t="s">
        <v>1417</v>
      </c>
      <c r="K6795" s="36"/>
      <c r="L6795" s="36"/>
      <c r="M6795" s="37" t="s">
        <v>9126</v>
      </c>
      <c r="N6795" s="37"/>
      <c r="O6795" s="22" t="s">
        <v>22</v>
      </c>
      <c r="P6795" s="38">
        <v>1</v>
      </c>
      <c r="Q6795" s="25">
        <v>0</v>
      </c>
      <c r="R6795" s="38">
        <f t="shared" ref="R6795:R6829" si="86">P6795*(1+Q6795/100)</f>
        <v>1</v>
      </c>
      <c r="S6795" s="25"/>
      <c r="T6795" s="26">
        <f t="shared" ref="T6795:T6829" si="87">IF(I6795="T",0,R6795*S6795)</f>
        <v>0</v>
      </c>
    </row>
    <row r="6796" spans="6:20" s="102" customFormat="1" ht="36" outlineLevel="6">
      <c r="F6796" s="21">
        <v>1972</v>
      </c>
      <c r="G6796" s="22" t="s">
        <v>5</v>
      </c>
      <c r="H6796" s="68">
        <v>6</v>
      </c>
      <c r="I6796" s="22"/>
      <c r="J6796" s="36" t="s">
        <v>1418</v>
      </c>
      <c r="K6796" s="36"/>
      <c r="L6796" s="36"/>
      <c r="M6796" s="37" t="s">
        <v>8242</v>
      </c>
      <c r="N6796" s="37"/>
      <c r="O6796" s="22" t="s">
        <v>22</v>
      </c>
      <c r="P6796" s="38">
        <v>1</v>
      </c>
      <c r="Q6796" s="25">
        <v>0</v>
      </c>
      <c r="R6796" s="38">
        <f t="shared" si="86"/>
        <v>1</v>
      </c>
      <c r="S6796" s="25"/>
      <c r="T6796" s="26">
        <f t="shared" si="87"/>
        <v>0</v>
      </c>
    </row>
    <row r="6797" spans="6:20" s="102" customFormat="1" ht="60" outlineLevel="6">
      <c r="F6797" s="21">
        <v>1973</v>
      </c>
      <c r="G6797" s="22" t="s">
        <v>5</v>
      </c>
      <c r="H6797" s="68">
        <v>6</v>
      </c>
      <c r="I6797" s="22"/>
      <c r="J6797" s="36" t="s">
        <v>1419</v>
      </c>
      <c r="K6797" s="36"/>
      <c r="L6797" s="36"/>
      <c r="M6797" s="37" t="s">
        <v>8941</v>
      </c>
      <c r="N6797" s="37"/>
      <c r="O6797" s="22" t="s">
        <v>22</v>
      </c>
      <c r="P6797" s="38">
        <v>2</v>
      </c>
      <c r="Q6797" s="25">
        <v>0</v>
      </c>
      <c r="R6797" s="38">
        <f t="shared" si="86"/>
        <v>2</v>
      </c>
      <c r="S6797" s="25"/>
      <c r="T6797" s="26">
        <f t="shared" si="87"/>
        <v>0</v>
      </c>
    </row>
    <row r="6798" spans="6:20" s="102" customFormat="1" ht="36" outlineLevel="6">
      <c r="F6798" s="21">
        <v>1974</v>
      </c>
      <c r="G6798" s="22" t="s">
        <v>5</v>
      </c>
      <c r="H6798" s="68">
        <v>6</v>
      </c>
      <c r="I6798" s="22"/>
      <c r="J6798" s="36" t="s">
        <v>1420</v>
      </c>
      <c r="K6798" s="36"/>
      <c r="L6798" s="36"/>
      <c r="M6798" s="37" t="s">
        <v>7903</v>
      </c>
      <c r="N6798" s="37"/>
      <c r="O6798" s="22" t="s">
        <v>22</v>
      </c>
      <c r="P6798" s="38">
        <v>4</v>
      </c>
      <c r="Q6798" s="25">
        <v>0</v>
      </c>
      <c r="R6798" s="38">
        <f t="shared" si="86"/>
        <v>4</v>
      </c>
      <c r="S6798" s="25"/>
      <c r="T6798" s="26">
        <f t="shared" si="87"/>
        <v>0</v>
      </c>
    </row>
    <row r="6799" spans="6:20" s="102" customFormat="1" ht="36" outlineLevel="6">
      <c r="F6799" s="21">
        <v>1975</v>
      </c>
      <c r="G6799" s="22" t="s">
        <v>5</v>
      </c>
      <c r="H6799" s="68">
        <v>6</v>
      </c>
      <c r="I6799" s="22"/>
      <c r="J6799" s="36" t="s">
        <v>1421</v>
      </c>
      <c r="K6799" s="36"/>
      <c r="L6799" s="36"/>
      <c r="M6799" s="37" t="s">
        <v>8123</v>
      </c>
      <c r="N6799" s="37"/>
      <c r="O6799" s="22" t="s">
        <v>22</v>
      </c>
      <c r="P6799" s="38">
        <v>1</v>
      </c>
      <c r="Q6799" s="25">
        <v>0</v>
      </c>
      <c r="R6799" s="38">
        <f t="shared" si="86"/>
        <v>1</v>
      </c>
      <c r="S6799" s="25"/>
      <c r="T6799" s="26">
        <f t="shared" si="87"/>
        <v>0</v>
      </c>
    </row>
    <row r="6800" spans="6:20" s="102" customFormat="1" ht="36" outlineLevel="6">
      <c r="F6800" s="21">
        <v>1976</v>
      </c>
      <c r="G6800" s="22" t="s">
        <v>5</v>
      </c>
      <c r="H6800" s="68">
        <v>6</v>
      </c>
      <c r="I6800" s="22"/>
      <c r="J6800" s="36" t="s">
        <v>1422</v>
      </c>
      <c r="K6800" s="36"/>
      <c r="L6800" s="36"/>
      <c r="M6800" s="37" t="s">
        <v>8427</v>
      </c>
      <c r="N6800" s="37"/>
      <c r="O6800" s="22" t="s">
        <v>22</v>
      </c>
      <c r="P6800" s="38">
        <v>8</v>
      </c>
      <c r="Q6800" s="25">
        <v>0</v>
      </c>
      <c r="R6800" s="38">
        <f t="shared" si="86"/>
        <v>8</v>
      </c>
      <c r="S6800" s="25"/>
      <c r="T6800" s="26">
        <f t="shared" si="87"/>
        <v>0</v>
      </c>
    </row>
    <row r="6801" spans="6:20" s="102" customFormat="1" ht="12" outlineLevel="6">
      <c r="F6801" s="21">
        <v>1977</v>
      </c>
      <c r="G6801" s="22" t="s">
        <v>5</v>
      </c>
      <c r="H6801" s="68">
        <v>6</v>
      </c>
      <c r="I6801" s="22"/>
      <c r="J6801" s="36" t="s">
        <v>1423</v>
      </c>
      <c r="K6801" s="36"/>
      <c r="L6801" s="36"/>
      <c r="M6801" s="37" t="s">
        <v>7663</v>
      </c>
      <c r="N6801" s="37"/>
      <c r="O6801" s="22" t="s">
        <v>22</v>
      </c>
      <c r="P6801" s="38">
        <v>16</v>
      </c>
      <c r="Q6801" s="25">
        <v>0</v>
      </c>
      <c r="R6801" s="38">
        <f t="shared" si="86"/>
        <v>16</v>
      </c>
      <c r="S6801" s="25"/>
      <c r="T6801" s="26">
        <f t="shared" si="87"/>
        <v>0</v>
      </c>
    </row>
    <row r="6802" spans="6:20" s="102" customFormat="1" ht="48" outlineLevel="6">
      <c r="F6802" s="21">
        <v>1978</v>
      </c>
      <c r="G6802" s="22" t="s">
        <v>5</v>
      </c>
      <c r="H6802" s="68">
        <v>6</v>
      </c>
      <c r="I6802" s="22"/>
      <c r="J6802" s="36" t="s">
        <v>1424</v>
      </c>
      <c r="K6802" s="36"/>
      <c r="L6802" s="36"/>
      <c r="M6802" s="37" t="s">
        <v>8608</v>
      </c>
      <c r="N6802" s="37"/>
      <c r="O6802" s="22" t="s">
        <v>22</v>
      </c>
      <c r="P6802" s="38">
        <v>2</v>
      </c>
      <c r="Q6802" s="25">
        <v>0</v>
      </c>
      <c r="R6802" s="38">
        <f t="shared" si="86"/>
        <v>2</v>
      </c>
      <c r="S6802" s="25"/>
      <c r="T6802" s="26">
        <f t="shared" si="87"/>
        <v>0</v>
      </c>
    </row>
    <row r="6803" spans="6:20" s="102" customFormat="1" ht="48" outlineLevel="6">
      <c r="F6803" s="21">
        <v>1979</v>
      </c>
      <c r="G6803" s="22" t="s">
        <v>5</v>
      </c>
      <c r="H6803" s="68">
        <v>6</v>
      </c>
      <c r="I6803" s="22"/>
      <c r="J6803" s="36" t="s">
        <v>1425</v>
      </c>
      <c r="K6803" s="36"/>
      <c r="L6803" s="36"/>
      <c r="M6803" s="37" t="s">
        <v>8859</v>
      </c>
      <c r="N6803" s="37"/>
      <c r="O6803" s="22" t="s">
        <v>22</v>
      </c>
      <c r="P6803" s="38">
        <v>1</v>
      </c>
      <c r="Q6803" s="25">
        <v>0</v>
      </c>
      <c r="R6803" s="38">
        <f t="shared" si="86"/>
        <v>1</v>
      </c>
      <c r="S6803" s="25"/>
      <c r="T6803" s="26">
        <f t="shared" si="87"/>
        <v>0</v>
      </c>
    </row>
    <row r="6804" spans="6:20" s="102" customFormat="1" ht="48" outlineLevel="6">
      <c r="F6804" s="21">
        <v>1980</v>
      </c>
      <c r="G6804" s="22" t="s">
        <v>5</v>
      </c>
      <c r="H6804" s="68">
        <v>6</v>
      </c>
      <c r="I6804" s="22"/>
      <c r="J6804" s="36" t="s">
        <v>1426</v>
      </c>
      <c r="K6804" s="36"/>
      <c r="L6804" s="36"/>
      <c r="M6804" s="37" t="s">
        <v>9602</v>
      </c>
      <c r="N6804" s="37"/>
      <c r="O6804" s="22"/>
      <c r="P6804" s="38">
        <v>0</v>
      </c>
      <c r="Q6804" s="25">
        <v>0</v>
      </c>
      <c r="R6804" s="38">
        <f t="shared" si="86"/>
        <v>0</v>
      </c>
      <c r="S6804" s="25"/>
      <c r="T6804" s="26">
        <f t="shared" si="87"/>
        <v>0</v>
      </c>
    </row>
    <row r="6805" spans="6:20" s="102" customFormat="1" ht="12" outlineLevel="6">
      <c r="F6805" s="21">
        <v>1981</v>
      </c>
      <c r="G6805" s="22" t="s">
        <v>5</v>
      </c>
      <c r="H6805" s="68">
        <v>6</v>
      </c>
      <c r="I6805" s="22"/>
      <c r="J6805" s="36" t="s">
        <v>1427</v>
      </c>
      <c r="K6805" s="36"/>
      <c r="L6805" s="36"/>
      <c r="M6805" s="37" t="s">
        <v>163</v>
      </c>
      <c r="N6805" s="37"/>
      <c r="O6805" s="22" t="s">
        <v>20</v>
      </c>
      <c r="P6805" s="38">
        <v>28</v>
      </c>
      <c r="Q6805" s="25">
        <v>0</v>
      </c>
      <c r="R6805" s="38">
        <f t="shared" si="86"/>
        <v>28</v>
      </c>
      <c r="S6805" s="25"/>
      <c r="T6805" s="26">
        <f t="shared" si="87"/>
        <v>0</v>
      </c>
    </row>
    <row r="6806" spans="6:20" s="102" customFormat="1" ht="12" outlineLevel="6">
      <c r="F6806" s="21">
        <v>1982</v>
      </c>
      <c r="G6806" s="22" t="s">
        <v>5</v>
      </c>
      <c r="H6806" s="68">
        <v>6</v>
      </c>
      <c r="I6806" s="22"/>
      <c r="J6806" s="36" t="s">
        <v>1428</v>
      </c>
      <c r="K6806" s="36"/>
      <c r="L6806" s="36"/>
      <c r="M6806" s="37" t="s">
        <v>162</v>
      </c>
      <c r="N6806" s="37"/>
      <c r="O6806" s="22" t="s">
        <v>20</v>
      </c>
      <c r="P6806" s="38">
        <v>196</v>
      </c>
      <c r="Q6806" s="25">
        <v>0</v>
      </c>
      <c r="R6806" s="38">
        <f t="shared" si="86"/>
        <v>196</v>
      </c>
      <c r="S6806" s="25"/>
      <c r="T6806" s="26">
        <f t="shared" si="87"/>
        <v>0</v>
      </c>
    </row>
    <row r="6807" spans="6:20" s="102" customFormat="1" ht="12" outlineLevel="6">
      <c r="F6807" s="21">
        <v>1983</v>
      </c>
      <c r="G6807" s="22" t="s">
        <v>5</v>
      </c>
      <c r="H6807" s="68">
        <v>6</v>
      </c>
      <c r="I6807" s="22"/>
      <c r="J6807" s="36" t="s">
        <v>1429</v>
      </c>
      <c r="K6807" s="36"/>
      <c r="L6807" s="36"/>
      <c r="M6807" s="37" t="s">
        <v>161</v>
      </c>
      <c r="N6807" s="37"/>
      <c r="O6807" s="22" t="s">
        <v>20</v>
      </c>
      <c r="P6807" s="38">
        <v>42</v>
      </c>
      <c r="Q6807" s="25">
        <v>0</v>
      </c>
      <c r="R6807" s="38">
        <f t="shared" si="86"/>
        <v>42</v>
      </c>
      <c r="S6807" s="25"/>
      <c r="T6807" s="26">
        <f t="shared" si="87"/>
        <v>0</v>
      </c>
    </row>
    <row r="6808" spans="6:20" s="102" customFormat="1" ht="12" outlineLevel="6">
      <c r="F6808" s="21">
        <v>1984</v>
      </c>
      <c r="G6808" s="22" t="s">
        <v>5</v>
      </c>
      <c r="H6808" s="68">
        <v>6</v>
      </c>
      <c r="I6808" s="22"/>
      <c r="J6808" s="36" t="s">
        <v>1430</v>
      </c>
      <c r="K6808" s="36"/>
      <c r="L6808" s="36"/>
      <c r="M6808" s="37" t="s">
        <v>160</v>
      </c>
      <c r="N6808" s="37"/>
      <c r="O6808" s="22" t="s">
        <v>20</v>
      </c>
      <c r="P6808" s="38">
        <v>257</v>
      </c>
      <c r="Q6808" s="25">
        <v>0</v>
      </c>
      <c r="R6808" s="38">
        <f t="shared" si="86"/>
        <v>257</v>
      </c>
      <c r="S6808" s="25"/>
      <c r="T6808" s="26">
        <f t="shared" si="87"/>
        <v>0</v>
      </c>
    </row>
    <row r="6809" spans="6:20" s="102" customFormat="1" ht="12" outlineLevel="6">
      <c r="F6809" s="21">
        <v>1985</v>
      </c>
      <c r="G6809" s="22" t="s">
        <v>5</v>
      </c>
      <c r="H6809" s="68">
        <v>6</v>
      </c>
      <c r="I6809" s="22"/>
      <c r="J6809" s="36" t="s">
        <v>1431</v>
      </c>
      <c r="K6809" s="36"/>
      <c r="L6809" s="36"/>
      <c r="M6809" s="37" t="s">
        <v>7411</v>
      </c>
      <c r="N6809" s="37"/>
      <c r="O6809" s="22"/>
      <c r="P6809" s="38">
        <v>0</v>
      </c>
      <c r="Q6809" s="25">
        <v>0</v>
      </c>
      <c r="R6809" s="38">
        <f t="shared" si="86"/>
        <v>0</v>
      </c>
      <c r="S6809" s="25"/>
      <c r="T6809" s="26">
        <f t="shared" si="87"/>
        <v>0</v>
      </c>
    </row>
    <row r="6810" spans="6:20" s="102" customFormat="1" ht="12" outlineLevel="6">
      <c r="F6810" s="21">
        <v>1986</v>
      </c>
      <c r="G6810" s="22" t="s">
        <v>5</v>
      </c>
      <c r="H6810" s="68">
        <v>6</v>
      </c>
      <c r="I6810" s="22"/>
      <c r="J6810" s="36" t="s">
        <v>1432</v>
      </c>
      <c r="K6810" s="36"/>
      <c r="L6810" s="36"/>
      <c r="M6810" s="37" t="s">
        <v>163</v>
      </c>
      <c r="N6810" s="37"/>
      <c r="O6810" s="22" t="s">
        <v>20</v>
      </c>
      <c r="P6810" s="38">
        <v>28</v>
      </c>
      <c r="Q6810" s="25">
        <v>0</v>
      </c>
      <c r="R6810" s="38">
        <f t="shared" si="86"/>
        <v>28</v>
      </c>
      <c r="S6810" s="25"/>
      <c r="T6810" s="26">
        <f t="shared" si="87"/>
        <v>0</v>
      </c>
    </row>
    <row r="6811" spans="6:20" s="102" customFormat="1" ht="12" outlineLevel="6">
      <c r="F6811" s="21">
        <v>1987</v>
      </c>
      <c r="G6811" s="22" t="s">
        <v>5</v>
      </c>
      <c r="H6811" s="68">
        <v>6</v>
      </c>
      <c r="I6811" s="22"/>
      <c r="J6811" s="36" t="s">
        <v>1433</v>
      </c>
      <c r="K6811" s="36"/>
      <c r="L6811" s="36"/>
      <c r="M6811" s="37" t="s">
        <v>162</v>
      </c>
      <c r="N6811" s="37"/>
      <c r="O6811" s="22" t="s">
        <v>20</v>
      </c>
      <c r="P6811" s="38">
        <v>196</v>
      </c>
      <c r="Q6811" s="25">
        <v>0</v>
      </c>
      <c r="R6811" s="38">
        <f t="shared" si="86"/>
        <v>196</v>
      </c>
      <c r="S6811" s="25"/>
      <c r="T6811" s="26">
        <f t="shared" si="87"/>
        <v>0</v>
      </c>
    </row>
    <row r="6812" spans="6:20" s="102" customFormat="1" ht="12" outlineLevel="6">
      <c r="F6812" s="21">
        <v>1988</v>
      </c>
      <c r="G6812" s="22" t="s">
        <v>5</v>
      </c>
      <c r="H6812" s="68">
        <v>6</v>
      </c>
      <c r="I6812" s="22"/>
      <c r="J6812" s="36" t="s">
        <v>1434</v>
      </c>
      <c r="K6812" s="36"/>
      <c r="L6812" s="36"/>
      <c r="M6812" s="37" t="s">
        <v>161</v>
      </c>
      <c r="N6812" s="37"/>
      <c r="O6812" s="22" t="s">
        <v>20</v>
      </c>
      <c r="P6812" s="38">
        <v>42</v>
      </c>
      <c r="Q6812" s="25">
        <v>0</v>
      </c>
      <c r="R6812" s="38">
        <f t="shared" si="86"/>
        <v>42</v>
      </c>
      <c r="S6812" s="25"/>
      <c r="T6812" s="26">
        <f t="shared" si="87"/>
        <v>0</v>
      </c>
    </row>
    <row r="6813" spans="6:20" s="102" customFormat="1" ht="12" outlineLevel="6">
      <c r="F6813" s="21">
        <v>1989</v>
      </c>
      <c r="G6813" s="22" t="s">
        <v>5</v>
      </c>
      <c r="H6813" s="68">
        <v>6</v>
      </c>
      <c r="I6813" s="22"/>
      <c r="J6813" s="36" t="s">
        <v>1435</v>
      </c>
      <c r="K6813" s="36"/>
      <c r="L6813" s="36"/>
      <c r="M6813" s="37" t="s">
        <v>160</v>
      </c>
      <c r="N6813" s="37"/>
      <c r="O6813" s="22" t="s">
        <v>20</v>
      </c>
      <c r="P6813" s="38">
        <v>257</v>
      </c>
      <c r="Q6813" s="25">
        <v>0</v>
      </c>
      <c r="R6813" s="38">
        <f t="shared" si="86"/>
        <v>257</v>
      </c>
      <c r="S6813" s="25"/>
      <c r="T6813" s="26">
        <f t="shared" si="87"/>
        <v>0</v>
      </c>
    </row>
    <row r="6814" spans="6:20" s="102" customFormat="1" ht="24" outlineLevel="6">
      <c r="F6814" s="21">
        <v>1990</v>
      </c>
      <c r="G6814" s="22" t="s">
        <v>5</v>
      </c>
      <c r="H6814" s="68">
        <v>6</v>
      </c>
      <c r="I6814" s="22"/>
      <c r="J6814" s="36" t="s">
        <v>1436</v>
      </c>
      <c r="K6814" s="36"/>
      <c r="L6814" s="36"/>
      <c r="M6814" s="37" t="s">
        <v>8675</v>
      </c>
      <c r="N6814" s="37"/>
      <c r="O6814" s="22"/>
      <c r="P6814" s="38">
        <v>0</v>
      </c>
      <c r="Q6814" s="25">
        <v>0</v>
      </c>
      <c r="R6814" s="38">
        <f t="shared" si="86"/>
        <v>0</v>
      </c>
      <c r="S6814" s="25"/>
      <c r="T6814" s="26">
        <f t="shared" si="87"/>
        <v>0</v>
      </c>
    </row>
    <row r="6815" spans="6:20" s="102" customFormat="1" ht="12" outlineLevel="6">
      <c r="F6815" s="21">
        <v>1991</v>
      </c>
      <c r="G6815" s="22" t="s">
        <v>5</v>
      </c>
      <c r="H6815" s="68">
        <v>6</v>
      </c>
      <c r="I6815" s="22"/>
      <c r="J6815" s="36" t="s">
        <v>1437</v>
      </c>
      <c r="K6815" s="36"/>
      <c r="L6815" s="36"/>
      <c r="M6815" s="37" t="s">
        <v>163</v>
      </c>
      <c r="N6815" s="37"/>
      <c r="O6815" s="22" t="s">
        <v>20</v>
      </c>
      <c r="P6815" s="38">
        <v>28</v>
      </c>
      <c r="Q6815" s="25">
        <v>0</v>
      </c>
      <c r="R6815" s="38">
        <f t="shared" si="86"/>
        <v>28</v>
      </c>
      <c r="S6815" s="25"/>
      <c r="T6815" s="26">
        <f t="shared" si="87"/>
        <v>0</v>
      </c>
    </row>
    <row r="6816" spans="6:20" s="102" customFormat="1" ht="12" outlineLevel="6">
      <c r="F6816" s="21">
        <v>1992</v>
      </c>
      <c r="G6816" s="22" t="s">
        <v>5</v>
      </c>
      <c r="H6816" s="68">
        <v>6</v>
      </c>
      <c r="I6816" s="22"/>
      <c r="J6816" s="36" t="s">
        <v>1438</v>
      </c>
      <c r="K6816" s="36"/>
      <c r="L6816" s="36"/>
      <c r="M6816" s="37" t="s">
        <v>162</v>
      </c>
      <c r="N6816" s="37"/>
      <c r="O6816" s="22" t="s">
        <v>20</v>
      </c>
      <c r="P6816" s="38">
        <v>196</v>
      </c>
      <c r="Q6816" s="25">
        <v>0</v>
      </c>
      <c r="R6816" s="38">
        <f t="shared" si="86"/>
        <v>196</v>
      </c>
      <c r="S6816" s="25"/>
      <c r="T6816" s="26">
        <f t="shared" si="87"/>
        <v>0</v>
      </c>
    </row>
    <row r="6817" spans="6:20" s="102" customFormat="1" ht="12" outlineLevel="6">
      <c r="F6817" s="21">
        <v>1993</v>
      </c>
      <c r="G6817" s="22" t="s">
        <v>5</v>
      </c>
      <c r="H6817" s="68">
        <v>6</v>
      </c>
      <c r="I6817" s="22"/>
      <c r="J6817" s="36" t="s">
        <v>1439</v>
      </c>
      <c r="K6817" s="36"/>
      <c r="L6817" s="36"/>
      <c r="M6817" s="37" t="s">
        <v>161</v>
      </c>
      <c r="N6817" s="37"/>
      <c r="O6817" s="22" t="s">
        <v>20</v>
      </c>
      <c r="P6817" s="38">
        <v>42</v>
      </c>
      <c r="Q6817" s="25">
        <v>0</v>
      </c>
      <c r="R6817" s="38">
        <f t="shared" si="86"/>
        <v>42</v>
      </c>
      <c r="S6817" s="25"/>
      <c r="T6817" s="26">
        <f t="shared" si="87"/>
        <v>0</v>
      </c>
    </row>
    <row r="6818" spans="6:20" s="102" customFormat="1" ht="12" outlineLevel="6">
      <c r="F6818" s="21">
        <v>1994</v>
      </c>
      <c r="G6818" s="22" t="s">
        <v>5</v>
      </c>
      <c r="H6818" s="68">
        <v>6</v>
      </c>
      <c r="I6818" s="22"/>
      <c r="J6818" s="36" t="s">
        <v>1440</v>
      </c>
      <c r="K6818" s="36"/>
      <c r="L6818" s="36"/>
      <c r="M6818" s="37" t="s">
        <v>160</v>
      </c>
      <c r="N6818" s="37"/>
      <c r="O6818" s="22" t="s">
        <v>20</v>
      </c>
      <c r="P6818" s="38">
        <v>257</v>
      </c>
      <c r="Q6818" s="25">
        <v>0</v>
      </c>
      <c r="R6818" s="38">
        <f t="shared" si="86"/>
        <v>257</v>
      </c>
      <c r="S6818" s="25"/>
      <c r="T6818" s="26">
        <f t="shared" si="87"/>
        <v>0</v>
      </c>
    </row>
    <row r="6819" spans="6:20" s="102" customFormat="1" ht="24" outlineLevel="6">
      <c r="F6819" s="21">
        <v>1995</v>
      </c>
      <c r="G6819" s="22" t="s">
        <v>5</v>
      </c>
      <c r="H6819" s="68">
        <v>6</v>
      </c>
      <c r="I6819" s="22"/>
      <c r="J6819" s="36" t="s">
        <v>1441</v>
      </c>
      <c r="K6819" s="36"/>
      <c r="L6819" s="36"/>
      <c r="M6819" s="37" t="s">
        <v>8107</v>
      </c>
      <c r="N6819" s="37"/>
      <c r="O6819" s="22"/>
      <c r="P6819" s="38">
        <v>0</v>
      </c>
      <c r="Q6819" s="25">
        <v>0</v>
      </c>
      <c r="R6819" s="38">
        <f t="shared" si="86"/>
        <v>0</v>
      </c>
      <c r="S6819" s="25"/>
      <c r="T6819" s="26">
        <f t="shared" si="87"/>
        <v>0</v>
      </c>
    </row>
    <row r="6820" spans="6:20" s="102" customFormat="1" ht="12" outlineLevel="6">
      <c r="F6820" s="21">
        <v>1996</v>
      </c>
      <c r="G6820" s="22" t="s">
        <v>5</v>
      </c>
      <c r="H6820" s="68">
        <v>6</v>
      </c>
      <c r="I6820" s="22"/>
      <c r="J6820" s="36" t="s">
        <v>1442</v>
      </c>
      <c r="K6820" s="36"/>
      <c r="L6820" s="36"/>
      <c r="M6820" s="37" t="s">
        <v>6744</v>
      </c>
      <c r="N6820" s="37"/>
      <c r="O6820" s="22" t="s">
        <v>20</v>
      </c>
      <c r="P6820" s="38">
        <v>28</v>
      </c>
      <c r="Q6820" s="25">
        <v>0</v>
      </c>
      <c r="R6820" s="38">
        <f t="shared" si="86"/>
        <v>28</v>
      </c>
      <c r="S6820" s="25"/>
      <c r="T6820" s="26">
        <f t="shared" si="87"/>
        <v>0</v>
      </c>
    </row>
    <row r="6821" spans="6:20" s="102" customFormat="1" ht="12" outlineLevel="6">
      <c r="F6821" s="21">
        <v>1997</v>
      </c>
      <c r="G6821" s="22" t="s">
        <v>5</v>
      </c>
      <c r="H6821" s="68">
        <v>6</v>
      </c>
      <c r="I6821" s="22"/>
      <c r="J6821" s="36" t="s">
        <v>1443</v>
      </c>
      <c r="K6821" s="36"/>
      <c r="L6821" s="36"/>
      <c r="M6821" s="37" t="s">
        <v>6714</v>
      </c>
      <c r="N6821" s="37"/>
      <c r="O6821" s="22" t="s">
        <v>20</v>
      </c>
      <c r="P6821" s="38">
        <v>196</v>
      </c>
      <c r="Q6821" s="25">
        <v>0</v>
      </c>
      <c r="R6821" s="38">
        <f t="shared" si="86"/>
        <v>196</v>
      </c>
      <c r="S6821" s="25"/>
      <c r="T6821" s="26">
        <f t="shared" si="87"/>
        <v>0</v>
      </c>
    </row>
    <row r="6822" spans="6:20" s="102" customFormat="1" ht="12" outlineLevel="6">
      <c r="F6822" s="21">
        <v>1998</v>
      </c>
      <c r="G6822" s="22" t="s">
        <v>5</v>
      </c>
      <c r="H6822" s="68">
        <v>6</v>
      </c>
      <c r="I6822" s="22"/>
      <c r="J6822" s="36" t="s">
        <v>1444</v>
      </c>
      <c r="K6822" s="36"/>
      <c r="L6822" s="36"/>
      <c r="M6822" s="37" t="s">
        <v>6713</v>
      </c>
      <c r="N6822" s="37"/>
      <c r="O6822" s="22" t="s">
        <v>20</v>
      </c>
      <c r="P6822" s="38">
        <v>42</v>
      </c>
      <c r="Q6822" s="25">
        <v>0</v>
      </c>
      <c r="R6822" s="38">
        <f t="shared" si="86"/>
        <v>42</v>
      </c>
      <c r="S6822" s="25"/>
      <c r="T6822" s="26">
        <f t="shared" si="87"/>
        <v>0</v>
      </c>
    </row>
    <row r="6823" spans="6:20" s="102" customFormat="1" ht="12" outlineLevel="6">
      <c r="F6823" s="21">
        <v>1999</v>
      </c>
      <c r="G6823" s="22" t="s">
        <v>5</v>
      </c>
      <c r="H6823" s="68">
        <v>6</v>
      </c>
      <c r="I6823" s="22"/>
      <c r="J6823" s="36" t="s">
        <v>1445</v>
      </c>
      <c r="K6823" s="36"/>
      <c r="L6823" s="36"/>
      <c r="M6823" s="37" t="s">
        <v>6712</v>
      </c>
      <c r="N6823" s="37"/>
      <c r="O6823" s="22" t="s">
        <v>20</v>
      </c>
      <c r="P6823" s="38">
        <v>257</v>
      </c>
      <c r="Q6823" s="25">
        <v>0</v>
      </c>
      <c r="R6823" s="38">
        <f t="shared" si="86"/>
        <v>257</v>
      </c>
      <c r="S6823" s="25"/>
      <c r="T6823" s="26">
        <f t="shared" si="87"/>
        <v>0</v>
      </c>
    </row>
    <row r="6824" spans="6:20" s="102" customFormat="1" ht="12" outlineLevel="6">
      <c r="F6824" s="21">
        <v>2000</v>
      </c>
      <c r="G6824" s="22" t="s">
        <v>5</v>
      </c>
      <c r="H6824" s="68">
        <v>6</v>
      </c>
      <c r="I6824" s="22"/>
      <c r="J6824" s="36" t="s">
        <v>1446</v>
      </c>
      <c r="K6824" s="36"/>
      <c r="L6824" s="36"/>
      <c r="M6824" s="37" t="s">
        <v>7390</v>
      </c>
      <c r="N6824" s="37"/>
      <c r="O6824" s="22" t="s">
        <v>23</v>
      </c>
      <c r="P6824" s="38">
        <v>15</v>
      </c>
      <c r="Q6824" s="25">
        <v>0</v>
      </c>
      <c r="R6824" s="38">
        <f t="shared" si="86"/>
        <v>15</v>
      </c>
      <c r="S6824" s="25"/>
      <c r="T6824" s="26">
        <f t="shared" si="87"/>
        <v>0</v>
      </c>
    </row>
    <row r="6825" spans="6:20" s="102" customFormat="1" ht="48" outlineLevel="6">
      <c r="F6825" s="21">
        <v>2001</v>
      </c>
      <c r="G6825" s="22" t="s">
        <v>5</v>
      </c>
      <c r="H6825" s="68">
        <v>6</v>
      </c>
      <c r="I6825" s="22"/>
      <c r="J6825" s="36" t="s">
        <v>1447</v>
      </c>
      <c r="K6825" s="36"/>
      <c r="L6825" s="36"/>
      <c r="M6825" s="37" t="s">
        <v>8812</v>
      </c>
      <c r="N6825" s="37"/>
      <c r="O6825" s="22" t="s">
        <v>22</v>
      </c>
      <c r="P6825" s="38">
        <v>7</v>
      </c>
      <c r="Q6825" s="25">
        <v>0</v>
      </c>
      <c r="R6825" s="38">
        <f t="shared" si="86"/>
        <v>7</v>
      </c>
      <c r="S6825" s="25"/>
      <c r="T6825" s="26">
        <f t="shared" si="87"/>
        <v>0</v>
      </c>
    </row>
    <row r="6826" spans="6:20" s="102" customFormat="1" ht="48" outlineLevel="6">
      <c r="F6826" s="21">
        <v>2002</v>
      </c>
      <c r="G6826" s="22" t="s">
        <v>5</v>
      </c>
      <c r="H6826" s="68">
        <v>6</v>
      </c>
      <c r="I6826" s="22"/>
      <c r="J6826" s="36" t="s">
        <v>1448</v>
      </c>
      <c r="K6826" s="36"/>
      <c r="L6826" s="36"/>
      <c r="M6826" s="37" t="s">
        <v>8811</v>
      </c>
      <c r="N6826" s="37"/>
      <c r="O6826" s="22" t="s">
        <v>22</v>
      </c>
      <c r="P6826" s="38">
        <v>2</v>
      </c>
      <c r="Q6826" s="25">
        <v>0</v>
      </c>
      <c r="R6826" s="38">
        <f t="shared" si="86"/>
        <v>2</v>
      </c>
      <c r="S6826" s="25"/>
      <c r="T6826" s="26">
        <f t="shared" si="87"/>
        <v>0</v>
      </c>
    </row>
    <row r="6827" spans="6:20" s="102" customFormat="1" ht="48" outlineLevel="6">
      <c r="F6827" s="21">
        <v>2003</v>
      </c>
      <c r="G6827" s="22" t="s">
        <v>5</v>
      </c>
      <c r="H6827" s="68">
        <v>6</v>
      </c>
      <c r="I6827" s="22"/>
      <c r="J6827" s="36" t="s">
        <v>1449</v>
      </c>
      <c r="K6827" s="36"/>
      <c r="L6827" s="36"/>
      <c r="M6827" s="37" t="s">
        <v>8813</v>
      </c>
      <c r="N6827" s="37"/>
      <c r="O6827" s="22" t="s">
        <v>22</v>
      </c>
      <c r="P6827" s="38">
        <v>2</v>
      </c>
      <c r="Q6827" s="25">
        <v>0</v>
      </c>
      <c r="R6827" s="38">
        <f t="shared" si="86"/>
        <v>2</v>
      </c>
      <c r="S6827" s="25"/>
      <c r="T6827" s="26">
        <f t="shared" si="87"/>
        <v>0</v>
      </c>
    </row>
    <row r="6828" spans="6:20" s="102" customFormat="1" ht="72" outlineLevel="6">
      <c r="F6828" s="21">
        <v>2004</v>
      </c>
      <c r="G6828" s="22" t="s">
        <v>5</v>
      </c>
      <c r="H6828" s="68">
        <v>6</v>
      </c>
      <c r="I6828" s="22"/>
      <c r="J6828" s="36" t="s">
        <v>1450</v>
      </c>
      <c r="K6828" s="36"/>
      <c r="L6828" s="36"/>
      <c r="M6828" s="37" t="s">
        <v>9195</v>
      </c>
      <c r="N6828" s="37"/>
      <c r="O6828" s="22" t="s">
        <v>22</v>
      </c>
      <c r="P6828" s="38">
        <v>1</v>
      </c>
      <c r="Q6828" s="25">
        <v>0</v>
      </c>
      <c r="R6828" s="38">
        <f t="shared" si="86"/>
        <v>1</v>
      </c>
      <c r="S6828" s="25"/>
      <c r="T6828" s="26">
        <f t="shared" si="87"/>
        <v>0</v>
      </c>
    </row>
    <row r="6829" spans="6:20" s="102" customFormat="1" ht="48" outlineLevel="6">
      <c r="F6829" s="21">
        <v>2005</v>
      </c>
      <c r="G6829" s="22" t="s">
        <v>5</v>
      </c>
      <c r="H6829" s="68">
        <v>6</v>
      </c>
      <c r="I6829" s="22"/>
      <c r="J6829" s="36" t="s">
        <v>1451</v>
      </c>
      <c r="K6829" s="36"/>
      <c r="L6829" s="36"/>
      <c r="M6829" s="37" t="s">
        <v>8462</v>
      </c>
      <c r="N6829" s="37"/>
      <c r="O6829" s="22" t="s">
        <v>22</v>
      </c>
      <c r="P6829" s="38">
        <v>1</v>
      </c>
      <c r="Q6829" s="25">
        <v>0</v>
      </c>
      <c r="R6829" s="38">
        <f t="shared" si="86"/>
        <v>1</v>
      </c>
      <c r="S6829" s="25"/>
      <c r="T6829" s="26">
        <f t="shared" si="87"/>
        <v>0</v>
      </c>
    </row>
    <row r="6830" spans="6:20" outlineLevel="6"/>
    <row r="6831" spans="6:20" outlineLevel="5"/>
    <row r="6832" spans="6:20" s="113" customFormat="1" ht="16.5" customHeight="1" outlineLevel="4">
      <c r="F6832" s="114"/>
      <c r="G6832" s="115"/>
      <c r="H6832" s="115"/>
      <c r="I6832" s="115"/>
      <c r="J6832" s="116"/>
      <c r="K6832" s="116"/>
      <c r="L6832" s="116"/>
      <c r="M6832" s="116" t="s">
        <v>7349</v>
      </c>
      <c r="N6832" s="119"/>
      <c r="O6832" s="115"/>
      <c r="P6832" s="117"/>
      <c r="Q6832" s="118"/>
      <c r="R6832" s="117"/>
      <c r="S6832" s="118"/>
      <c r="T6832" s="112">
        <f>SUBTOTAL(9,T6833:T6884)</f>
        <v>0</v>
      </c>
    </row>
    <row r="6833" spans="6:20" s="120" customFormat="1" ht="16.5" customHeight="1" outlineLevel="5">
      <c r="F6833" s="121"/>
      <c r="G6833" s="122"/>
      <c r="H6833" s="122"/>
      <c r="I6833" s="122"/>
      <c r="J6833" s="123"/>
      <c r="K6833" s="123"/>
      <c r="L6833" s="123"/>
      <c r="M6833" s="123" t="s">
        <v>7385</v>
      </c>
      <c r="N6833" s="126"/>
      <c r="O6833" s="122"/>
      <c r="P6833" s="124"/>
      <c r="Q6833" s="125"/>
      <c r="R6833" s="124"/>
      <c r="S6833" s="125"/>
      <c r="T6833" s="111">
        <f>SUBTOTAL(9,T6834:T6883)</f>
        <v>0</v>
      </c>
    </row>
    <row r="6834" spans="6:20" s="102" customFormat="1" ht="72" outlineLevel="6">
      <c r="F6834" s="21">
        <v>2006</v>
      </c>
      <c r="G6834" s="22" t="s">
        <v>5</v>
      </c>
      <c r="H6834" s="68">
        <v>6</v>
      </c>
      <c r="I6834" s="22"/>
      <c r="J6834" s="36" t="s">
        <v>1452</v>
      </c>
      <c r="K6834" s="36"/>
      <c r="L6834" s="36"/>
      <c r="M6834" s="37" t="s">
        <v>9105</v>
      </c>
      <c r="N6834" s="37"/>
      <c r="O6834" s="22" t="s">
        <v>22</v>
      </c>
      <c r="P6834" s="38">
        <v>1</v>
      </c>
      <c r="Q6834" s="25">
        <v>0</v>
      </c>
      <c r="R6834" s="38">
        <f t="shared" ref="R6834:R6865" si="88">P6834*(1+Q6834/100)</f>
        <v>1</v>
      </c>
      <c r="S6834" s="25"/>
      <c r="T6834" s="26">
        <f t="shared" ref="T6834:T6865" si="89">IF(I6834="T",0,R6834*S6834)</f>
        <v>0</v>
      </c>
    </row>
    <row r="6835" spans="6:20" s="102" customFormat="1" ht="84" outlineLevel="6">
      <c r="F6835" s="21">
        <v>2007</v>
      </c>
      <c r="G6835" s="22" t="s">
        <v>5</v>
      </c>
      <c r="H6835" s="68">
        <v>6</v>
      </c>
      <c r="I6835" s="22"/>
      <c r="J6835" s="36" t="s">
        <v>1453</v>
      </c>
      <c r="K6835" s="36"/>
      <c r="L6835" s="36"/>
      <c r="M6835" s="37" t="s">
        <v>9350</v>
      </c>
      <c r="N6835" s="37"/>
      <c r="O6835" s="22" t="s">
        <v>22</v>
      </c>
      <c r="P6835" s="38">
        <v>2</v>
      </c>
      <c r="Q6835" s="25">
        <v>0</v>
      </c>
      <c r="R6835" s="38">
        <f t="shared" si="88"/>
        <v>2</v>
      </c>
      <c r="S6835" s="25"/>
      <c r="T6835" s="26">
        <f t="shared" si="89"/>
        <v>0</v>
      </c>
    </row>
    <row r="6836" spans="6:20" s="102" customFormat="1" ht="84" outlineLevel="6">
      <c r="F6836" s="21">
        <v>2008</v>
      </c>
      <c r="G6836" s="22" t="s">
        <v>5</v>
      </c>
      <c r="H6836" s="68">
        <v>6</v>
      </c>
      <c r="I6836" s="22"/>
      <c r="J6836" s="36" t="s">
        <v>1454</v>
      </c>
      <c r="K6836" s="36"/>
      <c r="L6836" s="36"/>
      <c r="M6836" s="37" t="s">
        <v>9365</v>
      </c>
      <c r="N6836" s="37"/>
      <c r="O6836" s="22" t="s">
        <v>22</v>
      </c>
      <c r="P6836" s="38">
        <v>2</v>
      </c>
      <c r="Q6836" s="25">
        <v>0</v>
      </c>
      <c r="R6836" s="38">
        <f t="shared" si="88"/>
        <v>2</v>
      </c>
      <c r="S6836" s="25"/>
      <c r="T6836" s="26">
        <f t="shared" si="89"/>
        <v>0</v>
      </c>
    </row>
    <row r="6837" spans="6:20" s="102" customFormat="1" ht="84" outlineLevel="6">
      <c r="F6837" s="21">
        <v>2009</v>
      </c>
      <c r="G6837" s="22" t="s">
        <v>5</v>
      </c>
      <c r="H6837" s="68">
        <v>6</v>
      </c>
      <c r="I6837" s="22"/>
      <c r="J6837" s="36" t="s">
        <v>1455</v>
      </c>
      <c r="K6837" s="36"/>
      <c r="L6837" s="36"/>
      <c r="M6837" s="37" t="s">
        <v>9270</v>
      </c>
      <c r="N6837" s="37"/>
      <c r="O6837" s="22" t="s">
        <v>22</v>
      </c>
      <c r="P6837" s="38">
        <v>1</v>
      </c>
      <c r="Q6837" s="25">
        <v>0</v>
      </c>
      <c r="R6837" s="38">
        <f t="shared" si="88"/>
        <v>1</v>
      </c>
      <c r="S6837" s="25"/>
      <c r="T6837" s="26">
        <f t="shared" si="89"/>
        <v>0</v>
      </c>
    </row>
    <row r="6838" spans="6:20" s="102" customFormat="1" ht="72" outlineLevel="6">
      <c r="F6838" s="21">
        <v>2010</v>
      </c>
      <c r="G6838" s="22" t="s">
        <v>5</v>
      </c>
      <c r="H6838" s="68">
        <v>6</v>
      </c>
      <c r="I6838" s="22"/>
      <c r="J6838" s="36" t="s">
        <v>1456</v>
      </c>
      <c r="K6838" s="36"/>
      <c r="L6838" s="36"/>
      <c r="M6838" s="37" t="s">
        <v>9106</v>
      </c>
      <c r="N6838" s="37"/>
      <c r="O6838" s="22" t="s">
        <v>22</v>
      </c>
      <c r="P6838" s="38">
        <v>1</v>
      </c>
      <c r="Q6838" s="25">
        <v>0</v>
      </c>
      <c r="R6838" s="38">
        <f t="shared" si="88"/>
        <v>1</v>
      </c>
      <c r="S6838" s="25"/>
      <c r="T6838" s="26">
        <f t="shared" si="89"/>
        <v>0</v>
      </c>
    </row>
    <row r="6839" spans="6:20" s="102" customFormat="1" ht="84" outlineLevel="6">
      <c r="F6839" s="21">
        <v>2011</v>
      </c>
      <c r="G6839" s="22" t="s">
        <v>5</v>
      </c>
      <c r="H6839" s="68">
        <v>6</v>
      </c>
      <c r="I6839" s="22"/>
      <c r="J6839" s="36" t="s">
        <v>1457</v>
      </c>
      <c r="K6839" s="36"/>
      <c r="L6839" s="36"/>
      <c r="M6839" s="37" t="s">
        <v>9272</v>
      </c>
      <c r="N6839" s="37"/>
      <c r="O6839" s="22" t="s">
        <v>22</v>
      </c>
      <c r="P6839" s="38">
        <v>2</v>
      </c>
      <c r="Q6839" s="25">
        <v>0</v>
      </c>
      <c r="R6839" s="38">
        <f t="shared" si="88"/>
        <v>2</v>
      </c>
      <c r="S6839" s="25"/>
      <c r="T6839" s="26">
        <f t="shared" si="89"/>
        <v>0</v>
      </c>
    </row>
    <row r="6840" spans="6:20" s="102" customFormat="1" ht="84" outlineLevel="6">
      <c r="F6840" s="21">
        <v>2012</v>
      </c>
      <c r="G6840" s="22" t="s">
        <v>5</v>
      </c>
      <c r="H6840" s="68">
        <v>6</v>
      </c>
      <c r="I6840" s="22"/>
      <c r="J6840" s="36" t="s">
        <v>1458</v>
      </c>
      <c r="K6840" s="36"/>
      <c r="L6840" s="36"/>
      <c r="M6840" s="37" t="s">
        <v>9271</v>
      </c>
      <c r="N6840" s="37"/>
      <c r="O6840" s="22" t="s">
        <v>22</v>
      </c>
      <c r="P6840" s="38">
        <v>1</v>
      </c>
      <c r="Q6840" s="25">
        <v>0</v>
      </c>
      <c r="R6840" s="38">
        <f t="shared" si="88"/>
        <v>1</v>
      </c>
      <c r="S6840" s="25"/>
      <c r="T6840" s="26">
        <f t="shared" si="89"/>
        <v>0</v>
      </c>
    </row>
    <row r="6841" spans="6:20" s="102" customFormat="1" ht="84" outlineLevel="6">
      <c r="F6841" s="21">
        <v>2013</v>
      </c>
      <c r="G6841" s="22" t="s">
        <v>5</v>
      </c>
      <c r="H6841" s="68">
        <v>6</v>
      </c>
      <c r="I6841" s="22"/>
      <c r="J6841" s="36" t="s">
        <v>1459</v>
      </c>
      <c r="K6841" s="36"/>
      <c r="L6841" s="36"/>
      <c r="M6841" s="37" t="s">
        <v>9223</v>
      </c>
      <c r="N6841" s="37"/>
      <c r="O6841" s="22" t="s">
        <v>22</v>
      </c>
      <c r="P6841" s="38">
        <v>1</v>
      </c>
      <c r="Q6841" s="25">
        <v>0</v>
      </c>
      <c r="R6841" s="38">
        <f t="shared" si="88"/>
        <v>1</v>
      </c>
      <c r="S6841" s="25"/>
      <c r="T6841" s="26">
        <f t="shared" si="89"/>
        <v>0</v>
      </c>
    </row>
    <row r="6842" spans="6:20" s="102" customFormat="1" ht="84" outlineLevel="6">
      <c r="F6842" s="21">
        <v>2014</v>
      </c>
      <c r="G6842" s="22" t="s">
        <v>5</v>
      </c>
      <c r="H6842" s="68">
        <v>6</v>
      </c>
      <c r="I6842" s="22"/>
      <c r="J6842" s="36" t="s">
        <v>1460</v>
      </c>
      <c r="K6842" s="36"/>
      <c r="L6842" s="36"/>
      <c r="M6842" s="37" t="s">
        <v>9223</v>
      </c>
      <c r="N6842" s="37"/>
      <c r="O6842" s="22" t="s">
        <v>22</v>
      </c>
      <c r="P6842" s="38">
        <v>1</v>
      </c>
      <c r="Q6842" s="25">
        <v>0</v>
      </c>
      <c r="R6842" s="38">
        <f t="shared" si="88"/>
        <v>1</v>
      </c>
      <c r="S6842" s="25"/>
      <c r="T6842" s="26">
        <f t="shared" si="89"/>
        <v>0</v>
      </c>
    </row>
    <row r="6843" spans="6:20" s="102" customFormat="1" ht="84" outlineLevel="6">
      <c r="F6843" s="21">
        <v>2015</v>
      </c>
      <c r="G6843" s="22" t="s">
        <v>5</v>
      </c>
      <c r="H6843" s="68">
        <v>6</v>
      </c>
      <c r="I6843" s="22"/>
      <c r="J6843" s="36" t="s">
        <v>1461</v>
      </c>
      <c r="K6843" s="36"/>
      <c r="L6843" s="36"/>
      <c r="M6843" s="37" t="s">
        <v>9306</v>
      </c>
      <c r="N6843" s="37"/>
      <c r="O6843" s="22" t="s">
        <v>22</v>
      </c>
      <c r="P6843" s="38">
        <v>1</v>
      </c>
      <c r="Q6843" s="25">
        <v>0</v>
      </c>
      <c r="R6843" s="38">
        <f t="shared" si="88"/>
        <v>1</v>
      </c>
      <c r="S6843" s="25"/>
      <c r="T6843" s="26">
        <f t="shared" si="89"/>
        <v>0</v>
      </c>
    </row>
    <row r="6844" spans="6:20" s="102" customFormat="1" ht="84" outlineLevel="6">
      <c r="F6844" s="21">
        <v>2016</v>
      </c>
      <c r="G6844" s="22" t="s">
        <v>5</v>
      </c>
      <c r="H6844" s="68">
        <v>6</v>
      </c>
      <c r="I6844" s="22"/>
      <c r="J6844" s="36" t="s">
        <v>1462</v>
      </c>
      <c r="K6844" s="36"/>
      <c r="L6844" s="36"/>
      <c r="M6844" s="37" t="s">
        <v>9307</v>
      </c>
      <c r="N6844" s="37"/>
      <c r="O6844" s="22" t="s">
        <v>22</v>
      </c>
      <c r="P6844" s="38">
        <v>1</v>
      </c>
      <c r="Q6844" s="25">
        <v>0</v>
      </c>
      <c r="R6844" s="38">
        <f t="shared" si="88"/>
        <v>1</v>
      </c>
      <c r="S6844" s="25"/>
      <c r="T6844" s="26">
        <f t="shared" si="89"/>
        <v>0</v>
      </c>
    </row>
    <row r="6845" spans="6:20" s="102" customFormat="1" ht="84" outlineLevel="6">
      <c r="F6845" s="21">
        <v>2017</v>
      </c>
      <c r="G6845" s="22" t="s">
        <v>5</v>
      </c>
      <c r="H6845" s="68">
        <v>6</v>
      </c>
      <c r="I6845" s="22"/>
      <c r="J6845" s="36" t="s">
        <v>1463</v>
      </c>
      <c r="K6845" s="36"/>
      <c r="L6845" s="36"/>
      <c r="M6845" s="37" t="s">
        <v>9190</v>
      </c>
      <c r="N6845" s="37"/>
      <c r="O6845" s="22" t="s">
        <v>22</v>
      </c>
      <c r="P6845" s="38">
        <v>1</v>
      </c>
      <c r="Q6845" s="25">
        <v>0</v>
      </c>
      <c r="R6845" s="38">
        <f t="shared" si="88"/>
        <v>1</v>
      </c>
      <c r="S6845" s="25"/>
      <c r="T6845" s="26">
        <f t="shared" si="89"/>
        <v>0</v>
      </c>
    </row>
    <row r="6846" spans="6:20" s="102" customFormat="1" ht="84" outlineLevel="6">
      <c r="F6846" s="21">
        <v>2018</v>
      </c>
      <c r="G6846" s="22" t="s">
        <v>5</v>
      </c>
      <c r="H6846" s="68">
        <v>6</v>
      </c>
      <c r="I6846" s="22"/>
      <c r="J6846" s="36" t="s">
        <v>1464</v>
      </c>
      <c r="K6846" s="36"/>
      <c r="L6846" s="36"/>
      <c r="M6846" s="37" t="s">
        <v>9188</v>
      </c>
      <c r="N6846" s="37"/>
      <c r="O6846" s="22" t="s">
        <v>22</v>
      </c>
      <c r="P6846" s="38">
        <v>1</v>
      </c>
      <c r="Q6846" s="25">
        <v>0</v>
      </c>
      <c r="R6846" s="38">
        <f t="shared" si="88"/>
        <v>1</v>
      </c>
      <c r="S6846" s="25"/>
      <c r="T6846" s="26">
        <f t="shared" si="89"/>
        <v>0</v>
      </c>
    </row>
    <row r="6847" spans="6:20" s="102" customFormat="1" ht="84" outlineLevel="6">
      <c r="F6847" s="21">
        <v>2019</v>
      </c>
      <c r="G6847" s="22" t="s">
        <v>5</v>
      </c>
      <c r="H6847" s="68">
        <v>6</v>
      </c>
      <c r="I6847" s="22"/>
      <c r="J6847" s="36" t="s">
        <v>1465</v>
      </c>
      <c r="K6847" s="36"/>
      <c r="L6847" s="36"/>
      <c r="M6847" s="37" t="s">
        <v>9299</v>
      </c>
      <c r="N6847" s="37"/>
      <c r="O6847" s="22" t="s">
        <v>22</v>
      </c>
      <c r="P6847" s="38">
        <v>1</v>
      </c>
      <c r="Q6847" s="25">
        <v>0</v>
      </c>
      <c r="R6847" s="38">
        <f t="shared" si="88"/>
        <v>1</v>
      </c>
      <c r="S6847" s="25"/>
      <c r="T6847" s="26">
        <f t="shared" si="89"/>
        <v>0</v>
      </c>
    </row>
    <row r="6848" spans="6:20" s="102" customFormat="1" ht="84" outlineLevel="6">
      <c r="F6848" s="21">
        <v>2020</v>
      </c>
      <c r="G6848" s="22" t="s">
        <v>5</v>
      </c>
      <c r="H6848" s="68">
        <v>6</v>
      </c>
      <c r="I6848" s="22"/>
      <c r="J6848" s="36" t="s">
        <v>1466</v>
      </c>
      <c r="K6848" s="36"/>
      <c r="L6848" s="36"/>
      <c r="M6848" s="37" t="s">
        <v>9189</v>
      </c>
      <c r="N6848" s="37"/>
      <c r="O6848" s="22" t="s">
        <v>22</v>
      </c>
      <c r="P6848" s="38">
        <v>1</v>
      </c>
      <c r="Q6848" s="25">
        <v>0</v>
      </c>
      <c r="R6848" s="38">
        <f t="shared" si="88"/>
        <v>1</v>
      </c>
      <c r="S6848" s="25"/>
      <c r="T6848" s="26">
        <f t="shared" si="89"/>
        <v>0</v>
      </c>
    </row>
    <row r="6849" spans="6:20" s="102" customFormat="1" ht="84" outlineLevel="6">
      <c r="F6849" s="21">
        <v>2021</v>
      </c>
      <c r="G6849" s="22" t="s">
        <v>5</v>
      </c>
      <c r="H6849" s="68">
        <v>6</v>
      </c>
      <c r="I6849" s="22"/>
      <c r="J6849" s="36" t="s">
        <v>1467</v>
      </c>
      <c r="K6849" s="36"/>
      <c r="L6849" s="36"/>
      <c r="M6849" s="37" t="s">
        <v>9222</v>
      </c>
      <c r="N6849" s="37"/>
      <c r="O6849" s="22" t="s">
        <v>22</v>
      </c>
      <c r="P6849" s="38">
        <v>1</v>
      </c>
      <c r="Q6849" s="25">
        <v>0</v>
      </c>
      <c r="R6849" s="38">
        <f t="shared" si="88"/>
        <v>1</v>
      </c>
      <c r="S6849" s="25"/>
      <c r="T6849" s="26">
        <f t="shared" si="89"/>
        <v>0</v>
      </c>
    </row>
    <row r="6850" spans="6:20" s="102" customFormat="1" ht="84" outlineLevel="6">
      <c r="F6850" s="21">
        <v>2022</v>
      </c>
      <c r="G6850" s="22" t="s">
        <v>5</v>
      </c>
      <c r="H6850" s="68">
        <v>6</v>
      </c>
      <c r="I6850" s="22"/>
      <c r="J6850" s="36" t="s">
        <v>1468</v>
      </c>
      <c r="K6850" s="36"/>
      <c r="L6850" s="36"/>
      <c r="M6850" s="37" t="s">
        <v>9191</v>
      </c>
      <c r="N6850" s="37"/>
      <c r="O6850" s="22" t="s">
        <v>22</v>
      </c>
      <c r="P6850" s="38">
        <v>1</v>
      </c>
      <c r="Q6850" s="25">
        <v>0</v>
      </c>
      <c r="R6850" s="38">
        <f t="shared" si="88"/>
        <v>1</v>
      </c>
      <c r="S6850" s="25"/>
      <c r="T6850" s="26">
        <f t="shared" si="89"/>
        <v>0</v>
      </c>
    </row>
    <row r="6851" spans="6:20" s="102" customFormat="1" ht="12" outlineLevel="6">
      <c r="F6851" s="21">
        <v>2023</v>
      </c>
      <c r="G6851" s="22" t="s">
        <v>5</v>
      </c>
      <c r="H6851" s="68">
        <v>6</v>
      </c>
      <c r="I6851" s="22"/>
      <c r="J6851" s="36" t="s">
        <v>1469</v>
      </c>
      <c r="K6851" s="36"/>
      <c r="L6851" s="36"/>
      <c r="M6851" s="37" t="s">
        <v>3168</v>
      </c>
      <c r="N6851" s="37"/>
      <c r="O6851" s="22"/>
      <c r="P6851" s="38">
        <v>0</v>
      </c>
      <c r="Q6851" s="25">
        <v>0</v>
      </c>
      <c r="R6851" s="38">
        <f t="shared" si="88"/>
        <v>0</v>
      </c>
      <c r="S6851" s="25"/>
      <c r="T6851" s="26">
        <f t="shared" si="89"/>
        <v>0</v>
      </c>
    </row>
    <row r="6852" spans="6:20" s="102" customFormat="1" ht="84" outlineLevel="6">
      <c r="F6852" s="21">
        <v>2024</v>
      </c>
      <c r="G6852" s="22" t="s">
        <v>5</v>
      </c>
      <c r="H6852" s="68">
        <v>6</v>
      </c>
      <c r="I6852" s="22"/>
      <c r="J6852" s="36" t="s">
        <v>1470</v>
      </c>
      <c r="K6852" s="36"/>
      <c r="L6852" s="36"/>
      <c r="M6852" s="37" t="s">
        <v>9313</v>
      </c>
      <c r="N6852" s="37"/>
      <c r="O6852" s="22" t="s">
        <v>22</v>
      </c>
      <c r="P6852" s="38">
        <v>1</v>
      </c>
      <c r="Q6852" s="25">
        <v>0</v>
      </c>
      <c r="R6852" s="38">
        <f t="shared" si="88"/>
        <v>1</v>
      </c>
      <c r="S6852" s="25"/>
      <c r="T6852" s="26">
        <f t="shared" si="89"/>
        <v>0</v>
      </c>
    </row>
    <row r="6853" spans="6:20" s="102" customFormat="1" ht="84" outlineLevel="6">
      <c r="F6853" s="21">
        <v>2025</v>
      </c>
      <c r="G6853" s="22" t="s">
        <v>5</v>
      </c>
      <c r="H6853" s="68">
        <v>6</v>
      </c>
      <c r="I6853" s="22"/>
      <c r="J6853" s="36" t="s">
        <v>1471</v>
      </c>
      <c r="K6853" s="36"/>
      <c r="L6853" s="36"/>
      <c r="M6853" s="37" t="s">
        <v>9308</v>
      </c>
      <c r="N6853" s="37"/>
      <c r="O6853" s="22" t="s">
        <v>22</v>
      </c>
      <c r="P6853" s="38">
        <v>1</v>
      </c>
      <c r="Q6853" s="25">
        <v>0</v>
      </c>
      <c r="R6853" s="38">
        <f t="shared" si="88"/>
        <v>1</v>
      </c>
      <c r="S6853" s="25"/>
      <c r="T6853" s="26">
        <f t="shared" si="89"/>
        <v>0</v>
      </c>
    </row>
    <row r="6854" spans="6:20" s="102" customFormat="1" ht="84" outlineLevel="6">
      <c r="F6854" s="21">
        <v>2026</v>
      </c>
      <c r="G6854" s="22" t="s">
        <v>5</v>
      </c>
      <c r="H6854" s="68">
        <v>6</v>
      </c>
      <c r="I6854" s="22"/>
      <c r="J6854" s="36" t="s">
        <v>1472</v>
      </c>
      <c r="K6854" s="36"/>
      <c r="L6854" s="36"/>
      <c r="M6854" s="37" t="s">
        <v>9309</v>
      </c>
      <c r="N6854" s="37"/>
      <c r="O6854" s="22" t="s">
        <v>22</v>
      </c>
      <c r="P6854" s="38">
        <v>1</v>
      </c>
      <c r="Q6854" s="25">
        <v>0</v>
      </c>
      <c r="R6854" s="38">
        <f t="shared" si="88"/>
        <v>1</v>
      </c>
      <c r="S6854" s="25"/>
      <c r="T6854" s="26">
        <f t="shared" si="89"/>
        <v>0</v>
      </c>
    </row>
    <row r="6855" spans="6:20" s="102" customFormat="1" ht="84" outlineLevel="6">
      <c r="F6855" s="21">
        <v>2027</v>
      </c>
      <c r="G6855" s="22" t="s">
        <v>5</v>
      </c>
      <c r="H6855" s="68">
        <v>6</v>
      </c>
      <c r="I6855" s="22"/>
      <c r="J6855" s="36" t="s">
        <v>1473</v>
      </c>
      <c r="K6855" s="36"/>
      <c r="L6855" s="36"/>
      <c r="M6855" s="37" t="s">
        <v>9122</v>
      </c>
      <c r="N6855" s="37"/>
      <c r="O6855" s="22" t="s">
        <v>22</v>
      </c>
      <c r="P6855" s="38">
        <v>1</v>
      </c>
      <c r="Q6855" s="25">
        <v>0</v>
      </c>
      <c r="R6855" s="38">
        <f t="shared" si="88"/>
        <v>1</v>
      </c>
      <c r="S6855" s="25"/>
      <c r="T6855" s="26">
        <f t="shared" si="89"/>
        <v>0</v>
      </c>
    </row>
    <row r="6856" spans="6:20" s="102" customFormat="1" ht="36" outlineLevel="6">
      <c r="F6856" s="21">
        <v>2028</v>
      </c>
      <c r="G6856" s="22" t="s">
        <v>5</v>
      </c>
      <c r="H6856" s="68">
        <v>6</v>
      </c>
      <c r="I6856" s="22"/>
      <c r="J6856" s="36" t="s">
        <v>1474</v>
      </c>
      <c r="K6856" s="36"/>
      <c r="L6856" s="36"/>
      <c r="M6856" s="37" t="s">
        <v>8241</v>
      </c>
      <c r="N6856" s="37"/>
      <c r="O6856" s="22" t="s">
        <v>22</v>
      </c>
      <c r="P6856" s="38">
        <v>1</v>
      </c>
      <c r="Q6856" s="25">
        <v>0</v>
      </c>
      <c r="R6856" s="38">
        <f t="shared" si="88"/>
        <v>1</v>
      </c>
      <c r="S6856" s="25"/>
      <c r="T6856" s="26">
        <f t="shared" si="89"/>
        <v>0</v>
      </c>
    </row>
    <row r="6857" spans="6:20" s="102" customFormat="1" ht="60" outlineLevel="6">
      <c r="F6857" s="21">
        <v>2029</v>
      </c>
      <c r="G6857" s="22" t="s">
        <v>5</v>
      </c>
      <c r="H6857" s="68">
        <v>6</v>
      </c>
      <c r="I6857" s="22"/>
      <c r="J6857" s="36" t="s">
        <v>1475</v>
      </c>
      <c r="K6857" s="36"/>
      <c r="L6857" s="36"/>
      <c r="M6857" s="37" t="s">
        <v>8940</v>
      </c>
      <c r="N6857" s="37"/>
      <c r="O6857" s="22" t="s">
        <v>22</v>
      </c>
      <c r="P6857" s="38">
        <v>2</v>
      </c>
      <c r="Q6857" s="25">
        <v>0</v>
      </c>
      <c r="R6857" s="38">
        <f t="shared" si="88"/>
        <v>2</v>
      </c>
      <c r="S6857" s="25"/>
      <c r="T6857" s="26">
        <f t="shared" si="89"/>
        <v>0</v>
      </c>
    </row>
    <row r="6858" spans="6:20" s="102" customFormat="1" ht="36" outlineLevel="6">
      <c r="F6858" s="21">
        <v>2030</v>
      </c>
      <c r="G6858" s="22" t="s">
        <v>5</v>
      </c>
      <c r="H6858" s="68">
        <v>6</v>
      </c>
      <c r="I6858" s="22"/>
      <c r="J6858" s="36" t="s">
        <v>1476</v>
      </c>
      <c r="K6858" s="36"/>
      <c r="L6858" s="36"/>
      <c r="M6858" s="37" t="s">
        <v>7902</v>
      </c>
      <c r="N6858" s="37"/>
      <c r="O6858" s="22" t="s">
        <v>22</v>
      </c>
      <c r="P6858" s="38">
        <v>4</v>
      </c>
      <c r="Q6858" s="25">
        <v>0</v>
      </c>
      <c r="R6858" s="38">
        <f t="shared" si="88"/>
        <v>4</v>
      </c>
      <c r="S6858" s="25"/>
      <c r="T6858" s="26">
        <f t="shared" si="89"/>
        <v>0</v>
      </c>
    </row>
    <row r="6859" spans="6:20" s="102" customFormat="1" ht="36" outlineLevel="6">
      <c r="F6859" s="21">
        <v>2031</v>
      </c>
      <c r="G6859" s="22" t="s">
        <v>5</v>
      </c>
      <c r="H6859" s="68">
        <v>6</v>
      </c>
      <c r="I6859" s="22"/>
      <c r="J6859" s="36" t="s">
        <v>1477</v>
      </c>
      <c r="K6859" s="36"/>
      <c r="L6859" s="36"/>
      <c r="M6859" s="37" t="s">
        <v>8122</v>
      </c>
      <c r="N6859" s="37"/>
      <c r="O6859" s="22" t="s">
        <v>22</v>
      </c>
      <c r="P6859" s="38">
        <v>1</v>
      </c>
      <c r="Q6859" s="25">
        <v>0</v>
      </c>
      <c r="R6859" s="38">
        <f t="shared" si="88"/>
        <v>1</v>
      </c>
      <c r="S6859" s="25"/>
      <c r="T6859" s="26">
        <f t="shared" si="89"/>
        <v>0</v>
      </c>
    </row>
    <row r="6860" spans="6:20" s="102" customFormat="1" ht="36" outlineLevel="6">
      <c r="F6860" s="21">
        <v>2032</v>
      </c>
      <c r="G6860" s="22" t="s">
        <v>5</v>
      </c>
      <c r="H6860" s="68">
        <v>6</v>
      </c>
      <c r="I6860" s="22"/>
      <c r="J6860" s="36" t="s">
        <v>1478</v>
      </c>
      <c r="K6860" s="36"/>
      <c r="L6860" s="36"/>
      <c r="M6860" s="37" t="s">
        <v>8427</v>
      </c>
      <c r="N6860" s="37"/>
      <c r="O6860" s="22" t="s">
        <v>22</v>
      </c>
      <c r="P6860" s="38">
        <v>8</v>
      </c>
      <c r="Q6860" s="25">
        <v>0</v>
      </c>
      <c r="R6860" s="38">
        <f t="shared" si="88"/>
        <v>8</v>
      </c>
      <c r="S6860" s="25"/>
      <c r="T6860" s="26">
        <f t="shared" si="89"/>
        <v>0</v>
      </c>
    </row>
    <row r="6861" spans="6:20" s="102" customFormat="1" ht="12" outlineLevel="6">
      <c r="F6861" s="21">
        <v>2033</v>
      </c>
      <c r="G6861" s="22" t="s">
        <v>5</v>
      </c>
      <c r="H6861" s="68">
        <v>6</v>
      </c>
      <c r="I6861" s="22"/>
      <c r="J6861" s="36" t="s">
        <v>1479</v>
      </c>
      <c r="K6861" s="36"/>
      <c r="L6861" s="36"/>
      <c r="M6861" s="37" t="s">
        <v>7663</v>
      </c>
      <c r="N6861" s="37"/>
      <c r="O6861" s="22" t="s">
        <v>22</v>
      </c>
      <c r="P6861" s="38">
        <v>16</v>
      </c>
      <c r="Q6861" s="25">
        <v>0</v>
      </c>
      <c r="R6861" s="38">
        <f t="shared" si="88"/>
        <v>16</v>
      </c>
      <c r="S6861" s="25"/>
      <c r="T6861" s="26">
        <f t="shared" si="89"/>
        <v>0</v>
      </c>
    </row>
    <row r="6862" spans="6:20" s="102" customFormat="1" ht="48" outlineLevel="6">
      <c r="F6862" s="21">
        <v>2034</v>
      </c>
      <c r="G6862" s="22" t="s">
        <v>5</v>
      </c>
      <c r="H6862" s="68">
        <v>6</v>
      </c>
      <c r="I6862" s="22"/>
      <c r="J6862" s="36" t="s">
        <v>1480</v>
      </c>
      <c r="K6862" s="36"/>
      <c r="L6862" s="36"/>
      <c r="M6862" s="37" t="s">
        <v>8608</v>
      </c>
      <c r="N6862" s="37"/>
      <c r="O6862" s="22" t="s">
        <v>22</v>
      </c>
      <c r="P6862" s="38">
        <v>2</v>
      </c>
      <c r="Q6862" s="25">
        <v>0</v>
      </c>
      <c r="R6862" s="38">
        <f t="shared" si="88"/>
        <v>2</v>
      </c>
      <c r="S6862" s="25"/>
      <c r="T6862" s="26">
        <f t="shared" si="89"/>
        <v>0</v>
      </c>
    </row>
    <row r="6863" spans="6:20" s="102" customFormat="1" ht="48" outlineLevel="6">
      <c r="F6863" s="21">
        <v>2035</v>
      </c>
      <c r="G6863" s="22" t="s">
        <v>5</v>
      </c>
      <c r="H6863" s="68">
        <v>6</v>
      </c>
      <c r="I6863" s="22"/>
      <c r="J6863" s="36" t="s">
        <v>1481</v>
      </c>
      <c r="K6863" s="36"/>
      <c r="L6863" s="36"/>
      <c r="M6863" s="37" t="s">
        <v>8859</v>
      </c>
      <c r="N6863" s="37"/>
      <c r="O6863" s="22" t="s">
        <v>22</v>
      </c>
      <c r="P6863" s="38">
        <v>1</v>
      </c>
      <c r="Q6863" s="25">
        <v>0</v>
      </c>
      <c r="R6863" s="38">
        <f t="shared" si="88"/>
        <v>1</v>
      </c>
      <c r="S6863" s="25"/>
      <c r="T6863" s="26">
        <f t="shared" si="89"/>
        <v>0</v>
      </c>
    </row>
    <row r="6864" spans="6:20" s="102" customFormat="1" ht="48" outlineLevel="6">
      <c r="F6864" s="21">
        <v>2036</v>
      </c>
      <c r="G6864" s="22" t="s">
        <v>5</v>
      </c>
      <c r="H6864" s="68">
        <v>6</v>
      </c>
      <c r="I6864" s="22"/>
      <c r="J6864" s="36" t="s">
        <v>1482</v>
      </c>
      <c r="K6864" s="36"/>
      <c r="L6864" s="36"/>
      <c r="M6864" s="37" t="s">
        <v>9601</v>
      </c>
      <c r="N6864" s="37"/>
      <c r="O6864" s="22"/>
      <c r="P6864" s="38">
        <v>0</v>
      </c>
      <c r="Q6864" s="25">
        <v>0</v>
      </c>
      <c r="R6864" s="38">
        <f t="shared" si="88"/>
        <v>0</v>
      </c>
      <c r="S6864" s="25"/>
      <c r="T6864" s="26">
        <f t="shared" si="89"/>
        <v>0</v>
      </c>
    </row>
    <row r="6865" spans="6:20" s="102" customFormat="1" ht="12" outlineLevel="6">
      <c r="F6865" s="21">
        <v>2037</v>
      </c>
      <c r="G6865" s="22" t="s">
        <v>5</v>
      </c>
      <c r="H6865" s="68">
        <v>6</v>
      </c>
      <c r="I6865" s="22"/>
      <c r="J6865" s="36" t="s">
        <v>1483</v>
      </c>
      <c r="K6865" s="36"/>
      <c r="L6865" s="36"/>
      <c r="M6865" s="37" t="s">
        <v>162</v>
      </c>
      <c r="N6865" s="37"/>
      <c r="O6865" s="22" t="s">
        <v>20</v>
      </c>
      <c r="P6865" s="38">
        <v>361</v>
      </c>
      <c r="Q6865" s="25">
        <v>0</v>
      </c>
      <c r="R6865" s="38">
        <f t="shared" si="88"/>
        <v>361</v>
      </c>
      <c r="S6865" s="25"/>
      <c r="T6865" s="26">
        <f t="shared" si="89"/>
        <v>0</v>
      </c>
    </row>
    <row r="6866" spans="6:20" s="102" customFormat="1" ht="12" outlineLevel="6">
      <c r="F6866" s="21">
        <v>2038</v>
      </c>
      <c r="G6866" s="22" t="s">
        <v>5</v>
      </c>
      <c r="H6866" s="68">
        <v>6</v>
      </c>
      <c r="I6866" s="22"/>
      <c r="J6866" s="36" t="s">
        <v>1484</v>
      </c>
      <c r="K6866" s="36"/>
      <c r="L6866" s="36"/>
      <c r="M6866" s="37" t="s">
        <v>161</v>
      </c>
      <c r="N6866" s="37"/>
      <c r="O6866" s="22" t="s">
        <v>20</v>
      </c>
      <c r="P6866" s="38">
        <v>35</v>
      </c>
      <c r="Q6866" s="25">
        <v>0</v>
      </c>
      <c r="R6866" s="38">
        <f t="shared" ref="R6866:R6882" si="90">P6866*(1+Q6866/100)</f>
        <v>35</v>
      </c>
      <c r="S6866" s="25"/>
      <c r="T6866" s="26">
        <f t="shared" ref="T6866:T6882" si="91">IF(I6866="T",0,R6866*S6866)</f>
        <v>0</v>
      </c>
    </row>
    <row r="6867" spans="6:20" s="102" customFormat="1" ht="12" outlineLevel="6">
      <c r="F6867" s="21">
        <v>2039</v>
      </c>
      <c r="G6867" s="22" t="s">
        <v>5</v>
      </c>
      <c r="H6867" s="68">
        <v>6</v>
      </c>
      <c r="I6867" s="22"/>
      <c r="J6867" s="36" t="s">
        <v>1485</v>
      </c>
      <c r="K6867" s="36"/>
      <c r="L6867" s="36"/>
      <c r="M6867" s="37" t="s">
        <v>160</v>
      </c>
      <c r="N6867" s="37"/>
      <c r="O6867" s="22" t="s">
        <v>20</v>
      </c>
      <c r="P6867" s="38">
        <v>137</v>
      </c>
      <c r="Q6867" s="25">
        <v>0</v>
      </c>
      <c r="R6867" s="38">
        <f t="shared" si="90"/>
        <v>137</v>
      </c>
      <c r="S6867" s="25"/>
      <c r="T6867" s="26">
        <f t="shared" si="91"/>
        <v>0</v>
      </c>
    </row>
    <row r="6868" spans="6:20" s="102" customFormat="1" ht="12" outlineLevel="6">
      <c r="F6868" s="21">
        <v>2040</v>
      </c>
      <c r="G6868" s="22" t="s">
        <v>5</v>
      </c>
      <c r="H6868" s="68">
        <v>6</v>
      </c>
      <c r="I6868" s="22"/>
      <c r="J6868" s="36" t="s">
        <v>1486</v>
      </c>
      <c r="K6868" s="36"/>
      <c r="L6868" s="36"/>
      <c r="M6868" s="37" t="s">
        <v>7411</v>
      </c>
      <c r="N6868" s="37"/>
      <c r="O6868" s="22"/>
      <c r="P6868" s="38">
        <v>0</v>
      </c>
      <c r="Q6868" s="25">
        <v>0</v>
      </c>
      <c r="R6868" s="38">
        <f t="shared" si="90"/>
        <v>0</v>
      </c>
      <c r="S6868" s="25"/>
      <c r="T6868" s="26">
        <f t="shared" si="91"/>
        <v>0</v>
      </c>
    </row>
    <row r="6869" spans="6:20" s="102" customFormat="1" ht="12" outlineLevel="6">
      <c r="F6869" s="21">
        <v>2041</v>
      </c>
      <c r="G6869" s="22" t="s">
        <v>5</v>
      </c>
      <c r="H6869" s="68">
        <v>6</v>
      </c>
      <c r="I6869" s="22"/>
      <c r="J6869" s="36" t="s">
        <v>1487</v>
      </c>
      <c r="K6869" s="36"/>
      <c r="L6869" s="36"/>
      <c r="M6869" s="37" t="s">
        <v>162</v>
      </c>
      <c r="N6869" s="37"/>
      <c r="O6869" s="22" t="s">
        <v>20</v>
      </c>
      <c r="P6869" s="38">
        <v>361</v>
      </c>
      <c r="Q6869" s="25">
        <v>0</v>
      </c>
      <c r="R6869" s="38">
        <f t="shared" si="90"/>
        <v>361</v>
      </c>
      <c r="S6869" s="25"/>
      <c r="T6869" s="26">
        <f t="shared" si="91"/>
        <v>0</v>
      </c>
    </row>
    <row r="6870" spans="6:20" s="102" customFormat="1" ht="12" outlineLevel="6">
      <c r="F6870" s="21">
        <v>2042</v>
      </c>
      <c r="G6870" s="22" t="s">
        <v>5</v>
      </c>
      <c r="H6870" s="68">
        <v>6</v>
      </c>
      <c r="I6870" s="22"/>
      <c r="J6870" s="36" t="s">
        <v>1488</v>
      </c>
      <c r="K6870" s="36"/>
      <c r="L6870" s="36"/>
      <c r="M6870" s="37" t="s">
        <v>161</v>
      </c>
      <c r="N6870" s="37"/>
      <c r="O6870" s="22" t="s">
        <v>20</v>
      </c>
      <c r="P6870" s="38">
        <v>35</v>
      </c>
      <c r="Q6870" s="25">
        <v>0</v>
      </c>
      <c r="R6870" s="38">
        <f t="shared" si="90"/>
        <v>35</v>
      </c>
      <c r="S6870" s="25"/>
      <c r="T6870" s="26">
        <f t="shared" si="91"/>
        <v>0</v>
      </c>
    </row>
    <row r="6871" spans="6:20" s="102" customFormat="1" ht="12" outlineLevel="6">
      <c r="F6871" s="21">
        <v>2043</v>
      </c>
      <c r="G6871" s="22" t="s">
        <v>5</v>
      </c>
      <c r="H6871" s="68">
        <v>6</v>
      </c>
      <c r="I6871" s="22"/>
      <c r="J6871" s="36" t="s">
        <v>1489</v>
      </c>
      <c r="K6871" s="36"/>
      <c r="L6871" s="36"/>
      <c r="M6871" s="37" t="s">
        <v>160</v>
      </c>
      <c r="N6871" s="37"/>
      <c r="O6871" s="22" t="s">
        <v>20</v>
      </c>
      <c r="P6871" s="38">
        <v>137</v>
      </c>
      <c r="Q6871" s="25">
        <v>0</v>
      </c>
      <c r="R6871" s="38">
        <f t="shared" si="90"/>
        <v>137</v>
      </c>
      <c r="S6871" s="25"/>
      <c r="T6871" s="26">
        <f t="shared" si="91"/>
        <v>0</v>
      </c>
    </row>
    <row r="6872" spans="6:20" s="102" customFormat="1" ht="36" outlineLevel="6">
      <c r="F6872" s="21">
        <v>2044</v>
      </c>
      <c r="G6872" s="22" t="s">
        <v>5</v>
      </c>
      <c r="H6872" s="68">
        <v>6</v>
      </c>
      <c r="I6872" s="22"/>
      <c r="J6872" s="36" t="s">
        <v>1490</v>
      </c>
      <c r="K6872" s="36"/>
      <c r="L6872" s="36"/>
      <c r="M6872" s="37" t="s">
        <v>8684</v>
      </c>
      <c r="N6872" s="37"/>
      <c r="O6872" s="22"/>
      <c r="P6872" s="38">
        <v>0</v>
      </c>
      <c r="Q6872" s="25">
        <v>0</v>
      </c>
      <c r="R6872" s="38">
        <f t="shared" si="90"/>
        <v>0</v>
      </c>
      <c r="S6872" s="25"/>
      <c r="T6872" s="26">
        <f t="shared" si="91"/>
        <v>0</v>
      </c>
    </row>
    <row r="6873" spans="6:20" s="102" customFormat="1" ht="12" outlineLevel="6">
      <c r="F6873" s="21">
        <v>2045</v>
      </c>
      <c r="G6873" s="22" t="s">
        <v>5</v>
      </c>
      <c r="H6873" s="68">
        <v>6</v>
      </c>
      <c r="I6873" s="22"/>
      <c r="J6873" s="36" t="s">
        <v>1491</v>
      </c>
      <c r="K6873" s="36"/>
      <c r="L6873" s="36"/>
      <c r="M6873" s="37" t="s">
        <v>162</v>
      </c>
      <c r="N6873" s="37"/>
      <c r="O6873" s="22" t="s">
        <v>20</v>
      </c>
      <c r="P6873" s="38">
        <v>361</v>
      </c>
      <c r="Q6873" s="25">
        <v>0</v>
      </c>
      <c r="R6873" s="38">
        <f t="shared" si="90"/>
        <v>361</v>
      </c>
      <c r="S6873" s="25"/>
      <c r="T6873" s="26">
        <f t="shared" si="91"/>
        <v>0</v>
      </c>
    </row>
    <row r="6874" spans="6:20" s="102" customFormat="1" ht="12" outlineLevel="6">
      <c r="F6874" s="21">
        <v>2046</v>
      </c>
      <c r="G6874" s="22" t="s">
        <v>5</v>
      </c>
      <c r="H6874" s="68">
        <v>6</v>
      </c>
      <c r="I6874" s="22"/>
      <c r="J6874" s="36" t="s">
        <v>1492</v>
      </c>
      <c r="K6874" s="36"/>
      <c r="L6874" s="36"/>
      <c r="M6874" s="37" t="s">
        <v>161</v>
      </c>
      <c r="N6874" s="37"/>
      <c r="O6874" s="22" t="s">
        <v>20</v>
      </c>
      <c r="P6874" s="38">
        <v>35</v>
      </c>
      <c r="Q6874" s="25">
        <v>0</v>
      </c>
      <c r="R6874" s="38">
        <f t="shared" si="90"/>
        <v>35</v>
      </c>
      <c r="S6874" s="25"/>
      <c r="T6874" s="26">
        <f t="shared" si="91"/>
        <v>0</v>
      </c>
    </row>
    <row r="6875" spans="6:20" s="102" customFormat="1" ht="12" outlineLevel="6">
      <c r="F6875" s="21">
        <v>2047</v>
      </c>
      <c r="G6875" s="22" t="s">
        <v>5</v>
      </c>
      <c r="H6875" s="68">
        <v>6</v>
      </c>
      <c r="I6875" s="22"/>
      <c r="J6875" s="36" t="s">
        <v>1493</v>
      </c>
      <c r="K6875" s="36"/>
      <c r="L6875" s="36"/>
      <c r="M6875" s="37" t="s">
        <v>160</v>
      </c>
      <c r="N6875" s="37"/>
      <c r="O6875" s="22" t="s">
        <v>20</v>
      </c>
      <c r="P6875" s="38">
        <v>137</v>
      </c>
      <c r="Q6875" s="25">
        <v>0</v>
      </c>
      <c r="R6875" s="38">
        <f t="shared" si="90"/>
        <v>137</v>
      </c>
      <c r="S6875" s="25"/>
      <c r="T6875" s="26">
        <f t="shared" si="91"/>
        <v>0</v>
      </c>
    </row>
    <row r="6876" spans="6:20" s="102" customFormat="1" ht="24" outlineLevel="6">
      <c r="F6876" s="21">
        <v>2048</v>
      </c>
      <c r="G6876" s="22" t="s">
        <v>5</v>
      </c>
      <c r="H6876" s="68">
        <v>6</v>
      </c>
      <c r="I6876" s="22"/>
      <c r="J6876" s="36" t="s">
        <v>1494</v>
      </c>
      <c r="K6876" s="36"/>
      <c r="L6876" s="36"/>
      <c r="M6876" s="37" t="s">
        <v>8107</v>
      </c>
      <c r="N6876" s="37"/>
      <c r="O6876" s="22"/>
      <c r="P6876" s="38">
        <v>0</v>
      </c>
      <c r="Q6876" s="25">
        <v>0</v>
      </c>
      <c r="R6876" s="38">
        <f t="shared" si="90"/>
        <v>0</v>
      </c>
      <c r="S6876" s="25"/>
      <c r="T6876" s="26">
        <f t="shared" si="91"/>
        <v>0</v>
      </c>
    </row>
    <row r="6877" spans="6:20" s="102" customFormat="1" ht="12" outlineLevel="6">
      <c r="F6877" s="21">
        <v>2049</v>
      </c>
      <c r="G6877" s="22" t="s">
        <v>5</v>
      </c>
      <c r="H6877" s="68">
        <v>6</v>
      </c>
      <c r="I6877" s="22"/>
      <c r="J6877" s="36" t="s">
        <v>1495</v>
      </c>
      <c r="K6877" s="36"/>
      <c r="L6877" s="36"/>
      <c r="M6877" s="37" t="s">
        <v>6714</v>
      </c>
      <c r="N6877" s="37"/>
      <c r="O6877" s="22" t="s">
        <v>20</v>
      </c>
      <c r="P6877" s="38">
        <v>361</v>
      </c>
      <c r="Q6877" s="25">
        <v>0</v>
      </c>
      <c r="R6877" s="38">
        <f t="shared" si="90"/>
        <v>361</v>
      </c>
      <c r="S6877" s="25"/>
      <c r="T6877" s="26">
        <f t="shared" si="91"/>
        <v>0</v>
      </c>
    </row>
    <row r="6878" spans="6:20" s="102" customFormat="1" ht="12" outlineLevel="6">
      <c r="F6878" s="21">
        <v>2050</v>
      </c>
      <c r="G6878" s="22" t="s">
        <v>5</v>
      </c>
      <c r="H6878" s="68">
        <v>6</v>
      </c>
      <c r="I6878" s="22"/>
      <c r="J6878" s="36" t="s">
        <v>1496</v>
      </c>
      <c r="K6878" s="36"/>
      <c r="L6878" s="36"/>
      <c r="M6878" s="37" t="s">
        <v>6713</v>
      </c>
      <c r="N6878" s="37"/>
      <c r="O6878" s="22" t="s">
        <v>20</v>
      </c>
      <c r="P6878" s="38">
        <v>35</v>
      </c>
      <c r="Q6878" s="25">
        <v>0</v>
      </c>
      <c r="R6878" s="38">
        <f t="shared" si="90"/>
        <v>35</v>
      </c>
      <c r="S6878" s="25"/>
      <c r="T6878" s="26">
        <f t="shared" si="91"/>
        <v>0</v>
      </c>
    </row>
    <row r="6879" spans="6:20" s="102" customFormat="1" ht="12" outlineLevel="6">
      <c r="F6879" s="21">
        <v>2051</v>
      </c>
      <c r="G6879" s="22" t="s">
        <v>5</v>
      </c>
      <c r="H6879" s="68">
        <v>6</v>
      </c>
      <c r="I6879" s="22"/>
      <c r="J6879" s="36" t="s">
        <v>1497</v>
      </c>
      <c r="K6879" s="36"/>
      <c r="L6879" s="36"/>
      <c r="M6879" s="37" t="s">
        <v>6712</v>
      </c>
      <c r="N6879" s="37"/>
      <c r="O6879" s="22" t="s">
        <v>20</v>
      </c>
      <c r="P6879" s="38">
        <v>137</v>
      </c>
      <c r="Q6879" s="25">
        <v>0</v>
      </c>
      <c r="R6879" s="38">
        <f t="shared" si="90"/>
        <v>137</v>
      </c>
      <c r="S6879" s="25"/>
      <c r="T6879" s="26">
        <f t="shared" si="91"/>
        <v>0</v>
      </c>
    </row>
    <row r="6880" spans="6:20" s="102" customFormat="1" ht="12" outlineLevel="6">
      <c r="F6880" s="21">
        <v>2052</v>
      </c>
      <c r="G6880" s="22" t="s">
        <v>5</v>
      </c>
      <c r="H6880" s="68">
        <v>6</v>
      </c>
      <c r="I6880" s="22"/>
      <c r="J6880" s="36" t="s">
        <v>1498</v>
      </c>
      <c r="K6880" s="36"/>
      <c r="L6880" s="36"/>
      <c r="M6880" s="37" t="s">
        <v>7390</v>
      </c>
      <c r="N6880" s="37"/>
      <c r="O6880" s="22" t="s">
        <v>23</v>
      </c>
      <c r="P6880" s="38">
        <v>10</v>
      </c>
      <c r="Q6880" s="25">
        <v>0</v>
      </c>
      <c r="R6880" s="38">
        <f t="shared" si="90"/>
        <v>10</v>
      </c>
      <c r="S6880" s="25"/>
      <c r="T6880" s="26">
        <f t="shared" si="91"/>
        <v>0</v>
      </c>
    </row>
    <row r="6881" spans="6:20" s="102" customFormat="1" ht="72" outlineLevel="6">
      <c r="F6881" s="21">
        <v>2053</v>
      </c>
      <c r="G6881" s="22" t="s">
        <v>5</v>
      </c>
      <c r="H6881" s="68">
        <v>6</v>
      </c>
      <c r="I6881" s="22"/>
      <c r="J6881" s="36" t="s">
        <v>1499</v>
      </c>
      <c r="K6881" s="36"/>
      <c r="L6881" s="36"/>
      <c r="M6881" s="37" t="s">
        <v>9300</v>
      </c>
      <c r="N6881" s="37"/>
      <c r="O6881" s="22" t="s">
        <v>22</v>
      </c>
      <c r="P6881" s="38">
        <v>1</v>
      </c>
      <c r="Q6881" s="25">
        <v>0</v>
      </c>
      <c r="R6881" s="38">
        <f t="shared" si="90"/>
        <v>1</v>
      </c>
      <c r="S6881" s="25"/>
      <c r="T6881" s="26">
        <f t="shared" si="91"/>
        <v>0</v>
      </c>
    </row>
    <row r="6882" spans="6:20" s="102" customFormat="1" ht="48" outlineLevel="6">
      <c r="F6882" s="21">
        <v>2054</v>
      </c>
      <c r="G6882" s="22" t="s">
        <v>5</v>
      </c>
      <c r="H6882" s="68">
        <v>6</v>
      </c>
      <c r="I6882" s="22"/>
      <c r="J6882" s="36" t="s">
        <v>1500</v>
      </c>
      <c r="K6882" s="36"/>
      <c r="L6882" s="36"/>
      <c r="M6882" s="37" t="s">
        <v>8460</v>
      </c>
      <c r="N6882" s="37"/>
      <c r="O6882" s="22" t="s">
        <v>22</v>
      </c>
      <c r="P6882" s="38">
        <v>1</v>
      </c>
      <c r="Q6882" s="25">
        <v>0</v>
      </c>
      <c r="R6882" s="38">
        <f t="shared" si="90"/>
        <v>1</v>
      </c>
      <c r="S6882" s="25"/>
      <c r="T6882" s="26">
        <f t="shared" si="91"/>
        <v>0</v>
      </c>
    </row>
    <row r="6883" spans="6:20" outlineLevel="6"/>
    <row r="6884" spans="6:20" outlineLevel="5"/>
    <row r="6885" spans="6:20" s="113" customFormat="1" ht="16.5" customHeight="1" outlineLevel="4">
      <c r="F6885" s="114"/>
      <c r="G6885" s="115"/>
      <c r="H6885" s="115"/>
      <c r="I6885" s="115"/>
      <c r="J6885" s="116"/>
      <c r="K6885" s="116"/>
      <c r="L6885" s="116"/>
      <c r="M6885" s="116" t="s">
        <v>7073</v>
      </c>
      <c r="N6885" s="119"/>
      <c r="O6885" s="115"/>
      <c r="P6885" s="117"/>
      <c r="Q6885" s="118"/>
      <c r="R6885" s="117"/>
      <c r="S6885" s="118"/>
      <c r="T6885" s="112">
        <f>SUBTOTAL(9,T6886:T6911)</f>
        <v>0</v>
      </c>
    </row>
    <row r="6886" spans="6:20" s="120" customFormat="1" ht="16.5" customHeight="1" outlineLevel="5">
      <c r="F6886" s="121"/>
      <c r="G6886" s="122"/>
      <c r="H6886" s="122"/>
      <c r="I6886" s="122"/>
      <c r="J6886" s="123"/>
      <c r="K6886" s="123"/>
      <c r="L6886" s="123"/>
      <c r="M6886" s="123" t="s">
        <v>7108</v>
      </c>
      <c r="N6886" s="126"/>
      <c r="O6886" s="122"/>
      <c r="P6886" s="124"/>
      <c r="Q6886" s="125"/>
      <c r="R6886" s="124"/>
      <c r="S6886" s="125"/>
      <c r="T6886" s="111">
        <f>SUBTOTAL(9,T6887:T6910)</f>
        <v>0</v>
      </c>
    </row>
    <row r="6887" spans="6:20" s="102" customFormat="1" ht="84" outlineLevel="6">
      <c r="F6887" s="21">
        <v>2055</v>
      </c>
      <c r="G6887" s="22" t="s">
        <v>5</v>
      </c>
      <c r="H6887" s="68">
        <v>6</v>
      </c>
      <c r="I6887" s="22"/>
      <c r="J6887" s="36" t="s">
        <v>1501</v>
      </c>
      <c r="K6887" s="36"/>
      <c r="L6887" s="36"/>
      <c r="M6887" s="37" t="s">
        <v>9125</v>
      </c>
      <c r="N6887" s="37"/>
      <c r="O6887" s="22" t="s">
        <v>22</v>
      </c>
      <c r="P6887" s="38">
        <v>1</v>
      </c>
      <c r="Q6887" s="25">
        <v>0</v>
      </c>
      <c r="R6887" s="38">
        <f t="shared" ref="R6887:R6909" si="92">P6887*(1+Q6887/100)</f>
        <v>1</v>
      </c>
      <c r="S6887" s="25"/>
      <c r="T6887" s="26">
        <f t="shared" ref="T6887:T6909" si="93">IF(I6887="T",0,R6887*S6887)</f>
        <v>0</v>
      </c>
    </row>
    <row r="6888" spans="6:20" s="102" customFormat="1" ht="36" outlineLevel="6">
      <c r="F6888" s="21">
        <v>2056</v>
      </c>
      <c r="G6888" s="22" t="s">
        <v>5</v>
      </c>
      <c r="H6888" s="68">
        <v>6</v>
      </c>
      <c r="I6888" s="22"/>
      <c r="J6888" s="36" t="s">
        <v>1502</v>
      </c>
      <c r="K6888" s="36"/>
      <c r="L6888" s="36"/>
      <c r="M6888" s="37" t="s">
        <v>8242</v>
      </c>
      <c r="N6888" s="37"/>
      <c r="O6888" s="22" t="s">
        <v>22</v>
      </c>
      <c r="P6888" s="38">
        <v>1</v>
      </c>
      <c r="Q6888" s="25">
        <v>0</v>
      </c>
      <c r="R6888" s="38">
        <f t="shared" si="92"/>
        <v>1</v>
      </c>
      <c r="S6888" s="25"/>
      <c r="T6888" s="26">
        <f t="shared" si="93"/>
        <v>0</v>
      </c>
    </row>
    <row r="6889" spans="6:20" s="102" customFormat="1" ht="60" outlineLevel="6">
      <c r="F6889" s="21">
        <v>2057</v>
      </c>
      <c r="G6889" s="22" t="s">
        <v>5</v>
      </c>
      <c r="H6889" s="68">
        <v>6</v>
      </c>
      <c r="I6889" s="22"/>
      <c r="J6889" s="36" t="s">
        <v>1503</v>
      </c>
      <c r="K6889" s="36"/>
      <c r="L6889" s="36"/>
      <c r="M6889" s="37" t="s">
        <v>8941</v>
      </c>
      <c r="N6889" s="37"/>
      <c r="O6889" s="22" t="s">
        <v>22</v>
      </c>
      <c r="P6889" s="38">
        <v>2</v>
      </c>
      <c r="Q6889" s="25">
        <v>0</v>
      </c>
      <c r="R6889" s="38">
        <f t="shared" si="92"/>
        <v>2</v>
      </c>
      <c r="S6889" s="25"/>
      <c r="T6889" s="26">
        <f t="shared" si="93"/>
        <v>0</v>
      </c>
    </row>
    <row r="6890" spans="6:20" s="102" customFormat="1" ht="36" outlineLevel="6">
      <c r="F6890" s="21">
        <v>2058</v>
      </c>
      <c r="G6890" s="22" t="s">
        <v>5</v>
      </c>
      <c r="H6890" s="68">
        <v>6</v>
      </c>
      <c r="I6890" s="22"/>
      <c r="J6890" s="36" t="s">
        <v>1504</v>
      </c>
      <c r="K6890" s="36"/>
      <c r="L6890" s="36"/>
      <c r="M6890" s="37" t="s">
        <v>7903</v>
      </c>
      <c r="N6890" s="37"/>
      <c r="O6890" s="22" t="s">
        <v>22</v>
      </c>
      <c r="P6890" s="38">
        <v>4</v>
      </c>
      <c r="Q6890" s="25">
        <v>0</v>
      </c>
      <c r="R6890" s="38">
        <f t="shared" si="92"/>
        <v>4</v>
      </c>
      <c r="S6890" s="25"/>
      <c r="T6890" s="26">
        <f t="shared" si="93"/>
        <v>0</v>
      </c>
    </row>
    <row r="6891" spans="6:20" s="102" customFormat="1" ht="36" outlineLevel="6">
      <c r="F6891" s="21">
        <v>2059</v>
      </c>
      <c r="G6891" s="22" t="s">
        <v>5</v>
      </c>
      <c r="H6891" s="68">
        <v>6</v>
      </c>
      <c r="I6891" s="22"/>
      <c r="J6891" s="36" t="s">
        <v>1505</v>
      </c>
      <c r="K6891" s="36"/>
      <c r="L6891" s="36"/>
      <c r="M6891" s="37" t="s">
        <v>8123</v>
      </c>
      <c r="N6891" s="37"/>
      <c r="O6891" s="22" t="s">
        <v>22</v>
      </c>
      <c r="P6891" s="38">
        <v>1</v>
      </c>
      <c r="Q6891" s="25">
        <v>0</v>
      </c>
      <c r="R6891" s="38">
        <f t="shared" si="92"/>
        <v>1</v>
      </c>
      <c r="S6891" s="25"/>
      <c r="T6891" s="26">
        <f t="shared" si="93"/>
        <v>0</v>
      </c>
    </row>
    <row r="6892" spans="6:20" s="102" customFormat="1" ht="36" outlineLevel="6">
      <c r="F6892" s="21">
        <v>2060</v>
      </c>
      <c r="G6892" s="22" t="s">
        <v>5</v>
      </c>
      <c r="H6892" s="68">
        <v>6</v>
      </c>
      <c r="I6892" s="22"/>
      <c r="J6892" s="36" t="s">
        <v>1506</v>
      </c>
      <c r="K6892" s="36"/>
      <c r="L6892" s="36"/>
      <c r="M6892" s="37" t="s">
        <v>8427</v>
      </c>
      <c r="N6892" s="37"/>
      <c r="O6892" s="22" t="s">
        <v>22</v>
      </c>
      <c r="P6892" s="38">
        <v>4</v>
      </c>
      <c r="Q6892" s="25">
        <v>0</v>
      </c>
      <c r="R6892" s="38">
        <f t="shared" si="92"/>
        <v>4</v>
      </c>
      <c r="S6892" s="25"/>
      <c r="T6892" s="26">
        <f t="shared" si="93"/>
        <v>0</v>
      </c>
    </row>
    <row r="6893" spans="6:20" s="102" customFormat="1" ht="12" outlineLevel="6">
      <c r="F6893" s="21">
        <v>2061</v>
      </c>
      <c r="G6893" s="22" t="s">
        <v>5</v>
      </c>
      <c r="H6893" s="68">
        <v>6</v>
      </c>
      <c r="I6893" s="22"/>
      <c r="J6893" s="36" t="s">
        <v>1507</v>
      </c>
      <c r="K6893" s="36"/>
      <c r="L6893" s="36"/>
      <c r="M6893" s="37" t="s">
        <v>7663</v>
      </c>
      <c r="N6893" s="37"/>
      <c r="O6893" s="22" t="s">
        <v>22</v>
      </c>
      <c r="P6893" s="38">
        <v>8</v>
      </c>
      <c r="Q6893" s="25">
        <v>0</v>
      </c>
      <c r="R6893" s="38">
        <f t="shared" si="92"/>
        <v>8</v>
      </c>
      <c r="S6893" s="25"/>
      <c r="T6893" s="26">
        <f t="shared" si="93"/>
        <v>0</v>
      </c>
    </row>
    <row r="6894" spans="6:20" s="102" customFormat="1" ht="48" outlineLevel="6">
      <c r="F6894" s="21">
        <v>2062</v>
      </c>
      <c r="G6894" s="22" t="s">
        <v>5</v>
      </c>
      <c r="H6894" s="68">
        <v>6</v>
      </c>
      <c r="I6894" s="22"/>
      <c r="J6894" s="36" t="s">
        <v>1508</v>
      </c>
      <c r="K6894" s="36"/>
      <c r="L6894" s="36"/>
      <c r="M6894" s="37" t="s">
        <v>8608</v>
      </c>
      <c r="N6894" s="37"/>
      <c r="O6894" s="22" t="s">
        <v>22</v>
      </c>
      <c r="P6894" s="38">
        <v>2</v>
      </c>
      <c r="Q6894" s="25">
        <v>0</v>
      </c>
      <c r="R6894" s="38">
        <f t="shared" si="92"/>
        <v>2</v>
      </c>
      <c r="S6894" s="25"/>
      <c r="T6894" s="26">
        <f t="shared" si="93"/>
        <v>0</v>
      </c>
    </row>
    <row r="6895" spans="6:20" s="102" customFormat="1" ht="48" outlineLevel="6">
      <c r="F6895" s="21">
        <v>2063</v>
      </c>
      <c r="G6895" s="22" t="s">
        <v>5</v>
      </c>
      <c r="H6895" s="68">
        <v>6</v>
      </c>
      <c r="I6895" s="22"/>
      <c r="J6895" s="36" t="s">
        <v>1509</v>
      </c>
      <c r="K6895" s="36"/>
      <c r="L6895" s="36"/>
      <c r="M6895" s="37" t="s">
        <v>8859</v>
      </c>
      <c r="N6895" s="37"/>
      <c r="O6895" s="22" t="s">
        <v>22</v>
      </c>
      <c r="P6895" s="38">
        <v>1</v>
      </c>
      <c r="Q6895" s="25">
        <v>0</v>
      </c>
      <c r="R6895" s="38">
        <f t="shared" si="92"/>
        <v>1</v>
      </c>
      <c r="S6895" s="25"/>
      <c r="T6895" s="26">
        <f t="shared" si="93"/>
        <v>0</v>
      </c>
    </row>
    <row r="6896" spans="6:20" s="102" customFormat="1" ht="48" outlineLevel="6">
      <c r="F6896" s="21">
        <v>2064</v>
      </c>
      <c r="G6896" s="22" t="s">
        <v>5</v>
      </c>
      <c r="H6896" s="68">
        <v>6</v>
      </c>
      <c r="I6896" s="22"/>
      <c r="J6896" s="36" t="s">
        <v>1510</v>
      </c>
      <c r="K6896" s="36"/>
      <c r="L6896" s="36"/>
      <c r="M6896" s="37" t="s">
        <v>9602</v>
      </c>
      <c r="N6896" s="37"/>
      <c r="O6896" s="22"/>
      <c r="P6896" s="38">
        <v>0</v>
      </c>
      <c r="Q6896" s="25">
        <v>0</v>
      </c>
      <c r="R6896" s="38">
        <f t="shared" si="92"/>
        <v>0</v>
      </c>
      <c r="S6896" s="25"/>
      <c r="T6896" s="26">
        <f t="shared" si="93"/>
        <v>0</v>
      </c>
    </row>
    <row r="6897" spans="6:20" s="102" customFormat="1" ht="12" outlineLevel="6">
      <c r="F6897" s="21">
        <v>2065</v>
      </c>
      <c r="G6897" s="22" t="s">
        <v>5</v>
      </c>
      <c r="H6897" s="68">
        <v>6</v>
      </c>
      <c r="I6897" s="22"/>
      <c r="J6897" s="36" t="s">
        <v>1511</v>
      </c>
      <c r="K6897" s="36"/>
      <c r="L6897" s="36"/>
      <c r="M6897" s="37" t="s">
        <v>163</v>
      </c>
      <c r="N6897" s="37"/>
      <c r="O6897" s="22" t="s">
        <v>20</v>
      </c>
      <c r="P6897" s="38">
        <v>180</v>
      </c>
      <c r="Q6897" s="25">
        <v>0</v>
      </c>
      <c r="R6897" s="38">
        <f t="shared" si="92"/>
        <v>180</v>
      </c>
      <c r="S6897" s="25"/>
      <c r="T6897" s="26">
        <f t="shared" si="93"/>
        <v>0</v>
      </c>
    </row>
    <row r="6898" spans="6:20" s="102" customFormat="1" ht="12" outlineLevel="6">
      <c r="F6898" s="21">
        <v>2066</v>
      </c>
      <c r="G6898" s="22" t="s">
        <v>5</v>
      </c>
      <c r="H6898" s="68">
        <v>6</v>
      </c>
      <c r="I6898" s="22"/>
      <c r="J6898" s="36" t="s">
        <v>1512</v>
      </c>
      <c r="K6898" s="36"/>
      <c r="L6898" s="36"/>
      <c r="M6898" s="37" t="s">
        <v>162</v>
      </c>
      <c r="N6898" s="37"/>
      <c r="O6898" s="22" t="s">
        <v>20</v>
      </c>
      <c r="P6898" s="38">
        <v>85</v>
      </c>
      <c r="Q6898" s="25">
        <v>0</v>
      </c>
      <c r="R6898" s="38">
        <f t="shared" si="92"/>
        <v>85</v>
      </c>
      <c r="S6898" s="25"/>
      <c r="T6898" s="26">
        <f t="shared" si="93"/>
        <v>0</v>
      </c>
    </row>
    <row r="6899" spans="6:20" s="102" customFormat="1" ht="12" outlineLevel="6">
      <c r="F6899" s="21">
        <v>2067</v>
      </c>
      <c r="G6899" s="22" t="s">
        <v>5</v>
      </c>
      <c r="H6899" s="68">
        <v>6</v>
      </c>
      <c r="I6899" s="22"/>
      <c r="J6899" s="36" t="s">
        <v>1513</v>
      </c>
      <c r="K6899" s="36"/>
      <c r="L6899" s="36"/>
      <c r="M6899" s="37" t="s">
        <v>7411</v>
      </c>
      <c r="N6899" s="37"/>
      <c r="O6899" s="22"/>
      <c r="P6899" s="38">
        <v>0</v>
      </c>
      <c r="Q6899" s="25">
        <v>0</v>
      </c>
      <c r="R6899" s="38">
        <f t="shared" si="92"/>
        <v>0</v>
      </c>
      <c r="S6899" s="25"/>
      <c r="T6899" s="26">
        <f t="shared" si="93"/>
        <v>0</v>
      </c>
    </row>
    <row r="6900" spans="6:20" s="102" customFormat="1" ht="12" outlineLevel="6">
      <c r="F6900" s="21">
        <v>2068</v>
      </c>
      <c r="G6900" s="22" t="s">
        <v>5</v>
      </c>
      <c r="H6900" s="68">
        <v>6</v>
      </c>
      <c r="I6900" s="22"/>
      <c r="J6900" s="36" t="s">
        <v>1514</v>
      </c>
      <c r="K6900" s="36"/>
      <c r="L6900" s="36"/>
      <c r="M6900" s="37" t="s">
        <v>163</v>
      </c>
      <c r="N6900" s="37"/>
      <c r="O6900" s="22" t="s">
        <v>20</v>
      </c>
      <c r="P6900" s="38">
        <v>180</v>
      </c>
      <c r="Q6900" s="25">
        <v>0</v>
      </c>
      <c r="R6900" s="38">
        <f t="shared" si="92"/>
        <v>180</v>
      </c>
      <c r="S6900" s="25"/>
      <c r="T6900" s="26">
        <f t="shared" si="93"/>
        <v>0</v>
      </c>
    </row>
    <row r="6901" spans="6:20" s="102" customFormat="1" ht="12" outlineLevel="6">
      <c r="F6901" s="21">
        <v>2069</v>
      </c>
      <c r="G6901" s="22" t="s">
        <v>5</v>
      </c>
      <c r="H6901" s="68">
        <v>6</v>
      </c>
      <c r="I6901" s="22"/>
      <c r="J6901" s="36" t="s">
        <v>1515</v>
      </c>
      <c r="K6901" s="36"/>
      <c r="L6901" s="36"/>
      <c r="M6901" s="37" t="s">
        <v>162</v>
      </c>
      <c r="N6901" s="37"/>
      <c r="O6901" s="22" t="s">
        <v>20</v>
      </c>
      <c r="P6901" s="38">
        <v>85</v>
      </c>
      <c r="Q6901" s="25">
        <v>0</v>
      </c>
      <c r="R6901" s="38">
        <f t="shared" si="92"/>
        <v>85</v>
      </c>
      <c r="S6901" s="25"/>
      <c r="T6901" s="26">
        <f t="shared" si="93"/>
        <v>0</v>
      </c>
    </row>
    <row r="6902" spans="6:20" s="102" customFormat="1" ht="36" outlineLevel="6">
      <c r="F6902" s="21">
        <v>2070</v>
      </c>
      <c r="G6902" s="22" t="s">
        <v>5</v>
      </c>
      <c r="H6902" s="68">
        <v>6</v>
      </c>
      <c r="I6902" s="22"/>
      <c r="J6902" s="36" t="s">
        <v>1516</v>
      </c>
      <c r="K6902" s="36"/>
      <c r="L6902" s="36"/>
      <c r="M6902" s="37" t="s">
        <v>8676</v>
      </c>
      <c r="N6902" s="37"/>
      <c r="O6902" s="22"/>
      <c r="P6902" s="38">
        <v>0</v>
      </c>
      <c r="Q6902" s="25">
        <v>0</v>
      </c>
      <c r="R6902" s="38">
        <f t="shared" si="92"/>
        <v>0</v>
      </c>
      <c r="S6902" s="25"/>
      <c r="T6902" s="26">
        <f t="shared" si="93"/>
        <v>0</v>
      </c>
    </row>
    <row r="6903" spans="6:20" s="102" customFormat="1" ht="12" outlineLevel="6">
      <c r="F6903" s="21">
        <v>2071</v>
      </c>
      <c r="G6903" s="22" t="s">
        <v>5</v>
      </c>
      <c r="H6903" s="68">
        <v>6</v>
      </c>
      <c r="I6903" s="22"/>
      <c r="J6903" s="36" t="s">
        <v>1517</v>
      </c>
      <c r="K6903" s="36"/>
      <c r="L6903" s="36"/>
      <c r="M6903" s="37" t="s">
        <v>163</v>
      </c>
      <c r="N6903" s="37"/>
      <c r="O6903" s="22" t="s">
        <v>20</v>
      </c>
      <c r="P6903" s="38">
        <v>180</v>
      </c>
      <c r="Q6903" s="25">
        <v>0</v>
      </c>
      <c r="R6903" s="38">
        <f t="shared" si="92"/>
        <v>180</v>
      </c>
      <c r="S6903" s="25"/>
      <c r="T6903" s="26">
        <f t="shared" si="93"/>
        <v>0</v>
      </c>
    </row>
    <row r="6904" spans="6:20" s="102" customFormat="1" ht="12" outlineLevel="6">
      <c r="F6904" s="21">
        <v>2072</v>
      </c>
      <c r="G6904" s="22" t="s">
        <v>5</v>
      </c>
      <c r="H6904" s="68">
        <v>6</v>
      </c>
      <c r="I6904" s="22"/>
      <c r="J6904" s="36" t="s">
        <v>1518</v>
      </c>
      <c r="K6904" s="36"/>
      <c r="L6904" s="36"/>
      <c r="M6904" s="37" t="s">
        <v>162</v>
      </c>
      <c r="N6904" s="37"/>
      <c r="O6904" s="22" t="s">
        <v>20</v>
      </c>
      <c r="P6904" s="38">
        <v>85</v>
      </c>
      <c r="Q6904" s="25">
        <v>0</v>
      </c>
      <c r="R6904" s="38">
        <f t="shared" si="92"/>
        <v>85</v>
      </c>
      <c r="S6904" s="25"/>
      <c r="T6904" s="26">
        <f t="shared" si="93"/>
        <v>0</v>
      </c>
    </row>
    <row r="6905" spans="6:20" s="102" customFormat="1" ht="24" outlineLevel="6">
      <c r="F6905" s="21">
        <v>2073</v>
      </c>
      <c r="G6905" s="22" t="s">
        <v>5</v>
      </c>
      <c r="H6905" s="68">
        <v>6</v>
      </c>
      <c r="I6905" s="22"/>
      <c r="J6905" s="36" t="s">
        <v>1519</v>
      </c>
      <c r="K6905" s="36"/>
      <c r="L6905" s="36"/>
      <c r="M6905" s="37" t="s">
        <v>8089</v>
      </c>
      <c r="N6905" s="37"/>
      <c r="O6905" s="22"/>
      <c r="P6905" s="38">
        <v>0</v>
      </c>
      <c r="Q6905" s="25">
        <v>0</v>
      </c>
      <c r="R6905" s="38">
        <f t="shared" si="92"/>
        <v>0</v>
      </c>
      <c r="S6905" s="25"/>
      <c r="T6905" s="26">
        <f t="shared" si="93"/>
        <v>0</v>
      </c>
    </row>
    <row r="6906" spans="6:20" s="102" customFormat="1" ht="12" outlineLevel="6">
      <c r="F6906" s="21">
        <v>2074</v>
      </c>
      <c r="G6906" s="22" t="s">
        <v>5</v>
      </c>
      <c r="H6906" s="68">
        <v>6</v>
      </c>
      <c r="I6906" s="22"/>
      <c r="J6906" s="36" t="s">
        <v>1520</v>
      </c>
      <c r="K6906" s="36"/>
      <c r="L6906" s="36"/>
      <c r="M6906" s="37" t="s">
        <v>6744</v>
      </c>
      <c r="N6906" s="37"/>
      <c r="O6906" s="22" t="s">
        <v>15</v>
      </c>
      <c r="P6906" s="38">
        <v>180</v>
      </c>
      <c r="Q6906" s="25">
        <v>0</v>
      </c>
      <c r="R6906" s="38">
        <f t="shared" si="92"/>
        <v>180</v>
      </c>
      <c r="S6906" s="25"/>
      <c r="T6906" s="26">
        <f t="shared" si="93"/>
        <v>0</v>
      </c>
    </row>
    <row r="6907" spans="6:20" s="102" customFormat="1" ht="12" outlineLevel="6">
      <c r="F6907" s="21">
        <v>2075</v>
      </c>
      <c r="G6907" s="22" t="s">
        <v>5</v>
      </c>
      <c r="H6907" s="68">
        <v>6</v>
      </c>
      <c r="I6907" s="22"/>
      <c r="J6907" s="36" t="s">
        <v>1521</v>
      </c>
      <c r="K6907" s="36"/>
      <c r="L6907" s="36"/>
      <c r="M6907" s="37" t="s">
        <v>6714</v>
      </c>
      <c r="N6907" s="37"/>
      <c r="O6907" s="22" t="s">
        <v>20</v>
      </c>
      <c r="P6907" s="38">
        <v>85</v>
      </c>
      <c r="Q6907" s="25">
        <v>0</v>
      </c>
      <c r="R6907" s="38">
        <f t="shared" si="92"/>
        <v>85</v>
      </c>
      <c r="S6907" s="25"/>
      <c r="T6907" s="26">
        <f t="shared" si="93"/>
        <v>0</v>
      </c>
    </row>
    <row r="6908" spans="6:20" s="102" customFormat="1" ht="12" outlineLevel="6">
      <c r="F6908" s="21">
        <v>2076</v>
      </c>
      <c r="G6908" s="22" t="s">
        <v>5</v>
      </c>
      <c r="H6908" s="68">
        <v>6</v>
      </c>
      <c r="I6908" s="22"/>
      <c r="J6908" s="36" t="s">
        <v>1522</v>
      </c>
      <c r="K6908" s="36"/>
      <c r="L6908" s="36"/>
      <c r="M6908" s="37" t="s">
        <v>7390</v>
      </c>
      <c r="N6908" s="37"/>
      <c r="O6908" s="22" t="s">
        <v>23</v>
      </c>
      <c r="P6908" s="38">
        <v>10</v>
      </c>
      <c r="Q6908" s="25">
        <v>0</v>
      </c>
      <c r="R6908" s="38">
        <f t="shared" si="92"/>
        <v>10</v>
      </c>
      <c r="S6908" s="25"/>
      <c r="T6908" s="26">
        <f t="shared" si="93"/>
        <v>0</v>
      </c>
    </row>
    <row r="6909" spans="6:20" s="102" customFormat="1" ht="48" outlineLevel="6">
      <c r="F6909" s="21">
        <v>2077</v>
      </c>
      <c r="G6909" s="22" t="s">
        <v>5</v>
      </c>
      <c r="H6909" s="68">
        <v>6</v>
      </c>
      <c r="I6909" s="22"/>
      <c r="J6909" s="36" t="s">
        <v>1523</v>
      </c>
      <c r="K6909" s="36"/>
      <c r="L6909" s="36"/>
      <c r="M6909" s="37" t="s">
        <v>8461</v>
      </c>
      <c r="N6909" s="37"/>
      <c r="O6909" s="22" t="s">
        <v>22</v>
      </c>
      <c r="P6909" s="38">
        <v>1</v>
      </c>
      <c r="Q6909" s="25">
        <v>0</v>
      </c>
      <c r="R6909" s="38">
        <f t="shared" si="92"/>
        <v>1</v>
      </c>
      <c r="S6909" s="25"/>
      <c r="T6909" s="26">
        <f t="shared" si="93"/>
        <v>0</v>
      </c>
    </row>
    <row r="6910" spans="6:20" outlineLevel="6"/>
    <row r="6911" spans="6:20" outlineLevel="5"/>
    <row r="6912" spans="6:20" s="113" customFormat="1" ht="16.5" customHeight="1" outlineLevel="4">
      <c r="F6912" s="114"/>
      <c r="G6912" s="115"/>
      <c r="H6912" s="115"/>
      <c r="I6912" s="115"/>
      <c r="J6912" s="116"/>
      <c r="K6912" s="116"/>
      <c r="L6912" s="116"/>
      <c r="M6912" s="116" t="s">
        <v>7851</v>
      </c>
      <c r="N6912" s="119"/>
      <c r="O6912" s="115"/>
      <c r="P6912" s="117"/>
      <c r="Q6912" s="118"/>
      <c r="R6912" s="117"/>
      <c r="S6912" s="118"/>
      <c r="T6912" s="112">
        <f>SUBTOTAL(9,T6913:T6988)</f>
        <v>0</v>
      </c>
    </row>
    <row r="6913" spans="6:20" s="120" customFormat="1" ht="16.5" customHeight="1" outlineLevel="5">
      <c r="F6913" s="121"/>
      <c r="G6913" s="122"/>
      <c r="H6913" s="122"/>
      <c r="I6913" s="122"/>
      <c r="J6913" s="123"/>
      <c r="K6913" s="123"/>
      <c r="L6913" s="123"/>
      <c r="M6913" s="123" t="s">
        <v>7877</v>
      </c>
      <c r="N6913" s="126"/>
      <c r="O6913" s="122"/>
      <c r="P6913" s="124"/>
      <c r="Q6913" s="125"/>
      <c r="R6913" s="124"/>
      <c r="S6913" s="125"/>
      <c r="T6913" s="111">
        <f>SUBTOTAL(9,T6914:T6987)</f>
        <v>0</v>
      </c>
    </row>
    <row r="6914" spans="6:20" s="102" customFormat="1" ht="60" outlineLevel="6">
      <c r="F6914" s="21">
        <v>2078</v>
      </c>
      <c r="G6914" s="22" t="s">
        <v>5</v>
      </c>
      <c r="H6914" s="68">
        <v>6</v>
      </c>
      <c r="I6914" s="22"/>
      <c r="J6914" s="36" t="s">
        <v>1524</v>
      </c>
      <c r="K6914" s="36"/>
      <c r="L6914" s="36"/>
      <c r="M6914" s="37" t="s">
        <v>9562</v>
      </c>
      <c r="N6914" s="37"/>
      <c r="O6914" s="22" t="s">
        <v>22</v>
      </c>
      <c r="P6914" s="38">
        <v>1</v>
      </c>
      <c r="Q6914" s="25">
        <v>0</v>
      </c>
      <c r="R6914" s="38">
        <f t="shared" ref="R6914:R6945" si="94">P6914*(1+Q6914/100)</f>
        <v>1</v>
      </c>
      <c r="S6914" s="25"/>
      <c r="T6914" s="26">
        <f t="shared" ref="T6914:T6945" si="95">IF(I6914="T",0,R6914*S6914)</f>
        <v>0</v>
      </c>
    </row>
    <row r="6915" spans="6:20" s="102" customFormat="1" ht="48" outlineLevel="6">
      <c r="F6915" s="21">
        <v>2079</v>
      </c>
      <c r="G6915" s="22" t="s">
        <v>5</v>
      </c>
      <c r="H6915" s="68">
        <v>6</v>
      </c>
      <c r="I6915" s="22"/>
      <c r="J6915" s="36" t="s">
        <v>1525</v>
      </c>
      <c r="K6915" s="36"/>
      <c r="L6915" s="36"/>
      <c r="M6915" s="37" t="s">
        <v>9516</v>
      </c>
      <c r="N6915" s="37"/>
      <c r="O6915" s="22" t="s">
        <v>47</v>
      </c>
      <c r="P6915" s="38">
        <v>4</v>
      </c>
      <c r="Q6915" s="25">
        <v>0</v>
      </c>
      <c r="R6915" s="38">
        <f t="shared" si="94"/>
        <v>4</v>
      </c>
      <c r="S6915" s="25"/>
      <c r="T6915" s="26">
        <f t="shared" si="95"/>
        <v>0</v>
      </c>
    </row>
    <row r="6916" spans="6:20" s="102" customFormat="1" ht="60" outlineLevel="6">
      <c r="F6916" s="21">
        <v>2080</v>
      </c>
      <c r="G6916" s="22" t="s">
        <v>5</v>
      </c>
      <c r="H6916" s="68">
        <v>6</v>
      </c>
      <c r="I6916" s="22"/>
      <c r="J6916" s="36" t="s">
        <v>1526</v>
      </c>
      <c r="K6916" s="36"/>
      <c r="L6916" s="36"/>
      <c r="M6916" s="37" t="s">
        <v>9530</v>
      </c>
      <c r="N6916" s="37"/>
      <c r="O6916" s="22" t="s">
        <v>22</v>
      </c>
      <c r="P6916" s="38">
        <v>1</v>
      </c>
      <c r="Q6916" s="25">
        <v>0</v>
      </c>
      <c r="R6916" s="38">
        <f t="shared" si="94"/>
        <v>1</v>
      </c>
      <c r="S6916" s="25"/>
      <c r="T6916" s="26">
        <f t="shared" si="95"/>
        <v>0</v>
      </c>
    </row>
    <row r="6917" spans="6:20" s="102" customFormat="1" ht="48" outlineLevel="6">
      <c r="F6917" s="21">
        <v>2081</v>
      </c>
      <c r="G6917" s="22" t="s">
        <v>5</v>
      </c>
      <c r="H6917" s="68">
        <v>6</v>
      </c>
      <c r="I6917" s="22"/>
      <c r="J6917" s="36" t="s">
        <v>1527</v>
      </c>
      <c r="K6917" s="36"/>
      <c r="L6917" s="36"/>
      <c r="M6917" s="37" t="s">
        <v>9531</v>
      </c>
      <c r="N6917" s="37"/>
      <c r="O6917" s="22" t="s">
        <v>47</v>
      </c>
      <c r="P6917" s="38">
        <v>4</v>
      </c>
      <c r="Q6917" s="25">
        <v>0</v>
      </c>
      <c r="R6917" s="38">
        <f t="shared" si="94"/>
        <v>4</v>
      </c>
      <c r="S6917" s="25"/>
      <c r="T6917" s="26">
        <f t="shared" si="95"/>
        <v>0</v>
      </c>
    </row>
    <row r="6918" spans="6:20" s="102" customFormat="1" ht="60" outlineLevel="6">
      <c r="F6918" s="21">
        <v>2082</v>
      </c>
      <c r="G6918" s="22" t="s">
        <v>5</v>
      </c>
      <c r="H6918" s="68">
        <v>6</v>
      </c>
      <c r="I6918" s="22"/>
      <c r="J6918" s="36" t="s">
        <v>1528</v>
      </c>
      <c r="K6918" s="36"/>
      <c r="L6918" s="36"/>
      <c r="M6918" s="37" t="s">
        <v>9543</v>
      </c>
      <c r="N6918" s="37"/>
      <c r="O6918" s="22" t="s">
        <v>22</v>
      </c>
      <c r="P6918" s="38">
        <v>1</v>
      </c>
      <c r="Q6918" s="25">
        <v>0</v>
      </c>
      <c r="R6918" s="38">
        <f t="shared" si="94"/>
        <v>1</v>
      </c>
      <c r="S6918" s="25"/>
      <c r="T6918" s="26">
        <f t="shared" si="95"/>
        <v>0</v>
      </c>
    </row>
    <row r="6919" spans="6:20" s="102" customFormat="1" ht="48" outlineLevel="6">
      <c r="F6919" s="21">
        <v>2083</v>
      </c>
      <c r="G6919" s="22" t="s">
        <v>5</v>
      </c>
      <c r="H6919" s="68">
        <v>6</v>
      </c>
      <c r="I6919" s="22"/>
      <c r="J6919" s="36" t="s">
        <v>1529</v>
      </c>
      <c r="K6919" s="36"/>
      <c r="L6919" s="36"/>
      <c r="M6919" s="37" t="s">
        <v>9472</v>
      </c>
      <c r="N6919" s="37"/>
      <c r="O6919" s="22" t="s">
        <v>47</v>
      </c>
      <c r="P6919" s="38">
        <v>2</v>
      </c>
      <c r="Q6919" s="25">
        <v>0</v>
      </c>
      <c r="R6919" s="38">
        <f t="shared" si="94"/>
        <v>2</v>
      </c>
      <c r="S6919" s="25"/>
      <c r="T6919" s="26">
        <f t="shared" si="95"/>
        <v>0</v>
      </c>
    </row>
    <row r="6920" spans="6:20" s="102" customFormat="1" ht="48" outlineLevel="6">
      <c r="F6920" s="21">
        <v>2084</v>
      </c>
      <c r="G6920" s="22" t="s">
        <v>5</v>
      </c>
      <c r="H6920" s="68">
        <v>6</v>
      </c>
      <c r="I6920" s="22"/>
      <c r="J6920" s="36" t="s">
        <v>1530</v>
      </c>
      <c r="K6920" s="36"/>
      <c r="L6920" s="36"/>
      <c r="M6920" s="37" t="s">
        <v>9443</v>
      </c>
      <c r="N6920" s="37"/>
      <c r="O6920" s="22" t="s">
        <v>47</v>
      </c>
      <c r="P6920" s="38">
        <v>1</v>
      </c>
      <c r="Q6920" s="25">
        <v>0</v>
      </c>
      <c r="R6920" s="38">
        <f t="shared" si="94"/>
        <v>1</v>
      </c>
      <c r="S6920" s="25"/>
      <c r="T6920" s="26">
        <f t="shared" si="95"/>
        <v>0</v>
      </c>
    </row>
    <row r="6921" spans="6:20" s="102" customFormat="1" ht="60" outlineLevel="6">
      <c r="F6921" s="21">
        <v>2085</v>
      </c>
      <c r="G6921" s="22" t="s">
        <v>5</v>
      </c>
      <c r="H6921" s="68">
        <v>6</v>
      </c>
      <c r="I6921" s="22"/>
      <c r="J6921" s="36" t="s">
        <v>1531</v>
      </c>
      <c r="K6921" s="36"/>
      <c r="L6921" s="36"/>
      <c r="M6921" s="37" t="s">
        <v>9723</v>
      </c>
      <c r="N6921" s="37"/>
      <c r="O6921" s="22" t="s">
        <v>22</v>
      </c>
      <c r="P6921" s="38">
        <v>1</v>
      </c>
      <c r="Q6921" s="25">
        <v>0</v>
      </c>
      <c r="R6921" s="38">
        <f t="shared" si="94"/>
        <v>1</v>
      </c>
      <c r="S6921" s="25"/>
      <c r="T6921" s="26">
        <f t="shared" si="95"/>
        <v>0</v>
      </c>
    </row>
    <row r="6922" spans="6:20" s="102" customFormat="1" ht="12" outlineLevel="6">
      <c r="F6922" s="21">
        <v>2086</v>
      </c>
      <c r="G6922" s="22" t="s">
        <v>5</v>
      </c>
      <c r="H6922" s="68">
        <v>6</v>
      </c>
      <c r="I6922" s="22"/>
      <c r="J6922" s="36" t="s">
        <v>1532</v>
      </c>
      <c r="K6922" s="36"/>
      <c r="L6922" s="36"/>
      <c r="M6922" s="37" t="s">
        <v>3168</v>
      </c>
      <c r="N6922" s="37"/>
      <c r="O6922" s="22" t="s">
        <v>47</v>
      </c>
      <c r="P6922" s="38">
        <v>1</v>
      </c>
      <c r="Q6922" s="25">
        <v>0</v>
      </c>
      <c r="R6922" s="38">
        <f t="shared" si="94"/>
        <v>1</v>
      </c>
      <c r="S6922" s="25"/>
      <c r="T6922" s="26">
        <f t="shared" si="95"/>
        <v>0</v>
      </c>
    </row>
    <row r="6923" spans="6:20" s="102" customFormat="1" ht="48" outlineLevel="6">
      <c r="F6923" s="21">
        <v>2087</v>
      </c>
      <c r="G6923" s="22" t="s">
        <v>5</v>
      </c>
      <c r="H6923" s="68">
        <v>6</v>
      </c>
      <c r="I6923" s="22"/>
      <c r="J6923" s="36" t="s">
        <v>1533</v>
      </c>
      <c r="K6923" s="36"/>
      <c r="L6923" s="36"/>
      <c r="M6923" s="37" t="s">
        <v>9461</v>
      </c>
      <c r="N6923" s="37"/>
      <c r="O6923" s="22" t="s">
        <v>47</v>
      </c>
      <c r="P6923" s="38">
        <v>1</v>
      </c>
      <c r="Q6923" s="25">
        <v>0</v>
      </c>
      <c r="R6923" s="38">
        <f t="shared" si="94"/>
        <v>1</v>
      </c>
      <c r="S6923" s="25"/>
      <c r="T6923" s="26">
        <f t="shared" si="95"/>
        <v>0</v>
      </c>
    </row>
    <row r="6924" spans="6:20" s="102" customFormat="1" ht="48" outlineLevel="6">
      <c r="F6924" s="21">
        <v>2088</v>
      </c>
      <c r="G6924" s="22" t="s">
        <v>5</v>
      </c>
      <c r="H6924" s="68">
        <v>6</v>
      </c>
      <c r="I6924" s="22"/>
      <c r="J6924" s="36" t="s">
        <v>1534</v>
      </c>
      <c r="K6924" s="36"/>
      <c r="L6924" s="36"/>
      <c r="M6924" s="37" t="s">
        <v>9669</v>
      </c>
      <c r="N6924" s="37"/>
      <c r="O6924" s="22" t="s">
        <v>47</v>
      </c>
      <c r="P6924" s="38">
        <v>1</v>
      </c>
      <c r="Q6924" s="25">
        <v>0</v>
      </c>
      <c r="R6924" s="38">
        <f t="shared" si="94"/>
        <v>1</v>
      </c>
      <c r="S6924" s="25"/>
      <c r="T6924" s="26">
        <f t="shared" si="95"/>
        <v>0</v>
      </c>
    </row>
    <row r="6925" spans="6:20" s="102" customFormat="1" ht="48" outlineLevel="6">
      <c r="F6925" s="21">
        <v>2089</v>
      </c>
      <c r="G6925" s="22" t="s">
        <v>5</v>
      </c>
      <c r="H6925" s="68">
        <v>6</v>
      </c>
      <c r="I6925" s="22"/>
      <c r="J6925" s="36" t="s">
        <v>1535</v>
      </c>
      <c r="K6925" s="36"/>
      <c r="L6925" s="36"/>
      <c r="M6925" s="37" t="s">
        <v>9670</v>
      </c>
      <c r="N6925" s="37"/>
      <c r="O6925" s="22" t="s">
        <v>47</v>
      </c>
      <c r="P6925" s="38">
        <v>1</v>
      </c>
      <c r="Q6925" s="25">
        <v>0</v>
      </c>
      <c r="R6925" s="38">
        <f t="shared" si="94"/>
        <v>1</v>
      </c>
      <c r="S6925" s="25"/>
      <c r="T6925" s="26">
        <f t="shared" si="95"/>
        <v>0</v>
      </c>
    </row>
    <row r="6926" spans="6:20" s="102" customFormat="1" ht="48" outlineLevel="6">
      <c r="F6926" s="21">
        <v>2090</v>
      </c>
      <c r="G6926" s="22" t="s">
        <v>5</v>
      </c>
      <c r="H6926" s="68">
        <v>6</v>
      </c>
      <c r="I6926" s="22"/>
      <c r="J6926" s="36" t="s">
        <v>1536</v>
      </c>
      <c r="K6926" s="36"/>
      <c r="L6926" s="36"/>
      <c r="M6926" s="37" t="s">
        <v>9647</v>
      </c>
      <c r="N6926" s="37"/>
      <c r="O6926" s="22" t="s">
        <v>47</v>
      </c>
      <c r="P6926" s="38">
        <v>1</v>
      </c>
      <c r="Q6926" s="25">
        <v>0</v>
      </c>
      <c r="R6926" s="38">
        <f t="shared" si="94"/>
        <v>1</v>
      </c>
      <c r="S6926" s="25"/>
      <c r="T6926" s="26">
        <f t="shared" si="95"/>
        <v>0</v>
      </c>
    </row>
    <row r="6927" spans="6:20" s="102" customFormat="1" ht="48" outlineLevel="6">
      <c r="F6927" s="21">
        <v>2091</v>
      </c>
      <c r="G6927" s="22" t="s">
        <v>5</v>
      </c>
      <c r="H6927" s="68">
        <v>6</v>
      </c>
      <c r="I6927" s="22"/>
      <c r="J6927" s="36" t="s">
        <v>1537</v>
      </c>
      <c r="K6927" s="36"/>
      <c r="L6927" s="36"/>
      <c r="M6927" s="37" t="s">
        <v>9648</v>
      </c>
      <c r="N6927" s="37"/>
      <c r="O6927" s="22" t="s">
        <v>47</v>
      </c>
      <c r="P6927" s="38">
        <v>1</v>
      </c>
      <c r="Q6927" s="25">
        <v>0</v>
      </c>
      <c r="R6927" s="38">
        <f t="shared" si="94"/>
        <v>1</v>
      </c>
      <c r="S6927" s="25"/>
      <c r="T6927" s="26">
        <f t="shared" si="95"/>
        <v>0</v>
      </c>
    </row>
    <row r="6928" spans="6:20" s="102" customFormat="1" ht="48" outlineLevel="6">
      <c r="F6928" s="21">
        <v>2092</v>
      </c>
      <c r="G6928" s="22" t="s">
        <v>5</v>
      </c>
      <c r="H6928" s="68">
        <v>6</v>
      </c>
      <c r="I6928" s="22"/>
      <c r="J6928" s="36" t="s">
        <v>1538</v>
      </c>
      <c r="K6928" s="36"/>
      <c r="L6928" s="36"/>
      <c r="M6928" s="37" t="s">
        <v>9671</v>
      </c>
      <c r="N6928" s="37"/>
      <c r="O6928" s="22" t="s">
        <v>47</v>
      </c>
      <c r="P6928" s="38">
        <v>1</v>
      </c>
      <c r="Q6928" s="25">
        <v>0</v>
      </c>
      <c r="R6928" s="38">
        <f t="shared" si="94"/>
        <v>1</v>
      </c>
      <c r="S6928" s="25"/>
      <c r="T6928" s="26">
        <f t="shared" si="95"/>
        <v>0</v>
      </c>
    </row>
    <row r="6929" spans="6:20" s="102" customFormat="1" ht="60" outlineLevel="6">
      <c r="F6929" s="21">
        <v>2093</v>
      </c>
      <c r="G6929" s="22" t="s">
        <v>5</v>
      </c>
      <c r="H6929" s="68">
        <v>6</v>
      </c>
      <c r="I6929" s="22"/>
      <c r="J6929" s="36" t="s">
        <v>1539</v>
      </c>
      <c r="K6929" s="36"/>
      <c r="L6929" s="36"/>
      <c r="M6929" s="37" t="s">
        <v>9544</v>
      </c>
      <c r="N6929" s="37"/>
      <c r="O6929" s="22" t="s">
        <v>22</v>
      </c>
      <c r="P6929" s="38">
        <v>1</v>
      </c>
      <c r="Q6929" s="25">
        <v>0</v>
      </c>
      <c r="R6929" s="38">
        <f t="shared" si="94"/>
        <v>1</v>
      </c>
      <c r="S6929" s="25"/>
      <c r="T6929" s="26">
        <f t="shared" si="95"/>
        <v>0</v>
      </c>
    </row>
    <row r="6930" spans="6:20" s="102" customFormat="1" ht="48" outlineLevel="6">
      <c r="F6930" s="21">
        <v>2094</v>
      </c>
      <c r="G6930" s="22" t="s">
        <v>5</v>
      </c>
      <c r="H6930" s="68">
        <v>6</v>
      </c>
      <c r="I6930" s="22"/>
      <c r="J6930" s="36" t="s">
        <v>1540</v>
      </c>
      <c r="K6930" s="36"/>
      <c r="L6930" s="36"/>
      <c r="M6930" s="37" t="s">
        <v>9664</v>
      </c>
      <c r="N6930" s="37"/>
      <c r="O6930" s="22" t="s">
        <v>47</v>
      </c>
      <c r="P6930" s="38">
        <v>1</v>
      </c>
      <c r="Q6930" s="25">
        <v>0</v>
      </c>
      <c r="R6930" s="38">
        <f t="shared" si="94"/>
        <v>1</v>
      </c>
      <c r="S6930" s="25"/>
      <c r="T6930" s="26">
        <f t="shared" si="95"/>
        <v>0</v>
      </c>
    </row>
    <row r="6931" spans="6:20" s="102" customFormat="1" ht="48" outlineLevel="6">
      <c r="F6931" s="21">
        <v>2095</v>
      </c>
      <c r="G6931" s="22" t="s">
        <v>5</v>
      </c>
      <c r="H6931" s="68">
        <v>6</v>
      </c>
      <c r="I6931" s="22"/>
      <c r="J6931" s="36" t="s">
        <v>1541</v>
      </c>
      <c r="K6931" s="36"/>
      <c r="L6931" s="36"/>
      <c r="M6931" s="37" t="s">
        <v>9645</v>
      </c>
      <c r="N6931" s="37"/>
      <c r="O6931" s="22" t="s">
        <v>47</v>
      </c>
      <c r="P6931" s="38">
        <v>1</v>
      </c>
      <c r="Q6931" s="25">
        <v>0</v>
      </c>
      <c r="R6931" s="38">
        <f t="shared" si="94"/>
        <v>1</v>
      </c>
      <c r="S6931" s="25"/>
      <c r="T6931" s="26">
        <f t="shared" si="95"/>
        <v>0</v>
      </c>
    </row>
    <row r="6932" spans="6:20" s="102" customFormat="1" ht="60" outlineLevel="6">
      <c r="F6932" s="21">
        <v>2096</v>
      </c>
      <c r="G6932" s="22" t="s">
        <v>5</v>
      </c>
      <c r="H6932" s="68">
        <v>6</v>
      </c>
      <c r="I6932" s="22"/>
      <c r="J6932" s="36" t="s">
        <v>1542</v>
      </c>
      <c r="K6932" s="36"/>
      <c r="L6932" s="36"/>
      <c r="M6932" s="37" t="s">
        <v>9629</v>
      </c>
      <c r="N6932" s="37"/>
      <c r="O6932" s="22" t="s">
        <v>22</v>
      </c>
      <c r="P6932" s="38">
        <v>1</v>
      </c>
      <c r="Q6932" s="25">
        <v>0</v>
      </c>
      <c r="R6932" s="38">
        <f t="shared" si="94"/>
        <v>1</v>
      </c>
      <c r="S6932" s="25"/>
      <c r="T6932" s="26">
        <f t="shared" si="95"/>
        <v>0</v>
      </c>
    </row>
    <row r="6933" spans="6:20" s="102" customFormat="1" ht="48" outlineLevel="6">
      <c r="F6933" s="21">
        <v>2097</v>
      </c>
      <c r="G6933" s="22" t="s">
        <v>5</v>
      </c>
      <c r="H6933" s="68">
        <v>6</v>
      </c>
      <c r="I6933" s="22"/>
      <c r="J6933" s="36" t="s">
        <v>1543</v>
      </c>
      <c r="K6933" s="36"/>
      <c r="L6933" s="36"/>
      <c r="M6933" s="37" t="s">
        <v>9420</v>
      </c>
      <c r="N6933" s="37"/>
      <c r="O6933" s="22" t="s">
        <v>47</v>
      </c>
      <c r="P6933" s="38">
        <v>1</v>
      </c>
      <c r="Q6933" s="25">
        <v>0</v>
      </c>
      <c r="R6933" s="38">
        <f t="shared" si="94"/>
        <v>1</v>
      </c>
      <c r="S6933" s="25"/>
      <c r="T6933" s="26">
        <f t="shared" si="95"/>
        <v>0</v>
      </c>
    </row>
    <row r="6934" spans="6:20" s="102" customFormat="1" ht="48" outlineLevel="6">
      <c r="F6934" s="21">
        <v>2098</v>
      </c>
      <c r="G6934" s="22" t="s">
        <v>5</v>
      </c>
      <c r="H6934" s="68">
        <v>6</v>
      </c>
      <c r="I6934" s="22"/>
      <c r="J6934" s="36" t="s">
        <v>1544</v>
      </c>
      <c r="K6934" s="36"/>
      <c r="L6934" s="36"/>
      <c r="M6934" s="37" t="s">
        <v>9420</v>
      </c>
      <c r="N6934" s="37"/>
      <c r="O6934" s="22" t="s">
        <v>47</v>
      </c>
      <c r="P6934" s="38">
        <v>1</v>
      </c>
      <c r="Q6934" s="25">
        <v>0</v>
      </c>
      <c r="R6934" s="38">
        <f t="shared" si="94"/>
        <v>1</v>
      </c>
      <c r="S6934" s="25"/>
      <c r="T6934" s="26">
        <f t="shared" si="95"/>
        <v>0</v>
      </c>
    </row>
    <row r="6935" spans="6:20" s="102" customFormat="1" ht="48" outlineLevel="6">
      <c r="F6935" s="21">
        <v>2099</v>
      </c>
      <c r="G6935" s="22" t="s">
        <v>5</v>
      </c>
      <c r="H6935" s="68">
        <v>6</v>
      </c>
      <c r="I6935" s="22"/>
      <c r="J6935" s="36" t="s">
        <v>1545</v>
      </c>
      <c r="K6935" s="36"/>
      <c r="L6935" s="36"/>
      <c r="M6935" s="37" t="s">
        <v>9674</v>
      </c>
      <c r="N6935" s="37"/>
      <c r="O6935" s="22" t="s">
        <v>47</v>
      </c>
      <c r="P6935" s="38">
        <v>1</v>
      </c>
      <c r="Q6935" s="25">
        <v>0</v>
      </c>
      <c r="R6935" s="38">
        <f t="shared" si="94"/>
        <v>1</v>
      </c>
      <c r="S6935" s="25"/>
      <c r="T6935" s="26">
        <f t="shared" si="95"/>
        <v>0</v>
      </c>
    </row>
    <row r="6936" spans="6:20" s="102" customFormat="1" ht="60" outlineLevel="6">
      <c r="F6936" s="21">
        <v>2100</v>
      </c>
      <c r="G6936" s="22" t="s">
        <v>5</v>
      </c>
      <c r="H6936" s="68">
        <v>6</v>
      </c>
      <c r="I6936" s="22"/>
      <c r="J6936" s="36" t="s">
        <v>1546</v>
      </c>
      <c r="K6936" s="36"/>
      <c r="L6936" s="36"/>
      <c r="M6936" s="37" t="s">
        <v>9725</v>
      </c>
      <c r="N6936" s="37"/>
      <c r="O6936" s="22" t="s">
        <v>22</v>
      </c>
      <c r="P6936" s="38">
        <v>1</v>
      </c>
      <c r="Q6936" s="25">
        <v>0</v>
      </c>
      <c r="R6936" s="38">
        <f t="shared" si="94"/>
        <v>1</v>
      </c>
      <c r="S6936" s="25"/>
      <c r="T6936" s="26">
        <f t="shared" si="95"/>
        <v>0</v>
      </c>
    </row>
    <row r="6937" spans="6:20" s="102" customFormat="1" ht="48" outlineLevel="6">
      <c r="F6937" s="21">
        <v>2101</v>
      </c>
      <c r="G6937" s="22" t="s">
        <v>5</v>
      </c>
      <c r="H6937" s="68">
        <v>6</v>
      </c>
      <c r="I6937" s="22"/>
      <c r="J6937" s="36" t="s">
        <v>1547</v>
      </c>
      <c r="K6937" s="36"/>
      <c r="L6937" s="36"/>
      <c r="M6937" s="37" t="s">
        <v>9706</v>
      </c>
      <c r="N6937" s="37"/>
      <c r="O6937" s="22" t="s">
        <v>47</v>
      </c>
      <c r="P6937" s="38">
        <v>1</v>
      </c>
      <c r="Q6937" s="25">
        <v>0</v>
      </c>
      <c r="R6937" s="38">
        <f t="shared" si="94"/>
        <v>1</v>
      </c>
      <c r="S6937" s="25"/>
      <c r="T6937" s="26">
        <f t="shared" si="95"/>
        <v>0</v>
      </c>
    </row>
    <row r="6938" spans="6:20" s="102" customFormat="1" ht="48" outlineLevel="6">
      <c r="F6938" s="21">
        <v>2102</v>
      </c>
      <c r="G6938" s="22" t="s">
        <v>5</v>
      </c>
      <c r="H6938" s="68">
        <v>6</v>
      </c>
      <c r="I6938" s="22"/>
      <c r="J6938" s="36" t="s">
        <v>1548</v>
      </c>
      <c r="K6938" s="36"/>
      <c r="L6938" s="36"/>
      <c r="M6938" s="37" t="s">
        <v>9680</v>
      </c>
      <c r="N6938" s="37"/>
      <c r="O6938" s="22" t="s">
        <v>47</v>
      </c>
      <c r="P6938" s="38">
        <v>1</v>
      </c>
      <c r="Q6938" s="25">
        <v>0</v>
      </c>
      <c r="R6938" s="38">
        <f t="shared" si="94"/>
        <v>1</v>
      </c>
      <c r="S6938" s="25"/>
      <c r="T6938" s="26">
        <f t="shared" si="95"/>
        <v>0</v>
      </c>
    </row>
    <row r="6939" spans="6:20" s="102" customFormat="1" ht="48" outlineLevel="6">
      <c r="F6939" s="21">
        <v>2103</v>
      </c>
      <c r="G6939" s="22" t="s">
        <v>5</v>
      </c>
      <c r="H6939" s="68">
        <v>6</v>
      </c>
      <c r="I6939" s="22"/>
      <c r="J6939" s="36" t="s">
        <v>1549</v>
      </c>
      <c r="K6939" s="36"/>
      <c r="L6939" s="36"/>
      <c r="M6939" s="37" t="s">
        <v>9685</v>
      </c>
      <c r="N6939" s="37"/>
      <c r="O6939" s="22" t="s">
        <v>47</v>
      </c>
      <c r="P6939" s="38">
        <v>1</v>
      </c>
      <c r="Q6939" s="25">
        <v>0</v>
      </c>
      <c r="R6939" s="38">
        <f t="shared" si="94"/>
        <v>1</v>
      </c>
      <c r="S6939" s="25"/>
      <c r="T6939" s="26">
        <f t="shared" si="95"/>
        <v>0</v>
      </c>
    </row>
    <row r="6940" spans="6:20" s="102" customFormat="1" ht="48" outlineLevel="6">
      <c r="F6940" s="21">
        <v>2104</v>
      </c>
      <c r="G6940" s="22" t="s">
        <v>5</v>
      </c>
      <c r="H6940" s="68">
        <v>6</v>
      </c>
      <c r="I6940" s="22"/>
      <c r="J6940" s="36" t="s">
        <v>1550</v>
      </c>
      <c r="K6940" s="36"/>
      <c r="L6940" s="36"/>
      <c r="M6940" s="37" t="s">
        <v>9656</v>
      </c>
      <c r="N6940" s="37"/>
      <c r="O6940" s="22" t="s">
        <v>47</v>
      </c>
      <c r="P6940" s="38">
        <v>1</v>
      </c>
      <c r="Q6940" s="25">
        <v>0</v>
      </c>
      <c r="R6940" s="38">
        <f t="shared" si="94"/>
        <v>1</v>
      </c>
      <c r="S6940" s="25"/>
      <c r="T6940" s="26">
        <f t="shared" si="95"/>
        <v>0</v>
      </c>
    </row>
    <row r="6941" spans="6:20" s="102" customFormat="1" ht="48" outlineLevel="6">
      <c r="F6941" s="21">
        <v>2105</v>
      </c>
      <c r="G6941" s="22" t="s">
        <v>5</v>
      </c>
      <c r="H6941" s="68">
        <v>6</v>
      </c>
      <c r="I6941" s="22"/>
      <c r="J6941" s="36" t="s">
        <v>1551</v>
      </c>
      <c r="K6941" s="36"/>
      <c r="L6941" s="36"/>
      <c r="M6941" s="37" t="s">
        <v>9654</v>
      </c>
      <c r="N6941" s="37"/>
      <c r="O6941" s="22" t="s">
        <v>47</v>
      </c>
      <c r="P6941" s="38">
        <v>1</v>
      </c>
      <c r="Q6941" s="25">
        <v>0</v>
      </c>
      <c r="R6941" s="38">
        <f t="shared" si="94"/>
        <v>1</v>
      </c>
      <c r="S6941" s="25"/>
      <c r="T6941" s="26">
        <f t="shared" si="95"/>
        <v>0</v>
      </c>
    </row>
    <row r="6942" spans="6:20" s="102" customFormat="1" ht="48" outlineLevel="6">
      <c r="F6942" s="21">
        <v>2106</v>
      </c>
      <c r="G6942" s="22" t="s">
        <v>5</v>
      </c>
      <c r="H6942" s="68">
        <v>6</v>
      </c>
      <c r="I6942" s="22"/>
      <c r="J6942" s="36" t="s">
        <v>1552</v>
      </c>
      <c r="K6942" s="36"/>
      <c r="L6942" s="36"/>
      <c r="M6942" s="37" t="s">
        <v>9681</v>
      </c>
      <c r="N6942" s="37"/>
      <c r="O6942" s="22" t="s">
        <v>47</v>
      </c>
      <c r="P6942" s="38">
        <v>1</v>
      </c>
      <c r="Q6942" s="25">
        <v>0</v>
      </c>
      <c r="R6942" s="38">
        <f t="shared" si="94"/>
        <v>1</v>
      </c>
      <c r="S6942" s="25"/>
      <c r="T6942" s="26">
        <f t="shared" si="95"/>
        <v>0</v>
      </c>
    </row>
    <row r="6943" spans="6:20" s="102" customFormat="1" ht="60" outlineLevel="6">
      <c r="F6943" s="21">
        <v>2107</v>
      </c>
      <c r="G6943" s="22" t="s">
        <v>5</v>
      </c>
      <c r="H6943" s="68">
        <v>6</v>
      </c>
      <c r="I6943" s="22"/>
      <c r="J6943" s="36" t="s">
        <v>1553</v>
      </c>
      <c r="K6943" s="36"/>
      <c r="L6943" s="36"/>
      <c r="M6943" s="37" t="s">
        <v>9553</v>
      </c>
      <c r="N6943" s="37"/>
      <c r="O6943" s="22" t="s">
        <v>22</v>
      </c>
      <c r="P6943" s="38">
        <v>1</v>
      </c>
      <c r="Q6943" s="25">
        <v>0</v>
      </c>
      <c r="R6943" s="38">
        <f t="shared" si="94"/>
        <v>1</v>
      </c>
      <c r="S6943" s="25"/>
      <c r="T6943" s="26">
        <f t="shared" si="95"/>
        <v>0</v>
      </c>
    </row>
    <row r="6944" spans="6:20" s="102" customFormat="1" ht="48" outlineLevel="6">
      <c r="F6944" s="21">
        <v>2108</v>
      </c>
      <c r="G6944" s="22" t="s">
        <v>5</v>
      </c>
      <c r="H6944" s="68">
        <v>6</v>
      </c>
      <c r="I6944" s="22"/>
      <c r="J6944" s="36" t="s">
        <v>1554</v>
      </c>
      <c r="K6944" s="36"/>
      <c r="L6944" s="36"/>
      <c r="M6944" s="37" t="s">
        <v>9675</v>
      </c>
      <c r="N6944" s="37"/>
      <c r="O6944" s="22" t="s">
        <v>47</v>
      </c>
      <c r="P6944" s="38">
        <v>1</v>
      </c>
      <c r="Q6944" s="25">
        <v>0</v>
      </c>
      <c r="R6944" s="38">
        <f t="shared" si="94"/>
        <v>1</v>
      </c>
      <c r="S6944" s="25"/>
      <c r="T6944" s="26">
        <f t="shared" si="95"/>
        <v>0</v>
      </c>
    </row>
    <row r="6945" spans="6:20" s="102" customFormat="1" ht="48" outlineLevel="6">
      <c r="F6945" s="21">
        <v>2109</v>
      </c>
      <c r="G6945" s="22" t="s">
        <v>5</v>
      </c>
      <c r="H6945" s="68">
        <v>6</v>
      </c>
      <c r="I6945" s="22"/>
      <c r="J6945" s="36" t="s">
        <v>1555</v>
      </c>
      <c r="K6945" s="36"/>
      <c r="L6945" s="36"/>
      <c r="M6945" s="37" t="s">
        <v>9650</v>
      </c>
      <c r="N6945" s="37"/>
      <c r="O6945" s="22" t="s">
        <v>47</v>
      </c>
      <c r="P6945" s="38">
        <v>1</v>
      </c>
      <c r="Q6945" s="25">
        <v>0</v>
      </c>
      <c r="R6945" s="38">
        <f t="shared" si="94"/>
        <v>1</v>
      </c>
      <c r="S6945" s="25"/>
      <c r="T6945" s="26">
        <f t="shared" si="95"/>
        <v>0</v>
      </c>
    </row>
    <row r="6946" spans="6:20" s="102" customFormat="1" ht="84" outlineLevel="6">
      <c r="F6946" s="21">
        <v>2110</v>
      </c>
      <c r="G6946" s="22" t="s">
        <v>5</v>
      </c>
      <c r="H6946" s="68">
        <v>6</v>
      </c>
      <c r="I6946" s="22"/>
      <c r="J6946" s="36" t="s">
        <v>1556</v>
      </c>
      <c r="K6946" s="36"/>
      <c r="L6946" s="36"/>
      <c r="M6946" s="37" t="s">
        <v>9129</v>
      </c>
      <c r="N6946" s="37"/>
      <c r="O6946" s="22" t="s">
        <v>22</v>
      </c>
      <c r="P6946" s="38">
        <v>1</v>
      </c>
      <c r="Q6946" s="25">
        <v>0</v>
      </c>
      <c r="R6946" s="38">
        <f t="shared" ref="R6946:R6977" si="96">P6946*(1+Q6946/100)</f>
        <v>1</v>
      </c>
      <c r="S6946" s="25"/>
      <c r="T6946" s="26">
        <f t="shared" ref="T6946:T6977" si="97">IF(I6946="T",0,R6946*S6946)</f>
        <v>0</v>
      </c>
    </row>
    <row r="6947" spans="6:20" s="102" customFormat="1" ht="36" outlineLevel="6">
      <c r="F6947" s="21">
        <v>2111</v>
      </c>
      <c r="G6947" s="22" t="s">
        <v>5</v>
      </c>
      <c r="H6947" s="68">
        <v>6</v>
      </c>
      <c r="I6947" s="22"/>
      <c r="J6947" s="36" t="s">
        <v>1557</v>
      </c>
      <c r="K6947" s="36"/>
      <c r="L6947" s="36"/>
      <c r="M6947" s="37" t="s">
        <v>8266</v>
      </c>
      <c r="N6947" s="37"/>
      <c r="O6947" s="22" t="s">
        <v>22</v>
      </c>
      <c r="P6947" s="38">
        <v>1</v>
      </c>
      <c r="Q6947" s="25">
        <v>0</v>
      </c>
      <c r="R6947" s="38">
        <f t="shared" si="96"/>
        <v>1</v>
      </c>
      <c r="S6947" s="25"/>
      <c r="T6947" s="26">
        <f t="shared" si="97"/>
        <v>0</v>
      </c>
    </row>
    <row r="6948" spans="6:20" s="102" customFormat="1" ht="60" outlineLevel="6">
      <c r="F6948" s="21">
        <v>2112</v>
      </c>
      <c r="G6948" s="22" t="s">
        <v>5</v>
      </c>
      <c r="H6948" s="68">
        <v>6</v>
      </c>
      <c r="I6948" s="22"/>
      <c r="J6948" s="36" t="s">
        <v>1558</v>
      </c>
      <c r="K6948" s="36"/>
      <c r="L6948" s="36"/>
      <c r="M6948" s="37" t="s">
        <v>8938</v>
      </c>
      <c r="N6948" s="37"/>
      <c r="O6948" s="22" t="s">
        <v>22</v>
      </c>
      <c r="P6948" s="38">
        <v>2</v>
      </c>
      <c r="Q6948" s="25">
        <v>0</v>
      </c>
      <c r="R6948" s="38">
        <f t="shared" si="96"/>
        <v>2</v>
      </c>
      <c r="S6948" s="25"/>
      <c r="T6948" s="26">
        <f t="shared" si="97"/>
        <v>0</v>
      </c>
    </row>
    <row r="6949" spans="6:20" s="102" customFormat="1" ht="36" outlineLevel="6">
      <c r="F6949" s="21">
        <v>2113</v>
      </c>
      <c r="G6949" s="22" t="s">
        <v>5</v>
      </c>
      <c r="H6949" s="68">
        <v>6</v>
      </c>
      <c r="I6949" s="22"/>
      <c r="J6949" s="36" t="s">
        <v>1559</v>
      </c>
      <c r="K6949" s="36"/>
      <c r="L6949" s="36"/>
      <c r="M6949" s="37" t="s">
        <v>7905</v>
      </c>
      <c r="N6949" s="37"/>
      <c r="O6949" s="22" t="s">
        <v>22</v>
      </c>
      <c r="P6949" s="38">
        <v>10</v>
      </c>
      <c r="Q6949" s="25">
        <v>0</v>
      </c>
      <c r="R6949" s="38">
        <f t="shared" si="96"/>
        <v>10</v>
      </c>
      <c r="S6949" s="25"/>
      <c r="T6949" s="26">
        <f t="shared" si="97"/>
        <v>0</v>
      </c>
    </row>
    <row r="6950" spans="6:20" s="102" customFormat="1" ht="36" outlineLevel="6">
      <c r="F6950" s="21">
        <v>2114</v>
      </c>
      <c r="G6950" s="22" t="s">
        <v>5</v>
      </c>
      <c r="H6950" s="68">
        <v>6</v>
      </c>
      <c r="I6950" s="22"/>
      <c r="J6950" s="36" t="s">
        <v>1560</v>
      </c>
      <c r="K6950" s="36"/>
      <c r="L6950" s="36"/>
      <c r="M6950" s="37" t="s">
        <v>8125</v>
      </c>
      <c r="N6950" s="37"/>
      <c r="O6950" s="22" t="s">
        <v>22</v>
      </c>
      <c r="P6950" s="38">
        <v>1</v>
      </c>
      <c r="Q6950" s="25">
        <v>0</v>
      </c>
      <c r="R6950" s="38">
        <f t="shared" si="96"/>
        <v>1</v>
      </c>
      <c r="S6950" s="25"/>
      <c r="T6950" s="26">
        <f t="shared" si="97"/>
        <v>0</v>
      </c>
    </row>
    <row r="6951" spans="6:20" s="102" customFormat="1" ht="36" outlineLevel="6">
      <c r="F6951" s="21">
        <v>2115</v>
      </c>
      <c r="G6951" s="22" t="s">
        <v>5</v>
      </c>
      <c r="H6951" s="68">
        <v>6</v>
      </c>
      <c r="I6951" s="22"/>
      <c r="J6951" s="36" t="s">
        <v>1561</v>
      </c>
      <c r="K6951" s="36"/>
      <c r="L6951" s="36"/>
      <c r="M6951" s="37" t="s">
        <v>8427</v>
      </c>
      <c r="N6951" s="37"/>
      <c r="O6951" s="22" t="s">
        <v>22</v>
      </c>
      <c r="P6951" s="38">
        <v>12</v>
      </c>
      <c r="Q6951" s="25">
        <v>0</v>
      </c>
      <c r="R6951" s="38">
        <f t="shared" si="96"/>
        <v>12</v>
      </c>
      <c r="S6951" s="25"/>
      <c r="T6951" s="26">
        <f t="shared" si="97"/>
        <v>0</v>
      </c>
    </row>
    <row r="6952" spans="6:20" s="102" customFormat="1" ht="12" outlineLevel="6">
      <c r="F6952" s="21">
        <v>2116</v>
      </c>
      <c r="G6952" s="22" t="s">
        <v>5</v>
      </c>
      <c r="H6952" s="68">
        <v>6</v>
      </c>
      <c r="I6952" s="22"/>
      <c r="J6952" s="36" t="s">
        <v>1562</v>
      </c>
      <c r="K6952" s="36"/>
      <c r="L6952" s="36"/>
      <c r="M6952" s="37" t="s">
        <v>7663</v>
      </c>
      <c r="N6952" s="37"/>
      <c r="O6952" s="22" t="s">
        <v>22</v>
      </c>
      <c r="P6952" s="38">
        <v>20</v>
      </c>
      <c r="Q6952" s="25">
        <v>0</v>
      </c>
      <c r="R6952" s="38">
        <f t="shared" si="96"/>
        <v>20</v>
      </c>
      <c r="S6952" s="25"/>
      <c r="T6952" s="26">
        <f t="shared" si="97"/>
        <v>0</v>
      </c>
    </row>
    <row r="6953" spans="6:20" s="102" customFormat="1" ht="48" outlineLevel="6">
      <c r="F6953" s="21">
        <v>2117</v>
      </c>
      <c r="G6953" s="22" t="s">
        <v>5</v>
      </c>
      <c r="H6953" s="68">
        <v>6</v>
      </c>
      <c r="I6953" s="22"/>
      <c r="J6953" s="36" t="s">
        <v>1563</v>
      </c>
      <c r="K6953" s="36"/>
      <c r="L6953" s="36"/>
      <c r="M6953" s="37" t="s">
        <v>8597</v>
      </c>
      <c r="N6953" s="37"/>
      <c r="O6953" s="22" t="s">
        <v>22</v>
      </c>
      <c r="P6953" s="38">
        <v>2</v>
      </c>
      <c r="Q6953" s="25">
        <v>0</v>
      </c>
      <c r="R6953" s="38">
        <f t="shared" si="96"/>
        <v>2</v>
      </c>
      <c r="S6953" s="25"/>
      <c r="T6953" s="26">
        <f t="shared" si="97"/>
        <v>0</v>
      </c>
    </row>
    <row r="6954" spans="6:20" s="102" customFormat="1" ht="48" outlineLevel="6">
      <c r="F6954" s="21">
        <v>2118</v>
      </c>
      <c r="G6954" s="22" t="s">
        <v>5</v>
      </c>
      <c r="H6954" s="68">
        <v>6</v>
      </c>
      <c r="I6954" s="22"/>
      <c r="J6954" s="36" t="s">
        <v>1564</v>
      </c>
      <c r="K6954" s="36"/>
      <c r="L6954" s="36"/>
      <c r="M6954" s="37" t="s">
        <v>8859</v>
      </c>
      <c r="N6954" s="37"/>
      <c r="O6954" s="22" t="s">
        <v>22</v>
      </c>
      <c r="P6954" s="38">
        <v>1</v>
      </c>
      <c r="Q6954" s="25">
        <v>0</v>
      </c>
      <c r="R6954" s="38">
        <f t="shared" si="96"/>
        <v>1</v>
      </c>
      <c r="S6954" s="25"/>
      <c r="T6954" s="26">
        <f t="shared" si="97"/>
        <v>0</v>
      </c>
    </row>
    <row r="6955" spans="6:20" s="102" customFormat="1" ht="48" outlineLevel="6">
      <c r="F6955" s="21">
        <v>2119</v>
      </c>
      <c r="G6955" s="22" t="s">
        <v>5</v>
      </c>
      <c r="H6955" s="68">
        <v>6</v>
      </c>
      <c r="I6955" s="22"/>
      <c r="J6955" s="36" t="s">
        <v>1565</v>
      </c>
      <c r="K6955" s="36"/>
      <c r="L6955" s="36"/>
      <c r="M6955" s="37" t="s">
        <v>9603</v>
      </c>
      <c r="N6955" s="37"/>
      <c r="O6955" s="22"/>
      <c r="P6955" s="38">
        <v>0</v>
      </c>
      <c r="Q6955" s="25">
        <v>0</v>
      </c>
      <c r="R6955" s="38">
        <f t="shared" si="96"/>
        <v>0</v>
      </c>
      <c r="S6955" s="25"/>
      <c r="T6955" s="26">
        <f t="shared" si="97"/>
        <v>0</v>
      </c>
    </row>
    <row r="6956" spans="6:20" s="102" customFormat="1" ht="12" outlineLevel="6">
      <c r="F6956" s="21">
        <v>2120</v>
      </c>
      <c r="G6956" s="22" t="s">
        <v>5</v>
      </c>
      <c r="H6956" s="68">
        <v>6</v>
      </c>
      <c r="I6956" s="22"/>
      <c r="J6956" s="36" t="s">
        <v>1566</v>
      </c>
      <c r="K6956" s="36"/>
      <c r="L6956" s="36"/>
      <c r="M6956" s="37" t="s">
        <v>167</v>
      </c>
      <c r="N6956" s="37"/>
      <c r="O6956" s="22" t="s">
        <v>20</v>
      </c>
      <c r="P6956" s="38">
        <v>48</v>
      </c>
      <c r="Q6956" s="25">
        <v>0</v>
      </c>
      <c r="R6956" s="38">
        <f t="shared" si="96"/>
        <v>48</v>
      </c>
      <c r="S6956" s="25"/>
      <c r="T6956" s="26">
        <f t="shared" si="97"/>
        <v>0</v>
      </c>
    </row>
    <row r="6957" spans="6:20" s="102" customFormat="1" ht="12" outlineLevel="6">
      <c r="F6957" s="21">
        <v>2121</v>
      </c>
      <c r="G6957" s="22" t="s">
        <v>5</v>
      </c>
      <c r="H6957" s="68">
        <v>6</v>
      </c>
      <c r="I6957" s="22"/>
      <c r="J6957" s="36" t="s">
        <v>1567</v>
      </c>
      <c r="K6957" s="36"/>
      <c r="L6957" s="36"/>
      <c r="M6957" s="37" t="s">
        <v>165</v>
      </c>
      <c r="N6957" s="37"/>
      <c r="O6957" s="22" t="s">
        <v>20</v>
      </c>
      <c r="P6957" s="38">
        <v>16</v>
      </c>
      <c r="Q6957" s="25">
        <v>0</v>
      </c>
      <c r="R6957" s="38">
        <f t="shared" si="96"/>
        <v>16</v>
      </c>
      <c r="S6957" s="25"/>
      <c r="T6957" s="26">
        <f t="shared" si="97"/>
        <v>0</v>
      </c>
    </row>
    <row r="6958" spans="6:20" s="102" customFormat="1" ht="12" outlineLevel="6">
      <c r="F6958" s="21">
        <v>2122</v>
      </c>
      <c r="G6958" s="22" t="s">
        <v>5</v>
      </c>
      <c r="H6958" s="68">
        <v>6</v>
      </c>
      <c r="I6958" s="22"/>
      <c r="J6958" s="36" t="s">
        <v>1568</v>
      </c>
      <c r="K6958" s="36"/>
      <c r="L6958" s="36"/>
      <c r="M6958" s="37" t="s">
        <v>164</v>
      </c>
      <c r="N6958" s="37"/>
      <c r="O6958" s="22" t="s">
        <v>20</v>
      </c>
      <c r="P6958" s="38">
        <v>174</v>
      </c>
      <c r="Q6958" s="25">
        <v>0</v>
      </c>
      <c r="R6958" s="38">
        <f t="shared" si="96"/>
        <v>174</v>
      </c>
      <c r="S6958" s="25"/>
      <c r="T6958" s="26">
        <f t="shared" si="97"/>
        <v>0</v>
      </c>
    </row>
    <row r="6959" spans="6:20" s="102" customFormat="1" ht="12" outlineLevel="6">
      <c r="F6959" s="21">
        <v>2123</v>
      </c>
      <c r="G6959" s="22" t="s">
        <v>5</v>
      </c>
      <c r="H6959" s="68">
        <v>6</v>
      </c>
      <c r="I6959" s="22"/>
      <c r="J6959" s="36" t="s">
        <v>1569</v>
      </c>
      <c r="K6959" s="36"/>
      <c r="L6959" s="36"/>
      <c r="M6959" s="37" t="s">
        <v>163</v>
      </c>
      <c r="N6959" s="37"/>
      <c r="O6959" s="22" t="s">
        <v>20</v>
      </c>
      <c r="P6959" s="38">
        <v>18</v>
      </c>
      <c r="Q6959" s="25">
        <v>0</v>
      </c>
      <c r="R6959" s="38">
        <f t="shared" si="96"/>
        <v>18</v>
      </c>
      <c r="S6959" s="25"/>
      <c r="T6959" s="26">
        <f t="shared" si="97"/>
        <v>0</v>
      </c>
    </row>
    <row r="6960" spans="6:20" s="102" customFormat="1" ht="12" outlineLevel="6">
      <c r="F6960" s="21">
        <v>2124</v>
      </c>
      <c r="G6960" s="22" t="s">
        <v>5</v>
      </c>
      <c r="H6960" s="68">
        <v>6</v>
      </c>
      <c r="I6960" s="22"/>
      <c r="J6960" s="36" t="s">
        <v>1570</v>
      </c>
      <c r="K6960" s="36"/>
      <c r="L6960" s="36"/>
      <c r="M6960" s="37" t="s">
        <v>162</v>
      </c>
      <c r="N6960" s="37"/>
      <c r="O6960" s="22" t="s">
        <v>20</v>
      </c>
      <c r="P6960" s="38">
        <v>102</v>
      </c>
      <c r="Q6960" s="25">
        <v>0</v>
      </c>
      <c r="R6960" s="38">
        <f t="shared" si="96"/>
        <v>102</v>
      </c>
      <c r="S6960" s="25"/>
      <c r="T6960" s="26">
        <f t="shared" si="97"/>
        <v>0</v>
      </c>
    </row>
    <row r="6961" spans="6:20" s="102" customFormat="1" ht="12" outlineLevel="6">
      <c r="F6961" s="21">
        <v>2125</v>
      </c>
      <c r="G6961" s="22" t="s">
        <v>5</v>
      </c>
      <c r="H6961" s="68">
        <v>6</v>
      </c>
      <c r="I6961" s="22"/>
      <c r="J6961" s="36" t="s">
        <v>1571</v>
      </c>
      <c r="K6961" s="36"/>
      <c r="L6961" s="36"/>
      <c r="M6961" s="37" t="s">
        <v>161</v>
      </c>
      <c r="N6961" s="37"/>
      <c r="O6961" s="22" t="s">
        <v>20</v>
      </c>
      <c r="P6961" s="38">
        <v>36</v>
      </c>
      <c r="Q6961" s="25">
        <v>0</v>
      </c>
      <c r="R6961" s="38">
        <f t="shared" si="96"/>
        <v>36</v>
      </c>
      <c r="S6961" s="25"/>
      <c r="T6961" s="26">
        <f t="shared" si="97"/>
        <v>0</v>
      </c>
    </row>
    <row r="6962" spans="6:20" s="102" customFormat="1" ht="12" outlineLevel="6">
      <c r="F6962" s="21">
        <v>2126</v>
      </c>
      <c r="G6962" s="22" t="s">
        <v>5</v>
      </c>
      <c r="H6962" s="68">
        <v>6</v>
      </c>
      <c r="I6962" s="22"/>
      <c r="J6962" s="36" t="s">
        <v>1572</v>
      </c>
      <c r="K6962" s="36"/>
      <c r="L6962" s="36"/>
      <c r="M6962" s="37" t="s">
        <v>7411</v>
      </c>
      <c r="N6962" s="37"/>
      <c r="O6962" s="22"/>
      <c r="P6962" s="38">
        <v>0</v>
      </c>
      <c r="Q6962" s="25">
        <v>0</v>
      </c>
      <c r="R6962" s="38">
        <f t="shared" si="96"/>
        <v>0</v>
      </c>
      <c r="S6962" s="25"/>
      <c r="T6962" s="26">
        <f t="shared" si="97"/>
        <v>0</v>
      </c>
    </row>
    <row r="6963" spans="6:20" s="102" customFormat="1" ht="12" outlineLevel="6">
      <c r="F6963" s="21">
        <v>2127</v>
      </c>
      <c r="G6963" s="22" t="s">
        <v>5</v>
      </c>
      <c r="H6963" s="68">
        <v>6</v>
      </c>
      <c r="I6963" s="22"/>
      <c r="J6963" s="36" t="s">
        <v>1573</v>
      </c>
      <c r="K6963" s="36"/>
      <c r="L6963" s="36"/>
      <c r="M6963" s="37" t="s">
        <v>167</v>
      </c>
      <c r="N6963" s="37"/>
      <c r="O6963" s="22" t="s">
        <v>20</v>
      </c>
      <c r="P6963" s="38">
        <v>48</v>
      </c>
      <c r="Q6963" s="25">
        <v>0</v>
      </c>
      <c r="R6963" s="38">
        <f t="shared" si="96"/>
        <v>48</v>
      </c>
      <c r="S6963" s="25"/>
      <c r="T6963" s="26">
        <f t="shared" si="97"/>
        <v>0</v>
      </c>
    </row>
    <row r="6964" spans="6:20" s="102" customFormat="1" ht="12" outlineLevel="6">
      <c r="F6964" s="21">
        <v>2128</v>
      </c>
      <c r="G6964" s="22" t="s">
        <v>5</v>
      </c>
      <c r="H6964" s="68">
        <v>6</v>
      </c>
      <c r="I6964" s="22"/>
      <c r="J6964" s="36" t="s">
        <v>1574</v>
      </c>
      <c r="K6964" s="36"/>
      <c r="L6964" s="36"/>
      <c r="M6964" s="37" t="s">
        <v>165</v>
      </c>
      <c r="N6964" s="37"/>
      <c r="O6964" s="22" t="s">
        <v>20</v>
      </c>
      <c r="P6964" s="38">
        <v>16</v>
      </c>
      <c r="Q6964" s="25">
        <v>0</v>
      </c>
      <c r="R6964" s="38">
        <f t="shared" si="96"/>
        <v>16</v>
      </c>
      <c r="S6964" s="25"/>
      <c r="T6964" s="26">
        <f t="shared" si="97"/>
        <v>0</v>
      </c>
    </row>
    <row r="6965" spans="6:20" s="102" customFormat="1" ht="12" outlineLevel="6">
      <c r="F6965" s="21">
        <v>2129</v>
      </c>
      <c r="G6965" s="22" t="s">
        <v>5</v>
      </c>
      <c r="H6965" s="68">
        <v>6</v>
      </c>
      <c r="I6965" s="22"/>
      <c r="J6965" s="36" t="s">
        <v>1575</v>
      </c>
      <c r="K6965" s="36"/>
      <c r="L6965" s="36"/>
      <c r="M6965" s="37" t="s">
        <v>164</v>
      </c>
      <c r="N6965" s="37"/>
      <c r="O6965" s="22" t="s">
        <v>20</v>
      </c>
      <c r="P6965" s="38">
        <v>174</v>
      </c>
      <c r="Q6965" s="25">
        <v>0</v>
      </c>
      <c r="R6965" s="38">
        <f t="shared" si="96"/>
        <v>174</v>
      </c>
      <c r="S6965" s="25"/>
      <c r="T6965" s="26">
        <f t="shared" si="97"/>
        <v>0</v>
      </c>
    </row>
    <row r="6966" spans="6:20" s="102" customFormat="1" ht="12" outlineLevel="6">
      <c r="F6966" s="21">
        <v>2130</v>
      </c>
      <c r="G6966" s="22" t="s">
        <v>5</v>
      </c>
      <c r="H6966" s="68">
        <v>6</v>
      </c>
      <c r="I6966" s="22"/>
      <c r="J6966" s="36" t="s">
        <v>1576</v>
      </c>
      <c r="K6966" s="36"/>
      <c r="L6966" s="36"/>
      <c r="M6966" s="37" t="s">
        <v>163</v>
      </c>
      <c r="N6966" s="37"/>
      <c r="O6966" s="22" t="s">
        <v>20</v>
      </c>
      <c r="P6966" s="38">
        <v>18</v>
      </c>
      <c r="Q6966" s="25">
        <v>0</v>
      </c>
      <c r="R6966" s="38">
        <f t="shared" si="96"/>
        <v>18</v>
      </c>
      <c r="S6966" s="25"/>
      <c r="T6966" s="26">
        <f t="shared" si="97"/>
        <v>0</v>
      </c>
    </row>
    <row r="6967" spans="6:20" s="102" customFormat="1" ht="12" outlineLevel="6">
      <c r="F6967" s="21">
        <v>2131</v>
      </c>
      <c r="G6967" s="22" t="s">
        <v>5</v>
      </c>
      <c r="H6967" s="68">
        <v>6</v>
      </c>
      <c r="I6967" s="22"/>
      <c r="J6967" s="36" t="s">
        <v>1577</v>
      </c>
      <c r="K6967" s="36"/>
      <c r="L6967" s="36"/>
      <c r="M6967" s="37" t="s">
        <v>162</v>
      </c>
      <c r="N6967" s="37"/>
      <c r="O6967" s="22" t="s">
        <v>20</v>
      </c>
      <c r="P6967" s="38">
        <v>102</v>
      </c>
      <c r="Q6967" s="25">
        <v>0</v>
      </c>
      <c r="R6967" s="38">
        <f t="shared" si="96"/>
        <v>102</v>
      </c>
      <c r="S6967" s="25"/>
      <c r="T6967" s="26">
        <f t="shared" si="97"/>
        <v>0</v>
      </c>
    </row>
    <row r="6968" spans="6:20" s="102" customFormat="1" ht="12" outlineLevel="6">
      <c r="F6968" s="21">
        <v>2132</v>
      </c>
      <c r="G6968" s="22" t="s">
        <v>5</v>
      </c>
      <c r="H6968" s="68">
        <v>6</v>
      </c>
      <c r="I6968" s="22"/>
      <c r="J6968" s="36" t="s">
        <v>1578</v>
      </c>
      <c r="K6968" s="36"/>
      <c r="L6968" s="36"/>
      <c r="M6968" s="37" t="s">
        <v>161</v>
      </c>
      <c r="N6968" s="37"/>
      <c r="O6968" s="22" t="s">
        <v>20</v>
      </c>
      <c r="P6968" s="38">
        <v>36</v>
      </c>
      <c r="Q6968" s="25">
        <v>0</v>
      </c>
      <c r="R6968" s="38">
        <f t="shared" si="96"/>
        <v>36</v>
      </c>
      <c r="S6968" s="25"/>
      <c r="T6968" s="26">
        <f t="shared" si="97"/>
        <v>0</v>
      </c>
    </row>
    <row r="6969" spans="6:20" s="102" customFormat="1" ht="36" outlineLevel="6">
      <c r="F6969" s="21">
        <v>2133</v>
      </c>
      <c r="G6969" s="22" t="s">
        <v>5</v>
      </c>
      <c r="H6969" s="68">
        <v>6</v>
      </c>
      <c r="I6969" s="22"/>
      <c r="J6969" s="36" t="s">
        <v>1579</v>
      </c>
      <c r="K6969" s="36"/>
      <c r="L6969" s="36"/>
      <c r="M6969" s="37" t="s">
        <v>8676</v>
      </c>
      <c r="N6969" s="37"/>
      <c r="O6969" s="22"/>
      <c r="P6969" s="38">
        <v>0</v>
      </c>
      <c r="Q6969" s="25">
        <v>0</v>
      </c>
      <c r="R6969" s="38">
        <f t="shared" si="96"/>
        <v>0</v>
      </c>
      <c r="S6969" s="25"/>
      <c r="T6969" s="26">
        <f t="shared" si="97"/>
        <v>0</v>
      </c>
    </row>
    <row r="6970" spans="6:20" s="102" customFormat="1" ht="12" outlineLevel="6">
      <c r="F6970" s="21">
        <v>2134</v>
      </c>
      <c r="G6970" s="22" t="s">
        <v>5</v>
      </c>
      <c r="H6970" s="68">
        <v>6</v>
      </c>
      <c r="I6970" s="22"/>
      <c r="J6970" s="36" t="s">
        <v>1580</v>
      </c>
      <c r="K6970" s="36"/>
      <c r="L6970" s="36"/>
      <c r="M6970" s="37" t="s">
        <v>167</v>
      </c>
      <c r="N6970" s="37"/>
      <c r="O6970" s="22" t="s">
        <v>20</v>
      </c>
      <c r="P6970" s="38">
        <v>48</v>
      </c>
      <c r="Q6970" s="25">
        <v>0</v>
      </c>
      <c r="R6970" s="38">
        <f t="shared" si="96"/>
        <v>48</v>
      </c>
      <c r="S6970" s="25"/>
      <c r="T6970" s="26">
        <f t="shared" si="97"/>
        <v>0</v>
      </c>
    </row>
    <row r="6971" spans="6:20" s="102" customFormat="1" ht="12" outlineLevel="6">
      <c r="F6971" s="21">
        <v>2135</v>
      </c>
      <c r="G6971" s="22" t="s">
        <v>5</v>
      </c>
      <c r="H6971" s="68">
        <v>6</v>
      </c>
      <c r="I6971" s="22"/>
      <c r="J6971" s="36" t="s">
        <v>1581</v>
      </c>
      <c r="K6971" s="36"/>
      <c r="L6971" s="36"/>
      <c r="M6971" s="37" t="s">
        <v>165</v>
      </c>
      <c r="N6971" s="37"/>
      <c r="O6971" s="22" t="s">
        <v>20</v>
      </c>
      <c r="P6971" s="38">
        <v>16</v>
      </c>
      <c r="Q6971" s="25">
        <v>0</v>
      </c>
      <c r="R6971" s="38">
        <f t="shared" si="96"/>
        <v>16</v>
      </c>
      <c r="S6971" s="25"/>
      <c r="T6971" s="26">
        <f t="shared" si="97"/>
        <v>0</v>
      </c>
    </row>
    <row r="6972" spans="6:20" s="102" customFormat="1" ht="12" outlineLevel="6">
      <c r="F6972" s="21">
        <v>2136</v>
      </c>
      <c r="G6972" s="22" t="s">
        <v>5</v>
      </c>
      <c r="H6972" s="68">
        <v>6</v>
      </c>
      <c r="I6972" s="22"/>
      <c r="J6972" s="36" t="s">
        <v>1582</v>
      </c>
      <c r="K6972" s="36"/>
      <c r="L6972" s="36"/>
      <c r="M6972" s="37" t="s">
        <v>164</v>
      </c>
      <c r="N6972" s="37"/>
      <c r="O6972" s="22" t="s">
        <v>20</v>
      </c>
      <c r="P6972" s="38">
        <v>174</v>
      </c>
      <c r="Q6972" s="25">
        <v>0</v>
      </c>
      <c r="R6972" s="38">
        <f t="shared" si="96"/>
        <v>174</v>
      </c>
      <c r="S6972" s="25"/>
      <c r="T6972" s="26">
        <f t="shared" si="97"/>
        <v>0</v>
      </c>
    </row>
    <row r="6973" spans="6:20" s="102" customFormat="1" ht="12" outlineLevel="6">
      <c r="F6973" s="21">
        <v>2137</v>
      </c>
      <c r="G6973" s="22" t="s">
        <v>5</v>
      </c>
      <c r="H6973" s="68">
        <v>6</v>
      </c>
      <c r="I6973" s="22"/>
      <c r="J6973" s="36" t="s">
        <v>1583</v>
      </c>
      <c r="K6973" s="36"/>
      <c r="L6973" s="36"/>
      <c r="M6973" s="37" t="s">
        <v>163</v>
      </c>
      <c r="N6973" s="37"/>
      <c r="O6973" s="22" t="s">
        <v>20</v>
      </c>
      <c r="P6973" s="38">
        <v>18</v>
      </c>
      <c r="Q6973" s="25">
        <v>0</v>
      </c>
      <c r="R6973" s="38">
        <f t="shared" si="96"/>
        <v>18</v>
      </c>
      <c r="S6973" s="25"/>
      <c r="T6973" s="26">
        <f t="shared" si="97"/>
        <v>0</v>
      </c>
    </row>
    <row r="6974" spans="6:20" s="102" customFormat="1" ht="12" outlineLevel="6">
      <c r="F6974" s="21">
        <v>2138</v>
      </c>
      <c r="G6974" s="22" t="s">
        <v>5</v>
      </c>
      <c r="H6974" s="68">
        <v>6</v>
      </c>
      <c r="I6974" s="22"/>
      <c r="J6974" s="36" t="s">
        <v>1584</v>
      </c>
      <c r="K6974" s="36"/>
      <c r="L6974" s="36"/>
      <c r="M6974" s="37" t="s">
        <v>162</v>
      </c>
      <c r="N6974" s="37"/>
      <c r="O6974" s="22" t="s">
        <v>20</v>
      </c>
      <c r="P6974" s="38">
        <v>102</v>
      </c>
      <c r="Q6974" s="25">
        <v>0</v>
      </c>
      <c r="R6974" s="38">
        <f t="shared" si="96"/>
        <v>102</v>
      </c>
      <c r="S6974" s="25"/>
      <c r="T6974" s="26">
        <f t="shared" si="97"/>
        <v>0</v>
      </c>
    </row>
    <row r="6975" spans="6:20" s="102" customFormat="1" ht="12" outlineLevel="6">
      <c r="F6975" s="21">
        <v>2139</v>
      </c>
      <c r="G6975" s="22" t="s">
        <v>5</v>
      </c>
      <c r="H6975" s="68">
        <v>6</v>
      </c>
      <c r="I6975" s="22"/>
      <c r="J6975" s="36" t="s">
        <v>1585</v>
      </c>
      <c r="K6975" s="36"/>
      <c r="L6975" s="36"/>
      <c r="M6975" s="37" t="s">
        <v>161</v>
      </c>
      <c r="N6975" s="37"/>
      <c r="O6975" s="22" t="s">
        <v>20</v>
      </c>
      <c r="P6975" s="38">
        <v>36</v>
      </c>
      <c r="Q6975" s="25">
        <v>0</v>
      </c>
      <c r="R6975" s="38">
        <f t="shared" si="96"/>
        <v>36</v>
      </c>
      <c r="S6975" s="25"/>
      <c r="T6975" s="26">
        <f t="shared" si="97"/>
        <v>0</v>
      </c>
    </row>
    <row r="6976" spans="6:20" s="102" customFormat="1" ht="24" outlineLevel="6">
      <c r="F6976" s="21">
        <v>2140</v>
      </c>
      <c r="G6976" s="22" t="s">
        <v>5</v>
      </c>
      <c r="H6976" s="68">
        <v>6</v>
      </c>
      <c r="I6976" s="22"/>
      <c r="J6976" s="36" t="s">
        <v>1586</v>
      </c>
      <c r="K6976" s="36"/>
      <c r="L6976" s="36"/>
      <c r="M6976" s="37" t="s">
        <v>8089</v>
      </c>
      <c r="N6976" s="37"/>
      <c r="O6976" s="22"/>
      <c r="P6976" s="38">
        <v>0</v>
      </c>
      <c r="Q6976" s="25">
        <v>0</v>
      </c>
      <c r="R6976" s="38">
        <f t="shared" si="96"/>
        <v>0</v>
      </c>
      <c r="S6976" s="25"/>
      <c r="T6976" s="26">
        <f t="shared" si="97"/>
        <v>0</v>
      </c>
    </row>
    <row r="6977" spans="6:20" s="102" customFormat="1" ht="12" outlineLevel="6">
      <c r="F6977" s="21">
        <v>2141</v>
      </c>
      <c r="G6977" s="22" t="s">
        <v>5</v>
      </c>
      <c r="H6977" s="68">
        <v>6</v>
      </c>
      <c r="I6977" s="22"/>
      <c r="J6977" s="36" t="s">
        <v>1587</v>
      </c>
      <c r="K6977" s="36"/>
      <c r="L6977" s="36"/>
      <c r="M6977" s="37" t="s">
        <v>6748</v>
      </c>
      <c r="N6977" s="37"/>
      <c r="O6977" s="22" t="s">
        <v>20</v>
      </c>
      <c r="P6977" s="38">
        <v>48</v>
      </c>
      <c r="Q6977" s="25">
        <v>0</v>
      </c>
      <c r="R6977" s="38">
        <f t="shared" si="96"/>
        <v>48</v>
      </c>
      <c r="S6977" s="25"/>
      <c r="T6977" s="26">
        <f t="shared" si="97"/>
        <v>0</v>
      </c>
    </row>
    <row r="6978" spans="6:20" s="102" customFormat="1" ht="12" outlineLevel="6">
      <c r="F6978" s="21">
        <v>2142</v>
      </c>
      <c r="G6978" s="22" t="s">
        <v>5</v>
      </c>
      <c r="H6978" s="68">
        <v>6</v>
      </c>
      <c r="I6978" s="22"/>
      <c r="J6978" s="36" t="s">
        <v>1588</v>
      </c>
      <c r="K6978" s="36"/>
      <c r="L6978" s="36"/>
      <c r="M6978" s="37" t="s">
        <v>6746</v>
      </c>
      <c r="N6978" s="37"/>
      <c r="O6978" s="22" t="s">
        <v>20</v>
      </c>
      <c r="P6978" s="38">
        <v>16</v>
      </c>
      <c r="Q6978" s="25">
        <v>0</v>
      </c>
      <c r="R6978" s="38">
        <f t="shared" ref="R6978:R6986" si="98">P6978*(1+Q6978/100)</f>
        <v>16</v>
      </c>
      <c r="S6978" s="25"/>
      <c r="T6978" s="26">
        <f t="shared" ref="T6978:T6986" si="99">IF(I6978="T",0,R6978*S6978)</f>
        <v>0</v>
      </c>
    </row>
    <row r="6979" spans="6:20" s="102" customFormat="1" ht="12" outlineLevel="6">
      <c r="F6979" s="21">
        <v>2143</v>
      </c>
      <c r="G6979" s="22" t="s">
        <v>5</v>
      </c>
      <c r="H6979" s="68">
        <v>6</v>
      </c>
      <c r="I6979" s="22"/>
      <c r="J6979" s="36" t="s">
        <v>1589</v>
      </c>
      <c r="K6979" s="36"/>
      <c r="L6979" s="36"/>
      <c r="M6979" s="37" t="s">
        <v>6745</v>
      </c>
      <c r="N6979" s="37"/>
      <c r="O6979" s="22" t="s">
        <v>20</v>
      </c>
      <c r="P6979" s="38">
        <v>174</v>
      </c>
      <c r="Q6979" s="25">
        <v>0</v>
      </c>
      <c r="R6979" s="38">
        <f t="shared" si="98"/>
        <v>174</v>
      </c>
      <c r="S6979" s="25"/>
      <c r="T6979" s="26">
        <f t="shared" si="99"/>
        <v>0</v>
      </c>
    </row>
    <row r="6980" spans="6:20" s="102" customFormat="1" ht="12" outlineLevel="6">
      <c r="F6980" s="21">
        <v>2144</v>
      </c>
      <c r="G6980" s="22" t="s">
        <v>5</v>
      </c>
      <c r="H6980" s="68">
        <v>6</v>
      </c>
      <c r="I6980" s="22"/>
      <c r="J6980" s="36" t="s">
        <v>1590</v>
      </c>
      <c r="K6980" s="36"/>
      <c r="L6980" s="36"/>
      <c r="M6980" s="37" t="s">
        <v>6744</v>
      </c>
      <c r="N6980" s="37"/>
      <c r="O6980" s="22" t="s">
        <v>20</v>
      </c>
      <c r="P6980" s="38">
        <v>18</v>
      </c>
      <c r="Q6980" s="25">
        <v>0</v>
      </c>
      <c r="R6980" s="38">
        <f t="shared" si="98"/>
        <v>18</v>
      </c>
      <c r="S6980" s="25"/>
      <c r="T6980" s="26">
        <f t="shared" si="99"/>
        <v>0</v>
      </c>
    </row>
    <row r="6981" spans="6:20" s="102" customFormat="1" ht="12" outlineLevel="6">
      <c r="F6981" s="21">
        <v>2145</v>
      </c>
      <c r="G6981" s="22" t="s">
        <v>5</v>
      </c>
      <c r="H6981" s="68">
        <v>6</v>
      </c>
      <c r="I6981" s="22"/>
      <c r="J6981" s="36" t="s">
        <v>1591</v>
      </c>
      <c r="K6981" s="36"/>
      <c r="L6981" s="36"/>
      <c r="M6981" s="37" t="s">
        <v>6714</v>
      </c>
      <c r="N6981" s="37"/>
      <c r="O6981" s="22" t="s">
        <v>20</v>
      </c>
      <c r="P6981" s="38">
        <v>102</v>
      </c>
      <c r="Q6981" s="25">
        <v>0</v>
      </c>
      <c r="R6981" s="38">
        <f t="shared" si="98"/>
        <v>102</v>
      </c>
      <c r="S6981" s="25"/>
      <c r="T6981" s="26">
        <f t="shared" si="99"/>
        <v>0</v>
      </c>
    </row>
    <row r="6982" spans="6:20" s="102" customFormat="1" ht="12" outlineLevel="6">
      <c r="F6982" s="21">
        <v>2146</v>
      </c>
      <c r="G6982" s="22" t="s">
        <v>5</v>
      </c>
      <c r="H6982" s="68">
        <v>6</v>
      </c>
      <c r="I6982" s="22"/>
      <c r="J6982" s="36" t="s">
        <v>1592</v>
      </c>
      <c r="K6982" s="36"/>
      <c r="L6982" s="36"/>
      <c r="M6982" s="37" t="s">
        <v>6713</v>
      </c>
      <c r="N6982" s="37"/>
      <c r="O6982" s="22" t="s">
        <v>20</v>
      </c>
      <c r="P6982" s="38">
        <v>36</v>
      </c>
      <c r="Q6982" s="25">
        <v>0</v>
      </c>
      <c r="R6982" s="38">
        <f t="shared" si="98"/>
        <v>36</v>
      </c>
      <c r="S6982" s="25"/>
      <c r="T6982" s="26">
        <f t="shared" si="99"/>
        <v>0</v>
      </c>
    </row>
    <row r="6983" spans="6:20" s="102" customFormat="1" ht="12" outlineLevel="6">
      <c r="F6983" s="21">
        <v>2147</v>
      </c>
      <c r="G6983" s="22" t="s">
        <v>5</v>
      </c>
      <c r="H6983" s="68">
        <v>6</v>
      </c>
      <c r="I6983" s="22"/>
      <c r="J6983" s="36" t="s">
        <v>1593</v>
      </c>
      <c r="K6983" s="36"/>
      <c r="L6983" s="36"/>
      <c r="M6983" s="37" t="s">
        <v>7390</v>
      </c>
      <c r="N6983" s="37"/>
      <c r="O6983" s="22" t="s">
        <v>23</v>
      </c>
      <c r="P6983" s="38">
        <v>20</v>
      </c>
      <c r="Q6983" s="25">
        <v>0</v>
      </c>
      <c r="R6983" s="38">
        <f t="shared" si="98"/>
        <v>20</v>
      </c>
      <c r="S6983" s="25"/>
      <c r="T6983" s="26">
        <f t="shared" si="99"/>
        <v>0</v>
      </c>
    </row>
    <row r="6984" spans="6:20" s="102" customFormat="1" ht="48" outlineLevel="6">
      <c r="F6984" s="21">
        <v>2148</v>
      </c>
      <c r="G6984" s="22" t="s">
        <v>5</v>
      </c>
      <c r="H6984" s="68">
        <v>6</v>
      </c>
      <c r="I6984" s="22"/>
      <c r="J6984" s="36" t="s">
        <v>1594</v>
      </c>
      <c r="K6984" s="36"/>
      <c r="L6984" s="36"/>
      <c r="M6984" s="37" t="s">
        <v>8529</v>
      </c>
      <c r="N6984" s="37"/>
      <c r="O6984" s="22" t="s">
        <v>22</v>
      </c>
      <c r="P6984" s="38">
        <v>2</v>
      </c>
      <c r="Q6984" s="25">
        <v>0</v>
      </c>
      <c r="R6984" s="38">
        <f t="shared" si="98"/>
        <v>2</v>
      </c>
      <c r="S6984" s="25"/>
      <c r="T6984" s="26">
        <f t="shared" si="99"/>
        <v>0</v>
      </c>
    </row>
    <row r="6985" spans="6:20" s="102" customFormat="1" ht="48" outlineLevel="6">
      <c r="F6985" s="21">
        <v>2149</v>
      </c>
      <c r="G6985" s="22" t="s">
        <v>5</v>
      </c>
      <c r="H6985" s="68">
        <v>6</v>
      </c>
      <c r="I6985" s="22"/>
      <c r="J6985" s="36" t="s">
        <v>1595</v>
      </c>
      <c r="K6985" s="36"/>
      <c r="L6985" s="36"/>
      <c r="M6985" s="37" t="s">
        <v>8774</v>
      </c>
      <c r="N6985" s="37"/>
      <c r="O6985" s="22" t="s">
        <v>22</v>
      </c>
      <c r="P6985" s="38">
        <v>1</v>
      </c>
      <c r="Q6985" s="25">
        <v>0</v>
      </c>
      <c r="R6985" s="38">
        <f t="shared" si="98"/>
        <v>1</v>
      </c>
      <c r="S6985" s="25"/>
      <c r="T6985" s="26">
        <f t="shared" si="99"/>
        <v>0</v>
      </c>
    </row>
    <row r="6986" spans="6:20" s="102" customFormat="1" ht="48" outlineLevel="6">
      <c r="F6986" s="21">
        <v>2150</v>
      </c>
      <c r="G6986" s="22" t="s">
        <v>5</v>
      </c>
      <c r="H6986" s="68">
        <v>6</v>
      </c>
      <c r="I6986" s="22"/>
      <c r="J6986" s="36" t="s">
        <v>1596</v>
      </c>
      <c r="K6986" s="36"/>
      <c r="L6986" s="36"/>
      <c r="M6986" s="37" t="s">
        <v>8525</v>
      </c>
      <c r="N6986" s="37"/>
      <c r="O6986" s="22" t="s">
        <v>22</v>
      </c>
      <c r="P6986" s="38">
        <v>1</v>
      </c>
      <c r="Q6986" s="25">
        <v>0</v>
      </c>
      <c r="R6986" s="38">
        <f t="shared" si="98"/>
        <v>1</v>
      </c>
      <c r="S6986" s="25"/>
      <c r="T6986" s="26">
        <f t="shared" si="99"/>
        <v>0</v>
      </c>
    </row>
    <row r="6987" spans="6:20" outlineLevel="6"/>
    <row r="6988" spans="6:20" outlineLevel="5"/>
    <row r="6989" spans="6:20" s="113" customFormat="1" ht="16.5" customHeight="1" outlineLevel="4">
      <c r="F6989" s="114"/>
      <c r="G6989" s="115"/>
      <c r="H6989" s="115"/>
      <c r="I6989" s="115"/>
      <c r="J6989" s="116"/>
      <c r="K6989" s="116"/>
      <c r="L6989" s="116"/>
      <c r="M6989" s="116" t="s">
        <v>7852</v>
      </c>
      <c r="N6989" s="119"/>
      <c r="O6989" s="115"/>
      <c r="P6989" s="117"/>
      <c r="Q6989" s="118"/>
      <c r="R6989" s="117"/>
      <c r="S6989" s="118"/>
      <c r="T6989" s="112">
        <f>SUBTOTAL(9,T6990:T7070)</f>
        <v>0</v>
      </c>
    </row>
    <row r="6990" spans="6:20" s="120" customFormat="1" ht="16.5" customHeight="1" outlineLevel="5">
      <c r="F6990" s="121"/>
      <c r="G6990" s="122"/>
      <c r="H6990" s="122"/>
      <c r="I6990" s="122"/>
      <c r="J6990" s="123"/>
      <c r="K6990" s="123"/>
      <c r="L6990" s="123"/>
      <c r="M6990" s="123" t="s">
        <v>7878</v>
      </c>
      <c r="N6990" s="126"/>
      <c r="O6990" s="122"/>
      <c r="P6990" s="124"/>
      <c r="Q6990" s="125"/>
      <c r="R6990" s="124"/>
      <c r="S6990" s="125"/>
      <c r="T6990" s="111">
        <f>SUBTOTAL(9,T6991:T7069)</f>
        <v>0</v>
      </c>
    </row>
    <row r="6991" spans="6:20" s="102" customFormat="1" ht="60" outlineLevel="6">
      <c r="F6991" s="21">
        <v>2151</v>
      </c>
      <c r="G6991" s="22" t="s">
        <v>5</v>
      </c>
      <c r="H6991" s="68">
        <v>6</v>
      </c>
      <c r="I6991" s="22"/>
      <c r="J6991" s="36" t="s">
        <v>1597</v>
      </c>
      <c r="K6991" s="36"/>
      <c r="L6991" s="36"/>
      <c r="M6991" s="37" t="s">
        <v>9563</v>
      </c>
      <c r="N6991" s="37"/>
      <c r="O6991" s="22" t="s">
        <v>22</v>
      </c>
      <c r="P6991" s="38">
        <v>1</v>
      </c>
      <c r="Q6991" s="25">
        <v>0</v>
      </c>
      <c r="R6991" s="38">
        <f t="shared" ref="R6991:R7022" si="100">P6991*(1+Q6991/100)</f>
        <v>1</v>
      </c>
      <c r="S6991" s="25"/>
      <c r="T6991" s="26">
        <f t="shared" ref="T6991:T7022" si="101">IF(I6991="T",0,R6991*S6991)</f>
        <v>0</v>
      </c>
    </row>
    <row r="6992" spans="6:20" s="102" customFormat="1" ht="48" outlineLevel="6">
      <c r="F6992" s="21">
        <v>2152</v>
      </c>
      <c r="G6992" s="22" t="s">
        <v>5</v>
      </c>
      <c r="H6992" s="68">
        <v>6</v>
      </c>
      <c r="I6992" s="22"/>
      <c r="J6992" s="36" t="s">
        <v>1598</v>
      </c>
      <c r="K6992" s="36"/>
      <c r="L6992" s="36"/>
      <c r="M6992" s="37" t="s">
        <v>9471</v>
      </c>
      <c r="N6992" s="37"/>
      <c r="O6992" s="22" t="s">
        <v>47</v>
      </c>
      <c r="P6992" s="38">
        <v>2</v>
      </c>
      <c r="Q6992" s="25">
        <v>0</v>
      </c>
      <c r="R6992" s="38">
        <f t="shared" si="100"/>
        <v>2</v>
      </c>
      <c r="S6992" s="25"/>
      <c r="T6992" s="26">
        <f t="shared" si="101"/>
        <v>0</v>
      </c>
    </row>
    <row r="6993" spans="6:20" s="102" customFormat="1" ht="60" outlineLevel="6">
      <c r="F6993" s="21">
        <v>2153</v>
      </c>
      <c r="G6993" s="22" t="s">
        <v>5</v>
      </c>
      <c r="H6993" s="68">
        <v>6</v>
      </c>
      <c r="I6993" s="22"/>
      <c r="J6993" s="36" t="s">
        <v>1599</v>
      </c>
      <c r="K6993" s="36"/>
      <c r="L6993" s="36"/>
      <c r="M6993" s="37" t="s">
        <v>9575</v>
      </c>
      <c r="N6993" s="37"/>
      <c r="O6993" s="22" t="s">
        <v>22</v>
      </c>
      <c r="P6993" s="38">
        <v>1</v>
      </c>
      <c r="Q6993" s="25">
        <v>0</v>
      </c>
      <c r="R6993" s="38">
        <f t="shared" si="100"/>
        <v>1</v>
      </c>
      <c r="S6993" s="25"/>
      <c r="T6993" s="26">
        <f t="shared" si="101"/>
        <v>0</v>
      </c>
    </row>
    <row r="6994" spans="6:20" s="102" customFormat="1" ht="48" outlineLevel="6">
      <c r="F6994" s="21">
        <v>2154</v>
      </c>
      <c r="G6994" s="22" t="s">
        <v>5</v>
      </c>
      <c r="H6994" s="68">
        <v>6</v>
      </c>
      <c r="I6994" s="22"/>
      <c r="J6994" s="36" t="s">
        <v>1600</v>
      </c>
      <c r="K6994" s="36"/>
      <c r="L6994" s="36"/>
      <c r="M6994" s="37" t="s">
        <v>9517</v>
      </c>
      <c r="N6994" s="37"/>
      <c r="O6994" s="22" t="s">
        <v>47</v>
      </c>
      <c r="P6994" s="38">
        <v>4</v>
      </c>
      <c r="Q6994" s="25">
        <v>0</v>
      </c>
      <c r="R6994" s="38">
        <f t="shared" si="100"/>
        <v>4</v>
      </c>
      <c r="S6994" s="25"/>
      <c r="T6994" s="26">
        <f t="shared" si="101"/>
        <v>0</v>
      </c>
    </row>
    <row r="6995" spans="6:20" s="102" customFormat="1" ht="60" outlineLevel="6">
      <c r="F6995" s="21">
        <v>2155</v>
      </c>
      <c r="G6995" s="22" t="s">
        <v>5</v>
      </c>
      <c r="H6995" s="68">
        <v>6</v>
      </c>
      <c r="I6995" s="22"/>
      <c r="J6995" s="36" t="s">
        <v>1601</v>
      </c>
      <c r="K6995" s="36"/>
      <c r="L6995" s="36"/>
      <c r="M6995" s="37" t="s">
        <v>9590</v>
      </c>
      <c r="N6995" s="37"/>
      <c r="O6995" s="22" t="s">
        <v>22</v>
      </c>
      <c r="P6995" s="38">
        <v>1</v>
      </c>
      <c r="Q6995" s="25">
        <v>0</v>
      </c>
      <c r="R6995" s="38">
        <f t="shared" si="100"/>
        <v>1</v>
      </c>
      <c r="S6995" s="25"/>
      <c r="T6995" s="26">
        <f t="shared" si="101"/>
        <v>0</v>
      </c>
    </row>
    <row r="6996" spans="6:20" s="102" customFormat="1" ht="48" outlineLevel="6">
      <c r="F6996" s="21">
        <v>2156</v>
      </c>
      <c r="G6996" s="22" t="s">
        <v>5</v>
      </c>
      <c r="H6996" s="68">
        <v>6</v>
      </c>
      <c r="I6996" s="22"/>
      <c r="J6996" s="36" t="s">
        <v>1602</v>
      </c>
      <c r="K6996" s="36"/>
      <c r="L6996" s="36"/>
      <c r="M6996" s="37" t="s">
        <v>9641</v>
      </c>
      <c r="N6996" s="37"/>
      <c r="O6996" s="22" t="s">
        <v>47</v>
      </c>
      <c r="P6996" s="38">
        <v>1</v>
      </c>
      <c r="Q6996" s="25">
        <v>0</v>
      </c>
      <c r="R6996" s="38">
        <f t="shared" si="100"/>
        <v>1</v>
      </c>
      <c r="S6996" s="25"/>
      <c r="T6996" s="26">
        <f t="shared" si="101"/>
        <v>0</v>
      </c>
    </row>
    <row r="6997" spans="6:20" s="102" customFormat="1" ht="48" outlineLevel="6">
      <c r="F6997" s="21">
        <v>2157</v>
      </c>
      <c r="G6997" s="22" t="s">
        <v>5</v>
      </c>
      <c r="H6997" s="68">
        <v>6</v>
      </c>
      <c r="I6997" s="22"/>
      <c r="J6997" s="36" t="s">
        <v>1603</v>
      </c>
      <c r="K6997" s="36"/>
      <c r="L6997" s="36"/>
      <c r="M6997" s="37" t="s">
        <v>9644</v>
      </c>
      <c r="N6997" s="37"/>
      <c r="O6997" s="22" t="s">
        <v>47</v>
      </c>
      <c r="P6997" s="38">
        <v>1</v>
      </c>
      <c r="Q6997" s="25">
        <v>0</v>
      </c>
      <c r="R6997" s="38">
        <f t="shared" si="100"/>
        <v>1</v>
      </c>
      <c r="S6997" s="25"/>
      <c r="T6997" s="26">
        <f t="shared" si="101"/>
        <v>0</v>
      </c>
    </row>
    <row r="6998" spans="6:20" s="102" customFormat="1" ht="60" outlineLevel="6">
      <c r="F6998" s="21">
        <v>2158</v>
      </c>
      <c r="G6998" s="22" t="s">
        <v>5</v>
      </c>
      <c r="H6998" s="68">
        <v>6</v>
      </c>
      <c r="I6998" s="22"/>
      <c r="J6998" s="36" t="s">
        <v>1604</v>
      </c>
      <c r="K6998" s="36"/>
      <c r="L6998" s="36"/>
      <c r="M6998" s="37" t="s">
        <v>9617</v>
      </c>
      <c r="N6998" s="37"/>
      <c r="O6998" s="22" t="s">
        <v>22</v>
      </c>
      <c r="P6998" s="38">
        <v>1</v>
      </c>
      <c r="Q6998" s="25">
        <v>0</v>
      </c>
      <c r="R6998" s="38">
        <f t="shared" si="100"/>
        <v>1</v>
      </c>
      <c r="S6998" s="25"/>
      <c r="T6998" s="26">
        <f t="shared" si="101"/>
        <v>0</v>
      </c>
    </row>
    <row r="6999" spans="6:20" s="102" customFormat="1" ht="48" outlineLevel="6">
      <c r="F6999" s="21">
        <v>2159</v>
      </c>
      <c r="G6999" s="22" t="s">
        <v>5</v>
      </c>
      <c r="H6999" s="68">
        <v>6</v>
      </c>
      <c r="I6999" s="22"/>
      <c r="J6999" s="36" t="s">
        <v>1605</v>
      </c>
      <c r="K6999" s="36"/>
      <c r="L6999" s="36"/>
      <c r="M6999" s="37" t="s">
        <v>9415</v>
      </c>
      <c r="N6999" s="37"/>
      <c r="O6999" s="22" t="s">
        <v>47</v>
      </c>
      <c r="P6999" s="38">
        <v>1</v>
      </c>
      <c r="Q6999" s="25">
        <v>0</v>
      </c>
      <c r="R6999" s="38">
        <f t="shared" si="100"/>
        <v>1</v>
      </c>
      <c r="S6999" s="25"/>
      <c r="T6999" s="26">
        <f t="shared" si="101"/>
        <v>0</v>
      </c>
    </row>
    <row r="7000" spans="6:20" s="102" customFormat="1" ht="48" outlineLevel="6">
      <c r="F7000" s="21">
        <v>2160</v>
      </c>
      <c r="G7000" s="22" t="s">
        <v>5</v>
      </c>
      <c r="H7000" s="68">
        <v>6</v>
      </c>
      <c r="I7000" s="22"/>
      <c r="J7000" s="36" t="s">
        <v>1606</v>
      </c>
      <c r="K7000" s="36"/>
      <c r="L7000" s="36"/>
      <c r="M7000" s="37" t="s">
        <v>9507</v>
      </c>
      <c r="N7000" s="37"/>
      <c r="O7000" s="22" t="s">
        <v>47</v>
      </c>
      <c r="P7000" s="38">
        <v>2</v>
      </c>
      <c r="Q7000" s="25">
        <v>0</v>
      </c>
      <c r="R7000" s="38">
        <f t="shared" si="100"/>
        <v>2</v>
      </c>
      <c r="S7000" s="25"/>
      <c r="T7000" s="26">
        <f t="shared" si="101"/>
        <v>0</v>
      </c>
    </row>
    <row r="7001" spans="6:20" s="102" customFormat="1" ht="60" outlineLevel="6">
      <c r="F7001" s="21">
        <v>2161</v>
      </c>
      <c r="G7001" s="22" t="s">
        <v>5</v>
      </c>
      <c r="H7001" s="68">
        <v>6</v>
      </c>
      <c r="I7001" s="22"/>
      <c r="J7001" s="36" t="s">
        <v>1607</v>
      </c>
      <c r="K7001" s="36"/>
      <c r="L7001" s="36"/>
      <c r="M7001" s="37" t="s">
        <v>9608</v>
      </c>
      <c r="N7001" s="37"/>
      <c r="O7001" s="22" t="s">
        <v>22</v>
      </c>
      <c r="P7001" s="38">
        <v>1</v>
      </c>
      <c r="Q7001" s="25">
        <v>0</v>
      </c>
      <c r="R7001" s="38">
        <f t="shared" si="100"/>
        <v>1</v>
      </c>
      <c r="S7001" s="25"/>
      <c r="T7001" s="26">
        <f t="shared" si="101"/>
        <v>0</v>
      </c>
    </row>
    <row r="7002" spans="6:20" s="102" customFormat="1" ht="48" outlineLevel="6">
      <c r="F7002" s="21">
        <v>2162</v>
      </c>
      <c r="G7002" s="22" t="s">
        <v>5</v>
      </c>
      <c r="H7002" s="68">
        <v>6</v>
      </c>
      <c r="I7002" s="22"/>
      <c r="J7002" s="36" t="s">
        <v>1608</v>
      </c>
      <c r="K7002" s="36"/>
      <c r="L7002" s="36"/>
      <c r="M7002" s="37" t="s">
        <v>9642</v>
      </c>
      <c r="N7002" s="37"/>
      <c r="O7002" s="22" t="s">
        <v>47</v>
      </c>
      <c r="P7002" s="38">
        <v>1</v>
      </c>
      <c r="Q7002" s="25">
        <v>0</v>
      </c>
      <c r="R7002" s="38">
        <f t="shared" si="100"/>
        <v>1</v>
      </c>
      <c r="S7002" s="25"/>
      <c r="T7002" s="26">
        <f t="shared" si="101"/>
        <v>0</v>
      </c>
    </row>
    <row r="7003" spans="6:20" s="102" customFormat="1" ht="60" outlineLevel="6">
      <c r="F7003" s="21">
        <v>2163</v>
      </c>
      <c r="G7003" s="22" t="s">
        <v>5</v>
      </c>
      <c r="H7003" s="68">
        <v>6</v>
      </c>
      <c r="I7003" s="22"/>
      <c r="J7003" s="36" t="s">
        <v>1609</v>
      </c>
      <c r="K7003" s="36"/>
      <c r="L7003" s="36"/>
      <c r="M7003" s="37" t="s">
        <v>9733</v>
      </c>
      <c r="N7003" s="37"/>
      <c r="O7003" s="22" t="s">
        <v>47</v>
      </c>
      <c r="P7003" s="38">
        <v>2</v>
      </c>
      <c r="Q7003" s="25">
        <v>0</v>
      </c>
      <c r="R7003" s="38">
        <f t="shared" si="100"/>
        <v>2</v>
      </c>
      <c r="S7003" s="25"/>
      <c r="T7003" s="26">
        <f t="shared" si="101"/>
        <v>0</v>
      </c>
    </row>
    <row r="7004" spans="6:20" s="102" customFormat="1" ht="60" outlineLevel="6">
      <c r="F7004" s="21">
        <v>2164</v>
      </c>
      <c r="G7004" s="22" t="s">
        <v>5</v>
      </c>
      <c r="H7004" s="68">
        <v>6</v>
      </c>
      <c r="I7004" s="22"/>
      <c r="J7004" s="36" t="s">
        <v>1610</v>
      </c>
      <c r="K7004" s="36"/>
      <c r="L7004" s="36"/>
      <c r="M7004" s="37" t="s">
        <v>9721</v>
      </c>
      <c r="N7004" s="37"/>
      <c r="O7004" s="22" t="s">
        <v>22</v>
      </c>
      <c r="P7004" s="38">
        <v>1</v>
      </c>
      <c r="Q7004" s="25">
        <v>0</v>
      </c>
      <c r="R7004" s="38">
        <f t="shared" si="100"/>
        <v>1</v>
      </c>
      <c r="S7004" s="25"/>
      <c r="T7004" s="26">
        <f t="shared" si="101"/>
        <v>0</v>
      </c>
    </row>
    <row r="7005" spans="6:20" s="102" customFormat="1" ht="60" outlineLevel="6">
      <c r="F7005" s="21">
        <v>2165</v>
      </c>
      <c r="G7005" s="22" t="s">
        <v>5</v>
      </c>
      <c r="H7005" s="68">
        <v>6</v>
      </c>
      <c r="I7005" s="22"/>
      <c r="J7005" s="36" t="s">
        <v>1611</v>
      </c>
      <c r="K7005" s="36"/>
      <c r="L7005" s="36"/>
      <c r="M7005" s="37" t="s">
        <v>9790</v>
      </c>
      <c r="N7005" s="37"/>
      <c r="O7005" s="22" t="s">
        <v>47</v>
      </c>
      <c r="P7005" s="38">
        <v>4</v>
      </c>
      <c r="Q7005" s="25">
        <v>0</v>
      </c>
      <c r="R7005" s="38">
        <f t="shared" si="100"/>
        <v>4</v>
      </c>
      <c r="S7005" s="25"/>
      <c r="T7005" s="26">
        <f t="shared" si="101"/>
        <v>0</v>
      </c>
    </row>
    <row r="7006" spans="6:20" s="102" customFormat="1" ht="60" outlineLevel="6">
      <c r="F7006" s="21">
        <v>2166</v>
      </c>
      <c r="G7006" s="22" t="s">
        <v>5</v>
      </c>
      <c r="H7006" s="68">
        <v>6</v>
      </c>
      <c r="I7006" s="22"/>
      <c r="J7006" s="36" t="s">
        <v>1612</v>
      </c>
      <c r="K7006" s="36"/>
      <c r="L7006" s="36"/>
      <c r="M7006" s="37" t="s">
        <v>9658</v>
      </c>
      <c r="N7006" s="37"/>
      <c r="O7006" s="22" t="s">
        <v>22</v>
      </c>
      <c r="P7006" s="38">
        <v>1</v>
      </c>
      <c r="Q7006" s="25">
        <v>0</v>
      </c>
      <c r="R7006" s="38">
        <f t="shared" si="100"/>
        <v>1</v>
      </c>
      <c r="S7006" s="25"/>
      <c r="T7006" s="26">
        <f t="shared" si="101"/>
        <v>0</v>
      </c>
    </row>
    <row r="7007" spans="6:20" s="102" customFormat="1" ht="48" outlineLevel="6">
      <c r="F7007" s="21">
        <v>2167</v>
      </c>
      <c r="G7007" s="22" t="s">
        <v>5</v>
      </c>
      <c r="H7007" s="68">
        <v>6</v>
      </c>
      <c r="I7007" s="22"/>
      <c r="J7007" s="36" t="s">
        <v>1613</v>
      </c>
      <c r="K7007" s="36"/>
      <c r="L7007" s="36"/>
      <c r="M7007" s="37" t="s">
        <v>9663</v>
      </c>
      <c r="N7007" s="37"/>
      <c r="O7007" s="22" t="s">
        <v>47</v>
      </c>
      <c r="P7007" s="38">
        <v>1</v>
      </c>
      <c r="Q7007" s="25">
        <v>0</v>
      </c>
      <c r="R7007" s="38">
        <f t="shared" si="100"/>
        <v>1</v>
      </c>
      <c r="S7007" s="25"/>
      <c r="T7007" s="26">
        <f t="shared" si="101"/>
        <v>0</v>
      </c>
    </row>
    <row r="7008" spans="6:20" s="102" customFormat="1" ht="48" outlineLevel="6">
      <c r="F7008" s="21">
        <v>2168</v>
      </c>
      <c r="G7008" s="22" t="s">
        <v>5</v>
      </c>
      <c r="H7008" s="68">
        <v>6</v>
      </c>
      <c r="I7008" s="22"/>
      <c r="J7008" s="36" t="s">
        <v>1614</v>
      </c>
      <c r="K7008" s="36"/>
      <c r="L7008" s="36"/>
      <c r="M7008" s="37" t="s">
        <v>9649</v>
      </c>
      <c r="N7008" s="37"/>
      <c r="O7008" s="22" t="s">
        <v>47</v>
      </c>
      <c r="P7008" s="38">
        <v>1</v>
      </c>
      <c r="Q7008" s="25">
        <v>0</v>
      </c>
      <c r="R7008" s="38">
        <f t="shared" si="100"/>
        <v>1</v>
      </c>
      <c r="S7008" s="25"/>
      <c r="T7008" s="26">
        <f t="shared" si="101"/>
        <v>0</v>
      </c>
    </row>
    <row r="7009" spans="6:20" s="102" customFormat="1" ht="48" outlineLevel="6">
      <c r="F7009" s="21">
        <v>2169</v>
      </c>
      <c r="G7009" s="22" t="s">
        <v>5</v>
      </c>
      <c r="H7009" s="68">
        <v>6</v>
      </c>
      <c r="I7009" s="22"/>
      <c r="J7009" s="36" t="s">
        <v>1615</v>
      </c>
      <c r="K7009" s="36"/>
      <c r="L7009" s="36"/>
      <c r="M7009" s="37" t="s">
        <v>9672</v>
      </c>
      <c r="N7009" s="37"/>
      <c r="O7009" s="22" t="s">
        <v>47</v>
      </c>
      <c r="P7009" s="38">
        <v>1</v>
      </c>
      <c r="Q7009" s="25">
        <v>0</v>
      </c>
      <c r="R7009" s="38">
        <f t="shared" si="100"/>
        <v>1</v>
      </c>
      <c r="S7009" s="25"/>
      <c r="T7009" s="26">
        <f t="shared" si="101"/>
        <v>0</v>
      </c>
    </row>
    <row r="7010" spans="6:20" s="102" customFormat="1" ht="48" outlineLevel="6">
      <c r="F7010" s="21">
        <v>2170</v>
      </c>
      <c r="G7010" s="22" t="s">
        <v>5</v>
      </c>
      <c r="H7010" s="68">
        <v>6</v>
      </c>
      <c r="I7010" s="22"/>
      <c r="J7010" s="36" t="s">
        <v>1616</v>
      </c>
      <c r="K7010" s="36"/>
      <c r="L7010" s="36"/>
      <c r="M7010" s="37" t="s">
        <v>9665</v>
      </c>
      <c r="N7010" s="37"/>
      <c r="O7010" s="22" t="s">
        <v>47</v>
      </c>
      <c r="P7010" s="38">
        <v>1</v>
      </c>
      <c r="Q7010" s="25">
        <v>0</v>
      </c>
      <c r="R7010" s="38">
        <f t="shared" si="100"/>
        <v>1</v>
      </c>
      <c r="S7010" s="25"/>
      <c r="T7010" s="26">
        <f t="shared" si="101"/>
        <v>0</v>
      </c>
    </row>
    <row r="7011" spans="6:20" s="102" customFormat="1" ht="60" outlineLevel="6">
      <c r="F7011" s="21">
        <v>2171</v>
      </c>
      <c r="G7011" s="22" t="s">
        <v>5</v>
      </c>
      <c r="H7011" s="68">
        <v>6</v>
      </c>
      <c r="I7011" s="22"/>
      <c r="J7011" s="36" t="s">
        <v>1617</v>
      </c>
      <c r="K7011" s="36"/>
      <c r="L7011" s="36"/>
      <c r="M7011" s="37" t="s">
        <v>9619</v>
      </c>
      <c r="N7011" s="37"/>
      <c r="O7011" s="22" t="s">
        <v>22</v>
      </c>
      <c r="P7011" s="38">
        <v>1</v>
      </c>
      <c r="Q7011" s="25">
        <v>0</v>
      </c>
      <c r="R7011" s="38">
        <f t="shared" si="100"/>
        <v>1</v>
      </c>
      <c r="S7011" s="25"/>
      <c r="T7011" s="26">
        <f t="shared" si="101"/>
        <v>0</v>
      </c>
    </row>
    <row r="7012" spans="6:20" s="102" customFormat="1" ht="60" outlineLevel="6">
      <c r="F7012" s="21">
        <v>2172</v>
      </c>
      <c r="G7012" s="22" t="s">
        <v>5</v>
      </c>
      <c r="H7012" s="68">
        <v>6</v>
      </c>
      <c r="I7012" s="22"/>
      <c r="J7012" s="36" t="s">
        <v>1618</v>
      </c>
      <c r="K7012" s="36"/>
      <c r="L7012" s="36"/>
      <c r="M7012" s="37" t="s">
        <v>9747</v>
      </c>
      <c r="N7012" s="37"/>
      <c r="O7012" s="22" t="s">
        <v>47</v>
      </c>
      <c r="P7012" s="38">
        <v>2</v>
      </c>
      <c r="Q7012" s="25">
        <v>0</v>
      </c>
      <c r="R7012" s="38">
        <f t="shared" si="100"/>
        <v>2</v>
      </c>
      <c r="S7012" s="25"/>
      <c r="T7012" s="26">
        <f t="shared" si="101"/>
        <v>0</v>
      </c>
    </row>
    <row r="7013" spans="6:20" s="102" customFormat="1" ht="48" outlineLevel="6">
      <c r="F7013" s="21">
        <v>2173</v>
      </c>
      <c r="G7013" s="22" t="s">
        <v>5</v>
      </c>
      <c r="H7013" s="68">
        <v>6</v>
      </c>
      <c r="I7013" s="22"/>
      <c r="J7013" s="36" t="s">
        <v>1619</v>
      </c>
      <c r="K7013" s="36"/>
      <c r="L7013" s="36"/>
      <c r="M7013" s="37" t="s">
        <v>9702</v>
      </c>
      <c r="N7013" s="37"/>
      <c r="O7013" s="22" t="s">
        <v>47</v>
      </c>
      <c r="P7013" s="38">
        <v>1</v>
      </c>
      <c r="Q7013" s="25">
        <v>0</v>
      </c>
      <c r="R7013" s="38">
        <f t="shared" si="100"/>
        <v>1</v>
      </c>
      <c r="S7013" s="25"/>
      <c r="T7013" s="26">
        <f t="shared" si="101"/>
        <v>0</v>
      </c>
    </row>
    <row r="7014" spans="6:20" s="102" customFormat="1" ht="60" outlineLevel="6">
      <c r="F7014" s="21">
        <v>2174</v>
      </c>
      <c r="G7014" s="22" t="s">
        <v>5</v>
      </c>
      <c r="H7014" s="68">
        <v>6</v>
      </c>
      <c r="I7014" s="22"/>
      <c r="J7014" s="36" t="s">
        <v>1620</v>
      </c>
      <c r="K7014" s="36"/>
      <c r="L7014" s="36"/>
      <c r="M7014" s="37" t="s">
        <v>9564</v>
      </c>
      <c r="N7014" s="37"/>
      <c r="O7014" s="22" t="s">
        <v>22</v>
      </c>
      <c r="P7014" s="38">
        <v>1</v>
      </c>
      <c r="Q7014" s="25">
        <v>0</v>
      </c>
      <c r="R7014" s="38">
        <f t="shared" si="100"/>
        <v>1</v>
      </c>
      <c r="S7014" s="25"/>
      <c r="T7014" s="26">
        <f t="shared" si="101"/>
        <v>0</v>
      </c>
    </row>
    <row r="7015" spans="6:20" s="102" customFormat="1" ht="48" outlineLevel="6">
      <c r="F7015" s="21">
        <v>2175</v>
      </c>
      <c r="G7015" s="22" t="s">
        <v>5</v>
      </c>
      <c r="H7015" s="68">
        <v>6</v>
      </c>
      <c r="I7015" s="22"/>
      <c r="J7015" s="36" t="s">
        <v>1621</v>
      </c>
      <c r="K7015" s="36"/>
      <c r="L7015" s="36"/>
      <c r="M7015" s="37" t="s">
        <v>9666</v>
      </c>
      <c r="N7015" s="37"/>
      <c r="O7015" s="22" t="s">
        <v>47</v>
      </c>
      <c r="P7015" s="38">
        <v>1</v>
      </c>
      <c r="Q7015" s="25">
        <v>0</v>
      </c>
      <c r="R7015" s="38">
        <f t="shared" si="100"/>
        <v>1</v>
      </c>
      <c r="S7015" s="25"/>
      <c r="T7015" s="26">
        <f t="shared" si="101"/>
        <v>0</v>
      </c>
    </row>
    <row r="7016" spans="6:20" s="102" customFormat="1" ht="48" outlineLevel="6">
      <c r="F7016" s="21">
        <v>2176</v>
      </c>
      <c r="G7016" s="22" t="s">
        <v>5</v>
      </c>
      <c r="H7016" s="68">
        <v>6</v>
      </c>
      <c r="I7016" s="22"/>
      <c r="J7016" s="36" t="s">
        <v>1622</v>
      </c>
      <c r="K7016" s="36"/>
      <c r="L7016" s="36"/>
      <c r="M7016" s="37" t="s">
        <v>9646</v>
      </c>
      <c r="N7016" s="37"/>
      <c r="O7016" s="22" t="s">
        <v>47</v>
      </c>
      <c r="P7016" s="38">
        <v>1</v>
      </c>
      <c r="Q7016" s="25">
        <v>0</v>
      </c>
      <c r="R7016" s="38">
        <f t="shared" si="100"/>
        <v>1</v>
      </c>
      <c r="S7016" s="25"/>
      <c r="T7016" s="26">
        <f t="shared" si="101"/>
        <v>0</v>
      </c>
    </row>
    <row r="7017" spans="6:20" s="102" customFormat="1" ht="60" outlineLevel="6">
      <c r="F7017" s="21">
        <v>2177</v>
      </c>
      <c r="G7017" s="22" t="s">
        <v>5</v>
      </c>
      <c r="H7017" s="68">
        <v>6</v>
      </c>
      <c r="I7017" s="22"/>
      <c r="J7017" s="36" t="s">
        <v>1623</v>
      </c>
      <c r="K7017" s="36"/>
      <c r="L7017" s="36"/>
      <c r="M7017" s="37" t="s">
        <v>9659</v>
      </c>
      <c r="N7017" s="37"/>
      <c r="O7017" s="22" t="s">
        <v>22</v>
      </c>
      <c r="P7017" s="38">
        <v>1</v>
      </c>
      <c r="Q7017" s="25">
        <v>0</v>
      </c>
      <c r="R7017" s="38">
        <f t="shared" si="100"/>
        <v>1</v>
      </c>
      <c r="S7017" s="25"/>
      <c r="T7017" s="26">
        <f t="shared" si="101"/>
        <v>0</v>
      </c>
    </row>
    <row r="7018" spans="6:20" s="102" customFormat="1" ht="48" outlineLevel="6">
      <c r="F7018" s="21">
        <v>2178</v>
      </c>
      <c r="G7018" s="22" t="s">
        <v>5</v>
      </c>
      <c r="H7018" s="68">
        <v>6</v>
      </c>
      <c r="I7018" s="22"/>
      <c r="J7018" s="36" t="s">
        <v>1624</v>
      </c>
      <c r="K7018" s="36"/>
      <c r="L7018" s="36"/>
      <c r="M7018" s="37" t="s">
        <v>9676</v>
      </c>
      <c r="N7018" s="37"/>
      <c r="O7018" s="22" t="s">
        <v>47</v>
      </c>
      <c r="P7018" s="38">
        <v>1</v>
      </c>
      <c r="Q7018" s="25">
        <v>0</v>
      </c>
      <c r="R7018" s="38">
        <f t="shared" si="100"/>
        <v>1</v>
      </c>
      <c r="S7018" s="25"/>
      <c r="T7018" s="26">
        <f t="shared" si="101"/>
        <v>0</v>
      </c>
    </row>
    <row r="7019" spans="6:20" s="102" customFormat="1" ht="48" outlineLevel="6">
      <c r="F7019" s="21">
        <v>2179</v>
      </c>
      <c r="G7019" s="22" t="s">
        <v>5</v>
      </c>
      <c r="H7019" s="68">
        <v>6</v>
      </c>
      <c r="I7019" s="22"/>
      <c r="J7019" s="36" t="s">
        <v>1625</v>
      </c>
      <c r="K7019" s="36"/>
      <c r="L7019" s="36"/>
      <c r="M7019" s="37" t="s">
        <v>9655</v>
      </c>
      <c r="N7019" s="37"/>
      <c r="O7019" s="22" t="s">
        <v>47</v>
      </c>
      <c r="P7019" s="38">
        <v>1</v>
      </c>
      <c r="Q7019" s="25">
        <v>0</v>
      </c>
      <c r="R7019" s="38">
        <f t="shared" si="100"/>
        <v>1</v>
      </c>
      <c r="S7019" s="25"/>
      <c r="T7019" s="26">
        <f t="shared" si="101"/>
        <v>0</v>
      </c>
    </row>
    <row r="7020" spans="6:20" s="102" customFormat="1" ht="48" outlineLevel="6">
      <c r="F7020" s="21">
        <v>2180</v>
      </c>
      <c r="G7020" s="22" t="s">
        <v>5</v>
      </c>
      <c r="H7020" s="68">
        <v>6</v>
      </c>
      <c r="I7020" s="22"/>
      <c r="J7020" s="36" t="s">
        <v>1626</v>
      </c>
      <c r="K7020" s="36"/>
      <c r="L7020" s="36"/>
      <c r="M7020" s="37" t="s">
        <v>9682</v>
      </c>
      <c r="N7020" s="37"/>
      <c r="O7020" s="22" t="s">
        <v>47</v>
      </c>
      <c r="P7020" s="38">
        <v>1</v>
      </c>
      <c r="Q7020" s="25">
        <v>0</v>
      </c>
      <c r="R7020" s="38">
        <f t="shared" si="100"/>
        <v>1</v>
      </c>
      <c r="S7020" s="25"/>
      <c r="T7020" s="26">
        <f t="shared" si="101"/>
        <v>0</v>
      </c>
    </row>
    <row r="7021" spans="6:20" s="102" customFormat="1" ht="48" outlineLevel="6">
      <c r="F7021" s="21">
        <v>2181</v>
      </c>
      <c r="G7021" s="22" t="s">
        <v>5</v>
      </c>
      <c r="H7021" s="68">
        <v>6</v>
      </c>
      <c r="I7021" s="22"/>
      <c r="J7021" s="36" t="s">
        <v>1627</v>
      </c>
      <c r="K7021" s="36"/>
      <c r="L7021" s="36"/>
      <c r="M7021" s="37" t="s">
        <v>9686</v>
      </c>
      <c r="N7021" s="37"/>
      <c r="O7021" s="22" t="s">
        <v>47</v>
      </c>
      <c r="P7021" s="38">
        <v>1</v>
      </c>
      <c r="Q7021" s="25">
        <v>0</v>
      </c>
      <c r="R7021" s="38">
        <f t="shared" si="100"/>
        <v>1</v>
      </c>
      <c r="S7021" s="25"/>
      <c r="T7021" s="26">
        <f t="shared" si="101"/>
        <v>0</v>
      </c>
    </row>
    <row r="7022" spans="6:20" s="102" customFormat="1" ht="60" outlineLevel="6">
      <c r="F7022" s="21">
        <v>2182</v>
      </c>
      <c r="G7022" s="22" t="s">
        <v>5</v>
      </c>
      <c r="H7022" s="68">
        <v>6</v>
      </c>
      <c r="I7022" s="22"/>
      <c r="J7022" s="36" t="s">
        <v>1628</v>
      </c>
      <c r="K7022" s="36"/>
      <c r="L7022" s="36"/>
      <c r="M7022" s="37" t="s">
        <v>9722</v>
      </c>
      <c r="N7022" s="37"/>
      <c r="O7022" s="22" t="s">
        <v>22</v>
      </c>
      <c r="P7022" s="38">
        <v>1</v>
      </c>
      <c r="Q7022" s="25">
        <v>0</v>
      </c>
      <c r="R7022" s="38">
        <f t="shared" si="100"/>
        <v>1</v>
      </c>
      <c r="S7022" s="25"/>
      <c r="T7022" s="26">
        <f t="shared" si="101"/>
        <v>0</v>
      </c>
    </row>
    <row r="7023" spans="6:20" s="102" customFormat="1" ht="60" outlineLevel="6">
      <c r="F7023" s="21">
        <v>2183</v>
      </c>
      <c r="G7023" s="22" t="s">
        <v>5</v>
      </c>
      <c r="H7023" s="68">
        <v>6</v>
      </c>
      <c r="I7023" s="22"/>
      <c r="J7023" s="36" t="s">
        <v>1629</v>
      </c>
      <c r="K7023" s="36"/>
      <c r="L7023" s="36"/>
      <c r="M7023" s="37" t="s">
        <v>9768</v>
      </c>
      <c r="N7023" s="37"/>
      <c r="O7023" s="22" t="s">
        <v>47</v>
      </c>
      <c r="P7023" s="38">
        <v>3</v>
      </c>
      <c r="Q7023" s="25">
        <v>0</v>
      </c>
      <c r="R7023" s="38">
        <f t="shared" ref="R7023:R7054" si="102">P7023*(1+Q7023/100)</f>
        <v>3</v>
      </c>
      <c r="S7023" s="25"/>
      <c r="T7023" s="26">
        <f t="shared" ref="T7023:T7054" si="103">IF(I7023="T",0,R7023*S7023)</f>
        <v>0</v>
      </c>
    </row>
    <row r="7024" spans="6:20" s="102" customFormat="1" ht="48" outlineLevel="6">
      <c r="F7024" s="21">
        <v>2184</v>
      </c>
      <c r="G7024" s="22" t="s">
        <v>5</v>
      </c>
      <c r="H7024" s="68">
        <v>6</v>
      </c>
      <c r="I7024" s="22"/>
      <c r="J7024" s="36" t="s">
        <v>1630</v>
      </c>
      <c r="K7024" s="36"/>
      <c r="L7024" s="36"/>
      <c r="M7024" s="37" t="s">
        <v>9704</v>
      </c>
      <c r="N7024" s="37"/>
      <c r="O7024" s="22" t="s">
        <v>47</v>
      </c>
      <c r="P7024" s="38">
        <v>1</v>
      </c>
      <c r="Q7024" s="25">
        <v>0</v>
      </c>
      <c r="R7024" s="38">
        <f t="shared" si="102"/>
        <v>1</v>
      </c>
      <c r="S7024" s="25"/>
      <c r="T7024" s="26">
        <f t="shared" si="103"/>
        <v>0</v>
      </c>
    </row>
    <row r="7025" spans="6:20" s="102" customFormat="1" ht="60" outlineLevel="6">
      <c r="F7025" s="21">
        <v>2185</v>
      </c>
      <c r="G7025" s="22" t="s">
        <v>5</v>
      </c>
      <c r="H7025" s="68">
        <v>6</v>
      </c>
      <c r="I7025" s="22"/>
      <c r="J7025" s="36" t="s">
        <v>1631</v>
      </c>
      <c r="K7025" s="36"/>
      <c r="L7025" s="36"/>
      <c r="M7025" s="37" t="s">
        <v>9565</v>
      </c>
      <c r="N7025" s="37"/>
      <c r="O7025" s="22" t="s">
        <v>22</v>
      </c>
      <c r="P7025" s="38">
        <v>1</v>
      </c>
      <c r="Q7025" s="25">
        <v>0</v>
      </c>
      <c r="R7025" s="38">
        <f t="shared" si="102"/>
        <v>1</v>
      </c>
      <c r="S7025" s="25"/>
      <c r="T7025" s="26">
        <f t="shared" si="103"/>
        <v>0</v>
      </c>
    </row>
    <row r="7026" spans="6:20" s="102" customFormat="1" ht="48" outlineLevel="6">
      <c r="F7026" s="21">
        <v>2186</v>
      </c>
      <c r="G7026" s="22" t="s">
        <v>5</v>
      </c>
      <c r="H7026" s="68">
        <v>6</v>
      </c>
      <c r="I7026" s="22"/>
      <c r="J7026" s="36" t="s">
        <v>1632</v>
      </c>
      <c r="K7026" s="36"/>
      <c r="L7026" s="36"/>
      <c r="M7026" s="37" t="s">
        <v>9678</v>
      </c>
      <c r="N7026" s="37"/>
      <c r="O7026" s="22" t="s">
        <v>47</v>
      </c>
      <c r="P7026" s="38">
        <v>1</v>
      </c>
      <c r="Q7026" s="25">
        <v>0</v>
      </c>
      <c r="R7026" s="38">
        <f t="shared" si="102"/>
        <v>1</v>
      </c>
      <c r="S7026" s="25"/>
      <c r="T7026" s="26">
        <f t="shared" si="103"/>
        <v>0</v>
      </c>
    </row>
    <row r="7027" spans="6:20" s="102" customFormat="1" ht="48" outlineLevel="6">
      <c r="F7027" s="21">
        <v>2187</v>
      </c>
      <c r="G7027" s="22" t="s">
        <v>5</v>
      </c>
      <c r="H7027" s="68">
        <v>6</v>
      </c>
      <c r="I7027" s="22"/>
      <c r="J7027" s="36" t="s">
        <v>1633</v>
      </c>
      <c r="K7027" s="36"/>
      <c r="L7027" s="36"/>
      <c r="M7027" s="37" t="s">
        <v>9651</v>
      </c>
      <c r="N7027" s="37"/>
      <c r="O7027" s="22" t="s">
        <v>47</v>
      </c>
      <c r="P7027" s="38">
        <v>1</v>
      </c>
      <c r="Q7027" s="25">
        <v>0</v>
      </c>
      <c r="R7027" s="38">
        <f t="shared" si="102"/>
        <v>1</v>
      </c>
      <c r="S7027" s="25"/>
      <c r="T7027" s="26">
        <f t="shared" si="103"/>
        <v>0</v>
      </c>
    </row>
    <row r="7028" spans="6:20" s="102" customFormat="1" ht="84" outlineLevel="6">
      <c r="F7028" s="21">
        <v>2188</v>
      </c>
      <c r="G7028" s="22" t="s">
        <v>5</v>
      </c>
      <c r="H7028" s="68">
        <v>6</v>
      </c>
      <c r="I7028" s="22"/>
      <c r="J7028" s="36" t="s">
        <v>1634</v>
      </c>
      <c r="K7028" s="36"/>
      <c r="L7028" s="36"/>
      <c r="M7028" s="37" t="s">
        <v>9129</v>
      </c>
      <c r="N7028" s="37"/>
      <c r="O7028" s="22" t="s">
        <v>22</v>
      </c>
      <c r="P7028" s="38">
        <v>1</v>
      </c>
      <c r="Q7028" s="25">
        <v>0</v>
      </c>
      <c r="R7028" s="38">
        <f t="shared" si="102"/>
        <v>1</v>
      </c>
      <c r="S7028" s="25"/>
      <c r="T7028" s="26">
        <f t="shared" si="103"/>
        <v>0</v>
      </c>
    </row>
    <row r="7029" spans="6:20" s="102" customFormat="1" ht="36" outlineLevel="6">
      <c r="F7029" s="21">
        <v>2189</v>
      </c>
      <c r="G7029" s="22" t="s">
        <v>5</v>
      </c>
      <c r="H7029" s="68">
        <v>6</v>
      </c>
      <c r="I7029" s="22"/>
      <c r="J7029" s="36" t="s">
        <v>1635</v>
      </c>
      <c r="K7029" s="36"/>
      <c r="L7029" s="36"/>
      <c r="M7029" s="37" t="s">
        <v>8266</v>
      </c>
      <c r="N7029" s="37"/>
      <c r="O7029" s="22" t="s">
        <v>22</v>
      </c>
      <c r="P7029" s="38">
        <v>1</v>
      </c>
      <c r="Q7029" s="25">
        <v>0</v>
      </c>
      <c r="R7029" s="38">
        <f t="shared" si="102"/>
        <v>1</v>
      </c>
      <c r="S7029" s="25"/>
      <c r="T7029" s="26">
        <f t="shared" si="103"/>
        <v>0</v>
      </c>
    </row>
    <row r="7030" spans="6:20" s="102" customFormat="1" ht="60" outlineLevel="6">
      <c r="F7030" s="21">
        <v>2190</v>
      </c>
      <c r="G7030" s="22" t="s">
        <v>5</v>
      </c>
      <c r="H7030" s="68">
        <v>6</v>
      </c>
      <c r="I7030" s="22"/>
      <c r="J7030" s="36" t="s">
        <v>1636</v>
      </c>
      <c r="K7030" s="36"/>
      <c r="L7030" s="36"/>
      <c r="M7030" s="37" t="s">
        <v>8938</v>
      </c>
      <c r="N7030" s="37"/>
      <c r="O7030" s="22" t="s">
        <v>22</v>
      </c>
      <c r="P7030" s="38">
        <v>2</v>
      </c>
      <c r="Q7030" s="25">
        <v>0</v>
      </c>
      <c r="R7030" s="38">
        <f t="shared" si="102"/>
        <v>2</v>
      </c>
      <c r="S7030" s="25"/>
      <c r="T7030" s="26">
        <f t="shared" si="103"/>
        <v>0</v>
      </c>
    </row>
    <row r="7031" spans="6:20" s="102" customFormat="1" ht="36" outlineLevel="6">
      <c r="F7031" s="21">
        <v>2191</v>
      </c>
      <c r="G7031" s="22" t="s">
        <v>5</v>
      </c>
      <c r="H7031" s="68">
        <v>6</v>
      </c>
      <c r="I7031" s="22"/>
      <c r="J7031" s="36" t="s">
        <v>1637</v>
      </c>
      <c r="K7031" s="36"/>
      <c r="L7031" s="36"/>
      <c r="M7031" s="37" t="s">
        <v>7905</v>
      </c>
      <c r="N7031" s="37"/>
      <c r="O7031" s="22" t="s">
        <v>22</v>
      </c>
      <c r="P7031" s="38">
        <v>10</v>
      </c>
      <c r="Q7031" s="25">
        <v>0</v>
      </c>
      <c r="R7031" s="38">
        <f t="shared" si="102"/>
        <v>10</v>
      </c>
      <c r="S7031" s="25"/>
      <c r="T7031" s="26">
        <f t="shared" si="103"/>
        <v>0</v>
      </c>
    </row>
    <row r="7032" spans="6:20" s="102" customFormat="1" ht="36" outlineLevel="6">
      <c r="F7032" s="21">
        <v>2192</v>
      </c>
      <c r="G7032" s="22" t="s">
        <v>5</v>
      </c>
      <c r="H7032" s="68">
        <v>6</v>
      </c>
      <c r="I7032" s="22"/>
      <c r="J7032" s="36" t="s">
        <v>1638</v>
      </c>
      <c r="K7032" s="36"/>
      <c r="L7032" s="36"/>
      <c r="M7032" s="37" t="s">
        <v>8125</v>
      </c>
      <c r="N7032" s="37"/>
      <c r="O7032" s="22" t="s">
        <v>22</v>
      </c>
      <c r="P7032" s="38">
        <v>1</v>
      </c>
      <c r="Q7032" s="25">
        <v>0</v>
      </c>
      <c r="R7032" s="38">
        <f t="shared" si="102"/>
        <v>1</v>
      </c>
      <c r="S7032" s="25"/>
      <c r="T7032" s="26">
        <f t="shared" si="103"/>
        <v>0</v>
      </c>
    </row>
    <row r="7033" spans="6:20" s="102" customFormat="1" ht="36" outlineLevel="6">
      <c r="F7033" s="21">
        <v>2193</v>
      </c>
      <c r="G7033" s="22" t="s">
        <v>5</v>
      </c>
      <c r="H7033" s="68">
        <v>6</v>
      </c>
      <c r="I7033" s="22"/>
      <c r="J7033" s="36" t="s">
        <v>1639</v>
      </c>
      <c r="K7033" s="36"/>
      <c r="L7033" s="36"/>
      <c r="M7033" s="37" t="s">
        <v>8427</v>
      </c>
      <c r="N7033" s="37"/>
      <c r="O7033" s="22" t="s">
        <v>22</v>
      </c>
      <c r="P7033" s="38">
        <v>12</v>
      </c>
      <c r="Q7033" s="25">
        <v>0</v>
      </c>
      <c r="R7033" s="38">
        <f t="shared" si="102"/>
        <v>12</v>
      </c>
      <c r="S7033" s="25"/>
      <c r="T7033" s="26">
        <f t="shared" si="103"/>
        <v>0</v>
      </c>
    </row>
    <row r="7034" spans="6:20" s="102" customFormat="1" ht="12" outlineLevel="6">
      <c r="F7034" s="21">
        <v>2194</v>
      </c>
      <c r="G7034" s="22" t="s">
        <v>5</v>
      </c>
      <c r="H7034" s="68">
        <v>6</v>
      </c>
      <c r="I7034" s="22"/>
      <c r="J7034" s="36" t="s">
        <v>1640</v>
      </c>
      <c r="K7034" s="36"/>
      <c r="L7034" s="36"/>
      <c r="M7034" s="37" t="s">
        <v>7663</v>
      </c>
      <c r="N7034" s="37"/>
      <c r="O7034" s="22" t="s">
        <v>22</v>
      </c>
      <c r="P7034" s="38">
        <v>20</v>
      </c>
      <c r="Q7034" s="25">
        <v>0</v>
      </c>
      <c r="R7034" s="38">
        <f t="shared" si="102"/>
        <v>20</v>
      </c>
      <c r="S7034" s="25"/>
      <c r="T7034" s="26">
        <f t="shared" si="103"/>
        <v>0</v>
      </c>
    </row>
    <row r="7035" spans="6:20" s="102" customFormat="1" ht="48" outlineLevel="6">
      <c r="F7035" s="21">
        <v>2195</v>
      </c>
      <c r="G7035" s="22" t="s">
        <v>5</v>
      </c>
      <c r="H7035" s="68">
        <v>6</v>
      </c>
      <c r="I7035" s="22"/>
      <c r="J7035" s="36" t="s">
        <v>1641</v>
      </c>
      <c r="K7035" s="36"/>
      <c r="L7035" s="36"/>
      <c r="M7035" s="37" t="s">
        <v>8597</v>
      </c>
      <c r="N7035" s="37"/>
      <c r="O7035" s="22" t="s">
        <v>22</v>
      </c>
      <c r="P7035" s="38">
        <v>2</v>
      </c>
      <c r="Q7035" s="25">
        <v>0</v>
      </c>
      <c r="R7035" s="38">
        <f t="shared" si="102"/>
        <v>2</v>
      </c>
      <c r="S7035" s="25"/>
      <c r="T7035" s="26">
        <f t="shared" si="103"/>
        <v>0</v>
      </c>
    </row>
    <row r="7036" spans="6:20" s="102" customFormat="1" ht="48" outlineLevel="6">
      <c r="F7036" s="21">
        <v>2196</v>
      </c>
      <c r="G7036" s="22" t="s">
        <v>5</v>
      </c>
      <c r="H7036" s="68">
        <v>6</v>
      </c>
      <c r="I7036" s="22"/>
      <c r="J7036" s="36" t="s">
        <v>1642</v>
      </c>
      <c r="K7036" s="36"/>
      <c r="L7036" s="36"/>
      <c r="M7036" s="37" t="s">
        <v>8859</v>
      </c>
      <c r="N7036" s="37"/>
      <c r="O7036" s="22" t="s">
        <v>22</v>
      </c>
      <c r="P7036" s="38">
        <v>1</v>
      </c>
      <c r="Q7036" s="25">
        <v>0</v>
      </c>
      <c r="R7036" s="38">
        <f t="shared" si="102"/>
        <v>1</v>
      </c>
      <c r="S7036" s="25"/>
      <c r="T7036" s="26">
        <f t="shared" si="103"/>
        <v>0</v>
      </c>
    </row>
    <row r="7037" spans="6:20" s="102" customFormat="1" ht="60" outlineLevel="6">
      <c r="F7037" s="21">
        <v>2197</v>
      </c>
      <c r="G7037" s="22" t="s">
        <v>5</v>
      </c>
      <c r="H7037" s="68">
        <v>6</v>
      </c>
      <c r="I7037" s="22"/>
      <c r="J7037" s="36" t="s">
        <v>1643</v>
      </c>
      <c r="K7037" s="36"/>
      <c r="L7037" s="36"/>
      <c r="M7037" s="37" t="s">
        <v>9612</v>
      </c>
      <c r="N7037" s="37"/>
      <c r="O7037" s="22"/>
      <c r="P7037" s="38">
        <v>0</v>
      </c>
      <c r="Q7037" s="25">
        <v>0</v>
      </c>
      <c r="R7037" s="38">
        <f t="shared" si="102"/>
        <v>0</v>
      </c>
      <c r="S7037" s="25"/>
      <c r="T7037" s="26">
        <f t="shared" si="103"/>
        <v>0</v>
      </c>
    </row>
    <row r="7038" spans="6:20" s="102" customFormat="1" ht="12" outlineLevel="6">
      <c r="F7038" s="21">
        <v>2198</v>
      </c>
      <c r="G7038" s="22" t="s">
        <v>5</v>
      </c>
      <c r="H7038" s="68">
        <v>6</v>
      </c>
      <c r="I7038" s="22"/>
      <c r="J7038" s="36" t="s">
        <v>1644</v>
      </c>
      <c r="K7038" s="36"/>
      <c r="L7038" s="36"/>
      <c r="M7038" s="37" t="s">
        <v>167</v>
      </c>
      <c r="N7038" s="37"/>
      <c r="O7038" s="22" t="s">
        <v>20</v>
      </c>
      <c r="P7038" s="38">
        <v>72</v>
      </c>
      <c r="Q7038" s="25">
        <v>0</v>
      </c>
      <c r="R7038" s="38">
        <f t="shared" si="102"/>
        <v>72</v>
      </c>
      <c r="S7038" s="25"/>
      <c r="T7038" s="26">
        <f t="shared" si="103"/>
        <v>0</v>
      </c>
    </row>
    <row r="7039" spans="6:20" s="102" customFormat="1" ht="12" outlineLevel="6">
      <c r="F7039" s="21">
        <v>2199</v>
      </c>
      <c r="G7039" s="22" t="s">
        <v>5</v>
      </c>
      <c r="H7039" s="68">
        <v>6</v>
      </c>
      <c r="I7039" s="22"/>
      <c r="J7039" s="36" t="s">
        <v>1645</v>
      </c>
      <c r="K7039" s="36"/>
      <c r="L7039" s="36"/>
      <c r="M7039" s="37" t="s">
        <v>165</v>
      </c>
      <c r="N7039" s="37"/>
      <c r="O7039" s="22" t="s">
        <v>20</v>
      </c>
      <c r="P7039" s="38">
        <v>84</v>
      </c>
      <c r="Q7039" s="25">
        <v>0</v>
      </c>
      <c r="R7039" s="38">
        <f t="shared" si="102"/>
        <v>84</v>
      </c>
      <c r="S7039" s="25"/>
      <c r="T7039" s="26">
        <f t="shared" si="103"/>
        <v>0</v>
      </c>
    </row>
    <row r="7040" spans="6:20" s="102" customFormat="1" ht="12" outlineLevel="6">
      <c r="F7040" s="21">
        <v>2200</v>
      </c>
      <c r="G7040" s="22" t="s">
        <v>5</v>
      </c>
      <c r="H7040" s="68">
        <v>6</v>
      </c>
      <c r="I7040" s="22"/>
      <c r="J7040" s="36" t="s">
        <v>1646</v>
      </c>
      <c r="K7040" s="36"/>
      <c r="L7040" s="36"/>
      <c r="M7040" s="37" t="s">
        <v>164</v>
      </c>
      <c r="N7040" s="37"/>
      <c r="O7040" s="22" t="s">
        <v>20</v>
      </c>
      <c r="P7040" s="38">
        <v>36</v>
      </c>
      <c r="Q7040" s="25">
        <v>0</v>
      </c>
      <c r="R7040" s="38">
        <f t="shared" si="102"/>
        <v>36</v>
      </c>
      <c r="S7040" s="25"/>
      <c r="T7040" s="26">
        <f t="shared" si="103"/>
        <v>0</v>
      </c>
    </row>
    <row r="7041" spans="6:20" s="102" customFormat="1" ht="12" outlineLevel="6">
      <c r="F7041" s="21">
        <v>2201</v>
      </c>
      <c r="G7041" s="22" t="s">
        <v>5</v>
      </c>
      <c r="H7041" s="68">
        <v>6</v>
      </c>
      <c r="I7041" s="22"/>
      <c r="J7041" s="36" t="s">
        <v>1647</v>
      </c>
      <c r="K7041" s="36"/>
      <c r="L7041" s="36"/>
      <c r="M7041" s="37" t="s">
        <v>163</v>
      </c>
      <c r="N7041" s="37"/>
      <c r="O7041" s="22" t="s">
        <v>20</v>
      </c>
      <c r="P7041" s="38">
        <v>375</v>
      </c>
      <c r="Q7041" s="25">
        <v>0</v>
      </c>
      <c r="R7041" s="38">
        <f t="shared" si="102"/>
        <v>375</v>
      </c>
      <c r="S7041" s="25"/>
      <c r="T7041" s="26">
        <f t="shared" si="103"/>
        <v>0</v>
      </c>
    </row>
    <row r="7042" spans="6:20" s="102" customFormat="1" ht="12" outlineLevel="6">
      <c r="F7042" s="21">
        <v>2202</v>
      </c>
      <c r="G7042" s="22" t="s">
        <v>5</v>
      </c>
      <c r="H7042" s="68">
        <v>6</v>
      </c>
      <c r="I7042" s="22"/>
      <c r="J7042" s="36" t="s">
        <v>1648</v>
      </c>
      <c r="K7042" s="36"/>
      <c r="L7042" s="36"/>
      <c r="M7042" s="37" t="s">
        <v>162</v>
      </c>
      <c r="N7042" s="37"/>
      <c r="O7042" s="22" t="s">
        <v>20</v>
      </c>
      <c r="P7042" s="38">
        <v>66</v>
      </c>
      <c r="Q7042" s="25">
        <v>0</v>
      </c>
      <c r="R7042" s="38">
        <f t="shared" si="102"/>
        <v>66</v>
      </c>
      <c r="S7042" s="25"/>
      <c r="T7042" s="26">
        <f t="shared" si="103"/>
        <v>0</v>
      </c>
    </row>
    <row r="7043" spans="6:20" s="102" customFormat="1" ht="12" outlineLevel="6">
      <c r="F7043" s="21">
        <v>2203</v>
      </c>
      <c r="G7043" s="22" t="s">
        <v>5</v>
      </c>
      <c r="H7043" s="68">
        <v>6</v>
      </c>
      <c r="I7043" s="22"/>
      <c r="J7043" s="36" t="s">
        <v>1649</v>
      </c>
      <c r="K7043" s="36"/>
      <c r="L7043" s="36"/>
      <c r="M7043" s="37" t="s">
        <v>161</v>
      </c>
      <c r="N7043" s="37"/>
      <c r="O7043" s="22" t="s">
        <v>20</v>
      </c>
      <c r="P7043" s="38">
        <v>59</v>
      </c>
      <c r="Q7043" s="25">
        <v>0</v>
      </c>
      <c r="R7043" s="38">
        <f t="shared" si="102"/>
        <v>59</v>
      </c>
      <c r="S7043" s="25"/>
      <c r="T7043" s="26">
        <f t="shared" si="103"/>
        <v>0</v>
      </c>
    </row>
    <row r="7044" spans="6:20" s="102" customFormat="1" ht="12" outlineLevel="6">
      <c r="F7044" s="21">
        <v>2204</v>
      </c>
      <c r="G7044" s="22" t="s">
        <v>5</v>
      </c>
      <c r="H7044" s="68">
        <v>6</v>
      </c>
      <c r="I7044" s="22"/>
      <c r="J7044" s="36" t="s">
        <v>1650</v>
      </c>
      <c r="K7044" s="36"/>
      <c r="L7044" s="36"/>
      <c r="M7044" s="37" t="s">
        <v>7411</v>
      </c>
      <c r="N7044" s="37"/>
      <c r="O7044" s="22"/>
      <c r="P7044" s="38">
        <v>0</v>
      </c>
      <c r="Q7044" s="25">
        <v>0</v>
      </c>
      <c r="R7044" s="38">
        <f t="shared" si="102"/>
        <v>0</v>
      </c>
      <c r="S7044" s="25"/>
      <c r="T7044" s="26">
        <f t="shared" si="103"/>
        <v>0</v>
      </c>
    </row>
    <row r="7045" spans="6:20" s="102" customFormat="1" ht="12" outlineLevel="6">
      <c r="F7045" s="21">
        <v>2205</v>
      </c>
      <c r="G7045" s="22" t="s">
        <v>5</v>
      </c>
      <c r="H7045" s="68">
        <v>6</v>
      </c>
      <c r="I7045" s="22"/>
      <c r="J7045" s="36" t="s">
        <v>1651</v>
      </c>
      <c r="K7045" s="36"/>
      <c r="L7045" s="36"/>
      <c r="M7045" s="37" t="s">
        <v>167</v>
      </c>
      <c r="N7045" s="37"/>
      <c r="O7045" s="22" t="s">
        <v>20</v>
      </c>
      <c r="P7045" s="38">
        <v>72</v>
      </c>
      <c r="Q7045" s="25">
        <v>0</v>
      </c>
      <c r="R7045" s="38">
        <f t="shared" si="102"/>
        <v>72</v>
      </c>
      <c r="S7045" s="25"/>
      <c r="T7045" s="26">
        <f t="shared" si="103"/>
        <v>0</v>
      </c>
    </row>
    <row r="7046" spans="6:20" s="102" customFormat="1" ht="12" outlineLevel="6">
      <c r="F7046" s="21">
        <v>2206</v>
      </c>
      <c r="G7046" s="22" t="s">
        <v>5</v>
      </c>
      <c r="H7046" s="68">
        <v>6</v>
      </c>
      <c r="I7046" s="22"/>
      <c r="J7046" s="36" t="s">
        <v>1652</v>
      </c>
      <c r="K7046" s="36"/>
      <c r="L7046" s="36"/>
      <c r="M7046" s="37" t="s">
        <v>165</v>
      </c>
      <c r="N7046" s="37"/>
      <c r="O7046" s="22" t="s">
        <v>20</v>
      </c>
      <c r="P7046" s="38">
        <v>84</v>
      </c>
      <c r="Q7046" s="25">
        <v>0</v>
      </c>
      <c r="R7046" s="38">
        <f t="shared" si="102"/>
        <v>84</v>
      </c>
      <c r="S7046" s="25"/>
      <c r="T7046" s="26">
        <f t="shared" si="103"/>
        <v>0</v>
      </c>
    </row>
    <row r="7047" spans="6:20" s="102" customFormat="1" ht="12" outlineLevel="6">
      <c r="F7047" s="21">
        <v>2207</v>
      </c>
      <c r="G7047" s="22" t="s">
        <v>5</v>
      </c>
      <c r="H7047" s="68">
        <v>6</v>
      </c>
      <c r="I7047" s="22"/>
      <c r="J7047" s="36" t="s">
        <v>1653</v>
      </c>
      <c r="K7047" s="36"/>
      <c r="L7047" s="36"/>
      <c r="M7047" s="37" t="s">
        <v>164</v>
      </c>
      <c r="N7047" s="37"/>
      <c r="O7047" s="22" t="s">
        <v>20</v>
      </c>
      <c r="P7047" s="38">
        <v>36</v>
      </c>
      <c r="Q7047" s="25">
        <v>0</v>
      </c>
      <c r="R7047" s="38">
        <f t="shared" si="102"/>
        <v>36</v>
      </c>
      <c r="S7047" s="25"/>
      <c r="T7047" s="26">
        <f t="shared" si="103"/>
        <v>0</v>
      </c>
    </row>
    <row r="7048" spans="6:20" s="102" customFormat="1" ht="12" outlineLevel="6">
      <c r="F7048" s="21">
        <v>2208</v>
      </c>
      <c r="G7048" s="22" t="s">
        <v>5</v>
      </c>
      <c r="H7048" s="68">
        <v>6</v>
      </c>
      <c r="I7048" s="22"/>
      <c r="J7048" s="36" t="s">
        <v>1654</v>
      </c>
      <c r="K7048" s="36"/>
      <c r="L7048" s="36"/>
      <c r="M7048" s="37" t="s">
        <v>163</v>
      </c>
      <c r="N7048" s="37"/>
      <c r="O7048" s="22" t="s">
        <v>20</v>
      </c>
      <c r="P7048" s="38">
        <v>375</v>
      </c>
      <c r="Q7048" s="25">
        <v>0</v>
      </c>
      <c r="R7048" s="38">
        <f t="shared" si="102"/>
        <v>375</v>
      </c>
      <c r="S7048" s="25"/>
      <c r="T7048" s="26">
        <f t="shared" si="103"/>
        <v>0</v>
      </c>
    </row>
    <row r="7049" spans="6:20" s="102" customFormat="1" ht="12" outlineLevel="6">
      <c r="F7049" s="21">
        <v>2209</v>
      </c>
      <c r="G7049" s="22" t="s">
        <v>5</v>
      </c>
      <c r="H7049" s="68">
        <v>6</v>
      </c>
      <c r="I7049" s="22"/>
      <c r="J7049" s="36" t="s">
        <v>1655</v>
      </c>
      <c r="K7049" s="36"/>
      <c r="L7049" s="36"/>
      <c r="M7049" s="37" t="s">
        <v>162</v>
      </c>
      <c r="N7049" s="37"/>
      <c r="O7049" s="22" t="s">
        <v>20</v>
      </c>
      <c r="P7049" s="38">
        <v>66</v>
      </c>
      <c r="Q7049" s="25">
        <v>0</v>
      </c>
      <c r="R7049" s="38">
        <f t="shared" si="102"/>
        <v>66</v>
      </c>
      <c r="S7049" s="25"/>
      <c r="T7049" s="26">
        <f t="shared" si="103"/>
        <v>0</v>
      </c>
    </row>
    <row r="7050" spans="6:20" s="102" customFormat="1" ht="12" outlineLevel="6">
      <c r="F7050" s="21">
        <v>2210</v>
      </c>
      <c r="G7050" s="22" t="s">
        <v>5</v>
      </c>
      <c r="H7050" s="68">
        <v>6</v>
      </c>
      <c r="I7050" s="22"/>
      <c r="J7050" s="36" t="s">
        <v>1656</v>
      </c>
      <c r="K7050" s="36"/>
      <c r="L7050" s="36"/>
      <c r="M7050" s="37" t="s">
        <v>161</v>
      </c>
      <c r="N7050" s="37"/>
      <c r="O7050" s="22" t="s">
        <v>20</v>
      </c>
      <c r="P7050" s="38">
        <v>59</v>
      </c>
      <c r="Q7050" s="25">
        <v>0</v>
      </c>
      <c r="R7050" s="38">
        <f t="shared" si="102"/>
        <v>59</v>
      </c>
      <c r="S7050" s="25"/>
      <c r="T7050" s="26">
        <f t="shared" si="103"/>
        <v>0</v>
      </c>
    </row>
    <row r="7051" spans="6:20" s="102" customFormat="1" ht="36" outlineLevel="6">
      <c r="F7051" s="21">
        <v>2211</v>
      </c>
      <c r="G7051" s="22" t="s">
        <v>5</v>
      </c>
      <c r="H7051" s="68">
        <v>6</v>
      </c>
      <c r="I7051" s="22"/>
      <c r="J7051" s="36" t="s">
        <v>1657</v>
      </c>
      <c r="K7051" s="36"/>
      <c r="L7051" s="36"/>
      <c r="M7051" s="37" t="s">
        <v>8684</v>
      </c>
      <c r="N7051" s="37"/>
      <c r="O7051" s="22"/>
      <c r="P7051" s="38">
        <v>0</v>
      </c>
      <c r="Q7051" s="25">
        <v>0</v>
      </c>
      <c r="R7051" s="38">
        <f t="shared" si="102"/>
        <v>0</v>
      </c>
      <c r="S7051" s="25"/>
      <c r="T7051" s="26">
        <f t="shared" si="103"/>
        <v>0</v>
      </c>
    </row>
    <row r="7052" spans="6:20" s="102" customFormat="1" ht="12" outlineLevel="6">
      <c r="F7052" s="21">
        <v>2212</v>
      </c>
      <c r="G7052" s="22" t="s">
        <v>5</v>
      </c>
      <c r="H7052" s="68">
        <v>6</v>
      </c>
      <c r="I7052" s="22"/>
      <c r="J7052" s="36" t="s">
        <v>1658</v>
      </c>
      <c r="K7052" s="36"/>
      <c r="L7052" s="36"/>
      <c r="M7052" s="37" t="s">
        <v>167</v>
      </c>
      <c r="N7052" s="37"/>
      <c r="O7052" s="22" t="s">
        <v>20</v>
      </c>
      <c r="P7052" s="38">
        <v>72</v>
      </c>
      <c r="Q7052" s="25">
        <v>0</v>
      </c>
      <c r="R7052" s="38">
        <f t="shared" si="102"/>
        <v>72</v>
      </c>
      <c r="S7052" s="25"/>
      <c r="T7052" s="26">
        <f t="shared" si="103"/>
        <v>0</v>
      </c>
    </row>
    <row r="7053" spans="6:20" s="102" customFormat="1" ht="12" outlineLevel="6">
      <c r="F7053" s="21">
        <v>2213</v>
      </c>
      <c r="G7053" s="22" t="s">
        <v>5</v>
      </c>
      <c r="H7053" s="68">
        <v>6</v>
      </c>
      <c r="I7053" s="22"/>
      <c r="J7053" s="36" t="s">
        <v>1659</v>
      </c>
      <c r="K7053" s="36"/>
      <c r="L7053" s="36"/>
      <c r="M7053" s="37" t="s">
        <v>165</v>
      </c>
      <c r="N7053" s="37"/>
      <c r="O7053" s="22" t="s">
        <v>20</v>
      </c>
      <c r="P7053" s="38">
        <v>84</v>
      </c>
      <c r="Q7053" s="25">
        <v>0</v>
      </c>
      <c r="R7053" s="38">
        <f t="shared" si="102"/>
        <v>84</v>
      </c>
      <c r="S7053" s="25"/>
      <c r="T7053" s="26">
        <f t="shared" si="103"/>
        <v>0</v>
      </c>
    </row>
    <row r="7054" spans="6:20" s="102" customFormat="1" ht="12" outlineLevel="6">
      <c r="F7054" s="21">
        <v>2214</v>
      </c>
      <c r="G7054" s="22" t="s">
        <v>5</v>
      </c>
      <c r="H7054" s="68">
        <v>6</v>
      </c>
      <c r="I7054" s="22"/>
      <c r="J7054" s="36" t="s">
        <v>1660</v>
      </c>
      <c r="K7054" s="36"/>
      <c r="L7054" s="36"/>
      <c r="M7054" s="37" t="s">
        <v>164</v>
      </c>
      <c r="N7054" s="37"/>
      <c r="O7054" s="22" t="s">
        <v>20</v>
      </c>
      <c r="P7054" s="38">
        <v>36</v>
      </c>
      <c r="Q7054" s="25">
        <v>0</v>
      </c>
      <c r="R7054" s="38">
        <f t="shared" si="102"/>
        <v>36</v>
      </c>
      <c r="S7054" s="25"/>
      <c r="T7054" s="26">
        <f t="shared" si="103"/>
        <v>0</v>
      </c>
    </row>
    <row r="7055" spans="6:20" s="102" customFormat="1" ht="12" outlineLevel="6">
      <c r="F7055" s="21">
        <v>2215</v>
      </c>
      <c r="G7055" s="22" t="s">
        <v>5</v>
      </c>
      <c r="H7055" s="68">
        <v>6</v>
      </c>
      <c r="I7055" s="22"/>
      <c r="J7055" s="36" t="s">
        <v>1661</v>
      </c>
      <c r="K7055" s="36"/>
      <c r="L7055" s="36"/>
      <c r="M7055" s="37" t="s">
        <v>163</v>
      </c>
      <c r="N7055" s="37"/>
      <c r="O7055" s="22" t="s">
        <v>20</v>
      </c>
      <c r="P7055" s="38">
        <v>375</v>
      </c>
      <c r="Q7055" s="25">
        <v>0</v>
      </c>
      <c r="R7055" s="38">
        <f t="shared" ref="R7055:R7068" si="104">P7055*(1+Q7055/100)</f>
        <v>375</v>
      </c>
      <c r="S7055" s="25"/>
      <c r="T7055" s="26">
        <f t="shared" ref="T7055:T7068" si="105">IF(I7055="T",0,R7055*S7055)</f>
        <v>0</v>
      </c>
    </row>
    <row r="7056" spans="6:20" s="102" customFormat="1" ht="12" outlineLevel="6">
      <c r="F7056" s="21">
        <v>2216</v>
      </c>
      <c r="G7056" s="22" t="s">
        <v>5</v>
      </c>
      <c r="H7056" s="68">
        <v>6</v>
      </c>
      <c r="I7056" s="22"/>
      <c r="J7056" s="36" t="s">
        <v>1662</v>
      </c>
      <c r="K7056" s="36"/>
      <c r="L7056" s="36"/>
      <c r="M7056" s="37" t="s">
        <v>162</v>
      </c>
      <c r="N7056" s="37"/>
      <c r="O7056" s="22" t="s">
        <v>20</v>
      </c>
      <c r="P7056" s="38">
        <v>66</v>
      </c>
      <c r="Q7056" s="25">
        <v>0</v>
      </c>
      <c r="R7056" s="38">
        <f t="shared" si="104"/>
        <v>66</v>
      </c>
      <c r="S7056" s="25"/>
      <c r="T7056" s="26">
        <f t="shared" si="105"/>
        <v>0</v>
      </c>
    </row>
    <row r="7057" spans="6:20" s="102" customFormat="1" ht="12" outlineLevel="6">
      <c r="F7057" s="21">
        <v>2217</v>
      </c>
      <c r="G7057" s="22" t="s">
        <v>5</v>
      </c>
      <c r="H7057" s="68">
        <v>6</v>
      </c>
      <c r="I7057" s="22"/>
      <c r="J7057" s="36" t="s">
        <v>1663</v>
      </c>
      <c r="K7057" s="36"/>
      <c r="L7057" s="36"/>
      <c r="M7057" s="37" t="s">
        <v>161</v>
      </c>
      <c r="N7057" s="37"/>
      <c r="O7057" s="22" t="s">
        <v>20</v>
      </c>
      <c r="P7057" s="38">
        <v>59</v>
      </c>
      <c r="Q7057" s="25">
        <v>0</v>
      </c>
      <c r="R7057" s="38">
        <f t="shared" si="104"/>
        <v>59</v>
      </c>
      <c r="S7057" s="25"/>
      <c r="T7057" s="26">
        <f t="shared" si="105"/>
        <v>0</v>
      </c>
    </row>
    <row r="7058" spans="6:20" s="102" customFormat="1" ht="24" outlineLevel="6">
      <c r="F7058" s="21">
        <v>2218</v>
      </c>
      <c r="G7058" s="22" t="s">
        <v>5</v>
      </c>
      <c r="H7058" s="68">
        <v>6</v>
      </c>
      <c r="I7058" s="22"/>
      <c r="J7058" s="36" t="s">
        <v>1664</v>
      </c>
      <c r="K7058" s="36"/>
      <c r="L7058" s="36"/>
      <c r="M7058" s="37" t="s">
        <v>8107</v>
      </c>
      <c r="N7058" s="37"/>
      <c r="O7058" s="22"/>
      <c r="P7058" s="38">
        <v>0</v>
      </c>
      <c r="Q7058" s="25">
        <v>0</v>
      </c>
      <c r="R7058" s="38">
        <f t="shared" si="104"/>
        <v>0</v>
      </c>
      <c r="S7058" s="25"/>
      <c r="T7058" s="26">
        <f t="shared" si="105"/>
        <v>0</v>
      </c>
    </row>
    <row r="7059" spans="6:20" s="102" customFormat="1" ht="12" outlineLevel="6">
      <c r="F7059" s="21">
        <v>2219</v>
      </c>
      <c r="G7059" s="22" t="s">
        <v>5</v>
      </c>
      <c r="H7059" s="68">
        <v>6</v>
      </c>
      <c r="I7059" s="22"/>
      <c r="J7059" s="36" t="s">
        <v>1665</v>
      </c>
      <c r="K7059" s="36"/>
      <c r="L7059" s="36"/>
      <c r="M7059" s="37" t="s">
        <v>6748</v>
      </c>
      <c r="N7059" s="37"/>
      <c r="O7059" s="22" t="s">
        <v>20</v>
      </c>
      <c r="P7059" s="38">
        <v>72</v>
      </c>
      <c r="Q7059" s="25">
        <v>0</v>
      </c>
      <c r="R7059" s="38">
        <f t="shared" si="104"/>
        <v>72</v>
      </c>
      <c r="S7059" s="25"/>
      <c r="T7059" s="26">
        <f t="shared" si="105"/>
        <v>0</v>
      </c>
    </row>
    <row r="7060" spans="6:20" s="102" customFormat="1" ht="12" outlineLevel="6">
      <c r="F7060" s="21">
        <v>2220</v>
      </c>
      <c r="G7060" s="22" t="s">
        <v>5</v>
      </c>
      <c r="H7060" s="68">
        <v>6</v>
      </c>
      <c r="I7060" s="22"/>
      <c r="J7060" s="36" t="s">
        <v>1666</v>
      </c>
      <c r="K7060" s="36"/>
      <c r="L7060" s="36"/>
      <c r="M7060" s="37" t="s">
        <v>6746</v>
      </c>
      <c r="N7060" s="37"/>
      <c r="O7060" s="22" t="s">
        <v>20</v>
      </c>
      <c r="P7060" s="38">
        <v>84</v>
      </c>
      <c r="Q7060" s="25">
        <v>0</v>
      </c>
      <c r="R7060" s="38">
        <f t="shared" si="104"/>
        <v>84</v>
      </c>
      <c r="S7060" s="25"/>
      <c r="T7060" s="26">
        <f t="shared" si="105"/>
        <v>0</v>
      </c>
    </row>
    <row r="7061" spans="6:20" s="102" customFormat="1" ht="12" outlineLevel="6">
      <c r="F7061" s="21">
        <v>2221</v>
      </c>
      <c r="G7061" s="22" t="s">
        <v>5</v>
      </c>
      <c r="H7061" s="68">
        <v>6</v>
      </c>
      <c r="I7061" s="22"/>
      <c r="J7061" s="36" t="s">
        <v>1667</v>
      </c>
      <c r="K7061" s="36"/>
      <c r="L7061" s="36"/>
      <c r="M7061" s="37" t="s">
        <v>6745</v>
      </c>
      <c r="N7061" s="37"/>
      <c r="O7061" s="22" t="s">
        <v>20</v>
      </c>
      <c r="P7061" s="38">
        <v>36</v>
      </c>
      <c r="Q7061" s="25">
        <v>0</v>
      </c>
      <c r="R7061" s="38">
        <f t="shared" si="104"/>
        <v>36</v>
      </c>
      <c r="S7061" s="25"/>
      <c r="T7061" s="26">
        <f t="shared" si="105"/>
        <v>0</v>
      </c>
    </row>
    <row r="7062" spans="6:20" s="102" customFormat="1" ht="12" outlineLevel="6">
      <c r="F7062" s="21">
        <v>2222</v>
      </c>
      <c r="G7062" s="22" t="s">
        <v>5</v>
      </c>
      <c r="H7062" s="68">
        <v>6</v>
      </c>
      <c r="I7062" s="22"/>
      <c r="J7062" s="36" t="s">
        <v>1668</v>
      </c>
      <c r="K7062" s="36"/>
      <c r="L7062" s="36"/>
      <c r="M7062" s="37" t="s">
        <v>6744</v>
      </c>
      <c r="N7062" s="37"/>
      <c r="O7062" s="22" t="s">
        <v>20</v>
      </c>
      <c r="P7062" s="38">
        <v>375</v>
      </c>
      <c r="Q7062" s="25">
        <v>0</v>
      </c>
      <c r="R7062" s="38">
        <f t="shared" si="104"/>
        <v>375</v>
      </c>
      <c r="S7062" s="25"/>
      <c r="T7062" s="26">
        <f t="shared" si="105"/>
        <v>0</v>
      </c>
    </row>
    <row r="7063" spans="6:20" s="102" customFormat="1" ht="12" outlineLevel="6">
      <c r="F7063" s="21">
        <v>2223</v>
      </c>
      <c r="G7063" s="22" t="s">
        <v>5</v>
      </c>
      <c r="H7063" s="68">
        <v>6</v>
      </c>
      <c r="I7063" s="22"/>
      <c r="J7063" s="36" t="s">
        <v>1669</v>
      </c>
      <c r="K7063" s="36"/>
      <c r="L7063" s="36"/>
      <c r="M7063" s="37" t="s">
        <v>6714</v>
      </c>
      <c r="N7063" s="37"/>
      <c r="O7063" s="22" t="s">
        <v>20</v>
      </c>
      <c r="P7063" s="38">
        <v>66</v>
      </c>
      <c r="Q7063" s="25">
        <v>0</v>
      </c>
      <c r="R7063" s="38">
        <f t="shared" si="104"/>
        <v>66</v>
      </c>
      <c r="S7063" s="25"/>
      <c r="T7063" s="26">
        <f t="shared" si="105"/>
        <v>0</v>
      </c>
    </row>
    <row r="7064" spans="6:20" s="102" customFormat="1" ht="12" outlineLevel="6">
      <c r="F7064" s="21">
        <v>2224</v>
      </c>
      <c r="G7064" s="22" t="s">
        <v>5</v>
      </c>
      <c r="H7064" s="68">
        <v>6</v>
      </c>
      <c r="I7064" s="22"/>
      <c r="J7064" s="36" t="s">
        <v>1670</v>
      </c>
      <c r="K7064" s="36"/>
      <c r="L7064" s="36"/>
      <c r="M7064" s="37" t="s">
        <v>6713</v>
      </c>
      <c r="N7064" s="37"/>
      <c r="O7064" s="22" t="s">
        <v>20</v>
      </c>
      <c r="P7064" s="38">
        <v>59</v>
      </c>
      <c r="Q7064" s="25">
        <v>0</v>
      </c>
      <c r="R7064" s="38">
        <f t="shared" si="104"/>
        <v>59</v>
      </c>
      <c r="S7064" s="25"/>
      <c r="T7064" s="26">
        <f t="shared" si="105"/>
        <v>0</v>
      </c>
    </row>
    <row r="7065" spans="6:20" s="102" customFormat="1" ht="12" outlineLevel="6">
      <c r="F7065" s="21">
        <v>2225</v>
      </c>
      <c r="G7065" s="22" t="s">
        <v>5</v>
      </c>
      <c r="H7065" s="68">
        <v>6</v>
      </c>
      <c r="I7065" s="22"/>
      <c r="J7065" s="36" t="s">
        <v>1671</v>
      </c>
      <c r="K7065" s="36"/>
      <c r="L7065" s="36"/>
      <c r="M7065" s="37" t="s">
        <v>7390</v>
      </c>
      <c r="N7065" s="37"/>
      <c r="O7065" s="22" t="s">
        <v>23</v>
      </c>
      <c r="P7065" s="38">
        <v>20</v>
      </c>
      <c r="Q7065" s="25">
        <v>0</v>
      </c>
      <c r="R7065" s="38">
        <f t="shared" si="104"/>
        <v>20</v>
      </c>
      <c r="S7065" s="25"/>
      <c r="T7065" s="26">
        <f t="shared" si="105"/>
        <v>0</v>
      </c>
    </row>
    <row r="7066" spans="6:20" s="102" customFormat="1" ht="48" outlineLevel="6">
      <c r="F7066" s="21">
        <v>2226</v>
      </c>
      <c r="G7066" s="22" t="s">
        <v>5</v>
      </c>
      <c r="H7066" s="68">
        <v>6</v>
      </c>
      <c r="I7066" s="22"/>
      <c r="J7066" s="36" t="s">
        <v>1672</v>
      </c>
      <c r="K7066" s="36"/>
      <c r="L7066" s="36"/>
      <c r="M7066" s="37" t="s">
        <v>8529</v>
      </c>
      <c r="N7066" s="37"/>
      <c r="O7066" s="22" t="s">
        <v>22</v>
      </c>
      <c r="P7066" s="38">
        <v>2</v>
      </c>
      <c r="Q7066" s="25">
        <v>0</v>
      </c>
      <c r="R7066" s="38">
        <f t="shared" si="104"/>
        <v>2</v>
      </c>
      <c r="S7066" s="25"/>
      <c r="T7066" s="26">
        <f t="shared" si="105"/>
        <v>0</v>
      </c>
    </row>
    <row r="7067" spans="6:20" s="102" customFormat="1" ht="48" outlineLevel="6">
      <c r="F7067" s="21">
        <v>2227</v>
      </c>
      <c r="G7067" s="22" t="s">
        <v>5</v>
      </c>
      <c r="H7067" s="68">
        <v>6</v>
      </c>
      <c r="I7067" s="22"/>
      <c r="J7067" s="36" t="s">
        <v>1673</v>
      </c>
      <c r="K7067" s="36"/>
      <c r="L7067" s="36"/>
      <c r="M7067" s="37" t="s">
        <v>8774</v>
      </c>
      <c r="N7067" s="37"/>
      <c r="O7067" s="22" t="s">
        <v>22</v>
      </c>
      <c r="P7067" s="38">
        <v>1</v>
      </c>
      <c r="Q7067" s="25">
        <v>0</v>
      </c>
      <c r="R7067" s="38">
        <f t="shared" si="104"/>
        <v>1</v>
      </c>
      <c r="S7067" s="25"/>
      <c r="T7067" s="26">
        <f t="shared" si="105"/>
        <v>0</v>
      </c>
    </row>
    <row r="7068" spans="6:20" s="102" customFormat="1" ht="48" outlineLevel="6">
      <c r="F7068" s="21">
        <v>2228</v>
      </c>
      <c r="G7068" s="22" t="s">
        <v>5</v>
      </c>
      <c r="H7068" s="68">
        <v>6</v>
      </c>
      <c r="I7068" s="22"/>
      <c r="J7068" s="36" t="s">
        <v>1674</v>
      </c>
      <c r="K7068" s="36"/>
      <c r="L7068" s="36"/>
      <c r="M7068" s="37" t="s">
        <v>8525</v>
      </c>
      <c r="N7068" s="37"/>
      <c r="O7068" s="22" t="s">
        <v>22</v>
      </c>
      <c r="P7068" s="38">
        <v>1</v>
      </c>
      <c r="Q7068" s="25">
        <v>0</v>
      </c>
      <c r="R7068" s="38">
        <f t="shared" si="104"/>
        <v>1</v>
      </c>
      <c r="S7068" s="25"/>
      <c r="T7068" s="26">
        <f t="shared" si="105"/>
        <v>0</v>
      </c>
    </row>
    <row r="7069" spans="6:20" outlineLevel="6"/>
    <row r="7070" spans="6:20" outlineLevel="5"/>
    <row r="7071" spans="6:20" s="113" customFormat="1" ht="16.5" customHeight="1" outlineLevel="4">
      <c r="F7071" s="114"/>
      <c r="G7071" s="115"/>
      <c r="H7071" s="115"/>
      <c r="I7071" s="115"/>
      <c r="J7071" s="116"/>
      <c r="K7071" s="116"/>
      <c r="L7071" s="116"/>
      <c r="M7071" s="116" t="s">
        <v>7827</v>
      </c>
      <c r="N7071" s="119"/>
      <c r="O7071" s="115"/>
      <c r="P7071" s="117"/>
      <c r="Q7071" s="118"/>
      <c r="R7071" s="117"/>
      <c r="S7071" s="118"/>
      <c r="T7071" s="112">
        <f>SUBTOTAL(9,T7072:T7155)</f>
        <v>0</v>
      </c>
    </row>
    <row r="7072" spans="6:20" s="120" customFormat="1" ht="16.5" customHeight="1" outlineLevel="5">
      <c r="F7072" s="121"/>
      <c r="G7072" s="122"/>
      <c r="H7072" s="122"/>
      <c r="I7072" s="122"/>
      <c r="J7072" s="123"/>
      <c r="K7072" s="123"/>
      <c r="L7072" s="123"/>
      <c r="M7072" s="123" t="s">
        <v>7853</v>
      </c>
      <c r="N7072" s="126"/>
      <c r="O7072" s="122"/>
      <c r="P7072" s="124"/>
      <c r="Q7072" s="125"/>
      <c r="R7072" s="124"/>
      <c r="S7072" s="125"/>
      <c r="T7072" s="111">
        <f>SUBTOTAL(9,T7073:T7154)</f>
        <v>0</v>
      </c>
    </row>
    <row r="7073" spans="6:20" s="102" customFormat="1" ht="60" outlineLevel="6">
      <c r="F7073" s="21">
        <v>2229</v>
      </c>
      <c r="G7073" s="22" t="s">
        <v>5</v>
      </c>
      <c r="H7073" s="68">
        <v>6</v>
      </c>
      <c r="I7073" s="22"/>
      <c r="J7073" s="36" t="s">
        <v>1675</v>
      </c>
      <c r="K7073" s="36"/>
      <c r="L7073" s="36"/>
      <c r="M7073" s="37" t="s">
        <v>9566</v>
      </c>
      <c r="N7073" s="37"/>
      <c r="O7073" s="22" t="s">
        <v>22</v>
      </c>
      <c r="P7073" s="38">
        <v>1</v>
      </c>
      <c r="Q7073" s="25">
        <v>0</v>
      </c>
      <c r="R7073" s="38">
        <f t="shared" ref="R7073:R7104" si="106">P7073*(1+Q7073/100)</f>
        <v>1</v>
      </c>
      <c r="S7073" s="25"/>
      <c r="T7073" s="26">
        <f t="shared" ref="T7073:T7104" si="107">IF(I7073="T",0,R7073*S7073)</f>
        <v>0</v>
      </c>
    </row>
    <row r="7074" spans="6:20" s="102" customFormat="1" ht="48" outlineLevel="6">
      <c r="F7074" s="21">
        <v>2230</v>
      </c>
      <c r="G7074" s="22" t="s">
        <v>5</v>
      </c>
      <c r="H7074" s="68">
        <v>6</v>
      </c>
      <c r="I7074" s="22"/>
      <c r="J7074" s="36" t="s">
        <v>1676</v>
      </c>
      <c r="K7074" s="36"/>
      <c r="L7074" s="36"/>
      <c r="M7074" s="37" t="s">
        <v>9438</v>
      </c>
      <c r="N7074" s="37"/>
      <c r="O7074" s="22" t="s">
        <v>47</v>
      </c>
      <c r="P7074" s="38">
        <v>1</v>
      </c>
      <c r="Q7074" s="25">
        <v>0</v>
      </c>
      <c r="R7074" s="38">
        <f t="shared" si="106"/>
        <v>1</v>
      </c>
      <c r="S7074" s="25"/>
      <c r="T7074" s="26">
        <f t="shared" si="107"/>
        <v>0</v>
      </c>
    </row>
    <row r="7075" spans="6:20" s="102" customFormat="1" ht="48" outlineLevel="6">
      <c r="F7075" s="21">
        <v>2231</v>
      </c>
      <c r="G7075" s="22" t="s">
        <v>5</v>
      </c>
      <c r="H7075" s="68">
        <v>6</v>
      </c>
      <c r="I7075" s="22"/>
      <c r="J7075" s="36" t="s">
        <v>1677</v>
      </c>
      <c r="K7075" s="36"/>
      <c r="L7075" s="36"/>
      <c r="M7075" s="37" t="s">
        <v>9661</v>
      </c>
      <c r="N7075" s="37"/>
      <c r="O7075" s="22" t="s">
        <v>47</v>
      </c>
      <c r="P7075" s="38">
        <v>1</v>
      </c>
      <c r="Q7075" s="25">
        <v>0</v>
      </c>
      <c r="R7075" s="38">
        <f t="shared" si="106"/>
        <v>1</v>
      </c>
      <c r="S7075" s="25"/>
      <c r="T7075" s="26">
        <f t="shared" si="107"/>
        <v>0</v>
      </c>
    </row>
    <row r="7076" spans="6:20" s="102" customFormat="1" ht="60" outlineLevel="6">
      <c r="F7076" s="21">
        <v>2232</v>
      </c>
      <c r="G7076" s="22" t="s">
        <v>5</v>
      </c>
      <c r="H7076" s="68">
        <v>6</v>
      </c>
      <c r="I7076" s="22"/>
      <c r="J7076" s="36" t="s">
        <v>1678</v>
      </c>
      <c r="K7076" s="36"/>
      <c r="L7076" s="36"/>
      <c r="M7076" s="37" t="s">
        <v>9567</v>
      </c>
      <c r="N7076" s="37"/>
      <c r="O7076" s="22" t="s">
        <v>22</v>
      </c>
      <c r="P7076" s="38">
        <v>1</v>
      </c>
      <c r="Q7076" s="25">
        <v>0</v>
      </c>
      <c r="R7076" s="38">
        <f t="shared" si="106"/>
        <v>1</v>
      </c>
      <c r="S7076" s="25"/>
      <c r="T7076" s="26">
        <f t="shared" si="107"/>
        <v>0</v>
      </c>
    </row>
    <row r="7077" spans="6:20" s="102" customFormat="1" ht="48" outlineLevel="6">
      <c r="F7077" s="21">
        <v>2233</v>
      </c>
      <c r="G7077" s="22" t="s">
        <v>5</v>
      </c>
      <c r="H7077" s="68">
        <v>6</v>
      </c>
      <c r="I7077" s="22"/>
      <c r="J7077" s="36" t="s">
        <v>1679</v>
      </c>
      <c r="K7077" s="36"/>
      <c r="L7077" s="36"/>
      <c r="M7077" s="37" t="s">
        <v>9437</v>
      </c>
      <c r="N7077" s="37"/>
      <c r="O7077" s="22" t="s">
        <v>47</v>
      </c>
      <c r="P7077" s="38">
        <v>1</v>
      </c>
      <c r="Q7077" s="25">
        <v>0</v>
      </c>
      <c r="R7077" s="38">
        <f t="shared" si="106"/>
        <v>1</v>
      </c>
      <c r="S7077" s="25"/>
      <c r="T7077" s="26">
        <f t="shared" si="107"/>
        <v>0</v>
      </c>
    </row>
    <row r="7078" spans="6:20" s="102" customFormat="1" ht="48" outlineLevel="6">
      <c r="F7078" s="21">
        <v>2234</v>
      </c>
      <c r="G7078" s="22" t="s">
        <v>5</v>
      </c>
      <c r="H7078" s="68">
        <v>6</v>
      </c>
      <c r="I7078" s="22"/>
      <c r="J7078" s="36" t="s">
        <v>1680</v>
      </c>
      <c r="K7078" s="36"/>
      <c r="L7078" s="36"/>
      <c r="M7078" s="37" t="s">
        <v>9660</v>
      </c>
      <c r="N7078" s="37"/>
      <c r="O7078" s="22" t="s">
        <v>47</v>
      </c>
      <c r="P7078" s="38">
        <v>1</v>
      </c>
      <c r="Q7078" s="25">
        <v>0</v>
      </c>
      <c r="R7078" s="38">
        <f t="shared" si="106"/>
        <v>1</v>
      </c>
      <c r="S7078" s="25"/>
      <c r="T7078" s="26">
        <f t="shared" si="107"/>
        <v>0</v>
      </c>
    </row>
    <row r="7079" spans="6:20" s="102" customFormat="1" ht="60" outlineLevel="6">
      <c r="F7079" s="21">
        <v>2235</v>
      </c>
      <c r="G7079" s="22" t="s">
        <v>5</v>
      </c>
      <c r="H7079" s="68">
        <v>6</v>
      </c>
      <c r="I7079" s="22"/>
      <c r="J7079" s="36" t="s">
        <v>1681</v>
      </c>
      <c r="K7079" s="36"/>
      <c r="L7079" s="36"/>
      <c r="M7079" s="37" t="s">
        <v>9714</v>
      </c>
      <c r="N7079" s="37"/>
      <c r="O7079" s="22" t="s">
        <v>22</v>
      </c>
      <c r="P7079" s="38">
        <v>1</v>
      </c>
      <c r="Q7079" s="25">
        <v>0</v>
      </c>
      <c r="R7079" s="38">
        <f t="shared" si="106"/>
        <v>1</v>
      </c>
      <c r="S7079" s="25"/>
      <c r="T7079" s="26">
        <f t="shared" si="107"/>
        <v>0</v>
      </c>
    </row>
    <row r="7080" spans="6:20" s="102" customFormat="1" ht="48" outlineLevel="6">
      <c r="F7080" s="21">
        <v>2236</v>
      </c>
      <c r="G7080" s="22" t="s">
        <v>5</v>
      </c>
      <c r="H7080" s="68">
        <v>6</v>
      </c>
      <c r="I7080" s="22"/>
      <c r="J7080" s="36" t="s">
        <v>1682</v>
      </c>
      <c r="K7080" s="36"/>
      <c r="L7080" s="36"/>
      <c r="M7080" s="37" t="s">
        <v>9439</v>
      </c>
      <c r="N7080" s="37"/>
      <c r="O7080" s="22" t="s">
        <v>47</v>
      </c>
      <c r="P7080" s="38">
        <v>1</v>
      </c>
      <c r="Q7080" s="25">
        <v>0</v>
      </c>
      <c r="R7080" s="38">
        <f t="shared" si="106"/>
        <v>1</v>
      </c>
      <c r="S7080" s="25"/>
      <c r="T7080" s="26">
        <f t="shared" si="107"/>
        <v>0</v>
      </c>
    </row>
    <row r="7081" spans="6:20" s="102" customFormat="1" ht="48" outlineLevel="6">
      <c r="F7081" s="21">
        <v>2237</v>
      </c>
      <c r="G7081" s="22" t="s">
        <v>5</v>
      </c>
      <c r="H7081" s="68">
        <v>6</v>
      </c>
      <c r="I7081" s="22"/>
      <c r="J7081" s="36" t="s">
        <v>1683</v>
      </c>
      <c r="K7081" s="36"/>
      <c r="L7081" s="36"/>
      <c r="M7081" s="37" t="s">
        <v>9662</v>
      </c>
      <c r="N7081" s="37"/>
      <c r="O7081" s="22" t="s">
        <v>47</v>
      </c>
      <c r="P7081" s="38">
        <v>1</v>
      </c>
      <c r="Q7081" s="25">
        <v>0</v>
      </c>
      <c r="R7081" s="38">
        <f t="shared" si="106"/>
        <v>1</v>
      </c>
      <c r="S7081" s="25"/>
      <c r="T7081" s="26">
        <f t="shared" si="107"/>
        <v>0</v>
      </c>
    </row>
    <row r="7082" spans="6:20" s="102" customFormat="1" ht="48" outlineLevel="6">
      <c r="F7082" s="21">
        <v>2238</v>
      </c>
      <c r="G7082" s="22" t="s">
        <v>5</v>
      </c>
      <c r="H7082" s="68">
        <v>6</v>
      </c>
      <c r="I7082" s="22"/>
      <c r="J7082" s="36" t="s">
        <v>1684</v>
      </c>
      <c r="K7082" s="36"/>
      <c r="L7082" s="36"/>
      <c r="M7082" s="37" t="s">
        <v>9414</v>
      </c>
      <c r="N7082" s="37"/>
      <c r="O7082" s="22" t="s">
        <v>47</v>
      </c>
      <c r="P7082" s="38">
        <v>1</v>
      </c>
      <c r="Q7082" s="25">
        <v>0</v>
      </c>
      <c r="R7082" s="38">
        <f t="shared" si="106"/>
        <v>1</v>
      </c>
      <c r="S7082" s="25"/>
      <c r="T7082" s="26">
        <f t="shared" si="107"/>
        <v>0</v>
      </c>
    </row>
    <row r="7083" spans="6:20" s="102" customFormat="1" ht="48" outlineLevel="6">
      <c r="F7083" s="21">
        <v>2239</v>
      </c>
      <c r="G7083" s="22" t="s">
        <v>5</v>
      </c>
      <c r="H7083" s="68">
        <v>6</v>
      </c>
      <c r="I7083" s="22"/>
      <c r="J7083" s="36" t="s">
        <v>1685</v>
      </c>
      <c r="K7083" s="36"/>
      <c r="L7083" s="36"/>
      <c r="M7083" s="37" t="s">
        <v>9506</v>
      </c>
      <c r="N7083" s="37"/>
      <c r="O7083" s="22" t="s">
        <v>47</v>
      </c>
      <c r="P7083" s="38">
        <v>2</v>
      </c>
      <c r="Q7083" s="25">
        <v>0</v>
      </c>
      <c r="R7083" s="38">
        <f t="shared" si="106"/>
        <v>2</v>
      </c>
      <c r="S7083" s="25"/>
      <c r="T7083" s="26">
        <f t="shared" si="107"/>
        <v>0</v>
      </c>
    </row>
    <row r="7084" spans="6:20" s="102" customFormat="1" ht="60" outlineLevel="6">
      <c r="F7084" s="21">
        <v>2240</v>
      </c>
      <c r="G7084" s="22" t="s">
        <v>5</v>
      </c>
      <c r="H7084" s="68">
        <v>6</v>
      </c>
      <c r="I7084" s="22"/>
      <c r="J7084" s="36" t="s">
        <v>1686</v>
      </c>
      <c r="K7084" s="36"/>
      <c r="L7084" s="36"/>
      <c r="M7084" s="37" t="s">
        <v>9591</v>
      </c>
      <c r="N7084" s="37"/>
      <c r="O7084" s="22" t="s">
        <v>22</v>
      </c>
      <c r="P7084" s="38">
        <v>1</v>
      </c>
      <c r="Q7084" s="25">
        <v>0</v>
      </c>
      <c r="R7084" s="38">
        <f t="shared" si="106"/>
        <v>1</v>
      </c>
      <c r="S7084" s="25"/>
      <c r="T7084" s="26">
        <f t="shared" si="107"/>
        <v>0</v>
      </c>
    </row>
    <row r="7085" spans="6:20" s="102" customFormat="1" ht="48" outlineLevel="6">
      <c r="F7085" s="21">
        <v>2241</v>
      </c>
      <c r="G7085" s="22" t="s">
        <v>5</v>
      </c>
      <c r="H7085" s="68">
        <v>6</v>
      </c>
      <c r="I7085" s="22"/>
      <c r="J7085" s="36" t="s">
        <v>1687</v>
      </c>
      <c r="K7085" s="36"/>
      <c r="L7085" s="36"/>
      <c r="M7085" s="37" t="s">
        <v>9730</v>
      </c>
      <c r="N7085" s="37"/>
      <c r="O7085" s="22" t="s">
        <v>47</v>
      </c>
      <c r="P7085" s="38">
        <v>2</v>
      </c>
      <c r="Q7085" s="25">
        <v>0</v>
      </c>
      <c r="R7085" s="38">
        <f t="shared" si="106"/>
        <v>2</v>
      </c>
      <c r="S7085" s="25"/>
      <c r="T7085" s="26">
        <f t="shared" si="107"/>
        <v>0</v>
      </c>
    </row>
    <row r="7086" spans="6:20" s="102" customFormat="1" ht="60" outlineLevel="6">
      <c r="F7086" s="21">
        <v>2242</v>
      </c>
      <c r="G7086" s="22" t="s">
        <v>5</v>
      </c>
      <c r="H7086" s="68">
        <v>6</v>
      </c>
      <c r="I7086" s="22"/>
      <c r="J7086" s="36" t="s">
        <v>1688</v>
      </c>
      <c r="K7086" s="36"/>
      <c r="L7086" s="36"/>
      <c r="M7086" s="37" t="s">
        <v>9592</v>
      </c>
      <c r="N7086" s="37"/>
      <c r="O7086" s="22" t="s">
        <v>22</v>
      </c>
      <c r="P7086" s="38">
        <v>1</v>
      </c>
      <c r="Q7086" s="25">
        <v>0</v>
      </c>
      <c r="R7086" s="38">
        <f t="shared" si="106"/>
        <v>1</v>
      </c>
      <c r="S7086" s="25"/>
      <c r="T7086" s="26">
        <f t="shared" si="107"/>
        <v>0</v>
      </c>
    </row>
    <row r="7087" spans="6:20" s="102" customFormat="1" ht="48" outlineLevel="6">
      <c r="F7087" s="21">
        <v>2243</v>
      </c>
      <c r="G7087" s="22" t="s">
        <v>5</v>
      </c>
      <c r="H7087" s="68">
        <v>6</v>
      </c>
      <c r="I7087" s="22"/>
      <c r="J7087" s="36" t="s">
        <v>1689</v>
      </c>
      <c r="K7087" s="36"/>
      <c r="L7087" s="36"/>
      <c r="M7087" s="37" t="s">
        <v>9643</v>
      </c>
      <c r="N7087" s="37"/>
      <c r="O7087" s="22" t="s">
        <v>47</v>
      </c>
      <c r="P7087" s="38">
        <v>1</v>
      </c>
      <c r="Q7087" s="25">
        <v>0</v>
      </c>
      <c r="R7087" s="38">
        <f t="shared" si="106"/>
        <v>1</v>
      </c>
      <c r="S7087" s="25"/>
      <c r="T7087" s="26">
        <f t="shared" si="107"/>
        <v>0</v>
      </c>
    </row>
    <row r="7088" spans="6:20" s="102" customFormat="1" ht="48" outlineLevel="6">
      <c r="F7088" s="21">
        <v>2244</v>
      </c>
      <c r="G7088" s="22" t="s">
        <v>5</v>
      </c>
      <c r="H7088" s="68">
        <v>6</v>
      </c>
      <c r="I7088" s="22"/>
      <c r="J7088" s="36" t="s">
        <v>1690</v>
      </c>
      <c r="K7088" s="36"/>
      <c r="L7088" s="36"/>
      <c r="M7088" s="37" t="s">
        <v>9637</v>
      </c>
      <c r="N7088" s="37"/>
      <c r="O7088" s="22" t="s">
        <v>47</v>
      </c>
      <c r="P7088" s="38">
        <v>1</v>
      </c>
      <c r="Q7088" s="25">
        <v>0</v>
      </c>
      <c r="R7088" s="38">
        <f t="shared" si="106"/>
        <v>1</v>
      </c>
      <c r="S7088" s="25"/>
      <c r="T7088" s="26">
        <f t="shared" si="107"/>
        <v>0</v>
      </c>
    </row>
    <row r="7089" spans="6:20" s="102" customFormat="1" ht="60" outlineLevel="6">
      <c r="F7089" s="21">
        <v>2245</v>
      </c>
      <c r="G7089" s="22" t="s">
        <v>5</v>
      </c>
      <c r="H7089" s="68">
        <v>6</v>
      </c>
      <c r="I7089" s="22"/>
      <c r="J7089" s="36" t="s">
        <v>1691</v>
      </c>
      <c r="K7089" s="36"/>
      <c r="L7089" s="36"/>
      <c r="M7089" s="37" t="s">
        <v>9569</v>
      </c>
      <c r="N7089" s="37"/>
      <c r="O7089" s="22" t="s">
        <v>22</v>
      </c>
      <c r="P7089" s="38">
        <v>1</v>
      </c>
      <c r="Q7089" s="25">
        <v>0</v>
      </c>
      <c r="R7089" s="38">
        <f t="shared" si="106"/>
        <v>1</v>
      </c>
      <c r="S7089" s="25"/>
      <c r="T7089" s="26">
        <f t="shared" si="107"/>
        <v>0</v>
      </c>
    </row>
    <row r="7090" spans="6:20" s="102" customFormat="1" ht="48" outlineLevel="6">
      <c r="F7090" s="21">
        <v>2246</v>
      </c>
      <c r="G7090" s="22" t="s">
        <v>5</v>
      </c>
      <c r="H7090" s="68">
        <v>6</v>
      </c>
      <c r="I7090" s="22"/>
      <c r="J7090" s="36" t="s">
        <v>1692</v>
      </c>
      <c r="K7090" s="36"/>
      <c r="L7090" s="36"/>
      <c r="M7090" s="37" t="s">
        <v>9417</v>
      </c>
      <c r="N7090" s="37"/>
      <c r="O7090" s="22" t="s">
        <v>47</v>
      </c>
      <c r="P7090" s="38">
        <v>1</v>
      </c>
      <c r="Q7090" s="25">
        <v>0</v>
      </c>
      <c r="R7090" s="38">
        <f t="shared" si="106"/>
        <v>1</v>
      </c>
      <c r="S7090" s="25"/>
      <c r="T7090" s="26">
        <f t="shared" si="107"/>
        <v>0</v>
      </c>
    </row>
    <row r="7091" spans="6:20" s="102" customFormat="1" ht="48" outlineLevel="6">
      <c r="F7091" s="21">
        <v>2247</v>
      </c>
      <c r="G7091" s="22" t="s">
        <v>5</v>
      </c>
      <c r="H7091" s="68">
        <v>6</v>
      </c>
      <c r="I7091" s="22"/>
      <c r="J7091" s="36" t="s">
        <v>1693</v>
      </c>
      <c r="K7091" s="36"/>
      <c r="L7091" s="36"/>
      <c r="M7091" s="37" t="s">
        <v>9416</v>
      </c>
      <c r="N7091" s="37"/>
      <c r="O7091" s="22" t="s">
        <v>47</v>
      </c>
      <c r="P7091" s="38">
        <v>1</v>
      </c>
      <c r="Q7091" s="25">
        <v>0</v>
      </c>
      <c r="R7091" s="38">
        <f t="shared" si="106"/>
        <v>1</v>
      </c>
      <c r="S7091" s="25"/>
      <c r="T7091" s="26">
        <f t="shared" si="107"/>
        <v>0</v>
      </c>
    </row>
    <row r="7092" spans="6:20" s="102" customFormat="1" ht="60" outlineLevel="6">
      <c r="F7092" s="21">
        <v>2248</v>
      </c>
      <c r="G7092" s="22" t="s">
        <v>5</v>
      </c>
      <c r="H7092" s="68">
        <v>6</v>
      </c>
      <c r="I7092" s="22"/>
      <c r="J7092" s="36" t="s">
        <v>1694</v>
      </c>
      <c r="K7092" s="36"/>
      <c r="L7092" s="36"/>
      <c r="M7092" s="37" t="s">
        <v>9628</v>
      </c>
      <c r="N7092" s="37"/>
      <c r="O7092" s="22" t="s">
        <v>22</v>
      </c>
      <c r="P7092" s="38">
        <v>1</v>
      </c>
      <c r="Q7092" s="25">
        <v>0</v>
      </c>
      <c r="R7092" s="38">
        <f t="shared" si="106"/>
        <v>1</v>
      </c>
      <c r="S7092" s="25"/>
      <c r="T7092" s="26">
        <f t="shared" si="107"/>
        <v>0</v>
      </c>
    </row>
    <row r="7093" spans="6:20" s="102" customFormat="1" ht="48" outlineLevel="6">
      <c r="F7093" s="21">
        <v>2249</v>
      </c>
      <c r="G7093" s="22" t="s">
        <v>5</v>
      </c>
      <c r="H7093" s="68">
        <v>6</v>
      </c>
      <c r="I7093" s="22"/>
      <c r="J7093" s="36" t="s">
        <v>1695</v>
      </c>
      <c r="K7093" s="36"/>
      <c r="L7093" s="36"/>
      <c r="M7093" s="37" t="s">
        <v>9667</v>
      </c>
      <c r="N7093" s="37"/>
      <c r="O7093" s="22" t="s">
        <v>47</v>
      </c>
      <c r="P7093" s="38">
        <v>1</v>
      </c>
      <c r="Q7093" s="25">
        <v>0</v>
      </c>
      <c r="R7093" s="38">
        <f t="shared" si="106"/>
        <v>1</v>
      </c>
      <c r="S7093" s="25"/>
      <c r="T7093" s="26">
        <f t="shared" si="107"/>
        <v>0</v>
      </c>
    </row>
    <row r="7094" spans="6:20" s="102" customFormat="1" ht="72" outlineLevel="6">
      <c r="F7094" s="21">
        <v>2250</v>
      </c>
      <c r="G7094" s="22" t="s">
        <v>5</v>
      </c>
      <c r="H7094" s="68">
        <v>6</v>
      </c>
      <c r="I7094" s="22"/>
      <c r="J7094" s="36" t="s">
        <v>1696</v>
      </c>
      <c r="K7094" s="36"/>
      <c r="L7094" s="36"/>
      <c r="M7094" s="37" t="s">
        <v>9798</v>
      </c>
      <c r="N7094" s="37"/>
      <c r="O7094" s="22" t="s">
        <v>47</v>
      </c>
      <c r="P7094" s="38">
        <v>1</v>
      </c>
      <c r="Q7094" s="25">
        <v>0</v>
      </c>
      <c r="R7094" s="38">
        <f t="shared" si="106"/>
        <v>1</v>
      </c>
      <c r="S7094" s="25"/>
      <c r="T7094" s="26">
        <f t="shared" si="107"/>
        <v>0</v>
      </c>
    </row>
    <row r="7095" spans="6:20" s="102" customFormat="1" ht="60" outlineLevel="6">
      <c r="F7095" s="21">
        <v>2251</v>
      </c>
      <c r="G7095" s="22" t="s">
        <v>5</v>
      </c>
      <c r="H7095" s="68">
        <v>6</v>
      </c>
      <c r="I7095" s="22"/>
      <c r="J7095" s="36" t="s">
        <v>1697</v>
      </c>
      <c r="K7095" s="36"/>
      <c r="L7095" s="36"/>
      <c r="M7095" s="37" t="s">
        <v>9593</v>
      </c>
      <c r="N7095" s="37"/>
      <c r="O7095" s="22" t="s">
        <v>22</v>
      </c>
      <c r="P7095" s="38">
        <v>1</v>
      </c>
      <c r="Q7095" s="25">
        <v>0</v>
      </c>
      <c r="R7095" s="38">
        <f t="shared" si="106"/>
        <v>1</v>
      </c>
      <c r="S7095" s="25"/>
      <c r="T7095" s="26">
        <f t="shared" si="107"/>
        <v>0</v>
      </c>
    </row>
    <row r="7096" spans="6:20" s="102" customFormat="1" ht="60" outlineLevel="6">
      <c r="F7096" s="21">
        <v>2252</v>
      </c>
      <c r="G7096" s="22" t="s">
        <v>5</v>
      </c>
      <c r="H7096" s="68">
        <v>6</v>
      </c>
      <c r="I7096" s="22"/>
      <c r="J7096" s="36" t="s">
        <v>1698</v>
      </c>
      <c r="K7096" s="36"/>
      <c r="L7096" s="36"/>
      <c r="M7096" s="37" t="s">
        <v>9736</v>
      </c>
      <c r="N7096" s="37"/>
      <c r="O7096" s="22" t="s">
        <v>47</v>
      </c>
      <c r="P7096" s="38">
        <v>3</v>
      </c>
      <c r="Q7096" s="25">
        <v>0</v>
      </c>
      <c r="R7096" s="38">
        <f t="shared" si="106"/>
        <v>3</v>
      </c>
      <c r="S7096" s="25"/>
      <c r="T7096" s="26">
        <f t="shared" si="107"/>
        <v>0</v>
      </c>
    </row>
    <row r="7097" spans="6:20" s="102" customFormat="1" ht="48" outlineLevel="6">
      <c r="F7097" s="21">
        <v>2253</v>
      </c>
      <c r="G7097" s="22" t="s">
        <v>5</v>
      </c>
      <c r="H7097" s="68">
        <v>6</v>
      </c>
      <c r="I7097" s="22"/>
      <c r="J7097" s="36" t="s">
        <v>1699</v>
      </c>
      <c r="K7097" s="36"/>
      <c r="L7097" s="36"/>
      <c r="M7097" s="37" t="s">
        <v>9148</v>
      </c>
      <c r="N7097" s="37"/>
      <c r="O7097" s="22" t="s">
        <v>22</v>
      </c>
      <c r="P7097" s="38">
        <v>1</v>
      </c>
      <c r="Q7097" s="25">
        <v>0</v>
      </c>
      <c r="R7097" s="38">
        <f t="shared" si="106"/>
        <v>1</v>
      </c>
      <c r="S7097" s="25"/>
      <c r="T7097" s="26">
        <f t="shared" si="107"/>
        <v>0</v>
      </c>
    </row>
    <row r="7098" spans="6:20" s="102" customFormat="1" ht="60" outlineLevel="6">
      <c r="F7098" s="21">
        <v>2254</v>
      </c>
      <c r="G7098" s="22" t="s">
        <v>5</v>
      </c>
      <c r="H7098" s="68">
        <v>6</v>
      </c>
      <c r="I7098" s="22"/>
      <c r="J7098" s="36" t="s">
        <v>1700</v>
      </c>
      <c r="K7098" s="36"/>
      <c r="L7098" s="36"/>
      <c r="M7098" s="37" t="s">
        <v>9735</v>
      </c>
      <c r="N7098" s="37"/>
      <c r="O7098" s="22" t="s">
        <v>47</v>
      </c>
      <c r="P7098" s="38">
        <v>1</v>
      </c>
      <c r="Q7098" s="25">
        <v>0</v>
      </c>
      <c r="R7098" s="38">
        <f t="shared" si="106"/>
        <v>1</v>
      </c>
      <c r="S7098" s="25"/>
      <c r="T7098" s="26">
        <f t="shared" si="107"/>
        <v>0</v>
      </c>
    </row>
    <row r="7099" spans="6:20" s="102" customFormat="1" ht="60" outlineLevel="6">
      <c r="F7099" s="21">
        <v>2255</v>
      </c>
      <c r="G7099" s="22" t="s">
        <v>5</v>
      </c>
      <c r="H7099" s="68">
        <v>6</v>
      </c>
      <c r="I7099" s="22"/>
      <c r="J7099" s="36" t="s">
        <v>1701</v>
      </c>
      <c r="K7099" s="36"/>
      <c r="L7099" s="36"/>
      <c r="M7099" s="37" t="s">
        <v>9734</v>
      </c>
      <c r="N7099" s="37"/>
      <c r="O7099" s="22" t="s">
        <v>47</v>
      </c>
      <c r="P7099" s="38">
        <v>2</v>
      </c>
      <c r="Q7099" s="25">
        <v>0</v>
      </c>
      <c r="R7099" s="38">
        <f t="shared" si="106"/>
        <v>2</v>
      </c>
      <c r="S7099" s="25"/>
      <c r="T7099" s="26">
        <f t="shared" si="107"/>
        <v>0</v>
      </c>
    </row>
    <row r="7100" spans="6:20" s="102" customFormat="1" ht="60" outlineLevel="6">
      <c r="F7100" s="21">
        <v>2256</v>
      </c>
      <c r="G7100" s="22" t="s">
        <v>5</v>
      </c>
      <c r="H7100" s="68">
        <v>6</v>
      </c>
      <c r="I7100" s="22"/>
      <c r="J7100" s="36" t="s">
        <v>1702</v>
      </c>
      <c r="K7100" s="36"/>
      <c r="L7100" s="36"/>
      <c r="M7100" s="37" t="s">
        <v>9756</v>
      </c>
      <c r="N7100" s="37"/>
      <c r="O7100" s="22" t="s">
        <v>22</v>
      </c>
      <c r="P7100" s="38">
        <v>1</v>
      </c>
      <c r="Q7100" s="25">
        <v>0</v>
      </c>
      <c r="R7100" s="38">
        <f t="shared" si="106"/>
        <v>1</v>
      </c>
      <c r="S7100" s="25"/>
      <c r="T7100" s="26">
        <f t="shared" si="107"/>
        <v>0</v>
      </c>
    </row>
    <row r="7101" spans="6:20" s="102" customFormat="1" ht="60" outlineLevel="6">
      <c r="F7101" s="21">
        <v>2257</v>
      </c>
      <c r="G7101" s="22" t="s">
        <v>5</v>
      </c>
      <c r="H7101" s="68">
        <v>6</v>
      </c>
      <c r="I7101" s="22"/>
      <c r="J7101" s="36" t="s">
        <v>1703</v>
      </c>
      <c r="K7101" s="36"/>
      <c r="L7101" s="36"/>
      <c r="M7101" s="37" t="s">
        <v>9800</v>
      </c>
      <c r="N7101" s="37"/>
      <c r="O7101" s="22" t="s">
        <v>47</v>
      </c>
      <c r="P7101" s="38">
        <v>5</v>
      </c>
      <c r="Q7101" s="25">
        <v>0</v>
      </c>
      <c r="R7101" s="38">
        <f t="shared" si="106"/>
        <v>5</v>
      </c>
      <c r="S7101" s="25"/>
      <c r="T7101" s="26">
        <f t="shared" si="107"/>
        <v>0</v>
      </c>
    </row>
    <row r="7102" spans="6:20" s="102" customFormat="1" ht="48" outlineLevel="6">
      <c r="F7102" s="21">
        <v>2258</v>
      </c>
      <c r="G7102" s="22" t="s">
        <v>5</v>
      </c>
      <c r="H7102" s="68">
        <v>6</v>
      </c>
      <c r="I7102" s="22"/>
      <c r="J7102" s="36" t="s">
        <v>1704</v>
      </c>
      <c r="K7102" s="36"/>
      <c r="L7102" s="36"/>
      <c r="M7102" s="37" t="s">
        <v>9673</v>
      </c>
      <c r="N7102" s="37"/>
      <c r="O7102" s="22" t="s">
        <v>47</v>
      </c>
      <c r="P7102" s="38">
        <v>1</v>
      </c>
      <c r="Q7102" s="25">
        <v>0</v>
      </c>
      <c r="R7102" s="38">
        <f t="shared" si="106"/>
        <v>1</v>
      </c>
      <c r="S7102" s="25"/>
      <c r="T7102" s="26">
        <f t="shared" si="107"/>
        <v>0</v>
      </c>
    </row>
    <row r="7103" spans="6:20" s="102" customFormat="1" ht="60" outlineLevel="6">
      <c r="F7103" s="21">
        <v>2259</v>
      </c>
      <c r="G7103" s="22" t="s">
        <v>5</v>
      </c>
      <c r="H7103" s="68">
        <v>6</v>
      </c>
      <c r="I7103" s="22"/>
      <c r="J7103" s="36" t="s">
        <v>1705</v>
      </c>
      <c r="K7103" s="36"/>
      <c r="L7103" s="36"/>
      <c r="M7103" s="37" t="s">
        <v>9594</v>
      </c>
      <c r="N7103" s="37"/>
      <c r="O7103" s="22" t="s">
        <v>22</v>
      </c>
      <c r="P7103" s="38">
        <v>1</v>
      </c>
      <c r="Q7103" s="25">
        <v>0</v>
      </c>
      <c r="R7103" s="38">
        <f t="shared" si="106"/>
        <v>1</v>
      </c>
      <c r="S7103" s="25"/>
      <c r="T7103" s="26">
        <f t="shared" si="107"/>
        <v>0</v>
      </c>
    </row>
    <row r="7104" spans="6:20" s="102" customFormat="1" ht="48" outlineLevel="6">
      <c r="F7104" s="21">
        <v>2260</v>
      </c>
      <c r="G7104" s="22" t="s">
        <v>5</v>
      </c>
      <c r="H7104" s="68">
        <v>6</v>
      </c>
      <c r="I7104" s="22"/>
      <c r="J7104" s="36" t="s">
        <v>1706</v>
      </c>
      <c r="K7104" s="36"/>
      <c r="L7104" s="36"/>
      <c r="M7104" s="37" t="s">
        <v>9419</v>
      </c>
      <c r="N7104" s="37"/>
      <c r="O7104" s="22" t="s">
        <v>47</v>
      </c>
      <c r="P7104" s="38">
        <v>1</v>
      </c>
      <c r="Q7104" s="25">
        <v>0</v>
      </c>
      <c r="R7104" s="38">
        <f t="shared" si="106"/>
        <v>1</v>
      </c>
      <c r="S7104" s="25"/>
      <c r="T7104" s="26">
        <f t="shared" si="107"/>
        <v>0</v>
      </c>
    </row>
    <row r="7105" spans="6:20" s="102" customFormat="1" ht="48" outlineLevel="6">
      <c r="F7105" s="21">
        <v>2261</v>
      </c>
      <c r="G7105" s="22" t="s">
        <v>5</v>
      </c>
      <c r="H7105" s="68">
        <v>6</v>
      </c>
      <c r="I7105" s="22"/>
      <c r="J7105" s="36" t="s">
        <v>1707</v>
      </c>
      <c r="K7105" s="36"/>
      <c r="L7105" s="36"/>
      <c r="M7105" s="37" t="s">
        <v>9418</v>
      </c>
      <c r="N7105" s="37"/>
      <c r="O7105" s="22" t="s">
        <v>47</v>
      </c>
      <c r="P7105" s="38">
        <v>1</v>
      </c>
      <c r="Q7105" s="25">
        <v>0</v>
      </c>
      <c r="R7105" s="38">
        <f t="shared" ref="R7105:R7136" si="108">P7105*(1+Q7105/100)</f>
        <v>1</v>
      </c>
      <c r="S7105" s="25"/>
      <c r="T7105" s="26">
        <f t="shared" ref="T7105:T7136" si="109">IF(I7105="T",0,R7105*S7105)</f>
        <v>0</v>
      </c>
    </row>
    <row r="7106" spans="6:20" s="102" customFormat="1" ht="60" outlineLevel="6">
      <c r="F7106" s="21">
        <v>2262</v>
      </c>
      <c r="G7106" s="22" t="s">
        <v>5</v>
      </c>
      <c r="H7106" s="68">
        <v>6</v>
      </c>
      <c r="I7106" s="22"/>
      <c r="J7106" s="36" t="s">
        <v>1708</v>
      </c>
      <c r="K7106" s="36"/>
      <c r="L7106" s="36"/>
      <c r="M7106" s="37" t="s">
        <v>9757</v>
      </c>
      <c r="N7106" s="37"/>
      <c r="O7106" s="22" t="s">
        <v>22</v>
      </c>
      <c r="P7106" s="38">
        <v>1</v>
      </c>
      <c r="Q7106" s="25">
        <v>0</v>
      </c>
      <c r="R7106" s="38">
        <f t="shared" si="108"/>
        <v>1</v>
      </c>
      <c r="S7106" s="25"/>
      <c r="T7106" s="26">
        <f t="shared" si="109"/>
        <v>0</v>
      </c>
    </row>
    <row r="7107" spans="6:20" s="102" customFormat="1" ht="60" outlineLevel="6">
      <c r="F7107" s="21">
        <v>2263</v>
      </c>
      <c r="G7107" s="22" t="s">
        <v>5</v>
      </c>
      <c r="H7107" s="68">
        <v>6</v>
      </c>
      <c r="I7107" s="22"/>
      <c r="J7107" s="36" t="s">
        <v>1709</v>
      </c>
      <c r="K7107" s="36"/>
      <c r="L7107" s="36"/>
      <c r="M7107" s="37" t="s">
        <v>9801</v>
      </c>
      <c r="N7107" s="37"/>
      <c r="O7107" s="22" t="s">
        <v>47</v>
      </c>
      <c r="P7107" s="38">
        <v>5</v>
      </c>
      <c r="Q7107" s="25">
        <v>0</v>
      </c>
      <c r="R7107" s="38">
        <f t="shared" si="108"/>
        <v>5</v>
      </c>
      <c r="S7107" s="25"/>
      <c r="T7107" s="26">
        <f t="shared" si="109"/>
        <v>0</v>
      </c>
    </row>
    <row r="7108" spans="6:20" s="102" customFormat="1" ht="48" outlineLevel="6">
      <c r="F7108" s="21">
        <v>2264</v>
      </c>
      <c r="G7108" s="22" t="s">
        <v>5</v>
      </c>
      <c r="H7108" s="68">
        <v>6</v>
      </c>
      <c r="I7108" s="22"/>
      <c r="J7108" s="36" t="s">
        <v>1710</v>
      </c>
      <c r="K7108" s="36"/>
      <c r="L7108" s="36"/>
      <c r="M7108" s="37" t="s">
        <v>9683</v>
      </c>
      <c r="N7108" s="37"/>
      <c r="O7108" s="22" t="s">
        <v>47</v>
      </c>
      <c r="P7108" s="38">
        <v>1</v>
      </c>
      <c r="Q7108" s="25">
        <v>0</v>
      </c>
      <c r="R7108" s="38">
        <f t="shared" si="108"/>
        <v>1</v>
      </c>
      <c r="S7108" s="25"/>
      <c r="T7108" s="26">
        <f t="shared" si="109"/>
        <v>0</v>
      </c>
    </row>
    <row r="7109" spans="6:20" s="102" customFormat="1" ht="84" outlineLevel="6">
      <c r="F7109" s="21">
        <v>2265</v>
      </c>
      <c r="G7109" s="22" t="s">
        <v>5</v>
      </c>
      <c r="H7109" s="68">
        <v>6</v>
      </c>
      <c r="I7109" s="22"/>
      <c r="J7109" s="36" t="s">
        <v>1711</v>
      </c>
      <c r="K7109" s="36"/>
      <c r="L7109" s="36"/>
      <c r="M7109" s="37" t="s">
        <v>9128</v>
      </c>
      <c r="N7109" s="37"/>
      <c r="O7109" s="22" t="s">
        <v>22</v>
      </c>
      <c r="P7109" s="38">
        <v>1</v>
      </c>
      <c r="Q7109" s="25">
        <v>0</v>
      </c>
      <c r="R7109" s="38">
        <f t="shared" si="108"/>
        <v>1</v>
      </c>
      <c r="S7109" s="25"/>
      <c r="T7109" s="26">
        <f t="shared" si="109"/>
        <v>0</v>
      </c>
    </row>
    <row r="7110" spans="6:20" s="102" customFormat="1" ht="36" outlineLevel="6">
      <c r="F7110" s="21">
        <v>2266</v>
      </c>
      <c r="G7110" s="22" t="s">
        <v>5</v>
      </c>
      <c r="H7110" s="68">
        <v>6</v>
      </c>
      <c r="I7110" s="22"/>
      <c r="J7110" s="36" t="s">
        <v>1712</v>
      </c>
      <c r="K7110" s="36"/>
      <c r="L7110" s="36"/>
      <c r="M7110" s="37" t="s">
        <v>8266</v>
      </c>
      <c r="N7110" s="37"/>
      <c r="O7110" s="22" t="s">
        <v>22</v>
      </c>
      <c r="P7110" s="38">
        <v>1</v>
      </c>
      <c r="Q7110" s="25">
        <v>0</v>
      </c>
      <c r="R7110" s="38">
        <f t="shared" si="108"/>
        <v>1</v>
      </c>
      <c r="S7110" s="25"/>
      <c r="T7110" s="26">
        <f t="shared" si="109"/>
        <v>0</v>
      </c>
    </row>
    <row r="7111" spans="6:20" s="102" customFormat="1" ht="60" outlineLevel="6">
      <c r="F7111" s="21">
        <v>2267</v>
      </c>
      <c r="G7111" s="22" t="s">
        <v>5</v>
      </c>
      <c r="H7111" s="68">
        <v>6</v>
      </c>
      <c r="I7111" s="22"/>
      <c r="J7111" s="36" t="s">
        <v>1713</v>
      </c>
      <c r="K7111" s="36"/>
      <c r="L7111" s="36"/>
      <c r="M7111" s="37" t="s">
        <v>8938</v>
      </c>
      <c r="N7111" s="37"/>
      <c r="O7111" s="22" t="s">
        <v>22</v>
      </c>
      <c r="P7111" s="38">
        <v>2</v>
      </c>
      <c r="Q7111" s="25">
        <v>0</v>
      </c>
      <c r="R7111" s="38">
        <f t="shared" si="108"/>
        <v>2</v>
      </c>
      <c r="S7111" s="25"/>
      <c r="T7111" s="26">
        <f t="shared" si="109"/>
        <v>0</v>
      </c>
    </row>
    <row r="7112" spans="6:20" s="102" customFormat="1" ht="36" outlineLevel="6">
      <c r="F7112" s="21">
        <v>2268</v>
      </c>
      <c r="G7112" s="22" t="s">
        <v>5</v>
      </c>
      <c r="H7112" s="68">
        <v>6</v>
      </c>
      <c r="I7112" s="22"/>
      <c r="J7112" s="36" t="s">
        <v>1714</v>
      </c>
      <c r="K7112" s="36"/>
      <c r="L7112" s="36"/>
      <c r="M7112" s="37" t="s">
        <v>7905</v>
      </c>
      <c r="N7112" s="37"/>
      <c r="O7112" s="22" t="s">
        <v>22</v>
      </c>
      <c r="P7112" s="38">
        <v>10</v>
      </c>
      <c r="Q7112" s="25">
        <v>0</v>
      </c>
      <c r="R7112" s="38">
        <f t="shared" si="108"/>
        <v>10</v>
      </c>
      <c r="S7112" s="25"/>
      <c r="T7112" s="26">
        <f t="shared" si="109"/>
        <v>0</v>
      </c>
    </row>
    <row r="7113" spans="6:20" s="102" customFormat="1" ht="36" outlineLevel="6">
      <c r="F7113" s="21">
        <v>2269</v>
      </c>
      <c r="G7113" s="22" t="s">
        <v>5</v>
      </c>
      <c r="H7113" s="68">
        <v>6</v>
      </c>
      <c r="I7113" s="22"/>
      <c r="J7113" s="36" t="s">
        <v>1715</v>
      </c>
      <c r="K7113" s="36"/>
      <c r="L7113" s="36"/>
      <c r="M7113" s="37" t="s">
        <v>8125</v>
      </c>
      <c r="N7113" s="37"/>
      <c r="O7113" s="22" t="s">
        <v>22</v>
      </c>
      <c r="P7113" s="38">
        <v>1</v>
      </c>
      <c r="Q7113" s="25">
        <v>0</v>
      </c>
      <c r="R7113" s="38">
        <f t="shared" si="108"/>
        <v>1</v>
      </c>
      <c r="S7113" s="25"/>
      <c r="T7113" s="26">
        <f t="shared" si="109"/>
        <v>0</v>
      </c>
    </row>
    <row r="7114" spans="6:20" s="102" customFormat="1" ht="36" outlineLevel="6">
      <c r="F7114" s="21">
        <v>2270</v>
      </c>
      <c r="G7114" s="22" t="s">
        <v>5</v>
      </c>
      <c r="H7114" s="68">
        <v>6</v>
      </c>
      <c r="I7114" s="22"/>
      <c r="J7114" s="36" t="s">
        <v>1716</v>
      </c>
      <c r="K7114" s="36"/>
      <c r="L7114" s="36"/>
      <c r="M7114" s="37" t="s">
        <v>8427</v>
      </c>
      <c r="N7114" s="37"/>
      <c r="O7114" s="22" t="s">
        <v>22</v>
      </c>
      <c r="P7114" s="38">
        <v>12</v>
      </c>
      <c r="Q7114" s="25">
        <v>0</v>
      </c>
      <c r="R7114" s="38">
        <f t="shared" si="108"/>
        <v>12</v>
      </c>
      <c r="S7114" s="25"/>
      <c r="T7114" s="26">
        <f t="shared" si="109"/>
        <v>0</v>
      </c>
    </row>
    <row r="7115" spans="6:20" s="102" customFormat="1" ht="12" outlineLevel="6">
      <c r="F7115" s="21">
        <v>2271</v>
      </c>
      <c r="G7115" s="22" t="s">
        <v>5</v>
      </c>
      <c r="H7115" s="68">
        <v>6</v>
      </c>
      <c r="I7115" s="22"/>
      <c r="J7115" s="36" t="s">
        <v>1717</v>
      </c>
      <c r="K7115" s="36"/>
      <c r="L7115" s="36"/>
      <c r="M7115" s="37" t="s">
        <v>7663</v>
      </c>
      <c r="N7115" s="37"/>
      <c r="O7115" s="22" t="s">
        <v>22</v>
      </c>
      <c r="P7115" s="38">
        <v>20</v>
      </c>
      <c r="Q7115" s="25">
        <v>0</v>
      </c>
      <c r="R7115" s="38">
        <f t="shared" si="108"/>
        <v>20</v>
      </c>
      <c r="S7115" s="25"/>
      <c r="T7115" s="26">
        <f t="shared" si="109"/>
        <v>0</v>
      </c>
    </row>
    <row r="7116" spans="6:20" s="102" customFormat="1" ht="48" outlineLevel="6">
      <c r="F7116" s="21">
        <v>2272</v>
      </c>
      <c r="G7116" s="22" t="s">
        <v>5</v>
      </c>
      <c r="H7116" s="68">
        <v>6</v>
      </c>
      <c r="I7116" s="22"/>
      <c r="J7116" s="36" t="s">
        <v>1718</v>
      </c>
      <c r="K7116" s="36"/>
      <c r="L7116" s="36"/>
      <c r="M7116" s="37" t="s">
        <v>8597</v>
      </c>
      <c r="N7116" s="37"/>
      <c r="O7116" s="22" t="s">
        <v>22</v>
      </c>
      <c r="P7116" s="38">
        <v>2</v>
      </c>
      <c r="Q7116" s="25">
        <v>0</v>
      </c>
      <c r="R7116" s="38">
        <f t="shared" si="108"/>
        <v>2</v>
      </c>
      <c r="S7116" s="25"/>
      <c r="T7116" s="26">
        <f t="shared" si="109"/>
        <v>0</v>
      </c>
    </row>
    <row r="7117" spans="6:20" s="102" customFormat="1" ht="48" outlineLevel="6">
      <c r="F7117" s="21">
        <v>2273</v>
      </c>
      <c r="G7117" s="22" t="s">
        <v>5</v>
      </c>
      <c r="H7117" s="68">
        <v>6</v>
      </c>
      <c r="I7117" s="22"/>
      <c r="J7117" s="36" t="s">
        <v>1719</v>
      </c>
      <c r="K7117" s="36"/>
      <c r="L7117" s="36"/>
      <c r="M7117" s="37" t="s">
        <v>8859</v>
      </c>
      <c r="N7117" s="37"/>
      <c r="O7117" s="22" t="s">
        <v>22</v>
      </c>
      <c r="P7117" s="38">
        <v>1</v>
      </c>
      <c r="Q7117" s="25">
        <v>0</v>
      </c>
      <c r="R7117" s="38">
        <f t="shared" si="108"/>
        <v>1</v>
      </c>
      <c r="S7117" s="25"/>
      <c r="T7117" s="26">
        <f t="shared" si="109"/>
        <v>0</v>
      </c>
    </row>
    <row r="7118" spans="6:20" s="102" customFormat="1" ht="48" outlineLevel="6">
      <c r="F7118" s="21">
        <v>2274</v>
      </c>
      <c r="G7118" s="22" t="s">
        <v>5</v>
      </c>
      <c r="H7118" s="68">
        <v>6</v>
      </c>
      <c r="I7118" s="22"/>
      <c r="J7118" s="36" t="s">
        <v>1720</v>
      </c>
      <c r="K7118" s="36"/>
      <c r="L7118" s="36"/>
      <c r="M7118" s="37" t="s">
        <v>9603</v>
      </c>
      <c r="N7118" s="37"/>
      <c r="O7118" s="22"/>
      <c r="P7118" s="38">
        <v>0</v>
      </c>
      <c r="Q7118" s="25">
        <v>0</v>
      </c>
      <c r="R7118" s="38">
        <f t="shared" si="108"/>
        <v>0</v>
      </c>
      <c r="S7118" s="25"/>
      <c r="T7118" s="26">
        <f t="shared" si="109"/>
        <v>0</v>
      </c>
    </row>
    <row r="7119" spans="6:20" s="102" customFormat="1" ht="12" outlineLevel="6">
      <c r="F7119" s="21">
        <v>2275</v>
      </c>
      <c r="G7119" s="22" t="s">
        <v>5</v>
      </c>
      <c r="H7119" s="68">
        <v>6</v>
      </c>
      <c r="I7119" s="22"/>
      <c r="J7119" s="36" t="s">
        <v>1721</v>
      </c>
      <c r="K7119" s="36"/>
      <c r="L7119" s="36"/>
      <c r="M7119" s="37" t="s">
        <v>167</v>
      </c>
      <c r="N7119" s="37"/>
      <c r="O7119" s="22" t="s">
        <v>20</v>
      </c>
      <c r="P7119" s="38">
        <v>195</v>
      </c>
      <c r="Q7119" s="25">
        <v>0</v>
      </c>
      <c r="R7119" s="38">
        <f t="shared" si="108"/>
        <v>195</v>
      </c>
      <c r="S7119" s="25"/>
      <c r="T7119" s="26">
        <f t="shared" si="109"/>
        <v>0</v>
      </c>
    </row>
    <row r="7120" spans="6:20" s="102" customFormat="1" ht="12" outlineLevel="6">
      <c r="F7120" s="21">
        <v>2276</v>
      </c>
      <c r="G7120" s="22" t="s">
        <v>5</v>
      </c>
      <c r="H7120" s="68">
        <v>6</v>
      </c>
      <c r="I7120" s="22"/>
      <c r="J7120" s="36" t="s">
        <v>1722</v>
      </c>
      <c r="K7120" s="36"/>
      <c r="L7120" s="36"/>
      <c r="M7120" s="37" t="s">
        <v>165</v>
      </c>
      <c r="N7120" s="37"/>
      <c r="O7120" s="22" t="s">
        <v>20</v>
      </c>
      <c r="P7120" s="38">
        <v>16</v>
      </c>
      <c r="Q7120" s="25">
        <v>0</v>
      </c>
      <c r="R7120" s="38">
        <f t="shared" si="108"/>
        <v>16</v>
      </c>
      <c r="S7120" s="25"/>
      <c r="T7120" s="26">
        <f t="shared" si="109"/>
        <v>0</v>
      </c>
    </row>
    <row r="7121" spans="6:20" s="102" customFormat="1" ht="12" outlineLevel="6">
      <c r="F7121" s="21">
        <v>2277</v>
      </c>
      <c r="G7121" s="22" t="s">
        <v>5</v>
      </c>
      <c r="H7121" s="68">
        <v>6</v>
      </c>
      <c r="I7121" s="22"/>
      <c r="J7121" s="36" t="s">
        <v>1723</v>
      </c>
      <c r="K7121" s="36"/>
      <c r="L7121" s="36"/>
      <c r="M7121" s="37" t="s">
        <v>164</v>
      </c>
      <c r="N7121" s="37"/>
      <c r="O7121" s="22" t="s">
        <v>20</v>
      </c>
      <c r="P7121" s="38">
        <v>24</v>
      </c>
      <c r="Q7121" s="25">
        <v>0</v>
      </c>
      <c r="R7121" s="38">
        <f t="shared" si="108"/>
        <v>24</v>
      </c>
      <c r="S7121" s="25"/>
      <c r="T7121" s="26">
        <f t="shared" si="109"/>
        <v>0</v>
      </c>
    </row>
    <row r="7122" spans="6:20" s="102" customFormat="1" ht="12" outlineLevel="6">
      <c r="F7122" s="21">
        <v>2278</v>
      </c>
      <c r="G7122" s="22" t="s">
        <v>5</v>
      </c>
      <c r="H7122" s="68">
        <v>6</v>
      </c>
      <c r="I7122" s="22"/>
      <c r="J7122" s="36" t="s">
        <v>1724</v>
      </c>
      <c r="K7122" s="36"/>
      <c r="L7122" s="36"/>
      <c r="M7122" s="37" t="s">
        <v>163</v>
      </c>
      <c r="N7122" s="37"/>
      <c r="O7122" s="22" t="s">
        <v>20</v>
      </c>
      <c r="P7122" s="38">
        <v>168</v>
      </c>
      <c r="Q7122" s="25">
        <v>0</v>
      </c>
      <c r="R7122" s="38">
        <f t="shared" si="108"/>
        <v>168</v>
      </c>
      <c r="S7122" s="25"/>
      <c r="T7122" s="26">
        <f t="shared" si="109"/>
        <v>0</v>
      </c>
    </row>
    <row r="7123" spans="6:20" s="102" customFormat="1" ht="12" outlineLevel="6">
      <c r="F7123" s="21">
        <v>2279</v>
      </c>
      <c r="G7123" s="22" t="s">
        <v>5</v>
      </c>
      <c r="H7123" s="68">
        <v>6</v>
      </c>
      <c r="I7123" s="22"/>
      <c r="J7123" s="36" t="s">
        <v>1725</v>
      </c>
      <c r="K7123" s="36"/>
      <c r="L7123" s="36"/>
      <c r="M7123" s="37" t="s">
        <v>162</v>
      </c>
      <c r="N7123" s="37"/>
      <c r="O7123" s="22" t="s">
        <v>20</v>
      </c>
      <c r="P7123" s="38">
        <v>130</v>
      </c>
      <c r="Q7123" s="25">
        <v>0</v>
      </c>
      <c r="R7123" s="38">
        <f t="shared" si="108"/>
        <v>130</v>
      </c>
      <c r="S7123" s="25"/>
      <c r="T7123" s="26">
        <f t="shared" si="109"/>
        <v>0</v>
      </c>
    </row>
    <row r="7124" spans="6:20" s="102" customFormat="1" ht="12" outlineLevel="6">
      <c r="F7124" s="21">
        <v>2280</v>
      </c>
      <c r="G7124" s="22" t="s">
        <v>5</v>
      </c>
      <c r="H7124" s="68">
        <v>6</v>
      </c>
      <c r="I7124" s="22"/>
      <c r="J7124" s="36" t="s">
        <v>1726</v>
      </c>
      <c r="K7124" s="36"/>
      <c r="L7124" s="36"/>
      <c r="M7124" s="37" t="s">
        <v>161</v>
      </c>
      <c r="N7124" s="37"/>
      <c r="O7124" s="22" t="s">
        <v>20</v>
      </c>
      <c r="P7124" s="38">
        <v>143</v>
      </c>
      <c r="Q7124" s="25">
        <v>0</v>
      </c>
      <c r="R7124" s="38">
        <f t="shared" si="108"/>
        <v>143</v>
      </c>
      <c r="S7124" s="25"/>
      <c r="T7124" s="26">
        <f t="shared" si="109"/>
        <v>0</v>
      </c>
    </row>
    <row r="7125" spans="6:20" s="102" customFormat="1" ht="12" outlineLevel="6">
      <c r="F7125" s="21">
        <v>2281</v>
      </c>
      <c r="G7125" s="22" t="s">
        <v>5</v>
      </c>
      <c r="H7125" s="68">
        <v>6</v>
      </c>
      <c r="I7125" s="22"/>
      <c r="J7125" s="36" t="s">
        <v>1727</v>
      </c>
      <c r="K7125" s="36"/>
      <c r="L7125" s="36"/>
      <c r="M7125" s="37" t="s">
        <v>160</v>
      </c>
      <c r="N7125" s="37"/>
      <c r="O7125" s="22" t="s">
        <v>20</v>
      </c>
      <c r="P7125" s="38">
        <v>32</v>
      </c>
      <c r="Q7125" s="25">
        <v>0</v>
      </c>
      <c r="R7125" s="38">
        <f t="shared" si="108"/>
        <v>32</v>
      </c>
      <c r="S7125" s="25"/>
      <c r="T7125" s="26">
        <f t="shared" si="109"/>
        <v>0</v>
      </c>
    </row>
    <row r="7126" spans="6:20" s="102" customFormat="1" ht="24" outlineLevel="6">
      <c r="F7126" s="21">
        <v>2282</v>
      </c>
      <c r="G7126" s="22" t="s">
        <v>5</v>
      </c>
      <c r="H7126" s="68">
        <v>6</v>
      </c>
      <c r="I7126" s="22"/>
      <c r="J7126" s="36" t="s">
        <v>1728</v>
      </c>
      <c r="K7126" s="36"/>
      <c r="L7126" s="36"/>
      <c r="M7126" s="37" t="s">
        <v>7432</v>
      </c>
      <c r="N7126" s="37"/>
      <c r="O7126" s="22"/>
      <c r="P7126" s="38">
        <v>0</v>
      </c>
      <c r="Q7126" s="25">
        <v>0</v>
      </c>
      <c r="R7126" s="38">
        <f t="shared" si="108"/>
        <v>0</v>
      </c>
      <c r="S7126" s="25"/>
      <c r="T7126" s="26">
        <f t="shared" si="109"/>
        <v>0</v>
      </c>
    </row>
    <row r="7127" spans="6:20" s="102" customFormat="1" ht="12" outlineLevel="6">
      <c r="F7127" s="21">
        <v>2283</v>
      </c>
      <c r="G7127" s="22" t="s">
        <v>5</v>
      </c>
      <c r="H7127" s="68">
        <v>6</v>
      </c>
      <c r="I7127" s="22"/>
      <c r="J7127" s="36" t="s">
        <v>1729</v>
      </c>
      <c r="K7127" s="36"/>
      <c r="L7127" s="36"/>
      <c r="M7127" s="37" t="s">
        <v>167</v>
      </c>
      <c r="N7127" s="37"/>
      <c r="O7127" s="22" t="s">
        <v>20</v>
      </c>
      <c r="P7127" s="38">
        <v>195</v>
      </c>
      <c r="Q7127" s="25">
        <v>0</v>
      </c>
      <c r="R7127" s="38">
        <f t="shared" si="108"/>
        <v>195</v>
      </c>
      <c r="S7127" s="25"/>
      <c r="T7127" s="26">
        <f t="shared" si="109"/>
        <v>0</v>
      </c>
    </row>
    <row r="7128" spans="6:20" s="102" customFormat="1" ht="12" outlineLevel="6">
      <c r="F7128" s="21">
        <v>2284</v>
      </c>
      <c r="G7128" s="22" t="s">
        <v>5</v>
      </c>
      <c r="H7128" s="68">
        <v>6</v>
      </c>
      <c r="I7128" s="22"/>
      <c r="J7128" s="36" t="s">
        <v>1730</v>
      </c>
      <c r="K7128" s="36"/>
      <c r="L7128" s="36"/>
      <c r="M7128" s="37" t="s">
        <v>165</v>
      </c>
      <c r="N7128" s="37"/>
      <c r="O7128" s="22" t="s">
        <v>20</v>
      </c>
      <c r="P7128" s="38">
        <v>16</v>
      </c>
      <c r="Q7128" s="25">
        <v>0</v>
      </c>
      <c r="R7128" s="38">
        <f t="shared" si="108"/>
        <v>16</v>
      </c>
      <c r="S7128" s="25"/>
      <c r="T7128" s="26">
        <f t="shared" si="109"/>
        <v>0</v>
      </c>
    </row>
    <row r="7129" spans="6:20" s="102" customFormat="1" ht="12" outlineLevel="6">
      <c r="F7129" s="21">
        <v>2285</v>
      </c>
      <c r="G7129" s="22" t="s">
        <v>5</v>
      </c>
      <c r="H7129" s="68">
        <v>6</v>
      </c>
      <c r="I7129" s="22"/>
      <c r="J7129" s="36" t="s">
        <v>1731</v>
      </c>
      <c r="K7129" s="36"/>
      <c r="L7129" s="36"/>
      <c r="M7129" s="37" t="s">
        <v>164</v>
      </c>
      <c r="N7129" s="37"/>
      <c r="O7129" s="22" t="s">
        <v>20</v>
      </c>
      <c r="P7129" s="38">
        <v>24</v>
      </c>
      <c r="Q7129" s="25">
        <v>0</v>
      </c>
      <c r="R7129" s="38">
        <f t="shared" si="108"/>
        <v>24</v>
      </c>
      <c r="S7129" s="25"/>
      <c r="T7129" s="26">
        <f t="shared" si="109"/>
        <v>0</v>
      </c>
    </row>
    <row r="7130" spans="6:20" s="102" customFormat="1" ht="12" outlineLevel="6">
      <c r="F7130" s="21">
        <v>2286</v>
      </c>
      <c r="G7130" s="22" t="s">
        <v>5</v>
      </c>
      <c r="H7130" s="68">
        <v>6</v>
      </c>
      <c r="I7130" s="22"/>
      <c r="J7130" s="36" t="s">
        <v>1732</v>
      </c>
      <c r="K7130" s="36"/>
      <c r="L7130" s="36"/>
      <c r="M7130" s="37" t="s">
        <v>163</v>
      </c>
      <c r="N7130" s="37"/>
      <c r="O7130" s="22" t="s">
        <v>20</v>
      </c>
      <c r="P7130" s="38">
        <v>168</v>
      </c>
      <c r="Q7130" s="25">
        <v>0</v>
      </c>
      <c r="R7130" s="38">
        <f t="shared" si="108"/>
        <v>168</v>
      </c>
      <c r="S7130" s="25"/>
      <c r="T7130" s="26">
        <f t="shared" si="109"/>
        <v>0</v>
      </c>
    </row>
    <row r="7131" spans="6:20" s="102" customFormat="1" ht="12" outlineLevel="6">
      <c r="F7131" s="21">
        <v>2287</v>
      </c>
      <c r="G7131" s="22" t="s">
        <v>5</v>
      </c>
      <c r="H7131" s="68">
        <v>6</v>
      </c>
      <c r="I7131" s="22"/>
      <c r="J7131" s="36" t="s">
        <v>1733</v>
      </c>
      <c r="K7131" s="36"/>
      <c r="L7131" s="36"/>
      <c r="M7131" s="37" t="s">
        <v>162</v>
      </c>
      <c r="N7131" s="37"/>
      <c r="O7131" s="22" t="s">
        <v>20</v>
      </c>
      <c r="P7131" s="38">
        <v>130</v>
      </c>
      <c r="Q7131" s="25">
        <v>0</v>
      </c>
      <c r="R7131" s="38">
        <f t="shared" si="108"/>
        <v>130</v>
      </c>
      <c r="S7131" s="25"/>
      <c r="T7131" s="26">
        <f t="shared" si="109"/>
        <v>0</v>
      </c>
    </row>
    <row r="7132" spans="6:20" s="102" customFormat="1" ht="12" outlineLevel="6">
      <c r="F7132" s="21">
        <v>2288</v>
      </c>
      <c r="G7132" s="22" t="s">
        <v>5</v>
      </c>
      <c r="H7132" s="68">
        <v>6</v>
      </c>
      <c r="I7132" s="22"/>
      <c r="J7132" s="36" t="s">
        <v>1734</v>
      </c>
      <c r="K7132" s="36"/>
      <c r="L7132" s="36"/>
      <c r="M7132" s="37" t="s">
        <v>161</v>
      </c>
      <c r="N7132" s="37"/>
      <c r="O7132" s="22" t="s">
        <v>20</v>
      </c>
      <c r="P7132" s="38">
        <v>143</v>
      </c>
      <c r="Q7132" s="25">
        <v>0</v>
      </c>
      <c r="R7132" s="38">
        <f t="shared" si="108"/>
        <v>143</v>
      </c>
      <c r="S7132" s="25"/>
      <c r="T7132" s="26">
        <f t="shared" si="109"/>
        <v>0</v>
      </c>
    </row>
    <row r="7133" spans="6:20" s="102" customFormat="1" ht="12" outlineLevel="6">
      <c r="F7133" s="21">
        <v>2289</v>
      </c>
      <c r="G7133" s="22" t="s">
        <v>5</v>
      </c>
      <c r="H7133" s="68">
        <v>6</v>
      </c>
      <c r="I7133" s="22"/>
      <c r="J7133" s="36" t="s">
        <v>1735</v>
      </c>
      <c r="K7133" s="36"/>
      <c r="L7133" s="36"/>
      <c r="M7133" s="37" t="s">
        <v>160</v>
      </c>
      <c r="N7133" s="37"/>
      <c r="O7133" s="22" t="s">
        <v>20</v>
      </c>
      <c r="P7133" s="38">
        <v>32</v>
      </c>
      <c r="Q7133" s="25">
        <v>0</v>
      </c>
      <c r="R7133" s="38">
        <f t="shared" si="108"/>
        <v>32</v>
      </c>
      <c r="S7133" s="25"/>
      <c r="T7133" s="26">
        <f t="shared" si="109"/>
        <v>0</v>
      </c>
    </row>
    <row r="7134" spans="6:20" s="102" customFormat="1" ht="36" outlineLevel="6">
      <c r="F7134" s="21">
        <v>2290</v>
      </c>
      <c r="G7134" s="22" t="s">
        <v>5</v>
      </c>
      <c r="H7134" s="68">
        <v>6</v>
      </c>
      <c r="I7134" s="22"/>
      <c r="J7134" s="36" t="s">
        <v>1736</v>
      </c>
      <c r="K7134" s="36"/>
      <c r="L7134" s="36"/>
      <c r="M7134" s="37" t="s">
        <v>8684</v>
      </c>
      <c r="N7134" s="37"/>
      <c r="O7134" s="22"/>
      <c r="P7134" s="38">
        <v>0</v>
      </c>
      <c r="Q7134" s="25">
        <v>0</v>
      </c>
      <c r="R7134" s="38">
        <f t="shared" si="108"/>
        <v>0</v>
      </c>
      <c r="S7134" s="25"/>
      <c r="T7134" s="26">
        <f t="shared" si="109"/>
        <v>0</v>
      </c>
    </row>
    <row r="7135" spans="6:20" s="102" customFormat="1" ht="12" outlineLevel="6">
      <c r="F7135" s="21">
        <v>2291</v>
      </c>
      <c r="G7135" s="22" t="s">
        <v>5</v>
      </c>
      <c r="H7135" s="68">
        <v>6</v>
      </c>
      <c r="I7135" s="22"/>
      <c r="J7135" s="36" t="s">
        <v>1737</v>
      </c>
      <c r="K7135" s="36"/>
      <c r="L7135" s="36"/>
      <c r="M7135" s="37" t="s">
        <v>167</v>
      </c>
      <c r="N7135" s="37"/>
      <c r="O7135" s="22" t="s">
        <v>20</v>
      </c>
      <c r="P7135" s="38">
        <v>195</v>
      </c>
      <c r="Q7135" s="25">
        <v>0</v>
      </c>
      <c r="R7135" s="38">
        <f t="shared" si="108"/>
        <v>195</v>
      </c>
      <c r="S7135" s="25"/>
      <c r="T7135" s="26">
        <f t="shared" si="109"/>
        <v>0</v>
      </c>
    </row>
    <row r="7136" spans="6:20" s="102" customFormat="1" ht="12" outlineLevel="6">
      <c r="F7136" s="21">
        <v>2292</v>
      </c>
      <c r="G7136" s="22" t="s">
        <v>5</v>
      </c>
      <c r="H7136" s="68">
        <v>6</v>
      </c>
      <c r="I7136" s="22"/>
      <c r="J7136" s="36" t="s">
        <v>1738</v>
      </c>
      <c r="K7136" s="36"/>
      <c r="L7136" s="36"/>
      <c r="M7136" s="37" t="s">
        <v>165</v>
      </c>
      <c r="N7136" s="37"/>
      <c r="O7136" s="22" t="s">
        <v>20</v>
      </c>
      <c r="P7136" s="38">
        <v>16</v>
      </c>
      <c r="Q7136" s="25">
        <v>0</v>
      </c>
      <c r="R7136" s="38">
        <f t="shared" si="108"/>
        <v>16</v>
      </c>
      <c r="S7136" s="25"/>
      <c r="T7136" s="26">
        <f t="shared" si="109"/>
        <v>0</v>
      </c>
    </row>
    <row r="7137" spans="6:20" s="102" customFormat="1" ht="12" outlineLevel="6">
      <c r="F7137" s="21">
        <v>2293</v>
      </c>
      <c r="G7137" s="22" t="s">
        <v>5</v>
      </c>
      <c r="H7137" s="68">
        <v>6</v>
      </c>
      <c r="I7137" s="22"/>
      <c r="J7137" s="36" t="s">
        <v>1739</v>
      </c>
      <c r="K7137" s="36"/>
      <c r="L7137" s="36"/>
      <c r="M7137" s="37" t="s">
        <v>164</v>
      </c>
      <c r="N7137" s="37"/>
      <c r="O7137" s="22" t="s">
        <v>20</v>
      </c>
      <c r="P7137" s="38">
        <v>24</v>
      </c>
      <c r="Q7137" s="25">
        <v>0</v>
      </c>
      <c r="R7137" s="38">
        <f t="shared" ref="R7137:R7153" si="110">P7137*(1+Q7137/100)</f>
        <v>24</v>
      </c>
      <c r="S7137" s="25"/>
      <c r="T7137" s="26">
        <f t="shared" ref="T7137:T7153" si="111">IF(I7137="T",0,R7137*S7137)</f>
        <v>0</v>
      </c>
    </row>
    <row r="7138" spans="6:20" s="102" customFormat="1" ht="12" outlineLevel="6">
      <c r="F7138" s="21">
        <v>2294</v>
      </c>
      <c r="G7138" s="22" t="s">
        <v>5</v>
      </c>
      <c r="H7138" s="68">
        <v>6</v>
      </c>
      <c r="I7138" s="22"/>
      <c r="J7138" s="36" t="s">
        <v>1740</v>
      </c>
      <c r="K7138" s="36"/>
      <c r="L7138" s="36"/>
      <c r="M7138" s="37" t="s">
        <v>163</v>
      </c>
      <c r="N7138" s="37"/>
      <c r="O7138" s="22" t="s">
        <v>20</v>
      </c>
      <c r="P7138" s="38">
        <v>168</v>
      </c>
      <c r="Q7138" s="25">
        <v>0</v>
      </c>
      <c r="R7138" s="38">
        <f t="shared" si="110"/>
        <v>168</v>
      </c>
      <c r="S7138" s="25"/>
      <c r="T7138" s="26">
        <f t="shared" si="111"/>
        <v>0</v>
      </c>
    </row>
    <row r="7139" spans="6:20" s="102" customFormat="1" ht="12" outlineLevel="6">
      <c r="F7139" s="21">
        <v>2295</v>
      </c>
      <c r="G7139" s="22" t="s">
        <v>5</v>
      </c>
      <c r="H7139" s="68">
        <v>6</v>
      </c>
      <c r="I7139" s="22"/>
      <c r="J7139" s="36" t="s">
        <v>1741</v>
      </c>
      <c r="K7139" s="36"/>
      <c r="L7139" s="36"/>
      <c r="M7139" s="37" t="s">
        <v>162</v>
      </c>
      <c r="N7139" s="37"/>
      <c r="O7139" s="22" t="s">
        <v>20</v>
      </c>
      <c r="P7139" s="38">
        <v>130</v>
      </c>
      <c r="Q7139" s="25">
        <v>0</v>
      </c>
      <c r="R7139" s="38">
        <f t="shared" si="110"/>
        <v>130</v>
      </c>
      <c r="S7139" s="25"/>
      <c r="T7139" s="26">
        <f t="shared" si="111"/>
        <v>0</v>
      </c>
    </row>
    <row r="7140" spans="6:20" s="102" customFormat="1" ht="12" outlineLevel="6">
      <c r="F7140" s="21">
        <v>2296</v>
      </c>
      <c r="G7140" s="22" t="s">
        <v>5</v>
      </c>
      <c r="H7140" s="68">
        <v>6</v>
      </c>
      <c r="I7140" s="22"/>
      <c r="J7140" s="36" t="s">
        <v>1742</v>
      </c>
      <c r="K7140" s="36"/>
      <c r="L7140" s="36"/>
      <c r="M7140" s="37" t="s">
        <v>161</v>
      </c>
      <c r="N7140" s="37"/>
      <c r="O7140" s="22" t="s">
        <v>20</v>
      </c>
      <c r="P7140" s="38">
        <v>143</v>
      </c>
      <c r="Q7140" s="25">
        <v>0</v>
      </c>
      <c r="R7140" s="38">
        <f t="shared" si="110"/>
        <v>143</v>
      </c>
      <c r="S7140" s="25"/>
      <c r="T7140" s="26">
        <f t="shared" si="111"/>
        <v>0</v>
      </c>
    </row>
    <row r="7141" spans="6:20" s="102" customFormat="1" ht="12" outlineLevel="6">
      <c r="F7141" s="21">
        <v>2297</v>
      </c>
      <c r="G7141" s="22" t="s">
        <v>5</v>
      </c>
      <c r="H7141" s="68">
        <v>6</v>
      </c>
      <c r="I7141" s="22"/>
      <c r="J7141" s="36" t="s">
        <v>1743</v>
      </c>
      <c r="K7141" s="36"/>
      <c r="L7141" s="36"/>
      <c r="M7141" s="37" t="s">
        <v>160</v>
      </c>
      <c r="N7141" s="37"/>
      <c r="O7141" s="22" t="s">
        <v>20</v>
      </c>
      <c r="P7141" s="38">
        <v>32</v>
      </c>
      <c r="Q7141" s="25">
        <v>0</v>
      </c>
      <c r="R7141" s="38">
        <f t="shared" si="110"/>
        <v>32</v>
      </c>
      <c r="S7141" s="25"/>
      <c r="T7141" s="26">
        <f t="shared" si="111"/>
        <v>0</v>
      </c>
    </row>
    <row r="7142" spans="6:20" s="102" customFormat="1" ht="24" outlineLevel="6">
      <c r="F7142" s="21">
        <v>2298</v>
      </c>
      <c r="G7142" s="22" t="s">
        <v>5</v>
      </c>
      <c r="H7142" s="68">
        <v>6</v>
      </c>
      <c r="I7142" s="22"/>
      <c r="J7142" s="36" t="s">
        <v>1744</v>
      </c>
      <c r="K7142" s="36"/>
      <c r="L7142" s="36"/>
      <c r="M7142" s="37" t="s">
        <v>8107</v>
      </c>
      <c r="N7142" s="37"/>
      <c r="O7142" s="22"/>
      <c r="P7142" s="38">
        <v>0</v>
      </c>
      <c r="Q7142" s="25">
        <v>0</v>
      </c>
      <c r="R7142" s="38">
        <f t="shared" si="110"/>
        <v>0</v>
      </c>
      <c r="S7142" s="25"/>
      <c r="T7142" s="26">
        <f t="shared" si="111"/>
        <v>0</v>
      </c>
    </row>
    <row r="7143" spans="6:20" s="102" customFormat="1" ht="12" outlineLevel="6">
      <c r="F7143" s="21">
        <v>2299</v>
      </c>
      <c r="G7143" s="22" t="s">
        <v>5</v>
      </c>
      <c r="H7143" s="68">
        <v>6</v>
      </c>
      <c r="I7143" s="22"/>
      <c r="J7143" s="36" t="s">
        <v>1745</v>
      </c>
      <c r="K7143" s="36"/>
      <c r="L7143" s="36"/>
      <c r="M7143" s="37" t="s">
        <v>6748</v>
      </c>
      <c r="N7143" s="37"/>
      <c r="O7143" s="22" t="s">
        <v>20</v>
      </c>
      <c r="P7143" s="38">
        <v>195</v>
      </c>
      <c r="Q7143" s="25">
        <v>0</v>
      </c>
      <c r="R7143" s="38">
        <f t="shared" si="110"/>
        <v>195</v>
      </c>
      <c r="S7143" s="25"/>
      <c r="T7143" s="26">
        <f t="shared" si="111"/>
        <v>0</v>
      </c>
    </row>
    <row r="7144" spans="6:20" s="102" customFormat="1" ht="12" outlineLevel="6">
      <c r="F7144" s="21">
        <v>2300</v>
      </c>
      <c r="G7144" s="22" t="s">
        <v>5</v>
      </c>
      <c r="H7144" s="68">
        <v>6</v>
      </c>
      <c r="I7144" s="22"/>
      <c r="J7144" s="36" t="s">
        <v>1746</v>
      </c>
      <c r="K7144" s="36"/>
      <c r="L7144" s="36"/>
      <c r="M7144" s="37" t="s">
        <v>6746</v>
      </c>
      <c r="N7144" s="37"/>
      <c r="O7144" s="22" t="s">
        <v>20</v>
      </c>
      <c r="P7144" s="38">
        <v>16</v>
      </c>
      <c r="Q7144" s="25">
        <v>0</v>
      </c>
      <c r="R7144" s="38">
        <f t="shared" si="110"/>
        <v>16</v>
      </c>
      <c r="S7144" s="25"/>
      <c r="T7144" s="26">
        <f t="shared" si="111"/>
        <v>0</v>
      </c>
    </row>
    <row r="7145" spans="6:20" s="102" customFormat="1" ht="12" outlineLevel="6">
      <c r="F7145" s="21">
        <v>2301</v>
      </c>
      <c r="G7145" s="22" t="s">
        <v>5</v>
      </c>
      <c r="H7145" s="68">
        <v>6</v>
      </c>
      <c r="I7145" s="22"/>
      <c r="J7145" s="36" t="s">
        <v>1747</v>
      </c>
      <c r="K7145" s="36"/>
      <c r="L7145" s="36"/>
      <c r="M7145" s="37" t="s">
        <v>6745</v>
      </c>
      <c r="N7145" s="37"/>
      <c r="O7145" s="22" t="s">
        <v>20</v>
      </c>
      <c r="P7145" s="38">
        <v>24</v>
      </c>
      <c r="Q7145" s="25">
        <v>0</v>
      </c>
      <c r="R7145" s="38">
        <f t="shared" si="110"/>
        <v>24</v>
      </c>
      <c r="S7145" s="25"/>
      <c r="T7145" s="26">
        <f t="shared" si="111"/>
        <v>0</v>
      </c>
    </row>
    <row r="7146" spans="6:20" s="102" customFormat="1" ht="12" outlineLevel="6">
      <c r="F7146" s="21">
        <v>2302</v>
      </c>
      <c r="G7146" s="22" t="s">
        <v>5</v>
      </c>
      <c r="H7146" s="68">
        <v>6</v>
      </c>
      <c r="I7146" s="22"/>
      <c r="J7146" s="36" t="s">
        <v>1748</v>
      </c>
      <c r="K7146" s="36"/>
      <c r="L7146" s="36"/>
      <c r="M7146" s="37" t="s">
        <v>6744</v>
      </c>
      <c r="N7146" s="37"/>
      <c r="O7146" s="22" t="s">
        <v>20</v>
      </c>
      <c r="P7146" s="38">
        <v>168</v>
      </c>
      <c r="Q7146" s="25">
        <v>0</v>
      </c>
      <c r="R7146" s="38">
        <f t="shared" si="110"/>
        <v>168</v>
      </c>
      <c r="S7146" s="25"/>
      <c r="T7146" s="26">
        <f t="shared" si="111"/>
        <v>0</v>
      </c>
    </row>
    <row r="7147" spans="6:20" s="102" customFormat="1" ht="12" outlineLevel="6">
      <c r="F7147" s="21">
        <v>2303</v>
      </c>
      <c r="G7147" s="22" t="s">
        <v>5</v>
      </c>
      <c r="H7147" s="68">
        <v>6</v>
      </c>
      <c r="I7147" s="22"/>
      <c r="J7147" s="36" t="s">
        <v>1749</v>
      </c>
      <c r="K7147" s="36"/>
      <c r="L7147" s="36"/>
      <c r="M7147" s="37" t="s">
        <v>6714</v>
      </c>
      <c r="N7147" s="37"/>
      <c r="O7147" s="22" t="s">
        <v>20</v>
      </c>
      <c r="P7147" s="38">
        <v>130</v>
      </c>
      <c r="Q7147" s="25">
        <v>0</v>
      </c>
      <c r="R7147" s="38">
        <f t="shared" si="110"/>
        <v>130</v>
      </c>
      <c r="S7147" s="25"/>
      <c r="T7147" s="26">
        <f t="shared" si="111"/>
        <v>0</v>
      </c>
    </row>
    <row r="7148" spans="6:20" s="102" customFormat="1" ht="12" outlineLevel="6">
      <c r="F7148" s="21">
        <v>2304</v>
      </c>
      <c r="G7148" s="22" t="s">
        <v>5</v>
      </c>
      <c r="H7148" s="68">
        <v>6</v>
      </c>
      <c r="I7148" s="22"/>
      <c r="J7148" s="36" t="s">
        <v>1750</v>
      </c>
      <c r="K7148" s="36"/>
      <c r="L7148" s="36"/>
      <c r="M7148" s="37" t="s">
        <v>6713</v>
      </c>
      <c r="N7148" s="37"/>
      <c r="O7148" s="22" t="s">
        <v>20</v>
      </c>
      <c r="P7148" s="38">
        <v>143</v>
      </c>
      <c r="Q7148" s="25">
        <v>0</v>
      </c>
      <c r="R7148" s="38">
        <f t="shared" si="110"/>
        <v>143</v>
      </c>
      <c r="S7148" s="25"/>
      <c r="T7148" s="26">
        <f t="shared" si="111"/>
        <v>0</v>
      </c>
    </row>
    <row r="7149" spans="6:20" s="102" customFormat="1" ht="12" outlineLevel="6">
      <c r="F7149" s="21">
        <v>2305</v>
      </c>
      <c r="G7149" s="22" t="s">
        <v>5</v>
      </c>
      <c r="H7149" s="68">
        <v>6</v>
      </c>
      <c r="I7149" s="22"/>
      <c r="J7149" s="36" t="s">
        <v>1751</v>
      </c>
      <c r="K7149" s="36"/>
      <c r="L7149" s="36"/>
      <c r="M7149" s="37" t="s">
        <v>6712</v>
      </c>
      <c r="N7149" s="37"/>
      <c r="O7149" s="22" t="s">
        <v>20</v>
      </c>
      <c r="P7149" s="38">
        <v>32</v>
      </c>
      <c r="Q7149" s="25">
        <v>0</v>
      </c>
      <c r="R7149" s="38">
        <f t="shared" si="110"/>
        <v>32</v>
      </c>
      <c r="S7149" s="25"/>
      <c r="T7149" s="26">
        <f t="shared" si="111"/>
        <v>0</v>
      </c>
    </row>
    <row r="7150" spans="6:20" s="102" customFormat="1" ht="12" outlineLevel="6">
      <c r="F7150" s="21">
        <v>2306</v>
      </c>
      <c r="G7150" s="22" t="s">
        <v>5</v>
      </c>
      <c r="H7150" s="68">
        <v>6</v>
      </c>
      <c r="I7150" s="22"/>
      <c r="J7150" s="36" t="s">
        <v>1752</v>
      </c>
      <c r="K7150" s="36"/>
      <c r="L7150" s="36"/>
      <c r="M7150" s="37" t="s">
        <v>7390</v>
      </c>
      <c r="N7150" s="37"/>
      <c r="O7150" s="22" t="s">
        <v>23</v>
      </c>
      <c r="P7150" s="38">
        <v>20</v>
      </c>
      <c r="Q7150" s="25">
        <v>0</v>
      </c>
      <c r="R7150" s="38">
        <f t="shared" si="110"/>
        <v>20</v>
      </c>
      <c r="S7150" s="25"/>
      <c r="T7150" s="26">
        <f t="shared" si="111"/>
        <v>0</v>
      </c>
    </row>
    <row r="7151" spans="6:20" s="102" customFormat="1" ht="48" outlineLevel="6">
      <c r="F7151" s="21">
        <v>2307</v>
      </c>
      <c r="G7151" s="22" t="s">
        <v>5</v>
      </c>
      <c r="H7151" s="68">
        <v>6</v>
      </c>
      <c r="I7151" s="22"/>
      <c r="J7151" s="36" t="s">
        <v>1753</v>
      </c>
      <c r="K7151" s="36"/>
      <c r="L7151" s="36"/>
      <c r="M7151" s="37" t="s">
        <v>8529</v>
      </c>
      <c r="N7151" s="37"/>
      <c r="O7151" s="22" t="s">
        <v>22</v>
      </c>
      <c r="P7151" s="38">
        <v>2</v>
      </c>
      <c r="Q7151" s="25">
        <v>0</v>
      </c>
      <c r="R7151" s="38">
        <f t="shared" si="110"/>
        <v>2</v>
      </c>
      <c r="S7151" s="25"/>
      <c r="T7151" s="26">
        <f t="shared" si="111"/>
        <v>0</v>
      </c>
    </row>
    <row r="7152" spans="6:20" s="102" customFormat="1" ht="48" outlineLevel="6">
      <c r="F7152" s="21">
        <v>2308</v>
      </c>
      <c r="G7152" s="22" t="s">
        <v>5</v>
      </c>
      <c r="H7152" s="68">
        <v>6</v>
      </c>
      <c r="I7152" s="22"/>
      <c r="J7152" s="36" t="s">
        <v>1754</v>
      </c>
      <c r="K7152" s="36"/>
      <c r="L7152" s="36"/>
      <c r="M7152" s="37" t="s">
        <v>8774</v>
      </c>
      <c r="N7152" s="37"/>
      <c r="O7152" s="22" t="s">
        <v>22</v>
      </c>
      <c r="P7152" s="38">
        <v>1</v>
      </c>
      <c r="Q7152" s="25">
        <v>0</v>
      </c>
      <c r="R7152" s="38">
        <f t="shared" si="110"/>
        <v>1</v>
      </c>
      <c r="S7152" s="25"/>
      <c r="T7152" s="26">
        <f t="shared" si="111"/>
        <v>0</v>
      </c>
    </row>
    <row r="7153" spans="6:20" s="102" customFormat="1" ht="48" outlineLevel="6">
      <c r="F7153" s="21">
        <v>2309</v>
      </c>
      <c r="G7153" s="22" t="s">
        <v>5</v>
      </c>
      <c r="H7153" s="68">
        <v>6</v>
      </c>
      <c r="I7153" s="22"/>
      <c r="J7153" s="36" t="s">
        <v>1755</v>
      </c>
      <c r="K7153" s="36"/>
      <c r="L7153" s="36"/>
      <c r="M7153" s="37" t="s">
        <v>8525</v>
      </c>
      <c r="N7153" s="37"/>
      <c r="O7153" s="22" t="s">
        <v>22</v>
      </c>
      <c r="P7153" s="38">
        <v>1</v>
      </c>
      <c r="Q7153" s="25">
        <v>0</v>
      </c>
      <c r="R7153" s="38">
        <f t="shared" si="110"/>
        <v>1</v>
      </c>
      <c r="S7153" s="25"/>
      <c r="T7153" s="26">
        <f t="shared" si="111"/>
        <v>0</v>
      </c>
    </row>
    <row r="7154" spans="6:20" outlineLevel="6"/>
    <row r="7155" spans="6:20" outlineLevel="5"/>
    <row r="7156" spans="6:20" s="113" customFormat="1" ht="16.5" customHeight="1" outlineLevel="4">
      <c r="F7156" s="114"/>
      <c r="G7156" s="115"/>
      <c r="H7156" s="115"/>
      <c r="I7156" s="115"/>
      <c r="J7156" s="116"/>
      <c r="K7156" s="116"/>
      <c r="L7156" s="116"/>
      <c r="M7156" s="116" t="s">
        <v>7892</v>
      </c>
      <c r="N7156" s="119"/>
      <c r="O7156" s="115"/>
      <c r="P7156" s="117"/>
      <c r="Q7156" s="118"/>
      <c r="R7156" s="117"/>
      <c r="S7156" s="118"/>
      <c r="T7156" s="112">
        <f>SUBTOTAL(9,T7157:T7209)</f>
        <v>0</v>
      </c>
    </row>
    <row r="7157" spans="6:20" s="120" customFormat="1" ht="16.5" customHeight="1" outlineLevel="5">
      <c r="F7157" s="121"/>
      <c r="G7157" s="122"/>
      <c r="H7157" s="122"/>
      <c r="I7157" s="122"/>
      <c r="J7157" s="123"/>
      <c r="K7157" s="123"/>
      <c r="L7157" s="123"/>
      <c r="M7157" s="123" t="s">
        <v>7911</v>
      </c>
      <c r="N7157" s="126"/>
      <c r="O7157" s="122"/>
      <c r="P7157" s="124"/>
      <c r="Q7157" s="125"/>
      <c r="R7157" s="124"/>
      <c r="S7157" s="125"/>
      <c r="T7157" s="111">
        <f>SUBTOTAL(9,T7158:T7208)</f>
        <v>0</v>
      </c>
    </row>
    <row r="7158" spans="6:20" s="102" customFormat="1" ht="60" outlineLevel="6">
      <c r="F7158" s="21">
        <v>2310</v>
      </c>
      <c r="G7158" s="22" t="s">
        <v>5</v>
      </c>
      <c r="H7158" s="68">
        <v>6</v>
      </c>
      <c r="I7158" s="22"/>
      <c r="J7158" s="36" t="s">
        <v>1756</v>
      </c>
      <c r="K7158" s="36"/>
      <c r="L7158" s="36"/>
      <c r="M7158" s="37" t="s">
        <v>9609</v>
      </c>
      <c r="N7158" s="37"/>
      <c r="O7158" s="22" t="s">
        <v>22</v>
      </c>
      <c r="P7158" s="38">
        <v>1</v>
      </c>
      <c r="Q7158" s="25">
        <v>0</v>
      </c>
      <c r="R7158" s="38">
        <f t="shared" ref="R7158:R7189" si="112">P7158*(1+Q7158/100)</f>
        <v>1</v>
      </c>
      <c r="S7158" s="25"/>
      <c r="T7158" s="26">
        <f t="shared" ref="T7158:T7189" si="113">IF(I7158="T",0,R7158*S7158)</f>
        <v>0</v>
      </c>
    </row>
    <row r="7159" spans="6:20" s="102" customFormat="1" ht="60" outlineLevel="6">
      <c r="F7159" s="21">
        <v>2311</v>
      </c>
      <c r="G7159" s="22" t="s">
        <v>5</v>
      </c>
      <c r="H7159" s="68">
        <v>6</v>
      </c>
      <c r="I7159" s="22"/>
      <c r="J7159" s="36" t="s">
        <v>1757</v>
      </c>
      <c r="K7159" s="36"/>
      <c r="L7159" s="36"/>
      <c r="M7159" s="37" t="s">
        <v>9820</v>
      </c>
      <c r="N7159" s="37"/>
      <c r="O7159" s="22" t="s">
        <v>47</v>
      </c>
      <c r="P7159" s="38">
        <v>1</v>
      </c>
      <c r="Q7159" s="25">
        <v>0</v>
      </c>
      <c r="R7159" s="38">
        <f t="shared" si="112"/>
        <v>1</v>
      </c>
      <c r="S7159" s="25"/>
      <c r="T7159" s="26">
        <f t="shared" si="113"/>
        <v>0</v>
      </c>
    </row>
    <row r="7160" spans="6:20" s="102" customFormat="1" ht="48" outlineLevel="6">
      <c r="F7160" s="21">
        <v>2312</v>
      </c>
      <c r="G7160" s="22" t="s">
        <v>5</v>
      </c>
      <c r="H7160" s="68">
        <v>6</v>
      </c>
      <c r="I7160" s="22"/>
      <c r="J7160" s="36" t="s">
        <v>1758</v>
      </c>
      <c r="K7160" s="36"/>
      <c r="L7160" s="36"/>
      <c r="M7160" s="37" t="s">
        <v>9652</v>
      </c>
      <c r="N7160" s="37"/>
      <c r="O7160" s="22" t="s">
        <v>47</v>
      </c>
      <c r="P7160" s="38">
        <v>1</v>
      </c>
      <c r="Q7160" s="25">
        <v>0</v>
      </c>
      <c r="R7160" s="38">
        <f t="shared" si="112"/>
        <v>1</v>
      </c>
      <c r="S7160" s="25"/>
      <c r="T7160" s="26">
        <f t="shared" si="113"/>
        <v>0</v>
      </c>
    </row>
    <row r="7161" spans="6:20" s="102" customFormat="1" ht="48" outlineLevel="6">
      <c r="F7161" s="21">
        <v>2313</v>
      </c>
      <c r="G7161" s="22" t="s">
        <v>5</v>
      </c>
      <c r="H7161" s="68">
        <v>6</v>
      </c>
      <c r="I7161" s="22"/>
      <c r="J7161" s="36" t="s">
        <v>1759</v>
      </c>
      <c r="K7161" s="36"/>
      <c r="L7161" s="36"/>
      <c r="M7161" s="37" t="s">
        <v>9679</v>
      </c>
      <c r="N7161" s="37"/>
      <c r="O7161" s="22" t="s">
        <v>47</v>
      </c>
      <c r="P7161" s="38">
        <v>1</v>
      </c>
      <c r="Q7161" s="25">
        <v>0</v>
      </c>
      <c r="R7161" s="38">
        <f t="shared" si="112"/>
        <v>1</v>
      </c>
      <c r="S7161" s="25"/>
      <c r="T7161" s="26">
        <f t="shared" si="113"/>
        <v>0</v>
      </c>
    </row>
    <row r="7162" spans="6:20" s="102" customFormat="1" ht="60" outlineLevel="6">
      <c r="F7162" s="21">
        <v>2314</v>
      </c>
      <c r="G7162" s="22" t="s">
        <v>5</v>
      </c>
      <c r="H7162" s="68">
        <v>6</v>
      </c>
      <c r="I7162" s="22"/>
      <c r="J7162" s="36" t="s">
        <v>1760</v>
      </c>
      <c r="K7162" s="36"/>
      <c r="L7162" s="36"/>
      <c r="M7162" s="37" t="s">
        <v>9724</v>
      </c>
      <c r="N7162" s="37"/>
      <c r="O7162" s="22" t="s">
        <v>22</v>
      </c>
      <c r="P7162" s="38">
        <v>1</v>
      </c>
      <c r="Q7162" s="25">
        <v>0</v>
      </c>
      <c r="R7162" s="38">
        <f t="shared" si="112"/>
        <v>1</v>
      </c>
      <c r="S7162" s="25"/>
      <c r="T7162" s="26">
        <f t="shared" si="113"/>
        <v>0</v>
      </c>
    </row>
    <row r="7163" spans="6:20" s="102" customFormat="1" ht="48" outlineLevel="6">
      <c r="F7163" s="21">
        <v>2315</v>
      </c>
      <c r="G7163" s="22" t="s">
        <v>5</v>
      </c>
      <c r="H7163" s="68">
        <v>6</v>
      </c>
      <c r="I7163" s="22"/>
      <c r="J7163" s="36" t="s">
        <v>1761</v>
      </c>
      <c r="K7163" s="36"/>
      <c r="L7163" s="36"/>
      <c r="M7163" s="37" t="s">
        <v>9677</v>
      </c>
      <c r="N7163" s="37"/>
      <c r="O7163" s="22" t="s">
        <v>47</v>
      </c>
      <c r="P7163" s="38">
        <v>1</v>
      </c>
      <c r="Q7163" s="25">
        <v>0</v>
      </c>
      <c r="R7163" s="38">
        <f t="shared" si="112"/>
        <v>1</v>
      </c>
      <c r="S7163" s="25"/>
      <c r="T7163" s="26">
        <f t="shared" si="113"/>
        <v>0</v>
      </c>
    </row>
    <row r="7164" spans="6:20" s="102" customFormat="1" ht="60" outlineLevel="6">
      <c r="F7164" s="21">
        <v>2316</v>
      </c>
      <c r="G7164" s="22" t="s">
        <v>5</v>
      </c>
      <c r="H7164" s="68">
        <v>6</v>
      </c>
      <c r="I7164" s="22"/>
      <c r="J7164" s="36" t="s">
        <v>1762</v>
      </c>
      <c r="K7164" s="36"/>
      <c r="L7164" s="36"/>
      <c r="M7164" s="37" t="s">
        <v>9748</v>
      </c>
      <c r="N7164" s="37"/>
      <c r="O7164" s="22" t="s">
        <v>47</v>
      </c>
      <c r="P7164" s="38">
        <v>2</v>
      </c>
      <c r="Q7164" s="25">
        <v>0</v>
      </c>
      <c r="R7164" s="38">
        <f t="shared" si="112"/>
        <v>2</v>
      </c>
      <c r="S7164" s="25"/>
      <c r="T7164" s="26">
        <f t="shared" si="113"/>
        <v>0</v>
      </c>
    </row>
    <row r="7165" spans="6:20" s="102" customFormat="1" ht="48" outlineLevel="6">
      <c r="F7165" s="21">
        <v>2317</v>
      </c>
      <c r="G7165" s="22" t="s">
        <v>5</v>
      </c>
      <c r="H7165" s="68">
        <v>6</v>
      </c>
      <c r="I7165" s="22"/>
      <c r="J7165" s="36" t="s">
        <v>1763</v>
      </c>
      <c r="K7165" s="36"/>
      <c r="L7165" s="36"/>
      <c r="M7165" s="37" t="s">
        <v>9684</v>
      </c>
      <c r="N7165" s="37"/>
      <c r="O7165" s="22" t="s">
        <v>47</v>
      </c>
      <c r="P7165" s="38">
        <v>1</v>
      </c>
      <c r="Q7165" s="25">
        <v>0</v>
      </c>
      <c r="R7165" s="38">
        <f t="shared" si="112"/>
        <v>1</v>
      </c>
      <c r="S7165" s="25"/>
      <c r="T7165" s="26">
        <f t="shared" si="113"/>
        <v>0</v>
      </c>
    </row>
    <row r="7166" spans="6:20" s="102" customFormat="1" ht="60" outlineLevel="6">
      <c r="F7166" s="21">
        <v>2318</v>
      </c>
      <c r="G7166" s="22" t="s">
        <v>5</v>
      </c>
      <c r="H7166" s="68">
        <v>6</v>
      </c>
      <c r="I7166" s="22"/>
      <c r="J7166" s="36" t="s">
        <v>1764</v>
      </c>
      <c r="K7166" s="36"/>
      <c r="L7166" s="36"/>
      <c r="M7166" s="37" t="s">
        <v>9699</v>
      </c>
      <c r="N7166" s="37"/>
      <c r="O7166" s="22" t="s">
        <v>22</v>
      </c>
      <c r="P7166" s="38">
        <v>1</v>
      </c>
      <c r="Q7166" s="25">
        <v>0</v>
      </c>
      <c r="R7166" s="38">
        <f t="shared" si="112"/>
        <v>1</v>
      </c>
      <c r="S7166" s="25"/>
      <c r="T7166" s="26">
        <f t="shared" si="113"/>
        <v>0</v>
      </c>
    </row>
    <row r="7167" spans="6:20" s="102" customFormat="1" ht="48" outlineLevel="6">
      <c r="F7167" s="21">
        <v>2319</v>
      </c>
      <c r="G7167" s="22" t="s">
        <v>5</v>
      </c>
      <c r="H7167" s="68">
        <v>6</v>
      </c>
      <c r="I7167" s="22"/>
      <c r="J7167" s="36" t="s">
        <v>1765</v>
      </c>
      <c r="K7167" s="36"/>
      <c r="L7167" s="36"/>
      <c r="M7167" s="37" t="s">
        <v>9705</v>
      </c>
      <c r="N7167" s="37"/>
      <c r="O7167" s="22" t="s">
        <v>47</v>
      </c>
      <c r="P7167" s="38">
        <v>1</v>
      </c>
      <c r="Q7167" s="25">
        <v>0</v>
      </c>
      <c r="R7167" s="38">
        <f t="shared" si="112"/>
        <v>1</v>
      </c>
      <c r="S7167" s="25"/>
      <c r="T7167" s="26">
        <f t="shared" si="113"/>
        <v>0</v>
      </c>
    </row>
    <row r="7168" spans="6:20" s="102" customFormat="1" ht="60" outlineLevel="6">
      <c r="F7168" s="21">
        <v>2320</v>
      </c>
      <c r="G7168" s="22" t="s">
        <v>5</v>
      </c>
      <c r="H7168" s="68">
        <v>6</v>
      </c>
      <c r="I7168" s="22"/>
      <c r="J7168" s="36" t="s">
        <v>1766</v>
      </c>
      <c r="K7168" s="36"/>
      <c r="L7168" s="36"/>
      <c r="M7168" s="37" t="s">
        <v>9767</v>
      </c>
      <c r="N7168" s="37"/>
      <c r="O7168" s="22" t="s">
        <v>47</v>
      </c>
      <c r="P7168" s="38">
        <v>3</v>
      </c>
      <c r="Q7168" s="25">
        <v>0</v>
      </c>
      <c r="R7168" s="38">
        <f t="shared" si="112"/>
        <v>3</v>
      </c>
      <c r="S7168" s="25"/>
      <c r="T7168" s="26">
        <f t="shared" si="113"/>
        <v>0</v>
      </c>
    </row>
    <row r="7169" spans="6:20" s="102" customFormat="1" ht="60" outlineLevel="6">
      <c r="F7169" s="21">
        <v>2321</v>
      </c>
      <c r="G7169" s="22" t="s">
        <v>5</v>
      </c>
      <c r="H7169" s="68">
        <v>6</v>
      </c>
      <c r="I7169" s="22"/>
      <c r="J7169" s="36" t="s">
        <v>1767</v>
      </c>
      <c r="K7169" s="36"/>
      <c r="L7169" s="36"/>
      <c r="M7169" s="37" t="s">
        <v>9599</v>
      </c>
      <c r="N7169" s="37"/>
      <c r="O7169" s="22" t="s">
        <v>22</v>
      </c>
      <c r="P7169" s="38">
        <v>1</v>
      </c>
      <c r="Q7169" s="25">
        <v>0</v>
      </c>
      <c r="R7169" s="38">
        <f t="shared" si="112"/>
        <v>1</v>
      </c>
      <c r="S7169" s="25"/>
      <c r="T7169" s="26">
        <f t="shared" si="113"/>
        <v>0</v>
      </c>
    </row>
    <row r="7170" spans="6:20" s="102" customFormat="1" ht="60" outlineLevel="6">
      <c r="F7170" s="21">
        <v>2322</v>
      </c>
      <c r="G7170" s="22" t="s">
        <v>5</v>
      </c>
      <c r="H7170" s="68">
        <v>6</v>
      </c>
      <c r="I7170" s="22"/>
      <c r="J7170" s="36" t="s">
        <v>1768</v>
      </c>
      <c r="K7170" s="36"/>
      <c r="L7170" s="36"/>
      <c r="M7170" s="37" t="s">
        <v>9821</v>
      </c>
      <c r="N7170" s="37"/>
      <c r="O7170" s="22" t="s">
        <v>47</v>
      </c>
      <c r="P7170" s="38">
        <v>1</v>
      </c>
      <c r="Q7170" s="25">
        <v>0</v>
      </c>
      <c r="R7170" s="38">
        <f t="shared" si="112"/>
        <v>1</v>
      </c>
      <c r="S7170" s="25"/>
      <c r="T7170" s="26">
        <f t="shared" si="113"/>
        <v>0</v>
      </c>
    </row>
    <row r="7171" spans="6:20" s="102" customFormat="1" ht="48" outlineLevel="6">
      <c r="F7171" s="21">
        <v>2323</v>
      </c>
      <c r="G7171" s="22" t="s">
        <v>5</v>
      </c>
      <c r="H7171" s="68">
        <v>6</v>
      </c>
      <c r="I7171" s="22"/>
      <c r="J7171" s="36" t="s">
        <v>1769</v>
      </c>
      <c r="K7171" s="36"/>
      <c r="L7171" s="36"/>
      <c r="M7171" s="37" t="s">
        <v>9653</v>
      </c>
      <c r="N7171" s="37"/>
      <c r="O7171" s="22" t="s">
        <v>47</v>
      </c>
      <c r="P7171" s="38">
        <v>1</v>
      </c>
      <c r="Q7171" s="25">
        <v>0</v>
      </c>
      <c r="R7171" s="38">
        <f t="shared" si="112"/>
        <v>1</v>
      </c>
      <c r="S7171" s="25"/>
      <c r="T7171" s="26">
        <f t="shared" si="113"/>
        <v>0</v>
      </c>
    </row>
    <row r="7172" spans="6:20" s="102" customFormat="1" ht="60" outlineLevel="6">
      <c r="F7172" s="21">
        <v>2324</v>
      </c>
      <c r="G7172" s="22" t="s">
        <v>5</v>
      </c>
      <c r="H7172" s="68">
        <v>6</v>
      </c>
      <c r="I7172" s="22"/>
      <c r="J7172" s="36" t="s">
        <v>1770</v>
      </c>
      <c r="K7172" s="36"/>
      <c r="L7172" s="36"/>
      <c r="M7172" s="37" t="s">
        <v>9568</v>
      </c>
      <c r="N7172" s="37"/>
      <c r="O7172" s="22" t="s">
        <v>22</v>
      </c>
      <c r="P7172" s="38">
        <v>1</v>
      </c>
      <c r="Q7172" s="25">
        <v>0</v>
      </c>
      <c r="R7172" s="38">
        <f t="shared" si="112"/>
        <v>1</v>
      </c>
      <c r="S7172" s="25"/>
      <c r="T7172" s="26">
        <f t="shared" si="113"/>
        <v>0</v>
      </c>
    </row>
    <row r="7173" spans="6:20" s="102" customFormat="1" ht="48" outlineLevel="6">
      <c r="F7173" s="21">
        <v>2325</v>
      </c>
      <c r="G7173" s="22" t="s">
        <v>5</v>
      </c>
      <c r="H7173" s="68">
        <v>6</v>
      </c>
      <c r="I7173" s="22"/>
      <c r="J7173" s="36" t="s">
        <v>1771</v>
      </c>
      <c r="K7173" s="36"/>
      <c r="L7173" s="36"/>
      <c r="M7173" s="37" t="s">
        <v>9413</v>
      </c>
      <c r="N7173" s="37"/>
      <c r="O7173" s="22" t="s">
        <v>47</v>
      </c>
      <c r="P7173" s="38">
        <v>1</v>
      </c>
      <c r="Q7173" s="25">
        <v>0</v>
      </c>
      <c r="R7173" s="38">
        <f t="shared" si="112"/>
        <v>1</v>
      </c>
      <c r="S7173" s="25"/>
      <c r="T7173" s="26">
        <f t="shared" si="113"/>
        <v>0</v>
      </c>
    </row>
    <row r="7174" spans="6:20" s="102" customFormat="1" ht="48" outlineLevel="6">
      <c r="F7174" s="21">
        <v>2326</v>
      </c>
      <c r="G7174" s="22" t="s">
        <v>5</v>
      </c>
      <c r="H7174" s="68">
        <v>6</v>
      </c>
      <c r="I7174" s="22"/>
      <c r="J7174" s="36" t="s">
        <v>1772</v>
      </c>
      <c r="K7174" s="36"/>
      <c r="L7174" s="36"/>
      <c r="M7174" s="37" t="s">
        <v>9412</v>
      </c>
      <c r="N7174" s="37"/>
      <c r="O7174" s="22" t="s">
        <v>47</v>
      </c>
      <c r="P7174" s="38">
        <v>1</v>
      </c>
      <c r="Q7174" s="25">
        <v>0</v>
      </c>
      <c r="R7174" s="38">
        <f t="shared" si="112"/>
        <v>1</v>
      </c>
      <c r="S7174" s="25"/>
      <c r="T7174" s="26">
        <f t="shared" si="113"/>
        <v>0</v>
      </c>
    </row>
    <row r="7175" spans="6:20" s="102" customFormat="1" ht="84" outlineLevel="6">
      <c r="F7175" s="21">
        <v>2327</v>
      </c>
      <c r="G7175" s="22" t="s">
        <v>5</v>
      </c>
      <c r="H7175" s="68">
        <v>6</v>
      </c>
      <c r="I7175" s="22"/>
      <c r="J7175" s="36" t="s">
        <v>1773</v>
      </c>
      <c r="K7175" s="36"/>
      <c r="L7175" s="36"/>
      <c r="M7175" s="37" t="s">
        <v>9127</v>
      </c>
      <c r="N7175" s="37"/>
      <c r="O7175" s="22" t="s">
        <v>22</v>
      </c>
      <c r="P7175" s="38">
        <v>1</v>
      </c>
      <c r="Q7175" s="25">
        <v>0</v>
      </c>
      <c r="R7175" s="38">
        <f t="shared" si="112"/>
        <v>1</v>
      </c>
      <c r="S7175" s="25"/>
      <c r="T7175" s="26">
        <f t="shared" si="113"/>
        <v>0</v>
      </c>
    </row>
    <row r="7176" spans="6:20" s="102" customFormat="1" ht="36" outlineLevel="6">
      <c r="F7176" s="21">
        <v>2328</v>
      </c>
      <c r="G7176" s="22" t="s">
        <v>5</v>
      </c>
      <c r="H7176" s="68">
        <v>6</v>
      </c>
      <c r="I7176" s="22"/>
      <c r="J7176" s="36" t="s">
        <v>1774</v>
      </c>
      <c r="K7176" s="36"/>
      <c r="L7176" s="36"/>
      <c r="M7176" s="37" t="s">
        <v>8265</v>
      </c>
      <c r="N7176" s="37"/>
      <c r="O7176" s="22" t="s">
        <v>22</v>
      </c>
      <c r="P7176" s="38">
        <v>1</v>
      </c>
      <c r="Q7176" s="25">
        <v>0</v>
      </c>
      <c r="R7176" s="38">
        <f t="shared" si="112"/>
        <v>1</v>
      </c>
      <c r="S7176" s="25"/>
      <c r="T7176" s="26">
        <f t="shared" si="113"/>
        <v>0</v>
      </c>
    </row>
    <row r="7177" spans="6:20" s="102" customFormat="1" ht="60" outlineLevel="6">
      <c r="F7177" s="21">
        <v>2329</v>
      </c>
      <c r="G7177" s="22" t="s">
        <v>5</v>
      </c>
      <c r="H7177" s="68">
        <v>6</v>
      </c>
      <c r="I7177" s="22"/>
      <c r="J7177" s="36" t="s">
        <v>1775</v>
      </c>
      <c r="K7177" s="36"/>
      <c r="L7177" s="36"/>
      <c r="M7177" s="37" t="s">
        <v>8937</v>
      </c>
      <c r="N7177" s="37"/>
      <c r="O7177" s="22" t="s">
        <v>22</v>
      </c>
      <c r="P7177" s="38">
        <v>2</v>
      </c>
      <c r="Q7177" s="25">
        <v>0</v>
      </c>
      <c r="R7177" s="38">
        <f t="shared" si="112"/>
        <v>2</v>
      </c>
      <c r="S7177" s="25"/>
      <c r="T7177" s="26">
        <f t="shared" si="113"/>
        <v>0</v>
      </c>
    </row>
    <row r="7178" spans="6:20" s="102" customFormat="1" ht="36" outlineLevel="6">
      <c r="F7178" s="21">
        <v>2330</v>
      </c>
      <c r="G7178" s="22" t="s">
        <v>5</v>
      </c>
      <c r="H7178" s="68">
        <v>6</v>
      </c>
      <c r="I7178" s="22"/>
      <c r="J7178" s="36" t="s">
        <v>1776</v>
      </c>
      <c r="K7178" s="36"/>
      <c r="L7178" s="36"/>
      <c r="M7178" s="37" t="s">
        <v>7904</v>
      </c>
      <c r="N7178" s="37"/>
      <c r="O7178" s="22" t="s">
        <v>22</v>
      </c>
      <c r="P7178" s="38">
        <v>10</v>
      </c>
      <c r="Q7178" s="25">
        <v>0</v>
      </c>
      <c r="R7178" s="38">
        <f t="shared" si="112"/>
        <v>10</v>
      </c>
      <c r="S7178" s="25"/>
      <c r="T7178" s="26">
        <f t="shared" si="113"/>
        <v>0</v>
      </c>
    </row>
    <row r="7179" spans="6:20" s="102" customFormat="1" ht="36" outlineLevel="6">
      <c r="F7179" s="21">
        <v>2331</v>
      </c>
      <c r="G7179" s="22" t="s">
        <v>5</v>
      </c>
      <c r="H7179" s="68">
        <v>6</v>
      </c>
      <c r="I7179" s="22"/>
      <c r="J7179" s="36" t="s">
        <v>1777</v>
      </c>
      <c r="K7179" s="36"/>
      <c r="L7179" s="36"/>
      <c r="M7179" s="37" t="s">
        <v>8124</v>
      </c>
      <c r="N7179" s="37"/>
      <c r="O7179" s="22" t="s">
        <v>22</v>
      </c>
      <c r="P7179" s="38">
        <v>1</v>
      </c>
      <c r="Q7179" s="25">
        <v>0</v>
      </c>
      <c r="R7179" s="38">
        <f t="shared" si="112"/>
        <v>1</v>
      </c>
      <c r="S7179" s="25"/>
      <c r="T7179" s="26">
        <f t="shared" si="113"/>
        <v>0</v>
      </c>
    </row>
    <row r="7180" spans="6:20" s="102" customFormat="1" ht="36" outlineLevel="6">
      <c r="F7180" s="21">
        <v>2332</v>
      </c>
      <c r="G7180" s="22" t="s">
        <v>5</v>
      </c>
      <c r="H7180" s="68">
        <v>6</v>
      </c>
      <c r="I7180" s="22"/>
      <c r="J7180" s="36" t="s">
        <v>1778</v>
      </c>
      <c r="K7180" s="36"/>
      <c r="L7180" s="36"/>
      <c r="M7180" s="37" t="s">
        <v>8427</v>
      </c>
      <c r="N7180" s="37"/>
      <c r="O7180" s="22" t="s">
        <v>22</v>
      </c>
      <c r="P7180" s="38">
        <v>12</v>
      </c>
      <c r="Q7180" s="25">
        <v>0</v>
      </c>
      <c r="R7180" s="38">
        <f t="shared" si="112"/>
        <v>12</v>
      </c>
      <c r="S7180" s="25"/>
      <c r="T7180" s="26">
        <f t="shared" si="113"/>
        <v>0</v>
      </c>
    </row>
    <row r="7181" spans="6:20" s="102" customFormat="1" ht="12" outlineLevel="6">
      <c r="F7181" s="21">
        <v>2333</v>
      </c>
      <c r="G7181" s="22" t="s">
        <v>5</v>
      </c>
      <c r="H7181" s="68">
        <v>6</v>
      </c>
      <c r="I7181" s="22"/>
      <c r="J7181" s="36" t="s">
        <v>1779</v>
      </c>
      <c r="K7181" s="36"/>
      <c r="L7181" s="36"/>
      <c r="M7181" s="37" t="s">
        <v>7663</v>
      </c>
      <c r="N7181" s="37"/>
      <c r="O7181" s="22" t="s">
        <v>22</v>
      </c>
      <c r="P7181" s="38">
        <v>20</v>
      </c>
      <c r="Q7181" s="25">
        <v>0</v>
      </c>
      <c r="R7181" s="38">
        <f t="shared" si="112"/>
        <v>20</v>
      </c>
      <c r="S7181" s="25"/>
      <c r="T7181" s="26">
        <f t="shared" si="113"/>
        <v>0</v>
      </c>
    </row>
    <row r="7182" spans="6:20" s="102" customFormat="1" ht="48" outlineLevel="6">
      <c r="F7182" s="21">
        <v>2334</v>
      </c>
      <c r="G7182" s="22" t="s">
        <v>5</v>
      </c>
      <c r="H7182" s="68">
        <v>6</v>
      </c>
      <c r="I7182" s="22"/>
      <c r="J7182" s="36" t="s">
        <v>1780</v>
      </c>
      <c r="K7182" s="36"/>
      <c r="L7182" s="36"/>
      <c r="M7182" s="37" t="s">
        <v>8597</v>
      </c>
      <c r="N7182" s="37"/>
      <c r="O7182" s="22" t="s">
        <v>22</v>
      </c>
      <c r="P7182" s="38">
        <v>2</v>
      </c>
      <c r="Q7182" s="25">
        <v>0</v>
      </c>
      <c r="R7182" s="38">
        <f t="shared" si="112"/>
        <v>2</v>
      </c>
      <c r="S7182" s="25"/>
      <c r="T7182" s="26">
        <f t="shared" si="113"/>
        <v>0</v>
      </c>
    </row>
    <row r="7183" spans="6:20" s="102" customFormat="1" ht="48" outlineLevel="6">
      <c r="F7183" s="21">
        <v>2335</v>
      </c>
      <c r="G7183" s="22" t="s">
        <v>5</v>
      </c>
      <c r="H7183" s="68">
        <v>6</v>
      </c>
      <c r="I7183" s="22"/>
      <c r="J7183" s="36" t="s">
        <v>1781</v>
      </c>
      <c r="K7183" s="36"/>
      <c r="L7183" s="36"/>
      <c r="M7183" s="37" t="s">
        <v>8859</v>
      </c>
      <c r="N7183" s="37"/>
      <c r="O7183" s="22" t="s">
        <v>22</v>
      </c>
      <c r="P7183" s="38">
        <v>1</v>
      </c>
      <c r="Q7183" s="25">
        <v>0</v>
      </c>
      <c r="R7183" s="38">
        <f t="shared" si="112"/>
        <v>1</v>
      </c>
      <c r="S7183" s="25"/>
      <c r="T7183" s="26">
        <f t="shared" si="113"/>
        <v>0</v>
      </c>
    </row>
    <row r="7184" spans="6:20" s="102" customFormat="1" ht="48" outlineLevel="6">
      <c r="F7184" s="21">
        <v>2336</v>
      </c>
      <c r="G7184" s="22" t="s">
        <v>5</v>
      </c>
      <c r="H7184" s="68">
        <v>6</v>
      </c>
      <c r="I7184" s="22"/>
      <c r="J7184" s="36" t="s">
        <v>1782</v>
      </c>
      <c r="K7184" s="36"/>
      <c r="L7184" s="36"/>
      <c r="M7184" s="37" t="s">
        <v>9603</v>
      </c>
      <c r="N7184" s="37"/>
      <c r="O7184" s="22"/>
      <c r="P7184" s="38">
        <v>0</v>
      </c>
      <c r="Q7184" s="25">
        <v>0</v>
      </c>
      <c r="R7184" s="38">
        <f t="shared" si="112"/>
        <v>0</v>
      </c>
      <c r="S7184" s="25"/>
      <c r="T7184" s="26">
        <f t="shared" si="113"/>
        <v>0</v>
      </c>
    </row>
    <row r="7185" spans="6:20" s="102" customFormat="1" ht="12" outlineLevel="6">
      <c r="F7185" s="21">
        <v>2337</v>
      </c>
      <c r="G7185" s="22" t="s">
        <v>5</v>
      </c>
      <c r="H7185" s="68">
        <v>6</v>
      </c>
      <c r="I7185" s="22"/>
      <c r="J7185" s="36" t="s">
        <v>1783</v>
      </c>
      <c r="K7185" s="36"/>
      <c r="L7185" s="36"/>
      <c r="M7185" s="37" t="s">
        <v>164</v>
      </c>
      <c r="N7185" s="37"/>
      <c r="O7185" s="22" t="s">
        <v>20</v>
      </c>
      <c r="P7185" s="38">
        <v>215</v>
      </c>
      <c r="Q7185" s="25">
        <v>0</v>
      </c>
      <c r="R7185" s="38">
        <f t="shared" si="112"/>
        <v>215</v>
      </c>
      <c r="S7185" s="25"/>
      <c r="T7185" s="26">
        <f t="shared" si="113"/>
        <v>0</v>
      </c>
    </row>
    <row r="7186" spans="6:20" s="102" customFormat="1" ht="12" outlineLevel="6">
      <c r="F7186" s="21">
        <v>2338</v>
      </c>
      <c r="G7186" s="22" t="s">
        <v>5</v>
      </c>
      <c r="H7186" s="68">
        <v>6</v>
      </c>
      <c r="I7186" s="22"/>
      <c r="J7186" s="36" t="s">
        <v>1784</v>
      </c>
      <c r="K7186" s="36"/>
      <c r="L7186" s="36"/>
      <c r="M7186" s="37" t="s">
        <v>163</v>
      </c>
      <c r="N7186" s="37"/>
      <c r="O7186" s="22" t="s">
        <v>20</v>
      </c>
      <c r="P7186" s="38">
        <v>42</v>
      </c>
      <c r="Q7186" s="25">
        <v>0</v>
      </c>
      <c r="R7186" s="38">
        <f t="shared" si="112"/>
        <v>42</v>
      </c>
      <c r="S7186" s="25"/>
      <c r="T7186" s="26">
        <f t="shared" si="113"/>
        <v>0</v>
      </c>
    </row>
    <row r="7187" spans="6:20" s="102" customFormat="1" ht="12" outlineLevel="6">
      <c r="F7187" s="21">
        <v>2339</v>
      </c>
      <c r="G7187" s="22" t="s">
        <v>5</v>
      </c>
      <c r="H7187" s="68">
        <v>6</v>
      </c>
      <c r="I7187" s="22"/>
      <c r="J7187" s="36" t="s">
        <v>1785</v>
      </c>
      <c r="K7187" s="36"/>
      <c r="L7187" s="36"/>
      <c r="M7187" s="37" t="s">
        <v>162</v>
      </c>
      <c r="N7187" s="37"/>
      <c r="O7187" s="22" t="s">
        <v>20</v>
      </c>
      <c r="P7187" s="38">
        <v>35</v>
      </c>
      <c r="Q7187" s="25">
        <v>0</v>
      </c>
      <c r="R7187" s="38">
        <f t="shared" si="112"/>
        <v>35</v>
      </c>
      <c r="S7187" s="25"/>
      <c r="T7187" s="26">
        <f t="shared" si="113"/>
        <v>0</v>
      </c>
    </row>
    <row r="7188" spans="6:20" s="102" customFormat="1" ht="12" outlineLevel="6">
      <c r="F7188" s="21">
        <v>2340</v>
      </c>
      <c r="G7188" s="22" t="s">
        <v>5</v>
      </c>
      <c r="H7188" s="68">
        <v>6</v>
      </c>
      <c r="I7188" s="22"/>
      <c r="J7188" s="36" t="s">
        <v>1786</v>
      </c>
      <c r="K7188" s="36"/>
      <c r="L7188" s="36"/>
      <c r="M7188" s="37" t="s">
        <v>161</v>
      </c>
      <c r="N7188" s="37"/>
      <c r="O7188" s="22" t="s">
        <v>20</v>
      </c>
      <c r="P7188" s="38">
        <v>40</v>
      </c>
      <c r="Q7188" s="25">
        <v>0</v>
      </c>
      <c r="R7188" s="38">
        <f t="shared" si="112"/>
        <v>40</v>
      </c>
      <c r="S7188" s="25"/>
      <c r="T7188" s="26">
        <f t="shared" si="113"/>
        <v>0</v>
      </c>
    </row>
    <row r="7189" spans="6:20" s="102" customFormat="1" ht="12" outlineLevel="6">
      <c r="F7189" s="21">
        <v>2341</v>
      </c>
      <c r="G7189" s="22" t="s">
        <v>5</v>
      </c>
      <c r="H7189" s="68">
        <v>6</v>
      </c>
      <c r="I7189" s="22"/>
      <c r="J7189" s="36" t="s">
        <v>1787</v>
      </c>
      <c r="K7189" s="36"/>
      <c r="L7189" s="36"/>
      <c r="M7189" s="37" t="s">
        <v>7411</v>
      </c>
      <c r="N7189" s="37"/>
      <c r="O7189" s="22"/>
      <c r="P7189" s="38">
        <v>0</v>
      </c>
      <c r="Q7189" s="25">
        <v>0</v>
      </c>
      <c r="R7189" s="38">
        <f t="shared" si="112"/>
        <v>0</v>
      </c>
      <c r="S7189" s="25"/>
      <c r="T7189" s="26">
        <f t="shared" si="113"/>
        <v>0</v>
      </c>
    </row>
    <row r="7190" spans="6:20" s="102" customFormat="1" ht="12" outlineLevel="6">
      <c r="F7190" s="21">
        <v>2342</v>
      </c>
      <c r="G7190" s="22" t="s">
        <v>5</v>
      </c>
      <c r="H7190" s="68">
        <v>6</v>
      </c>
      <c r="I7190" s="22"/>
      <c r="J7190" s="36" t="s">
        <v>1788</v>
      </c>
      <c r="K7190" s="36"/>
      <c r="L7190" s="36"/>
      <c r="M7190" s="37" t="s">
        <v>164</v>
      </c>
      <c r="N7190" s="37"/>
      <c r="O7190" s="22" t="s">
        <v>20</v>
      </c>
      <c r="P7190" s="38">
        <v>215</v>
      </c>
      <c r="Q7190" s="25">
        <v>0</v>
      </c>
      <c r="R7190" s="38">
        <f t="shared" ref="R7190:R7207" si="114">P7190*(1+Q7190/100)</f>
        <v>215</v>
      </c>
      <c r="S7190" s="25"/>
      <c r="T7190" s="26">
        <f t="shared" ref="T7190:T7207" si="115">IF(I7190="T",0,R7190*S7190)</f>
        <v>0</v>
      </c>
    </row>
    <row r="7191" spans="6:20" s="102" customFormat="1" ht="12" outlineLevel="6">
      <c r="F7191" s="21">
        <v>2343</v>
      </c>
      <c r="G7191" s="22" t="s">
        <v>5</v>
      </c>
      <c r="H7191" s="68">
        <v>6</v>
      </c>
      <c r="I7191" s="22"/>
      <c r="J7191" s="36" t="s">
        <v>1789</v>
      </c>
      <c r="K7191" s="36"/>
      <c r="L7191" s="36"/>
      <c r="M7191" s="37" t="s">
        <v>163</v>
      </c>
      <c r="N7191" s="37"/>
      <c r="O7191" s="22" t="s">
        <v>20</v>
      </c>
      <c r="P7191" s="38">
        <v>42</v>
      </c>
      <c r="Q7191" s="25">
        <v>0</v>
      </c>
      <c r="R7191" s="38">
        <f t="shared" si="114"/>
        <v>42</v>
      </c>
      <c r="S7191" s="25"/>
      <c r="T7191" s="26">
        <f t="shared" si="115"/>
        <v>0</v>
      </c>
    </row>
    <row r="7192" spans="6:20" s="102" customFormat="1" ht="12" outlineLevel="6">
      <c r="F7192" s="21">
        <v>2344</v>
      </c>
      <c r="G7192" s="22" t="s">
        <v>5</v>
      </c>
      <c r="H7192" s="68">
        <v>6</v>
      </c>
      <c r="I7192" s="22"/>
      <c r="J7192" s="36" t="s">
        <v>1790</v>
      </c>
      <c r="K7192" s="36"/>
      <c r="L7192" s="36"/>
      <c r="M7192" s="37" t="s">
        <v>162</v>
      </c>
      <c r="N7192" s="37"/>
      <c r="O7192" s="22" t="s">
        <v>20</v>
      </c>
      <c r="P7192" s="38">
        <v>35</v>
      </c>
      <c r="Q7192" s="25">
        <v>0</v>
      </c>
      <c r="R7192" s="38">
        <f t="shared" si="114"/>
        <v>35</v>
      </c>
      <c r="S7192" s="25"/>
      <c r="T7192" s="26">
        <f t="shared" si="115"/>
        <v>0</v>
      </c>
    </row>
    <row r="7193" spans="6:20" s="102" customFormat="1" ht="12" outlineLevel="6">
      <c r="F7193" s="21">
        <v>2345</v>
      </c>
      <c r="G7193" s="22" t="s">
        <v>5</v>
      </c>
      <c r="H7193" s="68">
        <v>6</v>
      </c>
      <c r="I7193" s="22"/>
      <c r="J7193" s="36" t="s">
        <v>1791</v>
      </c>
      <c r="K7193" s="36"/>
      <c r="L7193" s="36"/>
      <c r="M7193" s="37" t="s">
        <v>161</v>
      </c>
      <c r="N7193" s="37"/>
      <c r="O7193" s="22" t="s">
        <v>20</v>
      </c>
      <c r="P7193" s="38">
        <v>40</v>
      </c>
      <c r="Q7193" s="25">
        <v>0</v>
      </c>
      <c r="R7193" s="38">
        <f t="shared" si="114"/>
        <v>40</v>
      </c>
      <c r="S7193" s="25"/>
      <c r="T7193" s="26">
        <f t="shared" si="115"/>
        <v>0</v>
      </c>
    </row>
    <row r="7194" spans="6:20" s="102" customFormat="1" ht="36" outlineLevel="6">
      <c r="F7194" s="21">
        <v>2346</v>
      </c>
      <c r="G7194" s="22" t="s">
        <v>5</v>
      </c>
      <c r="H7194" s="68">
        <v>6</v>
      </c>
      <c r="I7194" s="22"/>
      <c r="J7194" s="36" t="s">
        <v>1792</v>
      </c>
      <c r="K7194" s="36"/>
      <c r="L7194" s="36"/>
      <c r="M7194" s="37" t="s">
        <v>8684</v>
      </c>
      <c r="N7194" s="37"/>
      <c r="O7194" s="22"/>
      <c r="P7194" s="38">
        <v>0</v>
      </c>
      <c r="Q7194" s="25">
        <v>0</v>
      </c>
      <c r="R7194" s="38">
        <f t="shared" si="114"/>
        <v>0</v>
      </c>
      <c r="S7194" s="25"/>
      <c r="T7194" s="26">
        <f t="shared" si="115"/>
        <v>0</v>
      </c>
    </row>
    <row r="7195" spans="6:20" s="102" customFormat="1" ht="12" outlineLevel="6">
      <c r="F7195" s="21">
        <v>2347</v>
      </c>
      <c r="G7195" s="22" t="s">
        <v>5</v>
      </c>
      <c r="H7195" s="68">
        <v>6</v>
      </c>
      <c r="I7195" s="22"/>
      <c r="J7195" s="36" t="s">
        <v>1793</v>
      </c>
      <c r="K7195" s="36"/>
      <c r="L7195" s="36"/>
      <c r="M7195" s="37" t="s">
        <v>164</v>
      </c>
      <c r="N7195" s="37"/>
      <c r="O7195" s="22" t="s">
        <v>20</v>
      </c>
      <c r="P7195" s="38">
        <v>215</v>
      </c>
      <c r="Q7195" s="25">
        <v>0</v>
      </c>
      <c r="R7195" s="38">
        <f t="shared" si="114"/>
        <v>215</v>
      </c>
      <c r="S7195" s="25"/>
      <c r="T7195" s="26">
        <f t="shared" si="115"/>
        <v>0</v>
      </c>
    </row>
    <row r="7196" spans="6:20" s="102" customFormat="1" ht="12" outlineLevel="6">
      <c r="F7196" s="21">
        <v>2348</v>
      </c>
      <c r="G7196" s="22" t="s">
        <v>5</v>
      </c>
      <c r="H7196" s="68">
        <v>6</v>
      </c>
      <c r="I7196" s="22"/>
      <c r="J7196" s="36" t="s">
        <v>1794</v>
      </c>
      <c r="K7196" s="36"/>
      <c r="L7196" s="36"/>
      <c r="M7196" s="37" t="s">
        <v>163</v>
      </c>
      <c r="N7196" s="37"/>
      <c r="O7196" s="22" t="s">
        <v>20</v>
      </c>
      <c r="P7196" s="38">
        <v>42</v>
      </c>
      <c r="Q7196" s="25">
        <v>0</v>
      </c>
      <c r="R7196" s="38">
        <f t="shared" si="114"/>
        <v>42</v>
      </c>
      <c r="S7196" s="25"/>
      <c r="T7196" s="26">
        <f t="shared" si="115"/>
        <v>0</v>
      </c>
    </row>
    <row r="7197" spans="6:20" s="102" customFormat="1" ht="12" outlineLevel="6">
      <c r="F7197" s="21">
        <v>2349</v>
      </c>
      <c r="G7197" s="22" t="s">
        <v>5</v>
      </c>
      <c r="H7197" s="68">
        <v>6</v>
      </c>
      <c r="I7197" s="22"/>
      <c r="J7197" s="36" t="s">
        <v>1795</v>
      </c>
      <c r="K7197" s="36"/>
      <c r="L7197" s="36"/>
      <c r="M7197" s="37" t="s">
        <v>162</v>
      </c>
      <c r="N7197" s="37"/>
      <c r="O7197" s="22" t="s">
        <v>20</v>
      </c>
      <c r="P7197" s="38">
        <v>35</v>
      </c>
      <c r="Q7197" s="25">
        <v>0</v>
      </c>
      <c r="R7197" s="38">
        <f t="shared" si="114"/>
        <v>35</v>
      </c>
      <c r="S7197" s="25"/>
      <c r="T7197" s="26">
        <f t="shared" si="115"/>
        <v>0</v>
      </c>
    </row>
    <row r="7198" spans="6:20" s="102" customFormat="1" ht="12" outlineLevel="6">
      <c r="F7198" s="21">
        <v>2350</v>
      </c>
      <c r="G7198" s="22" t="s">
        <v>5</v>
      </c>
      <c r="H7198" s="68">
        <v>6</v>
      </c>
      <c r="I7198" s="22"/>
      <c r="J7198" s="36" t="s">
        <v>1796</v>
      </c>
      <c r="K7198" s="36"/>
      <c r="L7198" s="36"/>
      <c r="M7198" s="37" t="s">
        <v>161</v>
      </c>
      <c r="N7198" s="37"/>
      <c r="O7198" s="22" t="s">
        <v>20</v>
      </c>
      <c r="P7198" s="38">
        <v>40</v>
      </c>
      <c r="Q7198" s="25">
        <v>0</v>
      </c>
      <c r="R7198" s="38">
        <f t="shared" si="114"/>
        <v>40</v>
      </c>
      <c r="S7198" s="25"/>
      <c r="T7198" s="26">
        <f t="shared" si="115"/>
        <v>0</v>
      </c>
    </row>
    <row r="7199" spans="6:20" s="102" customFormat="1" ht="24" outlineLevel="6">
      <c r="F7199" s="21">
        <v>2351</v>
      </c>
      <c r="G7199" s="22" t="s">
        <v>5</v>
      </c>
      <c r="H7199" s="68">
        <v>6</v>
      </c>
      <c r="I7199" s="22"/>
      <c r="J7199" s="36" t="s">
        <v>1797</v>
      </c>
      <c r="K7199" s="36"/>
      <c r="L7199" s="36"/>
      <c r="M7199" s="37" t="s">
        <v>8107</v>
      </c>
      <c r="N7199" s="37"/>
      <c r="O7199" s="22"/>
      <c r="P7199" s="38">
        <v>0</v>
      </c>
      <c r="Q7199" s="25">
        <v>0</v>
      </c>
      <c r="R7199" s="38">
        <f t="shared" si="114"/>
        <v>0</v>
      </c>
      <c r="S7199" s="25"/>
      <c r="T7199" s="26">
        <f t="shared" si="115"/>
        <v>0</v>
      </c>
    </row>
    <row r="7200" spans="6:20" s="102" customFormat="1" ht="12" outlineLevel="6">
      <c r="F7200" s="21">
        <v>2352</v>
      </c>
      <c r="G7200" s="22" t="s">
        <v>5</v>
      </c>
      <c r="H7200" s="68">
        <v>6</v>
      </c>
      <c r="I7200" s="22"/>
      <c r="J7200" s="36" t="s">
        <v>1798</v>
      </c>
      <c r="K7200" s="36"/>
      <c r="L7200" s="36"/>
      <c r="M7200" s="37" t="s">
        <v>6745</v>
      </c>
      <c r="N7200" s="37"/>
      <c r="O7200" s="22" t="s">
        <v>20</v>
      </c>
      <c r="P7200" s="38">
        <v>215</v>
      </c>
      <c r="Q7200" s="25">
        <v>0</v>
      </c>
      <c r="R7200" s="38">
        <f t="shared" si="114"/>
        <v>215</v>
      </c>
      <c r="S7200" s="25"/>
      <c r="T7200" s="26">
        <f t="shared" si="115"/>
        <v>0</v>
      </c>
    </row>
    <row r="7201" spans="6:20" s="102" customFormat="1" ht="12" outlineLevel="6">
      <c r="F7201" s="21">
        <v>2353</v>
      </c>
      <c r="G7201" s="22" t="s">
        <v>5</v>
      </c>
      <c r="H7201" s="68">
        <v>6</v>
      </c>
      <c r="I7201" s="22"/>
      <c r="J7201" s="36" t="s">
        <v>1799</v>
      </c>
      <c r="K7201" s="36"/>
      <c r="L7201" s="36"/>
      <c r="M7201" s="37" t="s">
        <v>6744</v>
      </c>
      <c r="N7201" s="37"/>
      <c r="O7201" s="22" t="s">
        <v>20</v>
      </c>
      <c r="P7201" s="38">
        <v>42</v>
      </c>
      <c r="Q7201" s="25">
        <v>0</v>
      </c>
      <c r="R7201" s="38">
        <f t="shared" si="114"/>
        <v>42</v>
      </c>
      <c r="S7201" s="25"/>
      <c r="T7201" s="26">
        <f t="shared" si="115"/>
        <v>0</v>
      </c>
    </row>
    <row r="7202" spans="6:20" s="102" customFormat="1" ht="12" outlineLevel="6">
      <c r="F7202" s="21">
        <v>2354</v>
      </c>
      <c r="G7202" s="22" t="s">
        <v>5</v>
      </c>
      <c r="H7202" s="68">
        <v>6</v>
      </c>
      <c r="I7202" s="22"/>
      <c r="J7202" s="36" t="s">
        <v>1800</v>
      </c>
      <c r="K7202" s="36"/>
      <c r="L7202" s="36"/>
      <c r="M7202" s="37" t="s">
        <v>6714</v>
      </c>
      <c r="N7202" s="37"/>
      <c r="O7202" s="22" t="s">
        <v>20</v>
      </c>
      <c r="P7202" s="38">
        <v>35</v>
      </c>
      <c r="Q7202" s="25">
        <v>0</v>
      </c>
      <c r="R7202" s="38">
        <f t="shared" si="114"/>
        <v>35</v>
      </c>
      <c r="S7202" s="25"/>
      <c r="T7202" s="26">
        <f t="shared" si="115"/>
        <v>0</v>
      </c>
    </row>
    <row r="7203" spans="6:20" s="102" customFormat="1" ht="12" outlineLevel="6">
      <c r="F7203" s="21">
        <v>2355</v>
      </c>
      <c r="G7203" s="22" t="s">
        <v>5</v>
      </c>
      <c r="H7203" s="68">
        <v>6</v>
      </c>
      <c r="I7203" s="22"/>
      <c r="J7203" s="36" t="s">
        <v>1801</v>
      </c>
      <c r="K7203" s="36"/>
      <c r="L7203" s="36"/>
      <c r="M7203" s="37" t="s">
        <v>6713</v>
      </c>
      <c r="N7203" s="37"/>
      <c r="O7203" s="22" t="s">
        <v>20</v>
      </c>
      <c r="P7203" s="38">
        <v>40</v>
      </c>
      <c r="Q7203" s="25">
        <v>0</v>
      </c>
      <c r="R7203" s="38">
        <f t="shared" si="114"/>
        <v>40</v>
      </c>
      <c r="S7203" s="25"/>
      <c r="T7203" s="26">
        <f t="shared" si="115"/>
        <v>0</v>
      </c>
    </row>
    <row r="7204" spans="6:20" s="102" customFormat="1" ht="12" outlineLevel="6">
      <c r="F7204" s="21">
        <v>2356</v>
      </c>
      <c r="G7204" s="22" t="s">
        <v>5</v>
      </c>
      <c r="H7204" s="68">
        <v>6</v>
      </c>
      <c r="I7204" s="22"/>
      <c r="J7204" s="36" t="s">
        <v>1802</v>
      </c>
      <c r="K7204" s="36"/>
      <c r="L7204" s="36"/>
      <c r="M7204" s="37" t="s">
        <v>7390</v>
      </c>
      <c r="N7204" s="37"/>
      <c r="O7204" s="22" t="s">
        <v>23</v>
      </c>
      <c r="P7204" s="38">
        <v>20</v>
      </c>
      <c r="Q7204" s="25">
        <v>0</v>
      </c>
      <c r="R7204" s="38">
        <f t="shared" si="114"/>
        <v>20</v>
      </c>
      <c r="S7204" s="25"/>
      <c r="T7204" s="26">
        <f t="shared" si="115"/>
        <v>0</v>
      </c>
    </row>
    <row r="7205" spans="6:20" s="102" customFormat="1" ht="48" outlineLevel="6">
      <c r="F7205" s="21">
        <v>2357</v>
      </c>
      <c r="G7205" s="22" t="s">
        <v>5</v>
      </c>
      <c r="H7205" s="68">
        <v>6</v>
      </c>
      <c r="I7205" s="22"/>
      <c r="J7205" s="36" t="s">
        <v>1803</v>
      </c>
      <c r="K7205" s="36"/>
      <c r="L7205" s="36"/>
      <c r="M7205" s="37" t="s">
        <v>8528</v>
      </c>
      <c r="N7205" s="37"/>
      <c r="O7205" s="22" t="s">
        <v>22</v>
      </c>
      <c r="P7205" s="38">
        <v>2</v>
      </c>
      <c r="Q7205" s="25">
        <v>0</v>
      </c>
      <c r="R7205" s="38">
        <f t="shared" si="114"/>
        <v>2</v>
      </c>
      <c r="S7205" s="25"/>
      <c r="T7205" s="26">
        <f t="shared" si="115"/>
        <v>0</v>
      </c>
    </row>
    <row r="7206" spans="6:20" s="102" customFormat="1" ht="48" outlineLevel="6">
      <c r="F7206" s="21">
        <v>2358</v>
      </c>
      <c r="G7206" s="22" t="s">
        <v>5</v>
      </c>
      <c r="H7206" s="68">
        <v>6</v>
      </c>
      <c r="I7206" s="22"/>
      <c r="J7206" s="36" t="s">
        <v>1804</v>
      </c>
      <c r="K7206" s="36"/>
      <c r="L7206" s="36"/>
      <c r="M7206" s="37" t="s">
        <v>8773</v>
      </c>
      <c r="N7206" s="37"/>
      <c r="O7206" s="22" t="s">
        <v>22</v>
      </c>
      <c r="P7206" s="38">
        <v>1</v>
      </c>
      <c r="Q7206" s="25">
        <v>0</v>
      </c>
      <c r="R7206" s="38">
        <f t="shared" si="114"/>
        <v>1</v>
      </c>
      <c r="S7206" s="25"/>
      <c r="T7206" s="26">
        <f t="shared" si="115"/>
        <v>0</v>
      </c>
    </row>
    <row r="7207" spans="6:20" s="102" customFormat="1" ht="48" outlineLevel="6">
      <c r="F7207" s="21">
        <v>2359</v>
      </c>
      <c r="G7207" s="22" t="s">
        <v>5</v>
      </c>
      <c r="H7207" s="68">
        <v>6</v>
      </c>
      <c r="I7207" s="22"/>
      <c r="J7207" s="36" t="s">
        <v>1805</v>
      </c>
      <c r="K7207" s="36"/>
      <c r="L7207" s="36"/>
      <c r="M7207" s="37" t="s">
        <v>8463</v>
      </c>
      <c r="N7207" s="37"/>
      <c r="O7207" s="22" t="s">
        <v>22</v>
      </c>
      <c r="P7207" s="38">
        <v>1</v>
      </c>
      <c r="Q7207" s="25">
        <v>0</v>
      </c>
      <c r="R7207" s="38">
        <f t="shared" si="114"/>
        <v>1</v>
      </c>
      <c r="S7207" s="25"/>
      <c r="T7207" s="26">
        <f t="shared" si="115"/>
        <v>0</v>
      </c>
    </row>
    <row r="7208" spans="6:20" outlineLevel="6"/>
    <row r="7209" spans="6:20" outlineLevel="5"/>
    <row r="7210" spans="6:20" s="113" customFormat="1" ht="16.5" customHeight="1" outlineLevel="4">
      <c r="F7210" s="114"/>
      <c r="G7210" s="115"/>
      <c r="H7210" s="115"/>
      <c r="I7210" s="115"/>
      <c r="J7210" s="116"/>
      <c r="K7210" s="116"/>
      <c r="L7210" s="116"/>
      <c r="M7210" s="116" t="s">
        <v>7912</v>
      </c>
      <c r="N7210" s="119"/>
      <c r="O7210" s="115"/>
      <c r="P7210" s="117"/>
      <c r="Q7210" s="118"/>
      <c r="R7210" s="117"/>
      <c r="S7210" s="118"/>
      <c r="T7210" s="112">
        <f>SUBTOTAL(9,T7211:T7308)</f>
        <v>0</v>
      </c>
    </row>
    <row r="7211" spans="6:20" s="120" customFormat="1" ht="16.5" customHeight="1" outlineLevel="5">
      <c r="F7211" s="121"/>
      <c r="G7211" s="122"/>
      <c r="H7211" s="122"/>
      <c r="I7211" s="122"/>
      <c r="J7211" s="123"/>
      <c r="K7211" s="123"/>
      <c r="L7211" s="123"/>
      <c r="M7211" s="123" t="s">
        <v>7930</v>
      </c>
      <c r="N7211" s="126"/>
      <c r="O7211" s="122"/>
      <c r="P7211" s="124"/>
      <c r="Q7211" s="125"/>
      <c r="R7211" s="124"/>
      <c r="S7211" s="125"/>
      <c r="T7211" s="111">
        <f>SUBTOTAL(9,T7212:T7307)</f>
        <v>0</v>
      </c>
    </row>
    <row r="7212" spans="6:20" s="102" customFormat="1" ht="60" outlineLevel="6">
      <c r="F7212" s="21">
        <v>2360</v>
      </c>
      <c r="G7212" s="22" t="s">
        <v>5</v>
      </c>
      <c r="H7212" s="68">
        <v>6</v>
      </c>
      <c r="I7212" s="22"/>
      <c r="J7212" s="36" t="s">
        <v>1806</v>
      </c>
      <c r="K7212" s="36"/>
      <c r="L7212" s="36"/>
      <c r="M7212" s="37" t="s">
        <v>9570</v>
      </c>
      <c r="N7212" s="37"/>
      <c r="O7212" s="22" t="s">
        <v>22</v>
      </c>
      <c r="P7212" s="38">
        <v>1</v>
      </c>
      <c r="Q7212" s="25">
        <v>0</v>
      </c>
      <c r="R7212" s="38">
        <f t="shared" ref="R7212:R7243" si="116">P7212*(1+Q7212/100)</f>
        <v>1</v>
      </c>
      <c r="S7212" s="25"/>
      <c r="T7212" s="26">
        <f t="shared" ref="T7212:T7243" si="117">IF(I7212="T",0,R7212*S7212)</f>
        <v>0</v>
      </c>
    </row>
    <row r="7213" spans="6:20" s="102" customFormat="1" ht="48" outlineLevel="6">
      <c r="F7213" s="21">
        <v>2361</v>
      </c>
      <c r="G7213" s="22" t="s">
        <v>5</v>
      </c>
      <c r="H7213" s="68">
        <v>6</v>
      </c>
      <c r="I7213" s="22"/>
      <c r="J7213" s="36" t="s">
        <v>1807</v>
      </c>
      <c r="K7213" s="36"/>
      <c r="L7213" s="36"/>
      <c r="M7213" s="37" t="s">
        <v>9494</v>
      </c>
      <c r="N7213" s="37"/>
      <c r="O7213" s="22" t="s">
        <v>47</v>
      </c>
      <c r="P7213" s="38">
        <v>3</v>
      </c>
      <c r="Q7213" s="25">
        <v>0</v>
      </c>
      <c r="R7213" s="38">
        <f t="shared" si="116"/>
        <v>3</v>
      </c>
      <c r="S7213" s="25"/>
      <c r="T7213" s="26">
        <f t="shared" si="117"/>
        <v>0</v>
      </c>
    </row>
    <row r="7214" spans="6:20" s="102" customFormat="1" ht="60" outlineLevel="6">
      <c r="F7214" s="21">
        <v>2362</v>
      </c>
      <c r="G7214" s="22" t="s">
        <v>5</v>
      </c>
      <c r="H7214" s="68">
        <v>6</v>
      </c>
      <c r="I7214" s="22"/>
      <c r="J7214" s="36" t="s">
        <v>1808</v>
      </c>
      <c r="K7214" s="36"/>
      <c r="L7214" s="36"/>
      <c r="M7214" s="37" t="s">
        <v>9614</v>
      </c>
      <c r="N7214" s="37"/>
      <c r="O7214" s="22" t="s">
        <v>22</v>
      </c>
      <c r="P7214" s="38">
        <v>1</v>
      </c>
      <c r="Q7214" s="25">
        <v>0</v>
      </c>
      <c r="R7214" s="38">
        <f t="shared" si="116"/>
        <v>1</v>
      </c>
      <c r="S7214" s="25"/>
      <c r="T7214" s="26">
        <f t="shared" si="117"/>
        <v>0</v>
      </c>
    </row>
    <row r="7215" spans="6:20" s="102" customFormat="1" ht="48" outlineLevel="6">
      <c r="F7215" s="21">
        <v>2363</v>
      </c>
      <c r="G7215" s="22" t="s">
        <v>5</v>
      </c>
      <c r="H7215" s="68">
        <v>6</v>
      </c>
      <c r="I7215" s="22"/>
      <c r="J7215" s="36" t="s">
        <v>1809</v>
      </c>
      <c r="K7215" s="36"/>
      <c r="L7215" s="36"/>
      <c r="M7215" s="37" t="s">
        <v>9442</v>
      </c>
      <c r="N7215" s="37"/>
      <c r="O7215" s="22" t="s">
        <v>47</v>
      </c>
      <c r="P7215" s="38">
        <v>1</v>
      </c>
      <c r="Q7215" s="25">
        <v>0</v>
      </c>
      <c r="R7215" s="38">
        <f t="shared" si="116"/>
        <v>1</v>
      </c>
      <c r="S7215" s="25"/>
      <c r="T7215" s="26">
        <f t="shared" si="117"/>
        <v>0</v>
      </c>
    </row>
    <row r="7216" spans="6:20" s="102" customFormat="1" ht="48" outlineLevel="6">
      <c r="F7216" s="21">
        <v>2364</v>
      </c>
      <c r="G7216" s="22" t="s">
        <v>5</v>
      </c>
      <c r="H7216" s="68">
        <v>6</v>
      </c>
      <c r="I7216" s="22"/>
      <c r="J7216" s="36" t="s">
        <v>1810</v>
      </c>
      <c r="K7216" s="36"/>
      <c r="L7216" s="36"/>
      <c r="M7216" s="37" t="s">
        <v>9470</v>
      </c>
      <c r="N7216" s="37"/>
      <c r="O7216" s="22" t="s">
        <v>47</v>
      </c>
      <c r="P7216" s="38">
        <v>2</v>
      </c>
      <c r="Q7216" s="25">
        <v>0</v>
      </c>
      <c r="R7216" s="38">
        <f t="shared" si="116"/>
        <v>2</v>
      </c>
      <c r="S7216" s="25"/>
      <c r="T7216" s="26">
        <f t="shared" si="117"/>
        <v>0</v>
      </c>
    </row>
    <row r="7217" spans="6:20" s="102" customFormat="1" ht="48" outlineLevel="6">
      <c r="F7217" s="21">
        <v>2365</v>
      </c>
      <c r="G7217" s="22" t="s">
        <v>5</v>
      </c>
      <c r="H7217" s="68">
        <v>6</v>
      </c>
      <c r="I7217" s="22"/>
      <c r="J7217" s="36" t="s">
        <v>1811</v>
      </c>
      <c r="K7217" s="36"/>
      <c r="L7217" s="36"/>
      <c r="M7217" s="37" t="s">
        <v>9436</v>
      </c>
      <c r="N7217" s="37"/>
      <c r="O7217" s="22" t="s">
        <v>47</v>
      </c>
      <c r="P7217" s="38">
        <v>1</v>
      </c>
      <c r="Q7217" s="25">
        <v>0</v>
      </c>
      <c r="R7217" s="38">
        <f t="shared" si="116"/>
        <v>1</v>
      </c>
      <c r="S7217" s="25"/>
      <c r="T7217" s="26">
        <f t="shared" si="117"/>
        <v>0</v>
      </c>
    </row>
    <row r="7218" spans="6:20" s="102" customFormat="1" ht="60" outlineLevel="6">
      <c r="F7218" s="21">
        <v>2366</v>
      </c>
      <c r="G7218" s="22" t="s">
        <v>5</v>
      </c>
      <c r="H7218" s="68">
        <v>6</v>
      </c>
      <c r="I7218" s="22"/>
      <c r="J7218" s="36" t="s">
        <v>1812</v>
      </c>
      <c r="K7218" s="36"/>
      <c r="L7218" s="36"/>
      <c r="M7218" s="37" t="s">
        <v>9545</v>
      </c>
      <c r="N7218" s="37"/>
      <c r="O7218" s="22" t="s">
        <v>22</v>
      </c>
      <c r="P7218" s="38">
        <v>1</v>
      </c>
      <c r="Q7218" s="25">
        <v>0</v>
      </c>
      <c r="R7218" s="38">
        <f t="shared" si="116"/>
        <v>1</v>
      </c>
      <c r="S7218" s="25"/>
      <c r="T7218" s="26">
        <f t="shared" si="117"/>
        <v>0</v>
      </c>
    </row>
    <row r="7219" spans="6:20" s="102" customFormat="1" ht="48" outlineLevel="6">
      <c r="F7219" s="21">
        <v>2367</v>
      </c>
      <c r="G7219" s="22" t="s">
        <v>5</v>
      </c>
      <c r="H7219" s="68">
        <v>6</v>
      </c>
      <c r="I7219" s="22"/>
      <c r="J7219" s="36" t="s">
        <v>1813</v>
      </c>
      <c r="K7219" s="36"/>
      <c r="L7219" s="36"/>
      <c r="M7219" s="37" t="s">
        <v>9600</v>
      </c>
      <c r="N7219" s="37"/>
      <c r="O7219" s="22" t="s">
        <v>47</v>
      </c>
      <c r="P7219" s="38">
        <v>6</v>
      </c>
      <c r="Q7219" s="25">
        <v>0</v>
      </c>
      <c r="R7219" s="38">
        <f t="shared" si="116"/>
        <v>6</v>
      </c>
      <c r="S7219" s="25"/>
      <c r="T7219" s="26">
        <f t="shared" si="117"/>
        <v>0</v>
      </c>
    </row>
    <row r="7220" spans="6:20" s="102" customFormat="1" ht="48" outlineLevel="6">
      <c r="F7220" s="21">
        <v>2368</v>
      </c>
      <c r="G7220" s="22" t="s">
        <v>5</v>
      </c>
      <c r="H7220" s="68">
        <v>6</v>
      </c>
      <c r="I7220" s="22"/>
      <c r="J7220" s="36" t="s">
        <v>1814</v>
      </c>
      <c r="K7220" s="36"/>
      <c r="L7220" s="36"/>
      <c r="M7220" s="37" t="s">
        <v>9336</v>
      </c>
      <c r="N7220" s="37"/>
      <c r="O7220" s="22" t="s">
        <v>22</v>
      </c>
      <c r="P7220" s="38">
        <v>1</v>
      </c>
      <c r="Q7220" s="25">
        <v>0</v>
      </c>
      <c r="R7220" s="38">
        <f t="shared" si="116"/>
        <v>1</v>
      </c>
      <c r="S7220" s="25"/>
      <c r="T7220" s="26">
        <f t="shared" si="117"/>
        <v>0</v>
      </c>
    </row>
    <row r="7221" spans="6:20" s="102" customFormat="1" ht="48" outlineLevel="6">
      <c r="F7221" s="21">
        <v>2369</v>
      </c>
      <c r="G7221" s="22" t="s">
        <v>5</v>
      </c>
      <c r="H7221" s="68">
        <v>6</v>
      </c>
      <c r="I7221" s="22"/>
      <c r="J7221" s="36" t="s">
        <v>1815</v>
      </c>
      <c r="K7221" s="36"/>
      <c r="L7221" s="36"/>
      <c r="M7221" s="37" t="s">
        <v>9499</v>
      </c>
      <c r="N7221" s="37"/>
      <c r="O7221" s="22" t="s">
        <v>47</v>
      </c>
      <c r="P7221" s="38">
        <v>3</v>
      </c>
      <c r="Q7221" s="25">
        <v>0</v>
      </c>
      <c r="R7221" s="38">
        <f t="shared" si="116"/>
        <v>3</v>
      </c>
      <c r="S7221" s="25"/>
      <c r="T7221" s="26">
        <f t="shared" si="117"/>
        <v>0</v>
      </c>
    </row>
    <row r="7222" spans="6:20" s="102" customFormat="1" ht="60" outlineLevel="6">
      <c r="F7222" s="21">
        <v>2370</v>
      </c>
      <c r="G7222" s="22" t="s">
        <v>5</v>
      </c>
      <c r="H7222" s="68">
        <v>6</v>
      </c>
      <c r="I7222" s="22"/>
      <c r="J7222" s="36" t="s">
        <v>1816</v>
      </c>
      <c r="K7222" s="36"/>
      <c r="L7222" s="36"/>
      <c r="M7222" s="37" t="s">
        <v>9576</v>
      </c>
      <c r="N7222" s="37"/>
      <c r="O7222" s="22" t="s">
        <v>22</v>
      </c>
      <c r="P7222" s="38">
        <v>1</v>
      </c>
      <c r="Q7222" s="25">
        <v>0</v>
      </c>
      <c r="R7222" s="38">
        <f t="shared" si="116"/>
        <v>1</v>
      </c>
      <c r="S7222" s="25"/>
      <c r="T7222" s="26">
        <f t="shared" si="117"/>
        <v>0</v>
      </c>
    </row>
    <row r="7223" spans="6:20" s="102" customFormat="1" ht="48" outlineLevel="6">
      <c r="F7223" s="21">
        <v>2371</v>
      </c>
      <c r="G7223" s="22" t="s">
        <v>5</v>
      </c>
      <c r="H7223" s="68">
        <v>6</v>
      </c>
      <c r="I7223" s="22"/>
      <c r="J7223" s="36" t="s">
        <v>1817</v>
      </c>
      <c r="K7223" s="36"/>
      <c r="L7223" s="36"/>
      <c r="M7223" s="37" t="s">
        <v>9491</v>
      </c>
      <c r="N7223" s="37"/>
      <c r="O7223" s="22" t="s">
        <v>47</v>
      </c>
      <c r="P7223" s="38">
        <v>3</v>
      </c>
      <c r="Q7223" s="25">
        <v>0</v>
      </c>
      <c r="R7223" s="38">
        <f t="shared" si="116"/>
        <v>3</v>
      </c>
      <c r="S7223" s="25"/>
      <c r="T7223" s="26">
        <f t="shared" si="117"/>
        <v>0</v>
      </c>
    </row>
    <row r="7224" spans="6:20" s="102" customFormat="1" ht="60" outlineLevel="6">
      <c r="F7224" s="21">
        <v>2372</v>
      </c>
      <c r="G7224" s="22" t="s">
        <v>5</v>
      </c>
      <c r="H7224" s="68">
        <v>6</v>
      </c>
      <c r="I7224" s="22"/>
      <c r="J7224" s="36" t="s">
        <v>1818</v>
      </c>
      <c r="K7224" s="36"/>
      <c r="L7224" s="36"/>
      <c r="M7224" s="37" t="s">
        <v>9546</v>
      </c>
      <c r="N7224" s="37"/>
      <c r="O7224" s="22" t="s">
        <v>22</v>
      </c>
      <c r="P7224" s="38">
        <v>1</v>
      </c>
      <c r="Q7224" s="25">
        <v>0</v>
      </c>
      <c r="R7224" s="38">
        <f t="shared" si="116"/>
        <v>1</v>
      </c>
      <c r="S7224" s="25"/>
      <c r="T7224" s="26">
        <f t="shared" si="117"/>
        <v>0</v>
      </c>
    </row>
    <row r="7225" spans="6:20" s="102" customFormat="1" ht="48" outlineLevel="6">
      <c r="F7225" s="21">
        <v>2373</v>
      </c>
      <c r="G7225" s="22" t="s">
        <v>5</v>
      </c>
      <c r="H7225" s="68">
        <v>6</v>
      </c>
      <c r="I7225" s="22"/>
      <c r="J7225" s="36" t="s">
        <v>1819</v>
      </c>
      <c r="K7225" s="36"/>
      <c r="L7225" s="36"/>
      <c r="M7225" s="37" t="s">
        <v>9499</v>
      </c>
      <c r="N7225" s="37"/>
      <c r="O7225" s="22" t="s">
        <v>47</v>
      </c>
      <c r="P7225" s="38">
        <v>3</v>
      </c>
      <c r="Q7225" s="25">
        <v>0</v>
      </c>
      <c r="R7225" s="38">
        <f t="shared" si="116"/>
        <v>3</v>
      </c>
      <c r="S7225" s="25"/>
      <c r="T7225" s="26">
        <f t="shared" si="117"/>
        <v>0</v>
      </c>
    </row>
    <row r="7226" spans="6:20" s="102" customFormat="1" ht="60" outlineLevel="6">
      <c r="F7226" s="21">
        <v>2374</v>
      </c>
      <c r="G7226" s="22" t="s">
        <v>5</v>
      </c>
      <c r="H7226" s="68">
        <v>6</v>
      </c>
      <c r="I7226" s="22"/>
      <c r="J7226" s="36" t="s">
        <v>1820</v>
      </c>
      <c r="K7226" s="36"/>
      <c r="L7226" s="36"/>
      <c r="M7226" s="37" t="s">
        <v>9577</v>
      </c>
      <c r="N7226" s="37"/>
      <c r="O7226" s="22" t="s">
        <v>22</v>
      </c>
      <c r="P7226" s="38">
        <v>1</v>
      </c>
      <c r="Q7226" s="25">
        <v>0</v>
      </c>
      <c r="R7226" s="38">
        <f t="shared" si="116"/>
        <v>1</v>
      </c>
      <c r="S7226" s="25"/>
      <c r="T7226" s="26">
        <f t="shared" si="117"/>
        <v>0</v>
      </c>
    </row>
    <row r="7227" spans="6:20" s="102" customFormat="1" ht="48" outlineLevel="6">
      <c r="F7227" s="21">
        <v>2375</v>
      </c>
      <c r="G7227" s="22" t="s">
        <v>5</v>
      </c>
      <c r="H7227" s="68">
        <v>6</v>
      </c>
      <c r="I7227" s="22"/>
      <c r="J7227" s="36" t="s">
        <v>1821</v>
      </c>
      <c r="K7227" s="36"/>
      <c r="L7227" s="36"/>
      <c r="M7227" s="37" t="s">
        <v>9491</v>
      </c>
      <c r="N7227" s="37"/>
      <c r="O7227" s="22" t="s">
        <v>47</v>
      </c>
      <c r="P7227" s="38">
        <v>3</v>
      </c>
      <c r="Q7227" s="25">
        <v>0</v>
      </c>
      <c r="R7227" s="38">
        <f t="shared" si="116"/>
        <v>3</v>
      </c>
      <c r="S7227" s="25"/>
      <c r="T7227" s="26">
        <f t="shared" si="117"/>
        <v>0</v>
      </c>
    </row>
    <row r="7228" spans="6:20" s="102" customFormat="1" ht="60" outlineLevel="6">
      <c r="F7228" s="21">
        <v>2376</v>
      </c>
      <c r="G7228" s="22" t="s">
        <v>5</v>
      </c>
      <c r="H7228" s="68">
        <v>6</v>
      </c>
      <c r="I7228" s="22"/>
      <c r="J7228" s="36" t="s">
        <v>1822</v>
      </c>
      <c r="K7228" s="36"/>
      <c r="L7228" s="36"/>
      <c r="M7228" s="37" t="s">
        <v>9547</v>
      </c>
      <c r="N7228" s="37"/>
      <c r="O7228" s="22" t="s">
        <v>22</v>
      </c>
      <c r="P7228" s="38">
        <v>1</v>
      </c>
      <c r="Q7228" s="25">
        <v>0</v>
      </c>
      <c r="R7228" s="38">
        <f t="shared" si="116"/>
        <v>1</v>
      </c>
      <c r="S7228" s="25"/>
      <c r="T7228" s="26">
        <f t="shared" si="117"/>
        <v>0</v>
      </c>
    </row>
    <row r="7229" spans="6:20" s="102" customFormat="1" ht="48" outlineLevel="6">
      <c r="F7229" s="21">
        <v>2377</v>
      </c>
      <c r="G7229" s="22" t="s">
        <v>5</v>
      </c>
      <c r="H7229" s="68">
        <v>6</v>
      </c>
      <c r="I7229" s="22"/>
      <c r="J7229" s="36" t="s">
        <v>1823</v>
      </c>
      <c r="K7229" s="36"/>
      <c r="L7229" s="36"/>
      <c r="M7229" s="37" t="s">
        <v>9500</v>
      </c>
      <c r="N7229" s="37"/>
      <c r="O7229" s="22" t="s">
        <v>47</v>
      </c>
      <c r="P7229" s="38">
        <v>3</v>
      </c>
      <c r="Q7229" s="25">
        <v>0</v>
      </c>
      <c r="R7229" s="38">
        <f t="shared" si="116"/>
        <v>3</v>
      </c>
      <c r="S7229" s="25"/>
      <c r="T7229" s="26">
        <f t="shared" si="117"/>
        <v>0</v>
      </c>
    </row>
    <row r="7230" spans="6:20" s="102" customFormat="1" ht="60" outlineLevel="6">
      <c r="F7230" s="21">
        <v>2378</v>
      </c>
      <c r="G7230" s="22" t="s">
        <v>5</v>
      </c>
      <c r="H7230" s="68">
        <v>6</v>
      </c>
      <c r="I7230" s="22"/>
      <c r="J7230" s="36" t="s">
        <v>1824</v>
      </c>
      <c r="K7230" s="36"/>
      <c r="L7230" s="36"/>
      <c r="M7230" s="37" t="s">
        <v>9578</v>
      </c>
      <c r="N7230" s="37"/>
      <c r="O7230" s="22" t="s">
        <v>22</v>
      </c>
      <c r="P7230" s="38">
        <v>1</v>
      </c>
      <c r="Q7230" s="25">
        <v>0</v>
      </c>
      <c r="R7230" s="38">
        <f t="shared" si="116"/>
        <v>1</v>
      </c>
      <c r="S7230" s="25"/>
      <c r="T7230" s="26">
        <f t="shared" si="117"/>
        <v>0</v>
      </c>
    </row>
    <row r="7231" spans="6:20" s="102" customFormat="1" ht="48" outlineLevel="6">
      <c r="F7231" s="21">
        <v>2379</v>
      </c>
      <c r="G7231" s="22" t="s">
        <v>5</v>
      </c>
      <c r="H7231" s="68">
        <v>6</v>
      </c>
      <c r="I7231" s="22"/>
      <c r="J7231" s="36" t="s">
        <v>1825</v>
      </c>
      <c r="K7231" s="36"/>
      <c r="L7231" s="36"/>
      <c r="M7231" s="37" t="s">
        <v>9492</v>
      </c>
      <c r="N7231" s="37"/>
      <c r="O7231" s="22" t="s">
        <v>47</v>
      </c>
      <c r="P7231" s="38">
        <v>3</v>
      </c>
      <c r="Q7231" s="25">
        <v>0</v>
      </c>
      <c r="R7231" s="38">
        <f t="shared" si="116"/>
        <v>3</v>
      </c>
      <c r="S7231" s="25"/>
      <c r="T7231" s="26">
        <f t="shared" si="117"/>
        <v>0</v>
      </c>
    </row>
    <row r="7232" spans="6:20" s="102" customFormat="1" ht="12" outlineLevel="6">
      <c r="F7232" s="21">
        <v>2380</v>
      </c>
      <c r="G7232" s="22" t="s">
        <v>5</v>
      </c>
      <c r="H7232" s="68">
        <v>6</v>
      </c>
      <c r="I7232" s="22"/>
      <c r="J7232" s="36" t="s">
        <v>1826</v>
      </c>
      <c r="K7232" s="36"/>
      <c r="L7232" s="36"/>
      <c r="M7232" s="37" t="s">
        <v>3168</v>
      </c>
      <c r="N7232" s="37"/>
      <c r="O7232" s="22"/>
      <c r="P7232" s="38">
        <v>0</v>
      </c>
      <c r="Q7232" s="25">
        <v>0</v>
      </c>
      <c r="R7232" s="38">
        <f t="shared" si="116"/>
        <v>0</v>
      </c>
      <c r="S7232" s="25"/>
      <c r="T7232" s="26">
        <f t="shared" si="117"/>
        <v>0</v>
      </c>
    </row>
    <row r="7233" spans="6:20" s="102" customFormat="1" ht="12" outlineLevel="6">
      <c r="F7233" s="21">
        <v>2381</v>
      </c>
      <c r="G7233" s="22" t="s">
        <v>5</v>
      </c>
      <c r="H7233" s="68">
        <v>6</v>
      </c>
      <c r="I7233" s="22"/>
      <c r="J7233" s="36" t="s">
        <v>1827</v>
      </c>
      <c r="K7233" s="36"/>
      <c r="L7233" s="36"/>
      <c r="M7233" s="37" t="s">
        <v>3168</v>
      </c>
      <c r="N7233" s="37"/>
      <c r="O7233" s="22"/>
      <c r="P7233" s="38">
        <v>0</v>
      </c>
      <c r="Q7233" s="25">
        <v>0</v>
      </c>
      <c r="R7233" s="38">
        <f t="shared" si="116"/>
        <v>0</v>
      </c>
      <c r="S7233" s="25"/>
      <c r="T7233" s="26">
        <f t="shared" si="117"/>
        <v>0</v>
      </c>
    </row>
    <row r="7234" spans="6:20" s="102" customFormat="1" ht="12" outlineLevel="6">
      <c r="F7234" s="21">
        <v>2382</v>
      </c>
      <c r="G7234" s="22" t="s">
        <v>5</v>
      </c>
      <c r="H7234" s="68">
        <v>6</v>
      </c>
      <c r="I7234" s="22"/>
      <c r="J7234" s="36" t="s">
        <v>1828</v>
      </c>
      <c r="K7234" s="36"/>
      <c r="L7234" s="36"/>
      <c r="M7234" s="37" t="s">
        <v>3168</v>
      </c>
      <c r="N7234" s="37"/>
      <c r="O7234" s="22"/>
      <c r="P7234" s="38">
        <v>0</v>
      </c>
      <c r="Q7234" s="25">
        <v>0</v>
      </c>
      <c r="R7234" s="38">
        <f t="shared" si="116"/>
        <v>0</v>
      </c>
      <c r="S7234" s="25"/>
      <c r="T7234" s="26">
        <f t="shared" si="117"/>
        <v>0</v>
      </c>
    </row>
    <row r="7235" spans="6:20" s="102" customFormat="1" ht="12" outlineLevel="6">
      <c r="F7235" s="21">
        <v>2383</v>
      </c>
      <c r="G7235" s="22" t="s">
        <v>5</v>
      </c>
      <c r="H7235" s="68">
        <v>6</v>
      </c>
      <c r="I7235" s="22"/>
      <c r="J7235" s="36" t="s">
        <v>1829</v>
      </c>
      <c r="K7235" s="36"/>
      <c r="L7235" s="36"/>
      <c r="M7235" s="37" t="s">
        <v>3168</v>
      </c>
      <c r="N7235" s="37"/>
      <c r="O7235" s="22"/>
      <c r="P7235" s="38">
        <v>0</v>
      </c>
      <c r="Q7235" s="25">
        <v>0</v>
      </c>
      <c r="R7235" s="38">
        <f t="shared" si="116"/>
        <v>0</v>
      </c>
      <c r="S7235" s="25"/>
      <c r="T7235" s="26">
        <f t="shared" si="117"/>
        <v>0</v>
      </c>
    </row>
    <row r="7236" spans="6:20" s="102" customFormat="1" ht="60" outlineLevel="6">
      <c r="F7236" s="21">
        <v>2384</v>
      </c>
      <c r="G7236" s="22" t="s">
        <v>5</v>
      </c>
      <c r="H7236" s="68">
        <v>6</v>
      </c>
      <c r="I7236" s="22"/>
      <c r="J7236" s="36" t="s">
        <v>1830</v>
      </c>
      <c r="K7236" s="36"/>
      <c r="L7236" s="36"/>
      <c r="M7236" s="37" t="s">
        <v>9548</v>
      </c>
      <c r="N7236" s="37"/>
      <c r="O7236" s="22" t="s">
        <v>22</v>
      </c>
      <c r="P7236" s="38">
        <v>1</v>
      </c>
      <c r="Q7236" s="25">
        <v>0</v>
      </c>
      <c r="R7236" s="38">
        <f t="shared" si="116"/>
        <v>1</v>
      </c>
      <c r="S7236" s="25"/>
      <c r="T7236" s="26">
        <f t="shared" si="117"/>
        <v>0</v>
      </c>
    </row>
    <row r="7237" spans="6:20" s="102" customFormat="1" ht="48" outlineLevel="6">
      <c r="F7237" s="21">
        <v>2385</v>
      </c>
      <c r="G7237" s="22" t="s">
        <v>5</v>
      </c>
      <c r="H7237" s="68">
        <v>6</v>
      </c>
      <c r="I7237" s="22"/>
      <c r="J7237" s="36" t="s">
        <v>1831</v>
      </c>
      <c r="K7237" s="36"/>
      <c r="L7237" s="36"/>
      <c r="M7237" s="37" t="s">
        <v>9435</v>
      </c>
      <c r="N7237" s="37"/>
      <c r="O7237" s="22" t="s">
        <v>47</v>
      </c>
      <c r="P7237" s="38">
        <v>1</v>
      </c>
      <c r="Q7237" s="25">
        <v>0</v>
      </c>
      <c r="R7237" s="38">
        <f t="shared" si="116"/>
        <v>1</v>
      </c>
      <c r="S7237" s="25"/>
      <c r="T7237" s="26">
        <f t="shared" si="117"/>
        <v>0</v>
      </c>
    </row>
    <row r="7238" spans="6:20" s="102" customFormat="1" ht="48" outlineLevel="6">
      <c r="F7238" s="21">
        <v>2386</v>
      </c>
      <c r="G7238" s="22" t="s">
        <v>5</v>
      </c>
      <c r="H7238" s="68">
        <v>6</v>
      </c>
      <c r="I7238" s="22"/>
      <c r="J7238" s="36" t="s">
        <v>1832</v>
      </c>
      <c r="K7238" s="36"/>
      <c r="L7238" s="36"/>
      <c r="M7238" s="37" t="s">
        <v>9434</v>
      </c>
      <c r="N7238" s="37"/>
      <c r="O7238" s="22" t="s">
        <v>47</v>
      </c>
      <c r="P7238" s="38">
        <v>1</v>
      </c>
      <c r="Q7238" s="25">
        <v>0</v>
      </c>
      <c r="R7238" s="38">
        <f t="shared" si="116"/>
        <v>1</v>
      </c>
      <c r="S7238" s="25"/>
      <c r="T7238" s="26">
        <f t="shared" si="117"/>
        <v>0</v>
      </c>
    </row>
    <row r="7239" spans="6:20" s="102" customFormat="1" ht="60" outlineLevel="6">
      <c r="F7239" s="21">
        <v>2387</v>
      </c>
      <c r="G7239" s="22" t="s">
        <v>5</v>
      </c>
      <c r="H7239" s="68">
        <v>6</v>
      </c>
      <c r="I7239" s="22"/>
      <c r="J7239" s="36" t="s">
        <v>1833</v>
      </c>
      <c r="K7239" s="36"/>
      <c r="L7239" s="36"/>
      <c r="M7239" s="37" t="s">
        <v>9549</v>
      </c>
      <c r="N7239" s="37"/>
      <c r="O7239" s="22" t="s">
        <v>22</v>
      </c>
      <c r="P7239" s="38">
        <v>1</v>
      </c>
      <c r="Q7239" s="25">
        <v>0</v>
      </c>
      <c r="R7239" s="38">
        <f t="shared" si="116"/>
        <v>1</v>
      </c>
      <c r="S7239" s="25"/>
      <c r="T7239" s="26">
        <f t="shared" si="117"/>
        <v>0</v>
      </c>
    </row>
    <row r="7240" spans="6:20" s="102" customFormat="1" ht="48" outlineLevel="6">
      <c r="F7240" s="21">
        <v>2388</v>
      </c>
      <c r="G7240" s="22" t="s">
        <v>5</v>
      </c>
      <c r="H7240" s="68">
        <v>6</v>
      </c>
      <c r="I7240" s="22"/>
      <c r="J7240" s="36" t="s">
        <v>1834</v>
      </c>
      <c r="K7240" s="36"/>
      <c r="L7240" s="36"/>
      <c r="M7240" s="37" t="s">
        <v>9479</v>
      </c>
      <c r="N7240" s="37"/>
      <c r="O7240" s="22" t="s">
        <v>47</v>
      </c>
      <c r="P7240" s="38">
        <v>3</v>
      </c>
      <c r="Q7240" s="25">
        <v>0</v>
      </c>
      <c r="R7240" s="38">
        <f t="shared" si="116"/>
        <v>3</v>
      </c>
      <c r="S7240" s="25"/>
      <c r="T7240" s="26">
        <f t="shared" si="117"/>
        <v>0</v>
      </c>
    </row>
    <row r="7241" spans="6:20" s="102" customFormat="1" ht="60" outlineLevel="6">
      <c r="F7241" s="21">
        <v>2389</v>
      </c>
      <c r="G7241" s="22" t="s">
        <v>5</v>
      </c>
      <c r="H7241" s="68">
        <v>6</v>
      </c>
      <c r="I7241" s="22"/>
      <c r="J7241" s="36" t="s">
        <v>1835</v>
      </c>
      <c r="K7241" s="36"/>
      <c r="L7241" s="36"/>
      <c r="M7241" s="37" t="s">
        <v>9711</v>
      </c>
      <c r="N7241" s="37"/>
      <c r="O7241" s="22" t="s">
        <v>22</v>
      </c>
      <c r="P7241" s="38">
        <v>1</v>
      </c>
      <c r="Q7241" s="25">
        <v>0</v>
      </c>
      <c r="R7241" s="38">
        <f t="shared" si="116"/>
        <v>1</v>
      </c>
      <c r="S7241" s="25"/>
      <c r="T7241" s="26">
        <f t="shared" si="117"/>
        <v>0</v>
      </c>
    </row>
    <row r="7242" spans="6:20" s="102" customFormat="1" ht="48" outlineLevel="6">
      <c r="F7242" s="21">
        <v>2390</v>
      </c>
      <c r="G7242" s="22" t="s">
        <v>5</v>
      </c>
      <c r="H7242" s="68">
        <v>6</v>
      </c>
      <c r="I7242" s="22"/>
      <c r="J7242" s="36" t="s">
        <v>1836</v>
      </c>
      <c r="K7242" s="36"/>
      <c r="L7242" s="36"/>
      <c r="M7242" s="37" t="s">
        <v>9444</v>
      </c>
      <c r="N7242" s="37"/>
      <c r="O7242" s="22" t="s">
        <v>47</v>
      </c>
      <c r="P7242" s="38">
        <v>2</v>
      </c>
      <c r="Q7242" s="25">
        <v>0</v>
      </c>
      <c r="R7242" s="38">
        <f t="shared" si="116"/>
        <v>2</v>
      </c>
      <c r="S7242" s="25"/>
      <c r="T7242" s="26">
        <f t="shared" si="117"/>
        <v>0</v>
      </c>
    </row>
    <row r="7243" spans="6:20" s="102" customFormat="1" ht="48" outlineLevel="6">
      <c r="F7243" s="21">
        <v>2391</v>
      </c>
      <c r="G7243" s="22" t="s">
        <v>5</v>
      </c>
      <c r="H7243" s="68">
        <v>6</v>
      </c>
      <c r="I7243" s="22"/>
      <c r="J7243" s="36" t="s">
        <v>1837</v>
      </c>
      <c r="K7243" s="36"/>
      <c r="L7243" s="36"/>
      <c r="M7243" s="37" t="s">
        <v>9701</v>
      </c>
      <c r="N7243" s="37"/>
      <c r="O7243" s="22" t="s">
        <v>47</v>
      </c>
      <c r="P7243" s="38">
        <v>1</v>
      </c>
      <c r="Q7243" s="25">
        <v>0</v>
      </c>
      <c r="R7243" s="38">
        <f t="shared" si="116"/>
        <v>1</v>
      </c>
      <c r="S7243" s="25"/>
      <c r="T7243" s="26">
        <f t="shared" si="117"/>
        <v>0</v>
      </c>
    </row>
    <row r="7244" spans="6:20" s="102" customFormat="1" ht="48" outlineLevel="6">
      <c r="F7244" s="21">
        <v>2392</v>
      </c>
      <c r="G7244" s="22" t="s">
        <v>5</v>
      </c>
      <c r="H7244" s="68">
        <v>6</v>
      </c>
      <c r="I7244" s="22"/>
      <c r="J7244" s="36" t="s">
        <v>1838</v>
      </c>
      <c r="K7244" s="36"/>
      <c r="L7244" s="36"/>
      <c r="M7244" s="37" t="s">
        <v>9703</v>
      </c>
      <c r="N7244" s="37"/>
      <c r="O7244" s="22" t="s">
        <v>47</v>
      </c>
      <c r="P7244" s="38">
        <v>1</v>
      </c>
      <c r="Q7244" s="25">
        <v>0</v>
      </c>
      <c r="R7244" s="38">
        <f t="shared" ref="R7244:R7275" si="118">P7244*(1+Q7244/100)</f>
        <v>1</v>
      </c>
      <c r="S7244" s="25"/>
      <c r="T7244" s="26">
        <f t="shared" ref="T7244:T7275" si="119">IF(I7244="T",0,R7244*S7244)</f>
        <v>0</v>
      </c>
    </row>
    <row r="7245" spans="6:20" s="102" customFormat="1" ht="48" outlineLevel="6">
      <c r="F7245" s="21">
        <v>2393</v>
      </c>
      <c r="G7245" s="22" t="s">
        <v>5</v>
      </c>
      <c r="H7245" s="68">
        <v>6</v>
      </c>
      <c r="I7245" s="22"/>
      <c r="J7245" s="36" t="s">
        <v>1839</v>
      </c>
      <c r="K7245" s="36"/>
      <c r="L7245" s="36"/>
      <c r="M7245" s="37" t="s">
        <v>9668</v>
      </c>
      <c r="N7245" s="37"/>
      <c r="O7245" s="22" t="s">
        <v>47</v>
      </c>
      <c r="P7245" s="38">
        <v>1</v>
      </c>
      <c r="Q7245" s="25">
        <v>0</v>
      </c>
      <c r="R7245" s="38">
        <f t="shared" si="118"/>
        <v>1</v>
      </c>
      <c r="S7245" s="25"/>
      <c r="T7245" s="26">
        <f t="shared" si="119"/>
        <v>0</v>
      </c>
    </row>
    <row r="7246" spans="6:20" s="102" customFormat="1" ht="60" outlineLevel="6">
      <c r="F7246" s="21">
        <v>2394</v>
      </c>
      <c r="G7246" s="22" t="s">
        <v>5</v>
      </c>
      <c r="H7246" s="68">
        <v>6</v>
      </c>
      <c r="I7246" s="22"/>
      <c r="J7246" s="36" t="s">
        <v>1840</v>
      </c>
      <c r="K7246" s="36"/>
      <c r="L7246" s="36"/>
      <c r="M7246" s="37" t="s">
        <v>9550</v>
      </c>
      <c r="N7246" s="37"/>
      <c r="O7246" s="22" t="s">
        <v>22</v>
      </c>
      <c r="P7246" s="38">
        <v>1</v>
      </c>
      <c r="Q7246" s="25">
        <v>0</v>
      </c>
      <c r="R7246" s="38">
        <f t="shared" si="118"/>
        <v>1</v>
      </c>
      <c r="S7246" s="25"/>
      <c r="T7246" s="26">
        <f t="shared" si="119"/>
        <v>0</v>
      </c>
    </row>
    <row r="7247" spans="6:20" s="102" customFormat="1" ht="48" outlineLevel="6">
      <c r="F7247" s="21">
        <v>2395</v>
      </c>
      <c r="G7247" s="22" t="s">
        <v>5</v>
      </c>
      <c r="H7247" s="68">
        <v>6</v>
      </c>
      <c r="I7247" s="22"/>
      <c r="J7247" s="36" t="s">
        <v>1841</v>
      </c>
      <c r="K7247" s="36"/>
      <c r="L7247" s="36"/>
      <c r="M7247" s="37" t="s">
        <v>9495</v>
      </c>
      <c r="N7247" s="37"/>
      <c r="O7247" s="22" t="s">
        <v>47</v>
      </c>
      <c r="P7247" s="38">
        <v>3</v>
      </c>
      <c r="Q7247" s="25">
        <v>0</v>
      </c>
      <c r="R7247" s="38">
        <f t="shared" si="118"/>
        <v>3</v>
      </c>
      <c r="S7247" s="25"/>
      <c r="T7247" s="26">
        <f t="shared" si="119"/>
        <v>0</v>
      </c>
    </row>
    <row r="7248" spans="6:20" s="102" customFormat="1" ht="60" outlineLevel="6">
      <c r="F7248" s="21">
        <v>2396</v>
      </c>
      <c r="G7248" s="22" t="s">
        <v>5</v>
      </c>
      <c r="H7248" s="68">
        <v>6</v>
      </c>
      <c r="I7248" s="22"/>
      <c r="J7248" s="36" t="s">
        <v>1842</v>
      </c>
      <c r="K7248" s="36"/>
      <c r="L7248" s="36"/>
      <c r="M7248" s="37" t="s">
        <v>9579</v>
      </c>
      <c r="N7248" s="37"/>
      <c r="O7248" s="22" t="s">
        <v>22</v>
      </c>
      <c r="P7248" s="38">
        <v>1</v>
      </c>
      <c r="Q7248" s="25">
        <v>0</v>
      </c>
      <c r="R7248" s="38">
        <f t="shared" si="118"/>
        <v>1</v>
      </c>
      <c r="S7248" s="25"/>
      <c r="T7248" s="26">
        <f t="shared" si="119"/>
        <v>0</v>
      </c>
    </row>
    <row r="7249" spans="6:20" s="102" customFormat="1" ht="48" outlineLevel="6">
      <c r="F7249" s="21">
        <v>2397</v>
      </c>
      <c r="G7249" s="22" t="s">
        <v>5</v>
      </c>
      <c r="H7249" s="68">
        <v>6</v>
      </c>
      <c r="I7249" s="22"/>
      <c r="J7249" s="36" t="s">
        <v>1843</v>
      </c>
      <c r="K7249" s="36"/>
      <c r="L7249" s="36"/>
      <c r="M7249" s="37" t="s">
        <v>9501</v>
      </c>
      <c r="N7249" s="37"/>
      <c r="O7249" s="22" t="s">
        <v>47</v>
      </c>
      <c r="P7249" s="38">
        <v>3</v>
      </c>
      <c r="Q7249" s="25">
        <v>0</v>
      </c>
      <c r="R7249" s="38">
        <f t="shared" si="118"/>
        <v>3</v>
      </c>
      <c r="S7249" s="25"/>
      <c r="T7249" s="26">
        <f t="shared" si="119"/>
        <v>0</v>
      </c>
    </row>
    <row r="7250" spans="6:20" s="102" customFormat="1" ht="60" outlineLevel="6">
      <c r="F7250" s="21">
        <v>2398</v>
      </c>
      <c r="G7250" s="22" t="s">
        <v>5</v>
      </c>
      <c r="H7250" s="68">
        <v>6</v>
      </c>
      <c r="I7250" s="22"/>
      <c r="J7250" s="36" t="s">
        <v>1844</v>
      </c>
      <c r="K7250" s="36"/>
      <c r="L7250" s="36"/>
      <c r="M7250" s="37" t="s">
        <v>9551</v>
      </c>
      <c r="N7250" s="37"/>
      <c r="O7250" s="22" t="s">
        <v>22</v>
      </c>
      <c r="P7250" s="38">
        <v>1</v>
      </c>
      <c r="Q7250" s="25">
        <v>0</v>
      </c>
      <c r="R7250" s="38">
        <f t="shared" si="118"/>
        <v>1</v>
      </c>
      <c r="S7250" s="25"/>
      <c r="T7250" s="26">
        <f t="shared" si="119"/>
        <v>0</v>
      </c>
    </row>
    <row r="7251" spans="6:20" s="102" customFormat="1" ht="48" outlineLevel="6">
      <c r="F7251" s="21">
        <v>2399</v>
      </c>
      <c r="G7251" s="22" t="s">
        <v>5</v>
      </c>
      <c r="H7251" s="68">
        <v>6</v>
      </c>
      <c r="I7251" s="22"/>
      <c r="J7251" s="36" t="s">
        <v>1845</v>
      </c>
      <c r="K7251" s="36"/>
      <c r="L7251" s="36"/>
      <c r="M7251" s="37" t="s">
        <v>9493</v>
      </c>
      <c r="N7251" s="37"/>
      <c r="O7251" s="22" t="s">
        <v>47</v>
      </c>
      <c r="P7251" s="38">
        <v>3</v>
      </c>
      <c r="Q7251" s="25">
        <v>0</v>
      </c>
      <c r="R7251" s="38">
        <f t="shared" si="118"/>
        <v>3</v>
      </c>
      <c r="S7251" s="25"/>
      <c r="T7251" s="26">
        <f t="shared" si="119"/>
        <v>0</v>
      </c>
    </row>
    <row r="7252" spans="6:20" s="102" customFormat="1" ht="60" outlineLevel="6">
      <c r="F7252" s="21">
        <v>2400</v>
      </c>
      <c r="G7252" s="22" t="s">
        <v>5</v>
      </c>
      <c r="H7252" s="68">
        <v>6</v>
      </c>
      <c r="I7252" s="22"/>
      <c r="J7252" s="36" t="s">
        <v>1846</v>
      </c>
      <c r="K7252" s="36"/>
      <c r="L7252" s="36"/>
      <c r="M7252" s="37" t="s">
        <v>9580</v>
      </c>
      <c r="N7252" s="37"/>
      <c r="O7252" s="22" t="s">
        <v>22</v>
      </c>
      <c r="P7252" s="38">
        <v>1</v>
      </c>
      <c r="Q7252" s="25">
        <v>0</v>
      </c>
      <c r="R7252" s="38">
        <f t="shared" si="118"/>
        <v>1</v>
      </c>
      <c r="S7252" s="25"/>
      <c r="T7252" s="26">
        <f t="shared" si="119"/>
        <v>0</v>
      </c>
    </row>
    <row r="7253" spans="6:20" s="102" customFormat="1" ht="48" outlineLevel="6">
      <c r="F7253" s="21">
        <v>2401</v>
      </c>
      <c r="G7253" s="22" t="s">
        <v>5</v>
      </c>
      <c r="H7253" s="68">
        <v>6</v>
      </c>
      <c r="I7253" s="22"/>
      <c r="J7253" s="36" t="s">
        <v>1847</v>
      </c>
      <c r="K7253" s="36"/>
      <c r="L7253" s="36"/>
      <c r="M7253" s="37" t="s">
        <v>9501</v>
      </c>
      <c r="N7253" s="37"/>
      <c r="O7253" s="22" t="s">
        <v>47</v>
      </c>
      <c r="P7253" s="38">
        <v>3</v>
      </c>
      <c r="Q7253" s="25">
        <v>0</v>
      </c>
      <c r="R7253" s="38">
        <f t="shared" si="118"/>
        <v>3</v>
      </c>
      <c r="S7253" s="25"/>
      <c r="T7253" s="26">
        <f t="shared" si="119"/>
        <v>0</v>
      </c>
    </row>
    <row r="7254" spans="6:20" s="102" customFormat="1" ht="60" outlineLevel="6">
      <c r="F7254" s="21">
        <v>2402</v>
      </c>
      <c r="G7254" s="22" t="s">
        <v>5</v>
      </c>
      <c r="H7254" s="68">
        <v>6</v>
      </c>
      <c r="I7254" s="22"/>
      <c r="J7254" s="36" t="s">
        <v>1848</v>
      </c>
      <c r="K7254" s="36"/>
      <c r="L7254" s="36"/>
      <c r="M7254" s="37" t="s">
        <v>9552</v>
      </c>
      <c r="N7254" s="37"/>
      <c r="O7254" s="22" t="s">
        <v>22</v>
      </c>
      <c r="P7254" s="38">
        <v>1</v>
      </c>
      <c r="Q7254" s="25">
        <v>0</v>
      </c>
      <c r="R7254" s="38">
        <f t="shared" si="118"/>
        <v>1</v>
      </c>
      <c r="S7254" s="25"/>
      <c r="T7254" s="26">
        <f t="shared" si="119"/>
        <v>0</v>
      </c>
    </row>
    <row r="7255" spans="6:20" s="102" customFormat="1" ht="48" outlineLevel="6">
      <c r="F7255" s="21">
        <v>2403</v>
      </c>
      <c r="G7255" s="22" t="s">
        <v>5</v>
      </c>
      <c r="H7255" s="68">
        <v>6</v>
      </c>
      <c r="I7255" s="22"/>
      <c r="J7255" s="36" t="s">
        <v>1849</v>
      </c>
      <c r="K7255" s="36"/>
      <c r="L7255" s="36"/>
      <c r="M7255" s="37" t="s">
        <v>9476</v>
      </c>
      <c r="N7255" s="37"/>
      <c r="O7255" s="22" t="s">
        <v>47</v>
      </c>
      <c r="P7255" s="38">
        <v>2</v>
      </c>
      <c r="Q7255" s="25">
        <v>0</v>
      </c>
      <c r="R7255" s="38">
        <f t="shared" si="118"/>
        <v>2</v>
      </c>
      <c r="S7255" s="25"/>
      <c r="T7255" s="26">
        <f t="shared" si="119"/>
        <v>0</v>
      </c>
    </row>
    <row r="7256" spans="6:20" s="102" customFormat="1" ht="60" outlineLevel="6">
      <c r="F7256" s="21">
        <v>2404</v>
      </c>
      <c r="G7256" s="22" t="s">
        <v>5</v>
      </c>
      <c r="H7256" s="68">
        <v>6</v>
      </c>
      <c r="I7256" s="22"/>
      <c r="J7256" s="36" t="s">
        <v>1850</v>
      </c>
      <c r="K7256" s="36"/>
      <c r="L7256" s="36"/>
      <c r="M7256" s="37" t="s">
        <v>9581</v>
      </c>
      <c r="N7256" s="37"/>
      <c r="O7256" s="22" t="s">
        <v>22</v>
      </c>
      <c r="P7256" s="38">
        <v>1</v>
      </c>
      <c r="Q7256" s="25">
        <v>0</v>
      </c>
      <c r="R7256" s="38">
        <f t="shared" si="118"/>
        <v>1</v>
      </c>
      <c r="S7256" s="25"/>
      <c r="T7256" s="26">
        <f t="shared" si="119"/>
        <v>0</v>
      </c>
    </row>
    <row r="7257" spans="6:20" s="102" customFormat="1" ht="48" outlineLevel="6">
      <c r="F7257" s="21">
        <v>2405</v>
      </c>
      <c r="G7257" s="22" t="s">
        <v>5</v>
      </c>
      <c r="H7257" s="68">
        <v>6</v>
      </c>
      <c r="I7257" s="22"/>
      <c r="J7257" s="36" t="s">
        <v>1851</v>
      </c>
      <c r="K7257" s="36"/>
      <c r="L7257" s="36"/>
      <c r="M7257" s="37" t="s">
        <v>9476</v>
      </c>
      <c r="N7257" s="37"/>
      <c r="O7257" s="22" t="s">
        <v>47</v>
      </c>
      <c r="P7257" s="38">
        <v>2</v>
      </c>
      <c r="Q7257" s="25">
        <v>0</v>
      </c>
      <c r="R7257" s="38">
        <f t="shared" si="118"/>
        <v>2</v>
      </c>
      <c r="S7257" s="25"/>
      <c r="T7257" s="26">
        <f t="shared" si="119"/>
        <v>0</v>
      </c>
    </row>
    <row r="7258" spans="6:20" s="102" customFormat="1" ht="84" outlineLevel="6">
      <c r="F7258" s="21">
        <v>2406</v>
      </c>
      <c r="G7258" s="22" t="s">
        <v>5</v>
      </c>
      <c r="H7258" s="68">
        <v>6</v>
      </c>
      <c r="I7258" s="22"/>
      <c r="J7258" s="36" t="s">
        <v>1852</v>
      </c>
      <c r="K7258" s="36"/>
      <c r="L7258" s="36"/>
      <c r="M7258" s="37" t="s">
        <v>9140</v>
      </c>
      <c r="N7258" s="37"/>
      <c r="O7258" s="22" t="s">
        <v>22</v>
      </c>
      <c r="P7258" s="38">
        <v>1</v>
      </c>
      <c r="Q7258" s="25">
        <v>0</v>
      </c>
      <c r="R7258" s="38">
        <f t="shared" si="118"/>
        <v>1</v>
      </c>
      <c r="S7258" s="25"/>
      <c r="T7258" s="26">
        <f t="shared" si="119"/>
        <v>0</v>
      </c>
    </row>
    <row r="7259" spans="6:20" s="102" customFormat="1" ht="36" outlineLevel="6">
      <c r="F7259" s="21">
        <v>2407</v>
      </c>
      <c r="G7259" s="22" t="s">
        <v>5</v>
      </c>
      <c r="H7259" s="68">
        <v>6</v>
      </c>
      <c r="I7259" s="22"/>
      <c r="J7259" s="36" t="s">
        <v>1853</v>
      </c>
      <c r="K7259" s="36"/>
      <c r="L7259" s="36"/>
      <c r="M7259" s="37" t="s">
        <v>8267</v>
      </c>
      <c r="N7259" s="37"/>
      <c r="O7259" s="22" t="s">
        <v>22</v>
      </c>
      <c r="P7259" s="38">
        <v>1</v>
      </c>
      <c r="Q7259" s="25">
        <v>0</v>
      </c>
      <c r="R7259" s="38">
        <f t="shared" si="118"/>
        <v>1</v>
      </c>
      <c r="S7259" s="25"/>
      <c r="T7259" s="26">
        <f t="shared" si="119"/>
        <v>0</v>
      </c>
    </row>
    <row r="7260" spans="6:20" s="102" customFormat="1" ht="60" outlineLevel="6">
      <c r="F7260" s="21">
        <v>2408</v>
      </c>
      <c r="G7260" s="22" t="s">
        <v>5</v>
      </c>
      <c r="H7260" s="68">
        <v>6</v>
      </c>
      <c r="I7260" s="22"/>
      <c r="J7260" s="36" t="s">
        <v>1854</v>
      </c>
      <c r="K7260" s="36"/>
      <c r="L7260" s="36"/>
      <c r="M7260" s="37" t="s">
        <v>8939</v>
      </c>
      <c r="N7260" s="37"/>
      <c r="O7260" s="22" t="s">
        <v>22</v>
      </c>
      <c r="P7260" s="38">
        <v>2</v>
      </c>
      <c r="Q7260" s="25">
        <v>0</v>
      </c>
      <c r="R7260" s="38">
        <f t="shared" si="118"/>
        <v>2</v>
      </c>
      <c r="S7260" s="25"/>
      <c r="T7260" s="26">
        <f t="shared" si="119"/>
        <v>0</v>
      </c>
    </row>
    <row r="7261" spans="6:20" s="102" customFormat="1" ht="36" outlineLevel="6">
      <c r="F7261" s="21">
        <v>2409</v>
      </c>
      <c r="G7261" s="22" t="s">
        <v>5</v>
      </c>
      <c r="H7261" s="68">
        <v>6</v>
      </c>
      <c r="I7261" s="22"/>
      <c r="J7261" s="36" t="s">
        <v>1855</v>
      </c>
      <c r="K7261" s="36"/>
      <c r="L7261" s="36"/>
      <c r="M7261" s="37" t="s">
        <v>7906</v>
      </c>
      <c r="N7261" s="37"/>
      <c r="O7261" s="22" t="s">
        <v>22</v>
      </c>
      <c r="P7261" s="38">
        <v>10</v>
      </c>
      <c r="Q7261" s="25">
        <v>0</v>
      </c>
      <c r="R7261" s="38">
        <f t="shared" si="118"/>
        <v>10</v>
      </c>
      <c r="S7261" s="25"/>
      <c r="T7261" s="26">
        <f t="shared" si="119"/>
        <v>0</v>
      </c>
    </row>
    <row r="7262" spans="6:20" s="102" customFormat="1" ht="36" outlineLevel="6">
      <c r="F7262" s="21">
        <v>2410</v>
      </c>
      <c r="G7262" s="22" t="s">
        <v>5</v>
      </c>
      <c r="H7262" s="68">
        <v>6</v>
      </c>
      <c r="I7262" s="22"/>
      <c r="J7262" s="36" t="s">
        <v>1856</v>
      </c>
      <c r="K7262" s="36"/>
      <c r="L7262" s="36"/>
      <c r="M7262" s="37" t="s">
        <v>8126</v>
      </c>
      <c r="N7262" s="37"/>
      <c r="O7262" s="22" t="s">
        <v>22</v>
      </c>
      <c r="P7262" s="38">
        <v>1</v>
      </c>
      <c r="Q7262" s="25">
        <v>0</v>
      </c>
      <c r="R7262" s="38">
        <f t="shared" si="118"/>
        <v>1</v>
      </c>
      <c r="S7262" s="25"/>
      <c r="T7262" s="26">
        <f t="shared" si="119"/>
        <v>0</v>
      </c>
    </row>
    <row r="7263" spans="6:20" s="102" customFormat="1" ht="36" outlineLevel="6">
      <c r="F7263" s="21">
        <v>2411</v>
      </c>
      <c r="G7263" s="22" t="s">
        <v>5</v>
      </c>
      <c r="H7263" s="68">
        <v>6</v>
      </c>
      <c r="I7263" s="22"/>
      <c r="J7263" s="36" t="s">
        <v>1857</v>
      </c>
      <c r="K7263" s="36"/>
      <c r="L7263" s="36"/>
      <c r="M7263" s="37" t="s">
        <v>8427</v>
      </c>
      <c r="N7263" s="37"/>
      <c r="O7263" s="22" t="s">
        <v>22</v>
      </c>
      <c r="P7263" s="38">
        <v>12</v>
      </c>
      <c r="Q7263" s="25">
        <v>0</v>
      </c>
      <c r="R7263" s="38">
        <f t="shared" si="118"/>
        <v>12</v>
      </c>
      <c r="S7263" s="25"/>
      <c r="T7263" s="26">
        <f t="shared" si="119"/>
        <v>0</v>
      </c>
    </row>
    <row r="7264" spans="6:20" s="102" customFormat="1" ht="12" outlineLevel="6">
      <c r="F7264" s="21">
        <v>2412</v>
      </c>
      <c r="G7264" s="22" t="s">
        <v>5</v>
      </c>
      <c r="H7264" s="68">
        <v>6</v>
      </c>
      <c r="I7264" s="22"/>
      <c r="J7264" s="36" t="s">
        <v>1858</v>
      </c>
      <c r="K7264" s="36"/>
      <c r="L7264" s="36"/>
      <c r="M7264" s="37" t="s">
        <v>7663</v>
      </c>
      <c r="N7264" s="37"/>
      <c r="O7264" s="22" t="s">
        <v>22</v>
      </c>
      <c r="P7264" s="38">
        <v>20</v>
      </c>
      <c r="Q7264" s="25">
        <v>0</v>
      </c>
      <c r="R7264" s="38">
        <f t="shared" si="118"/>
        <v>20</v>
      </c>
      <c r="S7264" s="25"/>
      <c r="T7264" s="26">
        <f t="shared" si="119"/>
        <v>0</v>
      </c>
    </row>
    <row r="7265" spans="6:20" s="102" customFormat="1" ht="48" outlineLevel="6">
      <c r="F7265" s="21">
        <v>2413</v>
      </c>
      <c r="G7265" s="22" t="s">
        <v>5</v>
      </c>
      <c r="H7265" s="68">
        <v>6</v>
      </c>
      <c r="I7265" s="22"/>
      <c r="J7265" s="36" t="s">
        <v>1859</v>
      </c>
      <c r="K7265" s="36"/>
      <c r="L7265" s="36"/>
      <c r="M7265" s="37" t="s">
        <v>8597</v>
      </c>
      <c r="N7265" s="37"/>
      <c r="O7265" s="22" t="s">
        <v>22</v>
      </c>
      <c r="P7265" s="38">
        <v>2</v>
      </c>
      <c r="Q7265" s="25">
        <v>0</v>
      </c>
      <c r="R7265" s="38">
        <f t="shared" si="118"/>
        <v>2</v>
      </c>
      <c r="S7265" s="25"/>
      <c r="T7265" s="26">
        <f t="shared" si="119"/>
        <v>0</v>
      </c>
    </row>
    <row r="7266" spans="6:20" s="102" customFormat="1" ht="48" outlineLevel="6">
      <c r="F7266" s="21">
        <v>2414</v>
      </c>
      <c r="G7266" s="22" t="s">
        <v>5</v>
      </c>
      <c r="H7266" s="68">
        <v>6</v>
      </c>
      <c r="I7266" s="22"/>
      <c r="J7266" s="36" t="s">
        <v>1860</v>
      </c>
      <c r="K7266" s="36"/>
      <c r="L7266" s="36"/>
      <c r="M7266" s="37" t="s">
        <v>8859</v>
      </c>
      <c r="N7266" s="37"/>
      <c r="O7266" s="22" t="s">
        <v>22</v>
      </c>
      <c r="P7266" s="38">
        <v>1</v>
      </c>
      <c r="Q7266" s="25">
        <v>0</v>
      </c>
      <c r="R7266" s="38">
        <f t="shared" si="118"/>
        <v>1</v>
      </c>
      <c r="S7266" s="25"/>
      <c r="T7266" s="26">
        <f t="shared" si="119"/>
        <v>0</v>
      </c>
    </row>
    <row r="7267" spans="6:20" s="102" customFormat="1" ht="48" outlineLevel="6">
      <c r="F7267" s="21">
        <v>2415</v>
      </c>
      <c r="G7267" s="22" t="s">
        <v>5</v>
      </c>
      <c r="H7267" s="68">
        <v>6</v>
      </c>
      <c r="I7267" s="22"/>
      <c r="J7267" s="36" t="s">
        <v>1861</v>
      </c>
      <c r="K7267" s="36"/>
      <c r="L7267" s="36"/>
      <c r="M7267" s="37" t="s">
        <v>9604</v>
      </c>
      <c r="N7267" s="37"/>
      <c r="O7267" s="22"/>
      <c r="P7267" s="38">
        <v>0</v>
      </c>
      <c r="Q7267" s="25">
        <v>0</v>
      </c>
      <c r="R7267" s="38">
        <f t="shared" si="118"/>
        <v>0</v>
      </c>
      <c r="S7267" s="25"/>
      <c r="T7267" s="26">
        <f t="shared" si="119"/>
        <v>0</v>
      </c>
    </row>
    <row r="7268" spans="6:20" s="102" customFormat="1" ht="12" outlineLevel="6">
      <c r="F7268" s="21">
        <v>2416</v>
      </c>
      <c r="G7268" s="22" t="s">
        <v>5</v>
      </c>
      <c r="H7268" s="68">
        <v>6</v>
      </c>
      <c r="I7268" s="22"/>
      <c r="J7268" s="36" t="s">
        <v>1862</v>
      </c>
      <c r="K7268" s="36"/>
      <c r="L7268" s="36"/>
      <c r="M7268" s="37" t="s">
        <v>168</v>
      </c>
      <c r="N7268" s="37"/>
      <c r="O7268" s="22" t="s">
        <v>20</v>
      </c>
      <c r="P7268" s="38">
        <v>45</v>
      </c>
      <c r="Q7268" s="25">
        <v>0</v>
      </c>
      <c r="R7268" s="38">
        <f t="shared" si="118"/>
        <v>45</v>
      </c>
      <c r="S7268" s="25"/>
      <c r="T7268" s="26">
        <f t="shared" si="119"/>
        <v>0</v>
      </c>
    </row>
    <row r="7269" spans="6:20" s="102" customFormat="1" ht="12" outlineLevel="6">
      <c r="F7269" s="21">
        <v>2417</v>
      </c>
      <c r="G7269" s="22" t="s">
        <v>5</v>
      </c>
      <c r="H7269" s="68">
        <v>6</v>
      </c>
      <c r="I7269" s="22"/>
      <c r="J7269" s="36" t="s">
        <v>1863</v>
      </c>
      <c r="K7269" s="36"/>
      <c r="L7269" s="36"/>
      <c r="M7269" s="37" t="s">
        <v>167</v>
      </c>
      <c r="N7269" s="37"/>
      <c r="O7269" s="22" t="s">
        <v>20</v>
      </c>
      <c r="P7269" s="38">
        <v>39</v>
      </c>
      <c r="Q7269" s="25">
        <v>0</v>
      </c>
      <c r="R7269" s="38">
        <f t="shared" si="118"/>
        <v>39</v>
      </c>
      <c r="S7269" s="25"/>
      <c r="T7269" s="26">
        <f t="shared" si="119"/>
        <v>0</v>
      </c>
    </row>
    <row r="7270" spans="6:20" s="102" customFormat="1" ht="12" outlineLevel="6">
      <c r="F7270" s="21">
        <v>2418</v>
      </c>
      <c r="G7270" s="22" t="s">
        <v>5</v>
      </c>
      <c r="H7270" s="68">
        <v>6</v>
      </c>
      <c r="I7270" s="22"/>
      <c r="J7270" s="36" t="s">
        <v>1864</v>
      </c>
      <c r="K7270" s="36"/>
      <c r="L7270" s="36"/>
      <c r="M7270" s="37" t="s">
        <v>166</v>
      </c>
      <c r="N7270" s="37"/>
      <c r="O7270" s="22" t="s">
        <v>20</v>
      </c>
      <c r="P7270" s="38">
        <v>84</v>
      </c>
      <c r="Q7270" s="25">
        <v>0</v>
      </c>
      <c r="R7270" s="38">
        <f t="shared" si="118"/>
        <v>84</v>
      </c>
      <c r="S7270" s="25"/>
      <c r="T7270" s="26">
        <f t="shared" si="119"/>
        <v>0</v>
      </c>
    </row>
    <row r="7271" spans="6:20" s="102" customFormat="1" ht="12" outlineLevel="6">
      <c r="F7271" s="21">
        <v>2419</v>
      </c>
      <c r="G7271" s="22" t="s">
        <v>5</v>
      </c>
      <c r="H7271" s="68">
        <v>6</v>
      </c>
      <c r="I7271" s="22"/>
      <c r="J7271" s="36" t="s">
        <v>1865</v>
      </c>
      <c r="K7271" s="36"/>
      <c r="L7271" s="36"/>
      <c r="M7271" s="37" t="s">
        <v>165</v>
      </c>
      <c r="N7271" s="37"/>
      <c r="O7271" s="22" t="s">
        <v>20</v>
      </c>
      <c r="P7271" s="38">
        <v>62</v>
      </c>
      <c r="Q7271" s="25">
        <v>0</v>
      </c>
      <c r="R7271" s="38">
        <f t="shared" si="118"/>
        <v>62</v>
      </c>
      <c r="S7271" s="25"/>
      <c r="T7271" s="26">
        <f t="shared" si="119"/>
        <v>0</v>
      </c>
    </row>
    <row r="7272" spans="6:20" s="102" customFormat="1" ht="12" outlineLevel="6">
      <c r="F7272" s="21">
        <v>2420</v>
      </c>
      <c r="G7272" s="22" t="s">
        <v>5</v>
      </c>
      <c r="H7272" s="68">
        <v>6</v>
      </c>
      <c r="I7272" s="22"/>
      <c r="J7272" s="36" t="s">
        <v>1866</v>
      </c>
      <c r="K7272" s="36"/>
      <c r="L7272" s="36"/>
      <c r="M7272" s="37" t="s">
        <v>164</v>
      </c>
      <c r="N7272" s="37"/>
      <c r="O7272" s="22" t="s">
        <v>20</v>
      </c>
      <c r="P7272" s="38">
        <v>96</v>
      </c>
      <c r="Q7272" s="25">
        <v>0</v>
      </c>
      <c r="R7272" s="38">
        <f t="shared" si="118"/>
        <v>96</v>
      </c>
      <c r="S7272" s="25"/>
      <c r="T7272" s="26">
        <f t="shared" si="119"/>
        <v>0</v>
      </c>
    </row>
    <row r="7273" spans="6:20" s="102" customFormat="1" ht="12" outlineLevel="6">
      <c r="F7273" s="21">
        <v>2421</v>
      </c>
      <c r="G7273" s="22" t="s">
        <v>5</v>
      </c>
      <c r="H7273" s="68">
        <v>6</v>
      </c>
      <c r="I7273" s="22"/>
      <c r="J7273" s="36" t="s">
        <v>1867</v>
      </c>
      <c r="K7273" s="36"/>
      <c r="L7273" s="36"/>
      <c r="M7273" s="37" t="s">
        <v>163</v>
      </c>
      <c r="N7273" s="37"/>
      <c r="O7273" s="22" t="s">
        <v>20</v>
      </c>
      <c r="P7273" s="38">
        <v>106</v>
      </c>
      <c r="Q7273" s="25">
        <v>0</v>
      </c>
      <c r="R7273" s="38">
        <f t="shared" si="118"/>
        <v>106</v>
      </c>
      <c r="S7273" s="25"/>
      <c r="T7273" s="26">
        <f t="shared" si="119"/>
        <v>0</v>
      </c>
    </row>
    <row r="7274" spans="6:20" s="102" customFormat="1" ht="12" outlineLevel="6">
      <c r="F7274" s="21">
        <v>2422</v>
      </c>
      <c r="G7274" s="22" t="s">
        <v>5</v>
      </c>
      <c r="H7274" s="68">
        <v>6</v>
      </c>
      <c r="I7274" s="22"/>
      <c r="J7274" s="36" t="s">
        <v>1868</v>
      </c>
      <c r="K7274" s="36"/>
      <c r="L7274" s="36"/>
      <c r="M7274" s="37" t="s">
        <v>162</v>
      </c>
      <c r="N7274" s="37"/>
      <c r="O7274" s="22" t="s">
        <v>20</v>
      </c>
      <c r="P7274" s="38">
        <v>68</v>
      </c>
      <c r="Q7274" s="25">
        <v>0</v>
      </c>
      <c r="R7274" s="38">
        <f t="shared" si="118"/>
        <v>68</v>
      </c>
      <c r="S7274" s="25"/>
      <c r="T7274" s="26">
        <f t="shared" si="119"/>
        <v>0</v>
      </c>
    </row>
    <row r="7275" spans="6:20" s="102" customFormat="1" ht="12" outlineLevel="6">
      <c r="F7275" s="21">
        <v>2423</v>
      </c>
      <c r="G7275" s="22" t="s">
        <v>5</v>
      </c>
      <c r="H7275" s="68">
        <v>6</v>
      </c>
      <c r="I7275" s="22"/>
      <c r="J7275" s="36" t="s">
        <v>1869</v>
      </c>
      <c r="K7275" s="36"/>
      <c r="L7275" s="36"/>
      <c r="M7275" s="37" t="s">
        <v>161</v>
      </c>
      <c r="N7275" s="37"/>
      <c r="O7275" s="22" t="s">
        <v>20</v>
      </c>
      <c r="P7275" s="38">
        <v>52</v>
      </c>
      <c r="Q7275" s="25">
        <v>0</v>
      </c>
      <c r="R7275" s="38">
        <f t="shared" si="118"/>
        <v>52</v>
      </c>
      <c r="S7275" s="25"/>
      <c r="T7275" s="26">
        <f t="shared" si="119"/>
        <v>0</v>
      </c>
    </row>
    <row r="7276" spans="6:20" s="102" customFormat="1" ht="12" outlineLevel="6">
      <c r="F7276" s="21">
        <v>2424</v>
      </c>
      <c r="G7276" s="22" t="s">
        <v>5</v>
      </c>
      <c r="H7276" s="68">
        <v>6</v>
      </c>
      <c r="I7276" s="22"/>
      <c r="J7276" s="36" t="s">
        <v>1870</v>
      </c>
      <c r="K7276" s="36"/>
      <c r="L7276" s="36"/>
      <c r="M7276" s="37" t="s">
        <v>7411</v>
      </c>
      <c r="N7276" s="37"/>
      <c r="O7276" s="22"/>
      <c r="P7276" s="38">
        <v>0</v>
      </c>
      <c r="Q7276" s="25">
        <v>0</v>
      </c>
      <c r="R7276" s="38">
        <f t="shared" ref="R7276:R7306" si="120">P7276*(1+Q7276/100)</f>
        <v>0</v>
      </c>
      <c r="S7276" s="25"/>
      <c r="T7276" s="26">
        <f t="shared" ref="T7276:T7306" si="121">IF(I7276="T",0,R7276*S7276)</f>
        <v>0</v>
      </c>
    </row>
    <row r="7277" spans="6:20" s="102" customFormat="1" ht="12" outlineLevel="6">
      <c r="F7277" s="21">
        <v>2425</v>
      </c>
      <c r="G7277" s="22" t="s">
        <v>5</v>
      </c>
      <c r="H7277" s="68">
        <v>6</v>
      </c>
      <c r="I7277" s="22"/>
      <c r="J7277" s="36" t="s">
        <v>1871</v>
      </c>
      <c r="K7277" s="36"/>
      <c r="L7277" s="36"/>
      <c r="M7277" s="37" t="s">
        <v>168</v>
      </c>
      <c r="N7277" s="37"/>
      <c r="O7277" s="22" t="s">
        <v>20</v>
      </c>
      <c r="P7277" s="38">
        <v>45</v>
      </c>
      <c r="Q7277" s="25">
        <v>0</v>
      </c>
      <c r="R7277" s="38">
        <f t="shared" si="120"/>
        <v>45</v>
      </c>
      <c r="S7277" s="25"/>
      <c r="T7277" s="26">
        <f t="shared" si="121"/>
        <v>0</v>
      </c>
    </row>
    <row r="7278" spans="6:20" s="102" customFormat="1" ht="12" outlineLevel="6">
      <c r="F7278" s="21">
        <v>2426</v>
      </c>
      <c r="G7278" s="22" t="s">
        <v>5</v>
      </c>
      <c r="H7278" s="68">
        <v>6</v>
      </c>
      <c r="I7278" s="22"/>
      <c r="J7278" s="36" t="s">
        <v>1872</v>
      </c>
      <c r="K7278" s="36"/>
      <c r="L7278" s="36"/>
      <c r="M7278" s="37" t="s">
        <v>167</v>
      </c>
      <c r="N7278" s="37"/>
      <c r="O7278" s="22" t="s">
        <v>20</v>
      </c>
      <c r="P7278" s="38">
        <v>39</v>
      </c>
      <c r="Q7278" s="25">
        <v>0</v>
      </c>
      <c r="R7278" s="38">
        <f t="shared" si="120"/>
        <v>39</v>
      </c>
      <c r="S7278" s="25"/>
      <c r="T7278" s="26">
        <f t="shared" si="121"/>
        <v>0</v>
      </c>
    </row>
    <row r="7279" spans="6:20" s="102" customFormat="1" ht="12" outlineLevel="6">
      <c r="F7279" s="21">
        <v>2427</v>
      </c>
      <c r="G7279" s="22" t="s">
        <v>5</v>
      </c>
      <c r="H7279" s="68">
        <v>6</v>
      </c>
      <c r="I7279" s="22"/>
      <c r="J7279" s="36" t="s">
        <v>1873</v>
      </c>
      <c r="K7279" s="36"/>
      <c r="L7279" s="36"/>
      <c r="M7279" s="37" t="s">
        <v>166</v>
      </c>
      <c r="N7279" s="37"/>
      <c r="O7279" s="22" t="s">
        <v>20</v>
      </c>
      <c r="P7279" s="38">
        <v>84</v>
      </c>
      <c r="Q7279" s="25">
        <v>0</v>
      </c>
      <c r="R7279" s="38">
        <f t="shared" si="120"/>
        <v>84</v>
      </c>
      <c r="S7279" s="25"/>
      <c r="T7279" s="26">
        <f t="shared" si="121"/>
        <v>0</v>
      </c>
    </row>
    <row r="7280" spans="6:20" s="102" customFormat="1" ht="12" outlineLevel="6">
      <c r="F7280" s="21">
        <v>2428</v>
      </c>
      <c r="G7280" s="22" t="s">
        <v>5</v>
      </c>
      <c r="H7280" s="68">
        <v>6</v>
      </c>
      <c r="I7280" s="22"/>
      <c r="J7280" s="36" t="s">
        <v>1874</v>
      </c>
      <c r="K7280" s="36"/>
      <c r="L7280" s="36"/>
      <c r="M7280" s="37" t="s">
        <v>165</v>
      </c>
      <c r="N7280" s="37"/>
      <c r="O7280" s="22" t="s">
        <v>20</v>
      </c>
      <c r="P7280" s="38">
        <v>62</v>
      </c>
      <c r="Q7280" s="25">
        <v>0</v>
      </c>
      <c r="R7280" s="38">
        <f t="shared" si="120"/>
        <v>62</v>
      </c>
      <c r="S7280" s="25"/>
      <c r="T7280" s="26">
        <f t="shared" si="121"/>
        <v>0</v>
      </c>
    </row>
    <row r="7281" spans="6:20" s="102" customFormat="1" ht="12" outlineLevel="6">
      <c r="F7281" s="21">
        <v>2429</v>
      </c>
      <c r="G7281" s="22" t="s">
        <v>5</v>
      </c>
      <c r="H7281" s="68">
        <v>6</v>
      </c>
      <c r="I7281" s="22"/>
      <c r="J7281" s="36" t="s">
        <v>1875</v>
      </c>
      <c r="K7281" s="36"/>
      <c r="L7281" s="36"/>
      <c r="M7281" s="37" t="s">
        <v>164</v>
      </c>
      <c r="N7281" s="37"/>
      <c r="O7281" s="22" t="s">
        <v>20</v>
      </c>
      <c r="P7281" s="38">
        <v>96</v>
      </c>
      <c r="Q7281" s="25">
        <v>0</v>
      </c>
      <c r="R7281" s="38">
        <f t="shared" si="120"/>
        <v>96</v>
      </c>
      <c r="S7281" s="25"/>
      <c r="T7281" s="26">
        <f t="shared" si="121"/>
        <v>0</v>
      </c>
    </row>
    <row r="7282" spans="6:20" s="102" customFormat="1" ht="12" outlineLevel="6">
      <c r="F7282" s="21">
        <v>2430</v>
      </c>
      <c r="G7282" s="22" t="s">
        <v>5</v>
      </c>
      <c r="H7282" s="68">
        <v>6</v>
      </c>
      <c r="I7282" s="22"/>
      <c r="J7282" s="36" t="s">
        <v>1876</v>
      </c>
      <c r="K7282" s="36"/>
      <c r="L7282" s="36"/>
      <c r="M7282" s="37" t="s">
        <v>163</v>
      </c>
      <c r="N7282" s="37"/>
      <c r="O7282" s="22" t="s">
        <v>20</v>
      </c>
      <c r="P7282" s="38">
        <v>106</v>
      </c>
      <c r="Q7282" s="25">
        <v>0</v>
      </c>
      <c r="R7282" s="38">
        <f t="shared" si="120"/>
        <v>106</v>
      </c>
      <c r="S7282" s="25"/>
      <c r="T7282" s="26">
        <f t="shared" si="121"/>
        <v>0</v>
      </c>
    </row>
    <row r="7283" spans="6:20" s="102" customFormat="1" ht="12" outlineLevel="6">
      <c r="F7283" s="21">
        <v>2431</v>
      </c>
      <c r="G7283" s="22" t="s">
        <v>5</v>
      </c>
      <c r="H7283" s="68">
        <v>6</v>
      </c>
      <c r="I7283" s="22"/>
      <c r="J7283" s="36" t="s">
        <v>1877</v>
      </c>
      <c r="K7283" s="36"/>
      <c r="L7283" s="36"/>
      <c r="M7283" s="37" t="s">
        <v>162</v>
      </c>
      <c r="N7283" s="37"/>
      <c r="O7283" s="22" t="s">
        <v>20</v>
      </c>
      <c r="P7283" s="38">
        <v>68</v>
      </c>
      <c r="Q7283" s="25">
        <v>0</v>
      </c>
      <c r="R7283" s="38">
        <f t="shared" si="120"/>
        <v>68</v>
      </c>
      <c r="S7283" s="25"/>
      <c r="T7283" s="26">
        <f t="shared" si="121"/>
        <v>0</v>
      </c>
    </row>
    <row r="7284" spans="6:20" s="102" customFormat="1" ht="12" outlineLevel="6">
      <c r="F7284" s="21">
        <v>2432</v>
      </c>
      <c r="G7284" s="22" t="s">
        <v>5</v>
      </c>
      <c r="H7284" s="68">
        <v>6</v>
      </c>
      <c r="I7284" s="22"/>
      <c r="J7284" s="36" t="s">
        <v>1878</v>
      </c>
      <c r="K7284" s="36"/>
      <c r="L7284" s="36"/>
      <c r="M7284" s="37" t="s">
        <v>161</v>
      </c>
      <c r="N7284" s="37"/>
      <c r="O7284" s="22" t="s">
        <v>20</v>
      </c>
      <c r="P7284" s="38">
        <v>52</v>
      </c>
      <c r="Q7284" s="25">
        <v>0</v>
      </c>
      <c r="R7284" s="38">
        <f t="shared" si="120"/>
        <v>52</v>
      </c>
      <c r="S7284" s="25"/>
      <c r="T7284" s="26">
        <f t="shared" si="121"/>
        <v>0</v>
      </c>
    </row>
    <row r="7285" spans="6:20" s="102" customFormat="1" ht="36" outlineLevel="6">
      <c r="F7285" s="21">
        <v>2433</v>
      </c>
      <c r="G7285" s="22" t="s">
        <v>5</v>
      </c>
      <c r="H7285" s="68">
        <v>6</v>
      </c>
      <c r="I7285" s="22"/>
      <c r="J7285" s="36" t="s">
        <v>1879</v>
      </c>
      <c r="K7285" s="36"/>
      <c r="L7285" s="36"/>
      <c r="M7285" s="37" t="s">
        <v>8684</v>
      </c>
      <c r="N7285" s="37"/>
      <c r="O7285" s="22" t="s">
        <v>20</v>
      </c>
      <c r="P7285" s="38">
        <v>0</v>
      </c>
      <c r="Q7285" s="25">
        <v>0</v>
      </c>
      <c r="R7285" s="38">
        <f t="shared" si="120"/>
        <v>0</v>
      </c>
      <c r="S7285" s="25"/>
      <c r="T7285" s="26">
        <f t="shared" si="121"/>
        <v>0</v>
      </c>
    </row>
    <row r="7286" spans="6:20" s="102" customFormat="1" ht="12" outlineLevel="6">
      <c r="F7286" s="21">
        <v>2434</v>
      </c>
      <c r="G7286" s="22" t="s">
        <v>5</v>
      </c>
      <c r="H7286" s="68">
        <v>6</v>
      </c>
      <c r="I7286" s="22"/>
      <c r="J7286" s="36" t="s">
        <v>1880</v>
      </c>
      <c r="K7286" s="36"/>
      <c r="L7286" s="36"/>
      <c r="M7286" s="37" t="s">
        <v>168</v>
      </c>
      <c r="N7286" s="37"/>
      <c r="O7286" s="22" t="s">
        <v>20</v>
      </c>
      <c r="P7286" s="38">
        <v>39</v>
      </c>
      <c r="Q7286" s="25">
        <v>0</v>
      </c>
      <c r="R7286" s="38">
        <f t="shared" si="120"/>
        <v>39</v>
      </c>
      <c r="S7286" s="25"/>
      <c r="T7286" s="26">
        <f t="shared" si="121"/>
        <v>0</v>
      </c>
    </row>
    <row r="7287" spans="6:20" s="102" customFormat="1" ht="12" outlineLevel="6">
      <c r="F7287" s="21">
        <v>2435</v>
      </c>
      <c r="G7287" s="22" t="s">
        <v>5</v>
      </c>
      <c r="H7287" s="68">
        <v>6</v>
      </c>
      <c r="I7287" s="22"/>
      <c r="J7287" s="36" t="s">
        <v>1881</v>
      </c>
      <c r="K7287" s="36"/>
      <c r="L7287" s="36"/>
      <c r="M7287" s="37" t="s">
        <v>167</v>
      </c>
      <c r="N7287" s="37"/>
      <c r="O7287" s="22" t="s">
        <v>20</v>
      </c>
      <c r="P7287" s="38">
        <v>84</v>
      </c>
      <c r="Q7287" s="25">
        <v>0</v>
      </c>
      <c r="R7287" s="38">
        <f t="shared" si="120"/>
        <v>84</v>
      </c>
      <c r="S7287" s="25"/>
      <c r="T7287" s="26">
        <f t="shared" si="121"/>
        <v>0</v>
      </c>
    </row>
    <row r="7288" spans="6:20" s="102" customFormat="1" ht="12" outlineLevel="6">
      <c r="F7288" s="21">
        <v>2436</v>
      </c>
      <c r="G7288" s="22" t="s">
        <v>5</v>
      </c>
      <c r="H7288" s="68">
        <v>6</v>
      </c>
      <c r="I7288" s="22"/>
      <c r="J7288" s="36" t="s">
        <v>1882</v>
      </c>
      <c r="K7288" s="36"/>
      <c r="L7288" s="36"/>
      <c r="M7288" s="37" t="s">
        <v>166</v>
      </c>
      <c r="N7288" s="37"/>
      <c r="O7288" s="22" t="s">
        <v>20</v>
      </c>
      <c r="P7288" s="38">
        <v>62</v>
      </c>
      <c r="Q7288" s="25">
        <v>0</v>
      </c>
      <c r="R7288" s="38">
        <f t="shared" si="120"/>
        <v>62</v>
      </c>
      <c r="S7288" s="25"/>
      <c r="T7288" s="26">
        <f t="shared" si="121"/>
        <v>0</v>
      </c>
    </row>
    <row r="7289" spans="6:20" s="102" customFormat="1" ht="12" outlineLevel="6">
      <c r="F7289" s="21">
        <v>2437</v>
      </c>
      <c r="G7289" s="22" t="s">
        <v>5</v>
      </c>
      <c r="H7289" s="68">
        <v>6</v>
      </c>
      <c r="I7289" s="22"/>
      <c r="J7289" s="36" t="s">
        <v>1883</v>
      </c>
      <c r="K7289" s="36"/>
      <c r="L7289" s="36"/>
      <c r="M7289" s="37" t="s">
        <v>165</v>
      </c>
      <c r="N7289" s="37"/>
      <c r="O7289" s="22" t="s">
        <v>20</v>
      </c>
      <c r="P7289" s="38">
        <v>96</v>
      </c>
      <c r="Q7289" s="25">
        <v>0</v>
      </c>
      <c r="R7289" s="38">
        <f t="shared" si="120"/>
        <v>96</v>
      </c>
      <c r="S7289" s="25"/>
      <c r="T7289" s="26">
        <f t="shared" si="121"/>
        <v>0</v>
      </c>
    </row>
    <row r="7290" spans="6:20" s="102" customFormat="1" ht="12" outlineLevel="6">
      <c r="F7290" s="21">
        <v>2438</v>
      </c>
      <c r="G7290" s="22" t="s">
        <v>5</v>
      </c>
      <c r="H7290" s="68">
        <v>6</v>
      </c>
      <c r="I7290" s="22"/>
      <c r="J7290" s="36" t="s">
        <v>1884</v>
      </c>
      <c r="K7290" s="36"/>
      <c r="L7290" s="36"/>
      <c r="M7290" s="37" t="s">
        <v>164</v>
      </c>
      <c r="N7290" s="37"/>
      <c r="O7290" s="22" t="s">
        <v>20</v>
      </c>
      <c r="P7290" s="38">
        <v>106</v>
      </c>
      <c r="Q7290" s="25">
        <v>0</v>
      </c>
      <c r="R7290" s="38">
        <f t="shared" si="120"/>
        <v>106</v>
      </c>
      <c r="S7290" s="25"/>
      <c r="T7290" s="26">
        <f t="shared" si="121"/>
        <v>0</v>
      </c>
    </row>
    <row r="7291" spans="6:20" s="102" customFormat="1" ht="12" outlineLevel="6">
      <c r="F7291" s="21">
        <v>2439</v>
      </c>
      <c r="G7291" s="22" t="s">
        <v>5</v>
      </c>
      <c r="H7291" s="68">
        <v>6</v>
      </c>
      <c r="I7291" s="22"/>
      <c r="J7291" s="36" t="s">
        <v>1885</v>
      </c>
      <c r="K7291" s="36"/>
      <c r="L7291" s="36"/>
      <c r="M7291" s="37" t="s">
        <v>163</v>
      </c>
      <c r="N7291" s="37"/>
      <c r="O7291" s="22" t="s">
        <v>20</v>
      </c>
      <c r="P7291" s="38">
        <v>68</v>
      </c>
      <c r="Q7291" s="25">
        <v>0</v>
      </c>
      <c r="R7291" s="38">
        <f t="shared" si="120"/>
        <v>68</v>
      </c>
      <c r="S7291" s="25"/>
      <c r="T7291" s="26">
        <f t="shared" si="121"/>
        <v>0</v>
      </c>
    </row>
    <row r="7292" spans="6:20" s="102" customFormat="1" ht="12" outlineLevel="6">
      <c r="F7292" s="21">
        <v>2440</v>
      </c>
      <c r="G7292" s="22" t="s">
        <v>5</v>
      </c>
      <c r="H7292" s="68">
        <v>6</v>
      </c>
      <c r="I7292" s="22"/>
      <c r="J7292" s="36" t="s">
        <v>1886</v>
      </c>
      <c r="K7292" s="36"/>
      <c r="L7292" s="36"/>
      <c r="M7292" s="37" t="s">
        <v>162</v>
      </c>
      <c r="N7292" s="37"/>
      <c r="O7292" s="22" t="s">
        <v>20</v>
      </c>
      <c r="P7292" s="38">
        <v>52</v>
      </c>
      <c r="Q7292" s="25">
        <v>0</v>
      </c>
      <c r="R7292" s="38">
        <f t="shared" si="120"/>
        <v>52</v>
      </c>
      <c r="S7292" s="25"/>
      <c r="T7292" s="26">
        <f t="shared" si="121"/>
        <v>0</v>
      </c>
    </row>
    <row r="7293" spans="6:20" s="102" customFormat="1" ht="12" outlineLevel="6">
      <c r="F7293" s="21">
        <v>2441</v>
      </c>
      <c r="G7293" s="22" t="s">
        <v>5</v>
      </c>
      <c r="H7293" s="68">
        <v>6</v>
      </c>
      <c r="I7293" s="22"/>
      <c r="J7293" s="36" t="s">
        <v>1887</v>
      </c>
      <c r="K7293" s="36"/>
      <c r="L7293" s="36"/>
      <c r="M7293" s="37" t="s">
        <v>161</v>
      </c>
      <c r="N7293" s="37"/>
      <c r="O7293" s="22" t="s">
        <v>20</v>
      </c>
      <c r="P7293" s="38">
        <v>52</v>
      </c>
      <c r="Q7293" s="25">
        <v>0</v>
      </c>
      <c r="R7293" s="38">
        <f t="shared" si="120"/>
        <v>52</v>
      </c>
      <c r="S7293" s="25"/>
      <c r="T7293" s="26">
        <f t="shared" si="121"/>
        <v>0</v>
      </c>
    </row>
    <row r="7294" spans="6:20" s="102" customFormat="1" ht="24" outlineLevel="6">
      <c r="F7294" s="21">
        <v>2442</v>
      </c>
      <c r="G7294" s="22" t="s">
        <v>5</v>
      </c>
      <c r="H7294" s="68">
        <v>6</v>
      </c>
      <c r="I7294" s="22"/>
      <c r="J7294" s="36" t="s">
        <v>1888</v>
      </c>
      <c r="K7294" s="36"/>
      <c r="L7294" s="36"/>
      <c r="M7294" s="37" t="s">
        <v>8107</v>
      </c>
      <c r="N7294" s="37"/>
      <c r="O7294" s="22"/>
      <c r="P7294" s="38">
        <v>0</v>
      </c>
      <c r="Q7294" s="25">
        <v>0</v>
      </c>
      <c r="R7294" s="38">
        <f t="shared" si="120"/>
        <v>0</v>
      </c>
      <c r="S7294" s="25"/>
      <c r="T7294" s="26">
        <f t="shared" si="121"/>
        <v>0</v>
      </c>
    </row>
    <row r="7295" spans="6:20" s="102" customFormat="1" ht="12" outlineLevel="6">
      <c r="F7295" s="21">
        <v>2443</v>
      </c>
      <c r="G7295" s="22" t="s">
        <v>5</v>
      </c>
      <c r="H7295" s="68">
        <v>6</v>
      </c>
      <c r="I7295" s="22"/>
      <c r="J7295" s="36" t="s">
        <v>1889</v>
      </c>
      <c r="K7295" s="36"/>
      <c r="L7295" s="36"/>
      <c r="M7295" s="37" t="s">
        <v>6749</v>
      </c>
      <c r="N7295" s="37"/>
      <c r="O7295" s="22" t="s">
        <v>20</v>
      </c>
      <c r="P7295" s="38">
        <v>45</v>
      </c>
      <c r="Q7295" s="25">
        <v>0</v>
      </c>
      <c r="R7295" s="38">
        <f t="shared" si="120"/>
        <v>45</v>
      </c>
      <c r="S7295" s="25"/>
      <c r="T7295" s="26">
        <f t="shared" si="121"/>
        <v>0</v>
      </c>
    </row>
    <row r="7296" spans="6:20" s="102" customFormat="1" ht="12" outlineLevel="6">
      <c r="F7296" s="21">
        <v>2444</v>
      </c>
      <c r="G7296" s="22" t="s">
        <v>5</v>
      </c>
      <c r="H7296" s="68">
        <v>6</v>
      </c>
      <c r="I7296" s="22"/>
      <c r="J7296" s="36" t="s">
        <v>1890</v>
      </c>
      <c r="K7296" s="36"/>
      <c r="L7296" s="36"/>
      <c r="M7296" s="37" t="s">
        <v>6748</v>
      </c>
      <c r="N7296" s="37"/>
      <c r="O7296" s="22" t="s">
        <v>20</v>
      </c>
      <c r="P7296" s="38">
        <v>39</v>
      </c>
      <c r="Q7296" s="25">
        <v>0</v>
      </c>
      <c r="R7296" s="38">
        <f t="shared" si="120"/>
        <v>39</v>
      </c>
      <c r="S7296" s="25"/>
      <c r="T7296" s="26">
        <f t="shared" si="121"/>
        <v>0</v>
      </c>
    </row>
    <row r="7297" spans="6:20" s="102" customFormat="1" ht="12" outlineLevel="6">
      <c r="F7297" s="21">
        <v>2445</v>
      </c>
      <c r="G7297" s="22" t="s">
        <v>5</v>
      </c>
      <c r="H7297" s="68">
        <v>6</v>
      </c>
      <c r="I7297" s="22"/>
      <c r="J7297" s="36" t="s">
        <v>1891</v>
      </c>
      <c r="K7297" s="36"/>
      <c r="L7297" s="36"/>
      <c r="M7297" s="37" t="s">
        <v>6747</v>
      </c>
      <c r="N7297" s="37"/>
      <c r="O7297" s="22" t="s">
        <v>20</v>
      </c>
      <c r="P7297" s="38">
        <v>84</v>
      </c>
      <c r="Q7297" s="25">
        <v>0</v>
      </c>
      <c r="R7297" s="38">
        <f t="shared" si="120"/>
        <v>84</v>
      </c>
      <c r="S7297" s="25"/>
      <c r="T7297" s="26">
        <f t="shared" si="121"/>
        <v>0</v>
      </c>
    </row>
    <row r="7298" spans="6:20" s="102" customFormat="1" ht="12" outlineLevel="6">
      <c r="F7298" s="21">
        <v>2446</v>
      </c>
      <c r="G7298" s="22" t="s">
        <v>5</v>
      </c>
      <c r="H7298" s="68">
        <v>6</v>
      </c>
      <c r="I7298" s="22"/>
      <c r="J7298" s="36" t="s">
        <v>1892</v>
      </c>
      <c r="K7298" s="36"/>
      <c r="L7298" s="36"/>
      <c r="M7298" s="37" t="s">
        <v>6746</v>
      </c>
      <c r="N7298" s="37"/>
      <c r="O7298" s="22" t="s">
        <v>20</v>
      </c>
      <c r="P7298" s="38">
        <v>62</v>
      </c>
      <c r="Q7298" s="25">
        <v>0</v>
      </c>
      <c r="R7298" s="38">
        <f t="shared" si="120"/>
        <v>62</v>
      </c>
      <c r="S7298" s="25"/>
      <c r="T7298" s="26">
        <f t="shared" si="121"/>
        <v>0</v>
      </c>
    </row>
    <row r="7299" spans="6:20" s="102" customFormat="1" ht="12" outlineLevel="6">
      <c r="F7299" s="21">
        <v>2447</v>
      </c>
      <c r="G7299" s="22" t="s">
        <v>5</v>
      </c>
      <c r="H7299" s="68">
        <v>6</v>
      </c>
      <c r="I7299" s="22"/>
      <c r="J7299" s="36" t="s">
        <v>1893</v>
      </c>
      <c r="K7299" s="36"/>
      <c r="L7299" s="36"/>
      <c r="M7299" s="37" t="s">
        <v>6745</v>
      </c>
      <c r="N7299" s="37"/>
      <c r="O7299" s="22" t="s">
        <v>20</v>
      </c>
      <c r="P7299" s="38">
        <v>96</v>
      </c>
      <c r="Q7299" s="25">
        <v>0</v>
      </c>
      <c r="R7299" s="38">
        <f t="shared" si="120"/>
        <v>96</v>
      </c>
      <c r="S7299" s="25"/>
      <c r="T7299" s="26">
        <f t="shared" si="121"/>
        <v>0</v>
      </c>
    </row>
    <row r="7300" spans="6:20" s="102" customFormat="1" ht="12" outlineLevel="6">
      <c r="F7300" s="21">
        <v>2448</v>
      </c>
      <c r="G7300" s="22" t="s">
        <v>5</v>
      </c>
      <c r="H7300" s="68">
        <v>6</v>
      </c>
      <c r="I7300" s="22"/>
      <c r="J7300" s="36" t="s">
        <v>1894</v>
      </c>
      <c r="K7300" s="36"/>
      <c r="L7300" s="36"/>
      <c r="M7300" s="37" t="s">
        <v>6744</v>
      </c>
      <c r="N7300" s="37"/>
      <c r="O7300" s="22" t="s">
        <v>20</v>
      </c>
      <c r="P7300" s="38">
        <v>106</v>
      </c>
      <c r="Q7300" s="25">
        <v>0</v>
      </c>
      <c r="R7300" s="38">
        <f t="shared" si="120"/>
        <v>106</v>
      </c>
      <c r="S7300" s="25"/>
      <c r="T7300" s="26">
        <f t="shared" si="121"/>
        <v>0</v>
      </c>
    </row>
    <row r="7301" spans="6:20" s="102" customFormat="1" ht="12" outlineLevel="6">
      <c r="F7301" s="21">
        <v>2449</v>
      </c>
      <c r="G7301" s="22" t="s">
        <v>5</v>
      </c>
      <c r="H7301" s="68">
        <v>6</v>
      </c>
      <c r="I7301" s="22"/>
      <c r="J7301" s="36" t="s">
        <v>1895</v>
      </c>
      <c r="K7301" s="36"/>
      <c r="L7301" s="36"/>
      <c r="M7301" s="37" t="s">
        <v>6714</v>
      </c>
      <c r="N7301" s="37"/>
      <c r="O7301" s="22" t="s">
        <v>20</v>
      </c>
      <c r="P7301" s="38">
        <v>68</v>
      </c>
      <c r="Q7301" s="25">
        <v>0</v>
      </c>
      <c r="R7301" s="38">
        <f t="shared" si="120"/>
        <v>68</v>
      </c>
      <c r="S7301" s="25"/>
      <c r="T7301" s="26">
        <f t="shared" si="121"/>
        <v>0</v>
      </c>
    </row>
    <row r="7302" spans="6:20" s="102" customFormat="1" ht="12" outlineLevel="6">
      <c r="F7302" s="21">
        <v>2450</v>
      </c>
      <c r="G7302" s="22" t="s">
        <v>5</v>
      </c>
      <c r="H7302" s="68">
        <v>6</v>
      </c>
      <c r="I7302" s="22"/>
      <c r="J7302" s="36" t="s">
        <v>1896</v>
      </c>
      <c r="K7302" s="36"/>
      <c r="L7302" s="36"/>
      <c r="M7302" s="37" t="s">
        <v>6713</v>
      </c>
      <c r="N7302" s="37"/>
      <c r="O7302" s="22" t="s">
        <v>20</v>
      </c>
      <c r="P7302" s="38">
        <v>52</v>
      </c>
      <c r="Q7302" s="25">
        <v>0</v>
      </c>
      <c r="R7302" s="38">
        <f t="shared" si="120"/>
        <v>52</v>
      </c>
      <c r="S7302" s="25"/>
      <c r="T7302" s="26">
        <f t="shared" si="121"/>
        <v>0</v>
      </c>
    </row>
    <row r="7303" spans="6:20" s="102" customFormat="1" ht="12" outlineLevel="6">
      <c r="F7303" s="21">
        <v>2451</v>
      </c>
      <c r="G7303" s="22" t="s">
        <v>5</v>
      </c>
      <c r="H7303" s="68">
        <v>6</v>
      </c>
      <c r="I7303" s="22"/>
      <c r="J7303" s="36" t="s">
        <v>1897</v>
      </c>
      <c r="K7303" s="36"/>
      <c r="L7303" s="36"/>
      <c r="M7303" s="37" t="s">
        <v>7390</v>
      </c>
      <c r="N7303" s="37"/>
      <c r="O7303" s="22" t="s">
        <v>23</v>
      </c>
      <c r="P7303" s="38">
        <v>20</v>
      </c>
      <c r="Q7303" s="25">
        <v>0</v>
      </c>
      <c r="R7303" s="38">
        <f t="shared" si="120"/>
        <v>20</v>
      </c>
      <c r="S7303" s="25"/>
      <c r="T7303" s="26">
        <f t="shared" si="121"/>
        <v>0</v>
      </c>
    </row>
    <row r="7304" spans="6:20" s="102" customFormat="1" ht="48" outlineLevel="6">
      <c r="F7304" s="21">
        <v>2452</v>
      </c>
      <c r="G7304" s="22" t="s">
        <v>5</v>
      </c>
      <c r="H7304" s="68">
        <v>6</v>
      </c>
      <c r="I7304" s="22"/>
      <c r="J7304" s="36" t="s">
        <v>1898</v>
      </c>
      <c r="K7304" s="36"/>
      <c r="L7304" s="36"/>
      <c r="M7304" s="37" t="s">
        <v>8539</v>
      </c>
      <c r="N7304" s="37"/>
      <c r="O7304" s="22" t="s">
        <v>22</v>
      </c>
      <c r="P7304" s="38">
        <v>2</v>
      </c>
      <c r="Q7304" s="25">
        <v>0</v>
      </c>
      <c r="R7304" s="38">
        <f t="shared" si="120"/>
        <v>2</v>
      </c>
      <c r="S7304" s="25"/>
      <c r="T7304" s="26">
        <f t="shared" si="121"/>
        <v>0</v>
      </c>
    </row>
    <row r="7305" spans="6:20" s="102" customFormat="1" ht="48" outlineLevel="6">
      <c r="F7305" s="21">
        <v>2453</v>
      </c>
      <c r="G7305" s="22" t="s">
        <v>5</v>
      </c>
      <c r="H7305" s="68">
        <v>6</v>
      </c>
      <c r="I7305" s="22"/>
      <c r="J7305" s="36" t="s">
        <v>1899</v>
      </c>
      <c r="K7305" s="36"/>
      <c r="L7305" s="36"/>
      <c r="M7305" s="37" t="s">
        <v>8782</v>
      </c>
      <c r="N7305" s="37"/>
      <c r="O7305" s="22" t="s">
        <v>22</v>
      </c>
      <c r="P7305" s="38">
        <v>1</v>
      </c>
      <c r="Q7305" s="25">
        <v>0</v>
      </c>
      <c r="R7305" s="38">
        <f t="shared" si="120"/>
        <v>1</v>
      </c>
      <c r="S7305" s="25"/>
      <c r="T7305" s="26">
        <f t="shared" si="121"/>
        <v>0</v>
      </c>
    </row>
    <row r="7306" spans="6:20" s="102" customFormat="1" ht="48" outlineLevel="6">
      <c r="F7306" s="21">
        <v>2454</v>
      </c>
      <c r="G7306" s="22" t="s">
        <v>5</v>
      </c>
      <c r="H7306" s="68">
        <v>6</v>
      </c>
      <c r="I7306" s="22"/>
      <c r="J7306" s="36" t="s">
        <v>1900</v>
      </c>
      <c r="K7306" s="36"/>
      <c r="L7306" s="36"/>
      <c r="M7306" s="37" t="s">
        <v>8526</v>
      </c>
      <c r="N7306" s="37"/>
      <c r="O7306" s="22" t="s">
        <v>22</v>
      </c>
      <c r="P7306" s="38">
        <v>1</v>
      </c>
      <c r="Q7306" s="25">
        <v>0</v>
      </c>
      <c r="R7306" s="38">
        <f t="shared" si="120"/>
        <v>1</v>
      </c>
      <c r="S7306" s="25"/>
      <c r="T7306" s="26">
        <f t="shared" si="121"/>
        <v>0</v>
      </c>
    </row>
    <row r="7307" spans="6:20" outlineLevel="6"/>
    <row r="7308" spans="6:20" outlineLevel="5"/>
    <row r="7309" spans="6:20" s="113" customFormat="1" ht="16.5" customHeight="1" outlineLevel="4">
      <c r="F7309" s="114"/>
      <c r="G7309" s="115"/>
      <c r="H7309" s="115"/>
      <c r="I7309" s="115"/>
      <c r="J7309" s="116"/>
      <c r="K7309" s="116"/>
      <c r="L7309" s="116"/>
      <c r="M7309" s="116" t="s">
        <v>7350</v>
      </c>
      <c r="N7309" s="119"/>
      <c r="O7309" s="115"/>
      <c r="P7309" s="117"/>
      <c r="Q7309" s="118"/>
      <c r="R7309" s="117"/>
      <c r="S7309" s="118"/>
      <c r="T7309" s="112">
        <f>SUBTOTAL(9,T7310:T7340)</f>
        <v>0</v>
      </c>
    </row>
    <row r="7310" spans="6:20" s="120" customFormat="1" ht="16.5" customHeight="1" outlineLevel="5">
      <c r="F7310" s="121"/>
      <c r="G7310" s="122"/>
      <c r="H7310" s="122"/>
      <c r="I7310" s="122"/>
      <c r="J7310" s="123"/>
      <c r="K7310" s="123"/>
      <c r="L7310" s="123"/>
      <c r="M7310" s="123" t="s">
        <v>7386</v>
      </c>
      <c r="N7310" s="126"/>
      <c r="O7310" s="122"/>
      <c r="P7310" s="124"/>
      <c r="Q7310" s="125"/>
      <c r="R7310" s="124"/>
      <c r="S7310" s="125"/>
      <c r="T7310" s="111">
        <f>SUBTOTAL(9,T7311:T7339)</f>
        <v>0</v>
      </c>
    </row>
    <row r="7311" spans="6:20" s="102" customFormat="1" ht="84" outlineLevel="6">
      <c r="F7311" s="21">
        <v>2455</v>
      </c>
      <c r="G7311" s="22" t="s">
        <v>5</v>
      </c>
      <c r="H7311" s="68">
        <v>6</v>
      </c>
      <c r="I7311" s="22"/>
      <c r="J7311" s="36" t="s">
        <v>1901</v>
      </c>
      <c r="K7311" s="36"/>
      <c r="L7311" s="36"/>
      <c r="M7311" s="37" t="s">
        <v>9139</v>
      </c>
      <c r="N7311" s="37"/>
      <c r="O7311" s="22" t="s">
        <v>22</v>
      </c>
      <c r="P7311" s="38">
        <v>1</v>
      </c>
      <c r="Q7311" s="25">
        <v>0</v>
      </c>
      <c r="R7311" s="38">
        <f t="shared" ref="R7311:R7338" si="122">P7311*(1+Q7311/100)</f>
        <v>1</v>
      </c>
      <c r="S7311" s="25"/>
      <c r="T7311" s="26">
        <f t="shared" ref="T7311:T7338" si="123">IF(I7311="T",0,R7311*S7311)</f>
        <v>0</v>
      </c>
    </row>
    <row r="7312" spans="6:20" s="102" customFormat="1" ht="36" outlineLevel="6">
      <c r="F7312" s="21">
        <v>2456</v>
      </c>
      <c r="G7312" s="22" t="s">
        <v>5</v>
      </c>
      <c r="H7312" s="68">
        <v>6</v>
      </c>
      <c r="I7312" s="22"/>
      <c r="J7312" s="36" t="s">
        <v>1902</v>
      </c>
      <c r="K7312" s="36"/>
      <c r="L7312" s="36"/>
      <c r="M7312" s="37" t="s">
        <v>8265</v>
      </c>
      <c r="N7312" s="37"/>
      <c r="O7312" s="22" t="s">
        <v>22</v>
      </c>
      <c r="P7312" s="38">
        <v>1</v>
      </c>
      <c r="Q7312" s="25">
        <v>0</v>
      </c>
      <c r="R7312" s="38">
        <f t="shared" si="122"/>
        <v>1</v>
      </c>
      <c r="S7312" s="25"/>
      <c r="T7312" s="26">
        <f t="shared" si="123"/>
        <v>0</v>
      </c>
    </row>
    <row r="7313" spans="6:20" s="102" customFormat="1" ht="60" outlineLevel="6">
      <c r="F7313" s="21">
        <v>2457</v>
      </c>
      <c r="G7313" s="22" t="s">
        <v>5</v>
      </c>
      <c r="H7313" s="68">
        <v>6</v>
      </c>
      <c r="I7313" s="22"/>
      <c r="J7313" s="36" t="s">
        <v>1903</v>
      </c>
      <c r="K7313" s="36"/>
      <c r="L7313" s="36"/>
      <c r="M7313" s="37" t="s">
        <v>8942</v>
      </c>
      <c r="N7313" s="37"/>
      <c r="O7313" s="22" t="s">
        <v>22</v>
      </c>
      <c r="P7313" s="38">
        <v>2</v>
      </c>
      <c r="Q7313" s="25">
        <v>0</v>
      </c>
      <c r="R7313" s="38">
        <f t="shared" si="122"/>
        <v>2</v>
      </c>
      <c r="S7313" s="25"/>
      <c r="T7313" s="26">
        <f t="shared" si="123"/>
        <v>0</v>
      </c>
    </row>
    <row r="7314" spans="6:20" s="102" customFormat="1" ht="36" outlineLevel="6">
      <c r="F7314" s="21">
        <v>2458</v>
      </c>
      <c r="G7314" s="22" t="s">
        <v>5</v>
      </c>
      <c r="H7314" s="68">
        <v>6</v>
      </c>
      <c r="I7314" s="22"/>
      <c r="J7314" s="36" t="s">
        <v>1904</v>
      </c>
      <c r="K7314" s="36"/>
      <c r="L7314" s="36"/>
      <c r="M7314" s="37" t="s">
        <v>7904</v>
      </c>
      <c r="N7314" s="37"/>
      <c r="O7314" s="22" t="s">
        <v>22</v>
      </c>
      <c r="P7314" s="38">
        <v>6</v>
      </c>
      <c r="Q7314" s="25">
        <v>0</v>
      </c>
      <c r="R7314" s="38">
        <f t="shared" si="122"/>
        <v>6</v>
      </c>
      <c r="S7314" s="25"/>
      <c r="T7314" s="26">
        <f t="shared" si="123"/>
        <v>0</v>
      </c>
    </row>
    <row r="7315" spans="6:20" s="102" customFormat="1" ht="36" outlineLevel="6">
      <c r="F7315" s="21">
        <v>2459</v>
      </c>
      <c r="G7315" s="22" t="s">
        <v>5</v>
      </c>
      <c r="H7315" s="68">
        <v>6</v>
      </c>
      <c r="I7315" s="22"/>
      <c r="J7315" s="36" t="s">
        <v>1905</v>
      </c>
      <c r="K7315" s="36"/>
      <c r="L7315" s="36"/>
      <c r="M7315" s="37" t="s">
        <v>8315</v>
      </c>
      <c r="N7315" s="37"/>
      <c r="O7315" s="22" t="s">
        <v>22</v>
      </c>
      <c r="P7315" s="38">
        <v>10</v>
      </c>
      <c r="Q7315" s="25">
        <v>0</v>
      </c>
      <c r="R7315" s="38">
        <f t="shared" si="122"/>
        <v>10</v>
      </c>
      <c r="S7315" s="25"/>
      <c r="T7315" s="26">
        <f t="shared" si="123"/>
        <v>0</v>
      </c>
    </row>
    <row r="7316" spans="6:20" s="102" customFormat="1" ht="36" outlineLevel="6">
      <c r="F7316" s="21">
        <v>2460</v>
      </c>
      <c r="G7316" s="22" t="s">
        <v>5</v>
      </c>
      <c r="H7316" s="68">
        <v>6</v>
      </c>
      <c r="I7316" s="22"/>
      <c r="J7316" s="36" t="s">
        <v>1906</v>
      </c>
      <c r="K7316" s="36"/>
      <c r="L7316" s="36"/>
      <c r="M7316" s="37" t="s">
        <v>8124</v>
      </c>
      <c r="N7316" s="37"/>
      <c r="O7316" s="22" t="s">
        <v>22</v>
      </c>
      <c r="P7316" s="38">
        <v>1</v>
      </c>
      <c r="Q7316" s="25">
        <v>0</v>
      </c>
      <c r="R7316" s="38">
        <f t="shared" si="122"/>
        <v>1</v>
      </c>
      <c r="S7316" s="25"/>
      <c r="T7316" s="26">
        <f t="shared" si="123"/>
        <v>0</v>
      </c>
    </row>
    <row r="7317" spans="6:20" s="102" customFormat="1" ht="36" outlineLevel="6">
      <c r="F7317" s="21">
        <v>2461</v>
      </c>
      <c r="G7317" s="22" t="s">
        <v>5</v>
      </c>
      <c r="H7317" s="68">
        <v>6</v>
      </c>
      <c r="I7317" s="22"/>
      <c r="J7317" s="36" t="s">
        <v>1907</v>
      </c>
      <c r="K7317" s="36"/>
      <c r="L7317" s="36"/>
      <c r="M7317" s="37" t="s">
        <v>8427</v>
      </c>
      <c r="N7317" s="37"/>
      <c r="O7317" s="22" t="s">
        <v>22</v>
      </c>
      <c r="P7317" s="38">
        <v>4</v>
      </c>
      <c r="Q7317" s="25">
        <v>0</v>
      </c>
      <c r="R7317" s="38">
        <f t="shared" si="122"/>
        <v>4</v>
      </c>
      <c r="S7317" s="25"/>
      <c r="T7317" s="26">
        <f t="shared" si="123"/>
        <v>0</v>
      </c>
    </row>
    <row r="7318" spans="6:20" s="102" customFormat="1" ht="12" outlineLevel="6">
      <c r="F7318" s="21">
        <v>2462</v>
      </c>
      <c r="G7318" s="22" t="s">
        <v>5</v>
      </c>
      <c r="H7318" s="68">
        <v>6</v>
      </c>
      <c r="I7318" s="22"/>
      <c r="J7318" s="36" t="s">
        <v>1908</v>
      </c>
      <c r="K7318" s="36"/>
      <c r="L7318" s="36"/>
      <c r="M7318" s="37" t="s">
        <v>7663</v>
      </c>
      <c r="N7318" s="37"/>
      <c r="O7318" s="22" t="s">
        <v>22</v>
      </c>
      <c r="P7318" s="38">
        <v>8</v>
      </c>
      <c r="Q7318" s="25">
        <v>0</v>
      </c>
      <c r="R7318" s="38">
        <f t="shared" si="122"/>
        <v>8</v>
      </c>
      <c r="S7318" s="25"/>
      <c r="T7318" s="26">
        <f t="shared" si="123"/>
        <v>0</v>
      </c>
    </row>
    <row r="7319" spans="6:20" s="102" customFormat="1" ht="48" outlineLevel="6">
      <c r="F7319" s="21">
        <v>2463</v>
      </c>
      <c r="G7319" s="22" t="s">
        <v>5</v>
      </c>
      <c r="H7319" s="68">
        <v>6</v>
      </c>
      <c r="I7319" s="22"/>
      <c r="J7319" s="36" t="s">
        <v>1909</v>
      </c>
      <c r="K7319" s="36"/>
      <c r="L7319" s="36"/>
      <c r="M7319" s="37" t="s">
        <v>8608</v>
      </c>
      <c r="N7319" s="37"/>
      <c r="O7319" s="22" t="s">
        <v>22</v>
      </c>
      <c r="P7319" s="38">
        <v>2</v>
      </c>
      <c r="Q7319" s="25">
        <v>0</v>
      </c>
      <c r="R7319" s="38">
        <f t="shared" si="122"/>
        <v>2</v>
      </c>
      <c r="S7319" s="25"/>
      <c r="T7319" s="26">
        <f t="shared" si="123"/>
        <v>0</v>
      </c>
    </row>
    <row r="7320" spans="6:20" s="102" customFormat="1" ht="48" outlineLevel="6">
      <c r="F7320" s="21">
        <v>2464</v>
      </c>
      <c r="G7320" s="22" t="s">
        <v>5</v>
      </c>
      <c r="H7320" s="68">
        <v>6</v>
      </c>
      <c r="I7320" s="22"/>
      <c r="J7320" s="36" t="s">
        <v>1910</v>
      </c>
      <c r="K7320" s="36"/>
      <c r="L7320" s="36"/>
      <c r="M7320" s="37" t="s">
        <v>8859</v>
      </c>
      <c r="N7320" s="37"/>
      <c r="O7320" s="22" t="s">
        <v>22</v>
      </c>
      <c r="P7320" s="38">
        <v>1</v>
      </c>
      <c r="Q7320" s="25">
        <v>0</v>
      </c>
      <c r="R7320" s="38">
        <f t="shared" si="122"/>
        <v>1</v>
      </c>
      <c r="S7320" s="25"/>
      <c r="T7320" s="26">
        <f t="shared" si="123"/>
        <v>0</v>
      </c>
    </row>
    <row r="7321" spans="6:20" s="102" customFormat="1" ht="48" outlineLevel="6">
      <c r="F7321" s="21">
        <v>2465</v>
      </c>
      <c r="G7321" s="22" t="s">
        <v>5</v>
      </c>
      <c r="H7321" s="68">
        <v>6</v>
      </c>
      <c r="I7321" s="22"/>
      <c r="J7321" s="36" t="s">
        <v>1911</v>
      </c>
      <c r="K7321" s="36"/>
      <c r="L7321" s="36"/>
      <c r="M7321" s="37" t="s">
        <v>9611</v>
      </c>
      <c r="N7321" s="37"/>
      <c r="O7321" s="22"/>
      <c r="P7321" s="38">
        <v>0</v>
      </c>
      <c r="Q7321" s="25">
        <v>0</v>
      </c>
      <c r="R7321" s="38">
        <f t="shared" si="122"/>
        <v>0</v>
      </c>
      <c r="S7321" s="25"/>
      <c r="T7321" s="26">
        <f t="shared" si="123"/>
        <v>0</v>
      </c>
    </row>
    <row r="7322" spans="6:20" s="102" customFormat="1" ht="12" outlineLevel="6">
      <c r="F7322" s="21">
        <v>2466</v>
      </c>
      <c r="G7322" s="22" t="s">
        <v>5</v>
      </c>
      <c r="H7322" s="68">
        <v>6</v>
      </c>
      <c r="I7322" s="22"/>
      <c r="J7322" s="36" t="s">
        <v>1912</v>
      </c>
      <c r="K7322" s="36"/>
      <c r="L7322" s="36"/>
      <c r="M7322" s="37" t="s">
        <v>164</v>
      </c>
      <c r="N7322" s="37"/>
      <c r="O7322" s="22" t="s">
        <v>20</v>
      </c>
      <c r="P7322" s="38">
        <v>28</v>
      </c>
      <c r="Q7322" s="25">
        <v>0</v>
      </c>
      <c r="R7322" s="38">
        <f t="shared" si="122"/>
        <v>28</v>
      </c>
      <c r="S7322" s="25"/>
      <c r="T7322" s="26">
        <f t="shared" si="123"/>
        <v>0</v>
      </c>
    </row>
    <row r="7323" spans="6:20" s="102" customFormat="1" ht="12" outlineLevel="6">
      <c r="F7323" s="21">
        <v>2467</v>
      </c>
      <c r="G7323" s="22" t="s">
        <v>5</v>
      </c>
      <c r="H7323" s="68">
        <v>6</v>
      </c>
      <c r="I7323" s="22"/>
      <c r="J7323" s="36" t="s">
        <v>1913</v>
      </c>
      <c r="K7323" s="36"/>
      <c r="L7323" s="36"/>
      <c r="M7323" s="37" t="s">
        <v>163</v>
      </c>
      <c r="N7323" s="37"/>
      <c r="O7323" s="22" t="s">
        <v>20</v>
      </c>
      <c r="P7323" s="38">
        <v>326</v>
      </c>
      <c r="Q7323" s="25">
        <v>0</v>
      </c>
      <c r="R7323" s="38">
        <f t="shared" si="122"/>
        <v>326</v>
      </c>
      <c r="S7323" s="25"/>
      <c r="T7323" s="26">
        <f t="shared" si="123"/>
        <v>0</v>
      </c>
    </row>
    <row r="7324" spans="6:20" s="102" customFormat="1" ht="12" outlineLevel="6">
      <c r="F7324" s="21">
        <v>2468</v>
      </c>
      <c r="G7324" s="22" t="s">
        <v>5</v>
      </c>
      <c r="H7324" s="68">
        <v>6</v>
      </c>
      <c r="I7324" s="22"/>
      <c r="J7324" s="36" t="s">
        <v>1914</v>
      </c>
      <c r="K7324" s="36"/>
      <c r="L7324" s="36"/>
      <c r="M7324" s="37" t="s">
        <v>162</v>
      </c>
      <c r="N7324" s="37"/>
      <c r="O7324" s="22" t="s">
        <v>20</v>
      </c>
      <c r="P7324" s="38">
        <v>114</v>
      </c>
      <c r="Q7324" s="25">
        <v>0</v>
      </c>
      <c r="R7324" s="38">
        <f t="shared" si="122"/>
        <v>114</v>
      </c>
      <c r="S7324" s="25"/>
      <c r="T7324" s="26">
        <f t="shared" si="123"/>
        <v>0</v>
      </c>
    </row>
    <row r="7325" spans="6:20" s="102" customFormat="1" ht="12" outlineLevel="6">
      <c r="F7325" s="21">
        <v>2469</v>
      </c>
      <c r="G7325" s="22" t="s">
        <v>5</v>
      </c>
      <c r="H7325" s="68">
        <v>6</v>
      </c>
      <c r="I7325" s="22"/>
      <c r="J7325" s="36" t="s">
        <v>1915</v>
      </c>
      <c r="K7325" s="36"/>
      <c r="L7325" s="36"/>
      <c r="M7325" s="37" t="s">
        <v>7411</v>
      </c>
      <c r="N7325" s="37"/>
      <c r="O7325" s="22"/>
      <c r="P7325" s="38">
        <v>0</v>
      </c>
      <c r="Q7325" s="25">
        <v>0</v>
      </c>
      <c r="R7325" s="38">
        <f t="shared" si="122"/>
        <v>0</v>
      </c>
      <c r="S7325" s="25"/>
      <c r="T7325" s="26">
        <f t="shared" si="123"/>
        <v>0</v>
      </c>
    </row>
    <row r="7326" spans="6:20" s="102" customFormat="1" ht="12" outlineLevel="6">
      <c r="F7326" s="21">
        <v>2470</v>
      </c>
      <c r="G7326" s="22" t="s">
        <v>5</v>
      </c>
      <c r="H7326" s="68">
        <v>6</v>
      </c>
      <c r="I7326" s="22"/>
      <c r="J7326" s="36" t="s">
        <v>1916</v>
      </c>
      <c r="K7326" s="36"/>
      <c r="L7326" s="36"/>
      <c r="M7326" s="37" t="s">
        <v>164</v>
      </c>
      <c r="N7326" s="37"/>
      <c r="O7326" s="22" t="s">
        <v>20</v>
      </c>
      <c r="P7326" s="38">
        <v>28</v>
      </c>
      <c r="Q7326" s="25">
        <v>0</v>
      </c>
      <c r="R7326" s="38">
        <f t="shared" si="122"/>
        <v>28</v>
      </c>
      <c r="S7326" s="25"/>
      <c r="T7326" s="26">
        <f t="shared" si="123"/>
        <v>0</v>
      </c>
    </row>
    <row r="7327" spans="6:20" s="102" customFormat="1" ht="12" outlineLevel="6">
      <c r="F7327" s="21">
        <v>2471</v>
      </c>
      <c r="G7327" s="22" t="s">
        <v>5</v>
      </c>
      <c r="H7327" s="68">
        <v>6</v>
      </c>
      <c r="I7327" s="22"/>
      <c r="J7327" s="36" t="s">
        <v>1917</v>
      </c>
      <c r="K7327" s="36"/>
      <c r="L7327" s="36"/>
      <c r="M7327" s="37" t="s">
        <v>163</v>
      </c>
      <c r="N7327" s="37"/>
      <c r="O7327" s="22" t="s">
        <v>20</v>
      </c>
      <c r="P7327" s="38">
        <v>326</v>
      </c>
      <c r="Q7327" s="25">
        <v>0</v>
      </c>
      <c r="R7327" s="38">
        <f t="shared" si="122"/>
        <v>326</v>
      </c>
      <c r="S7327" s="25"/>
      <c r="T7327" s="26">
        <f t="shared" si="123"/>
        <v>0</v>
      </c>
    </row>
    <row r="7328" spans="6:20" s="102" customFormat="1" ht="12" outlineLevel="6">
      <c r="F7328" s="21">
        <v>2472</v>
      </c>
      <c r="G7328" s="22" t="s">
        <v>5</v>
      </c>
      <c r="H7328" s="68">
        <v>6</v>
      </c>
      <c r="I7328" s="22"/>
      <c r="J7328" s="36" t="s">
        <v>1918</v>
      </c>
      <c r="K7328" s="36"/>
      <c r="L7328" s="36"/>
      <c r="M7328" s="37" t="s">
        <v>162</v>
      </c>
      <c r="N7328" s="37"/>
      <c r="O7328" s="22" t="s">
        <v>20</v>
      </c>
      <c r="P7328" s="38">
        <v>114</v>
      </c>
      <c r="Q7328" s="25">
        <v>0</v>
      </c>
      <c r="R7328" s="38">
        <f t="shared" si="122"/>
        <v>114</v>
      </c>
      <c r="S7328" s="25"/>
      <c r="T7328" s="26">
        <f t="shared" si="123"/>
        <v>0</v>
      </c>
    </row>
    <row r="7329" spans="6:20" s="102" customFormat="1" ht="36" outlineLevel="6">
      <c r="F7329" s="21">
        <v>2473</v>
      </c>
      <c r="G7329" s="22" t="s">
        <v>5</v>
      </c>
      <c r="H7329" s="68">
        <v>6</v>
      </c>
      <c r="I7329" s="22"/>
      <c r="J7329" s="36" t="s">
        <v>1919</v>
      </c>
      <c r="K7329" s="36"/>
      <c r="L7329" s="36"/>
      <c r="M7329" s="37" t="s">
        <v>8684</v>
      </c>
      <c r="N7329" s="37"/>
      <c r="O7329" s="22"/>
      <c r="P7329" s="38">
        <v>0</v>
      </c>
      <c r="Q7329" s="25">
        <v>0</v>
      </c>
      <c r="R7329" s="38">
        <f t="shared" si="122"/>
        <v>0</v>
      </c>
      <c r="S7329" s="25"/>
      <c r="T7329" s="26">
        <f t="shared" si="123"/>
        <v>0</v>
      </c>
    </row>
    <row r="7330" spans="6:20" s="102" customFormat="1" ht="12" outlineLevel="6">
      <c r="F7330" s="21">
        <v>2474</v>
      </c>
      <c r="G7330" s="22" t="s">
        <v>5</v>
      </c>
      <c r="H7330" s="68">
        <v>6</v>
      </c>
      <c r="I7330" s="22"/>
      <c r="J7330" s="36" t="s">
        <v>1920</v>
      </c>
      <c r="K7330" s="36"/>
      <c r="L7330" s="36"/>
      <c r="M7330" s="37" t="s">
        <v>164</v>
      </c>
      <c r="N7330" s="37"/>
      <c r="O7330" s="22" t="s">
        <v>20</v>
      </c>
      <c r="P7330" s="38">
        <v>28</v>
      </c>
      <c r="Q7330" s="25">
        <v>0</v>
      </c>
      <c r="R7330" s="38">
        <f t="shared" si="122"/>
        <v>28</v>
      </c>
      <c r="S7330" s="25"/>
      <c r="T7330" s="26">
        <f t="shared" si="123"/>
        <v>0</v>
      </c>
    </row>
    <row r="7331" spans="6:20" s="102" customFormat="1" ht="12" outlineLevel="6">
      <c r="F7331" s="21">
        <v>2475</v>
      </c>
      <c r="G7331" s="22" t="s">
        <v>5</v>
      </c>
      <c r="H7331" s="68">
        <v>6</v>
      </c>
      <c r="I7331" s="22"/>
      <c r="J7331" s="36" t="s">
        <v>1921</v>
      </c>
      <c r="K7331" s="36"/>
      <c r="L7331" s="36"/>
      <c r="M7331" s="37" t="s">
        <v>163</v>
      </c>
      <c r="N7331" s="37"/>
      <c r="O7331" s="22" t="s">
        <v>20</v>
      </c>
      <c r="P7331" s="38">
        <v>326</v>
      </c>
      <c r="Q7331" s="25">
        <v>0</v>
      </c>
      <c r="R7331" s="38">
        <f t="shared" si="122"/>
        <v>326</v>
      </c>
      <c r="S7331" s="25"/>
      <c r="T7331" s="26">
        <f t="shared" si="123"/>
        <v>0</v>
      </c>
    </row>
    <row r="7332" spans="6:20" s="102" customFormat="1" ht="12" outlineLevel="6">
      <c r="F7332" s="21">
        <v>2476</v>
      </c>
      <c r="G7332" s="22" t="s">
        <v>5</v>
      </c>
      <c r="H7332" s="68">
        <v>6</v>
      </c>
      <c r="I7332" s="22"/>
      <c r="J7332" s="36" t="s">
        <v>1922</v>
      </c>
      <c r="K7332" s="36"/>
      <c r="L7332" s="36"/>
      <c r="M7332" s="37" t="s">
        <v>162</v>
      </c>
      <c r="N7332" s="37"/>
      <c r="O7332" s="22" t="s">
        <v>20</v>
      </c>
      <c r="P7332" s="38">
        <v>114</v>
      </c>
      <c r="Q7332" s="25">
        <v>0</v>
      </c>
      <c r="R7332" s="38">
        <f t="shared" si="122"/>
        <v>114</v>
      </c>
      <c r="S7332" s="25"/>
      <c r="T7332" s="26">
        <f t="shared" si="123"/>
        <v>0</v>
      </c>
    </row>
    <row r="7333" spans="6:20" s="102" customFormat="1" ht="24" outlineLevel="6">
      <c r="F7333" s="21">
        <v>2477</v>
      </c>
      <c r="G7333" s="22" t="s">
        <v>5</v>
      </c>
      <c r="H7333" s="68">
        <v>6</v>
      </c>
      <c r="I7333" s="22"/>
      <c r="J7333" s="36" t="s">
        <v>1923</v>
      </c>
      <c r="K7333" s="36"/>
      <c r="L7333" s="36"/>
      <c r="M7333" s="37" t="s">
        <v>8107</v>
      </c>
      <c r="N7333" s="37"/>
      <c r="O7333" s="22"/>
      <c r="P7333" s="38">
        <v>0</v>
      </c>
      <c r="Q7333" s="25">
        <v>0</v>
      </c>
      <c r="R7333" s="38">
        <f t="shared" si="122"/>
        <v>0</v>
      </c>
      <c r="S7333" s="25"/>
      <c r="T7333" s="26">
        <f t="shared" si="123"/>
        <v>0</v>
      </c>
    </row>
    <row r="7334" spans="6:20" s="102" customFormat="1" ht="12" outlineLevel="6">
      <c r="F7334" s="21">
        <v>2478</v>
      </c>
      <c r="G7334" s="22" t="s">
        <v>5</v>
      </c>
      <c r="H7334" s="68">
        <v>6</v>
      </c>
      <c r="I7334" s="22"/>
      <c r="J7334" s="36" t="s">
        <v>1924</v>
      </c>
      <c r="K7334" s="36"/>
      <c r="L7334" s="36"/>
      <c r="M7334" s="37" t="s">
        <v>6745</v>
      </c>
      <c r="N7334" s="37"/>
      <c r="O7334" s="22" t="s">
        <v>20</v>
      </c>
      <c r="P7334" s="38">
        <v>28</v>
      </c>
      <c r="Q7334" s="25">
        <v>0</v>
      </c>
      <c r="R7334" s="38">
        <f t="shared" si="122"/>
        <v>28</v>
      </c>
      <c r="S7334" s="25"/>
      <c r="T7334" s="26">
        <f t="shared" si="123"/>
        <v>0</v>
      </c>
    </row>
    <row r="7335" spans="6:20" s="102" customFormat="1" ht="12" outlineLevel="6">
      <c r="F7335" s="21">
        <v>2479</v>
      </c>
      <c r="G7335" s="22" t="s">
        <v>5</v>
      </c>
      <c r="H7335" s="68">
        <v>6</v>
      </c>
      <c r="I7335" s="22"/>
      <c r="J7335" s="36" t="s">
        <v>1925</v>
      </c>
      <c r="K7335" s="36"/>
      <c r="L7335" s="36"/>
      <c r="M7335" s="37" t="s">
        <v>6744</v>
      </c>
      <c r="N7335" s="37"/>
      <c r="O7335" s="22" t="s">
        <v>20</v>
      </c>
      <c r="P7335" s="38">
        <v>326</v>
      </c>
      <c r="Q7335" s="25">
        <v>0</v>
      </c>
      <c r="R7335" s="38">
        <f t="shared" si="122"/>
        <v>326</v>
      </c>
      <c r="S7335" s="25"/>
      <c r="T7335" s="26">
        <f t="shared" si="123"/>
        <v>0</v>
      </c>
    </row>
    <row r="7336" spans="6:20" s="102" customFormat="1" ht="12" outlineLevel="6">
      <c r="F7336" s="21">
        <v>2480</v>
      </c>
      <c r="G7336" s="22" t="s">
        <v>5</v>
      </c>
      <c r="H7336" s="68">
        <v>6</v>
      </c>
      <c r="I7336" s="22"/>
      <c r="J7336" s="36" t="s">
        <v>1926</v>
      </c>
      <c r="K7336" s="36"/>
      <c r="L7336" s="36"/>
      <c r="M7336" s="37" t="s">
        <v>6714</v>
      </c>
      <c r="N7336" s="37"/>
      <c r="O7336" s="22" t="s">
        <v>20</v>
      </c>
      <c r="P7336" s="38">
        <v>114</v>
      </c>
      <c r="Q7336" s="25">
        <v>0</v>
      </c>
      <c r="R7336" s="38">
        <f t="shared" si="122"/>
        <v>114</v>
      </c>
      <c r="S7336" s="25"/>
      <c r="T7336" s="26">
        <f t="shared" si="123"/>
        <v>0</v>
      </c>
    </row>
    <row r="7337" spans="6:20" s="102" customFormat="1" ht="12" outlineLevel="6">
      <c r="F7337" s="21">
        <v>2481</v>
      </c>
      <c r="G7337" s="22" t="s">
        <v>5</v>
      </c>
      <c r="H7337" s="68">
        <v>6</v>
      </c>
      <c r="I7337" s="22"/>
      <c r="J7337" s="36" t="s">
        <v>1927</v>
      </c>
      <c r="K7337" s="36"/>
      <c r="L7337" s="36"/>
      <c r="M7337" s="37" t="s">
        <v>7390</v>
      </c>
      <c r="N7337" s="37"/>
      <c r="O7337" s="22" t="s">
        <v>23</v>
      </c>
      <c r="P7337" s="38">
        <v>15</v>
      </c>
      <c r="Q7337" s="25">
        <v>0</v>
      </c>
      <c r="R7337" s="38">
        <f t="shared" si="122"/>
        <v>15</v>
      </c>
      <c r="S7337" s="25"/>
      <c r="T7337" s="26">
        <f t="shared" si="123"/>
        <v>0</v>
      </c>
    </row>
    <row r="7338" spans="6:20" s="102" customFormat="1" ht="48" outlineLevel="6">
      <c r="F7338" s="21">
        <v>2482</v>
      </c>
      <c r="G7338" s="22" t="s">
        <v>5</v>
      </c>
      <c r="H7338" s="68">
        <v>6</v>
      </c>
      <c r="I7338" s="22"/>
      <c r="J7338" s="36" t="s">
        <v>1928</v>
      </c>
      <c r="K7338" s="36"/>
      <c r="L7338" s="36"/>
      <c r="M7338" s="37" t="s">
        <v>8463</v>
      </c>
      <c r="N7338" s="37"/>
      <c r="O7338" s="22" t="s">
        <v>22</v>
      </c>
      <c r="P7338" s="38">
        <v>1</v>
      </c>
      <c r="Q7338" s="25">
        <v>0</v>
      </c>
      <c r="R7338" s="38">
        <f t="shared" si="122"/>
        <v>1</v>
      </c>
      <c r="S7338" s="25"/>
      <c r="T7338" s="26">
        <f t="shared" si="123"/>
        <v>0</v>
      </c>
    </row>
    <row r="7339" spans="6:20" outlineLevel="6"/>
    <row r="7340" spans="6:20" outlineLevel="5"/>
    <row r="7341" spans="6:20" s="113" customFormat="1" ht="16.5" customHeight="1" outlineLevel="4">
      <c r="F7341" s="114"/>
      <c r="G7341" s="115"/>
      <c r="H7341" s="115"/>
      <c r="I7341" s="115"/>
      <c r="J7341" s="116"/>
      <c r="K7341" s="116"/>
      <c r="L7341" s="116"/>
      <c r="M7341" s="116" t="s">
        <v>5298</v>
      </c>
      <c r="N7341" s="119"/>
      <c r="O7341" s="115"/>
      <c r="P7341" s="117"/>
      <c r="Q7341" s="118"/>
      <c r="R7341" s="117"/>
      <c r="S7341" s="118"/>
      <c r="T7341" s="112">
        <f>SUBTOTAL(9,T7342:T7345)</f>
        <v>0</v>
      </c>
    </row>
    <row r="7342" spans="6:20" s="120" customFormat="1" ht="16.5" customHeight="1" outlineLevel="5">
      <c r="F7342" s="121"/>
      <c r="G7342" s="122"/>
      <c r="H7342" s="122"/>
      <c r="I7342" s="122"/>
      <c r="J7342" s="123"/>
      <c r="K7342" s="123"/>
      <c r="L7342" s="123"/>
      <c r="M7342" s="123" t="s">
        <v>5191</v>
      </c>
      <c r="N7342" s="126"/>
      <c r="O7342" s="122"/>
      <c r="P7342" s="124"/>
      <c r="Q7342" s="125"/>
      <c r="R7342" s="124"/>
      <c r="S7342" s="125"/>
      <c r="T7342" s="111">
        <f>SUBTOTAL(9,T7343:T7344)</f>
        <v>0</v>
      </c>
    </row>
    <row r="7343" spans="6:20" s="102" customFormat="1" ht="12" outlineLevel="6">
      <c r="F7343" s="21">
        <v>2483</v>
      </c>
      <c r="G7343" s="22" t="s">
        <v>5</v>
      </c>
      <c r="H7343" s="68">
        <v>6</v>
      </c>
      <c r="I7343" s="22"/>
      <c r="J7343" s="36" t="s">
        <v>3620</v>
      </c>
      <c r="K7343" s="36"/>
      <c r="L7343" s="36"/>
      <c r="M7343" s="37" t="s">
        <v>6831</v>
      </c>
      <c r="N7343" s="37"/>
      <c r="O7343" s="22" t="s">
        <v>392</v>
      </c>
      <c r="P7343" s="38">
        <v>1</v>
      </c>
      <c r="Q7343" s="25">
        <v>0</v>
      </c>
      <c r="R7343" s="38">
        <f>P7343*(1+Q7343/100)</f>
        <v>1</v>
      </c>
      <c r="S7343" s="25"/>
      <c r="T7343" s="26">
        <f>IF(I7343="T",0,R7343*S7343)</f>
        <v>0</v>
      </c>
    </row>
    <row r="7344" spans="6:20" outlineLevel="6"/>
    <row r="7345" spans="6:20" outlineLevel="5"/>
    <row r="7346" spans="6:20" outlineLevel="4"/>
    <row r="7347" spans="6:20" s="94" customFormat="1" ht="16.5" customHeight="1" outlineLevel="3">
      <c r="F7347" s="95"/>
      <c r="G7347" s="96"/>
      <c r="H7347" s="96"/>
      <c r="I7347" s="96"/>
      <c r="J7347" s="97"/>
      <c r="K7347" s="97"/>
      <c r="L7347" s="97"/>
      <c r="M7347" s="97" t="s">
        <v>5708</v>
      </c>
      <c r="N7347" s="101"/>
      <c r="O7347" s="96"/>
      <c r="P7347" s="98"/>
      <c r="Q7347" s="99"/>
      <c r="R7347" s="98"/>
      <c r="S7347" s="99"/>
      <c r="T7347" s="100">
        <f>SUBTOTAL(9,T7348:T7711)</f>
        <v>0</v>
      </c>
    </row>
    <row r="7348" spans="6:20" s="113" customFormat="1" ht="16.5" customHeight="1" outlineLevel="4">
      <c r="F7348" s="114"/>
      <c r="G7348" s="115"/>
      <c r="H7348" s="115"/>
      <c r="I7348" s="115"/>
      <c r="J7348" s="116"/>
      <c r="K7348" s="116"/>
      <c r="L7348" s="116"/>
      <c r="M7348" s="116" t="s">
        <v>7373</v>
      </c>
      <c r="N7348" s="119"/>
      <c r="O7348" s="115"/>
      <c r="P7348" s="117"/>
      <c r="Q7348" s="118"/>
      <c r="R7348" s="117"/>
      <c r="S7348" s="118"/>
      <c r="T7348" s="112">
        <f>SUBTOTAL(9,T7349:T7391)</f>
        <v>0</v>
      </c>
    </row>
    <row r="7349" spans="6:20" s="120" customFormat="1" ht="16.5" customHeight="1" outlineLevel="5">
      <c r="F7349" s="121"/>
      <c r="G7349" s="122"/>
      <c r="H7349" s="122"/>
      <c r="I7349" s="122"/>
      <c r="J7349" s="123"/>
      <c r="K7349" s="123"/>
      <c r="L7349" s="123"/>
      <c r="M7349" s="123" t="s">
        <v>7404</v>
      </c>
      <c r="N7349" s="126"/>
      <c r="O7349" s="122"/>
      <c r="P7349" s="124"/>
      <c r="Q7349" s="125"/>
      <c r="R7349" s="124"/>
      <c r="S7349" s="125"/>
      <c r="T7349" s="111">
        <f>SUBTOTAL(9,T7350:T7390)</f>
        <v>0</v>
      </c>
    </row>
    <row r="7350" spans="6:20" s="102" customFormat="1" ht="144" outlineLevel="6">
      <c r="F7350" s="21">
        <v>2484</v>
      </c>
      <c r="G7350" s="22" t="s">
        <v>5</v>
      </c>
      <c r="H7350" s="68">
        <v>6</v>
      </c>
      <c r="I7350" s="22"/>
      <c r="J7350" s="36" t="s">
        <v>443</v>
      </c>
      <c r="K7350" s="36"/>
      <c r="L7350" s="36"/>
      <c r="M7350" s="37" t="s">
        <v>9895</v>
      </c>
      <c r="N7350" s="37" t="s">
        <v>7898</v>
      </c>
      <c r="O7350" s="22" t="s">
        <v>22</v>
      </c>
      <c r="P7350" s="38">
        <v>1</v>
      </c>
      <c r="Q7350" s="25">
        <v>0</v>
      </c>
      <c r="R7350" s="38">
        <f t="shared" ref="R7350:R7389" si="124">P7350*(1+Q7350/100)</f>
        <v>1</v>
      </c>
      <c r="S7350" s="25"/>
      <c r="T7350" s="26">
        <f t="shared" ref="T7350:T7389" si="125">IF(I7350="T",0,R7350*S7350)</f>
        <v>0</v>
      </c>
    </row>
    <row r="7351" spans="6:20" s="102" customFormat="1" ht="132" outlineLevel="6">
      <c r="F7351" s="21">
        <v>2485</v>
      </c>
      <c r="G7351" s="22" t="s">
        <v>5</v>
      </c>
      <c r="H7351" s="68">
        <v>6</v>
      </c>
      <c r="I7351" s="22"/>
      <c r="J7351" s="36" t="s">
        <v>444</v>
      </c>
      <c r="K7351" s="36"/>
      <c r="L7351" s="36"/>
      <c r="M7351" s="37" t="s">
        <v>9839</v>
      </c>
      <c r="N7351" s="37"/>
      <c r="O7351" s="22" t="s">
        <v>22</v>
      </c>
      <c r="P7351" s="38">
        <v>1</v>
      </c>
      <c r="Q7351" s="25">
        <v>0</v>
      </c>
      <c r="R7351" s="38">
        <f t="shared" si="124"/>
        <v>1</v>
      </c>
      <c r="S7351" s="25"/>
      <c r="T7351" s="26">
        <f t="shared" si="125"/>
        <v>0</v>
      </c>
    </row>
    <row r="7352" spans="6:20" s="102" customFormat="1" ht="132" outlineLevel="6">
      <c r="F7352" s="21">
        <v>2486</v>
      </c>
      <c r="G7352" s="22" t="s">
        <v>5</v>
      </c>
      <c r="H7352" s="68">
        <v>6</v>
      </c>
      <c r="I7352" s="22"/>
      <c r="J7352" s="36" t="s">
        <v>445</v>
      </c>
      <c r="K7352" s="36"/>
      <c r="L7352" s="36"/>
      <c r="M7352" s="37" t="s">
        <v>9838</v>
      </c>
      <c r="N7352" s="37"/>
      <c r="O7352" s="22" t="s">
        <v>22</v>
      </c>
      <c r="P7352" s="38">
        <v>2</v>
      </c>
      <c r="Q7352" s="25">
        <v>0</v>
      </c>
      <c r="R7352" s="38">
        <f t="shared" si="124"/>
        <v>2</v>
      </c>
      <c r="S7352" s="25"/>
      <c r="T7352" s="26">
        <f t="shared" si="125"/>
        <v>0</v>
      </c>
    </row>
    <row r="7353" spans="6:20" s="102" customFormat="1" ht="96" outlineLevel="6">
      <c r="F7353" s="21">
        <v>2487</v>
      </c>
      <c r="G7353" s="22" t="s">
        <v>5</v>
      </c>
      <c r="H7353" s="68">
        <v>6</v>
      </c>
      <c r="I7353" s="22"/>
      <c r="J7353" s="36" t="s">
        <v>446</v>
      </c>
      <c r="K7353" s="36"/>
      <c r="L7353" s="36"/>
      <c r="M7353" s="37" t="s">
        <v>9480</v>
      </c>
      <c r="N7353" s="37"/>
      <c r="O7353" s="22" t="s">
        <v>22</v>
      </c>
      <c r="P7353" s="38">
        <v>1</v>
      </c>
      <c r="Q7353" s="25">
        <v>0</v>
      </c>
      <c r="R7353" s="38">
        <f t="shared" si="124"/>
        <v>1</v>
      </c>
      <c r="S7353" s="25"/>
      <c r="T7353" s="26">
        <f t="shared" si="125"/>
        <v>0</v>
      </c>
    </row>
    <row r="7354" spans="6:20" s="102" customFormat="1" ht="96" outlineLevel="6">
      <c r="F7354" s="21">
        <v>2488</v>
      </c>
      <c r="G7354" s="22" t="s">
        <v>5</v>
      </c>
      <c r="H7354" s="68">
        <v>6</v>
      </c>
      <c r="I7354" s="22"/>
      <c r="J7354" s="36" t="s">
        <v>447</v>
      </c>
      <c r="K7354" s="36"/>
      <c r="L7354" s="36"/>
      <c r="M7354" s="37" t="s">
        <v>9522</v>
      </c>
      <c r="N7354" s="37"/>
      <c r="O7354" s="22" t="s">
        <v>22</v>
      </c>
      <c r="P7354" s="38">
        <v>1</v>
      </c>
      <c r="Q7354" s="25">
        <v>0</v>
      </c>
      <c r="R7354" s="38">
        <f t="shared" si="124"/>
        <v>1</v>
      </c>
      <c r="S7354" s="25"/>
      <c r="T7354" s="26">
        <f t="shared" si="125"/>
        <v>0</v>
      </c>
    </row>
    <row r="7355" spans="6:20" s="102" customFormat="1" ht="60" outlineLevel="6">
      <c r="F7355" s="21">
        <v>2489</v>
      </c>
      <c r="G7355" s="22" t="s">
        <v>5</v>
      </c>
      <c r="H7355" s="68">
        <v>6</v>
      </c>
      <c r="I7355" s="22"/>
      <c r="J7355" s="36" t="s">
        <v>448</v>
      </c>
      <c r="K7355" s="36"/>
      <c r="L7355" s="36"/>
      <c r="M7355" s="37" t="s">
        <v>8755</v>
      </c>
      <c r="N7355" s="37"/>
      <c r="O7355" s="22" t="s">
        <v>22</v>
      </c>
      <c r="P7355" s="38">
        <v>1</v>
      </c>
      <c r="Q7355" s="25">
        <v>0</v>
      </c>
      <c r="R7355" s="38">
        <f t="shared" si="124"/>
        <v>1</v>
      </c>
      <c r="S7355" s="25"/>
      <c r="T7355" s="26">
        <f t="shared" si="125"/>
        <v>0</v>
      </c>
    </row>
    <row r="7356" spans="6:20" s="102" customFormat="1" ht="36" outlineLevel="6">
      <c r="F7356" s="21">
        <v>2490</v>
      </c>
      <c r="G7356" s="22" t="s">
        <v>5</v>
      </c>
      <c r="H7356" s="68">
        <v>6</v>
      </c>
      <c r="I7356" s="22"/>
      <c r="J7356" s="36" t="s">
        <v>449</v>
      </c>
      <c r="K7356" s="36"/>
      <c r="L7356" s="36"/>
      <c r="M7356" s="37" t="s">
        <v>8279</v>
      </c>
      <c r="N7356" s="37"/>
      <c r="O7356" s="22" t="s">
        <v>22</v>
      </c>
      <c r="P7356" s="38">
        <v>1</v>
      </c>
      <c r="Q7356" s="25">
        <v>0</v>
      </c>
      <c r="R7356" s="38">
        <f t="shared" si="124"/>
        <v>1</v>
      </c>
      <c r="S7356" s="25"/>
      <c r="T7356" s="26">
        <f t="shared" si="125"/>
        <v>0</v>
      </c>
    </row>
    <row r="7357" spans="6:20" s="102" customFormat="1" ht="36" outlineLevel="6">
      <c r="F7357" s="21">
        <v>2491</v>
      </c>
      <c r="G7357" s="22" t="s">
        <v>5</v>
      </c>
      <c r="H7357" s="68">
        <v>6</v>
      </c>
      <c r="I7357" s="22"/>
      <c r="J7357" s="36" t="s">
        <v>450</v>
      </c>
      <c r="K7357" s="36"/>
      <c r="L7357" s="36"/>
      <c r="M7357" s="37" t="s">
        <v>8277</v>
      </c>
      <c r="N7357" s="37"/>
      <c r="O7357" s="22" t="s">
        <v>22</v>
      </c>
      <c r="P7357" s="38">
        <v>1</v>
      </c>
      <c r="Q7357" s="25">
        <v>0</v>
      </c>
      <c r="R7357" s="38">
        <f t="shared" si="124"/>
        <v>1</v>
      </c>
      <c r="S7357" s="25"/>
      <c r="T7357" s="26">
        <f t="shared" si="125"/>
        <v>0</v>
      </c>
    </row>
    <row r="7358" spans="6:20" s="102" customFormat="1" ht="60" outlineLevel="6">
      <c r="F7358" s="21">
        <v>2492</v>
      </c>
      <c r="G7358" s="22" t="s">
        <v>5</v>
      </c>
      <c r="H7358" s="68">
        <v>6</v>
      </c>
      <c r="I7358" s="22"/>
      <c r="J7358" s="36" t="s">
        <v>451</v>
      </c>
      <c r="K7358" s="36"/>
      <c r="L7358" s="36"/>
      <c r="M7358" s="37" t="s">
        <v>8949</v>
      </c>
      <c r="N7358" s="37"/>
      <c r="O7358" s="22" t="s">
        <v>22</v>
      </c>
      <c r="P7358" s="38">
        <v>2</v>
      </c>
      <c r="Q7358" s="25">
        <v>0</v>
      </c>
      <c r="R7358" s="38">
        <f t="shared" si="124"/>
        <v>2</v>
      </c>
      <c r="S7358" s="25"/>
      <c r="T7358" s="26">
        <f t="shared" si="125"/>
        <v>0</v>
      </c>
    </row>
    <row r="7359" spans="6:20" s="102" customFormat="1" ht="60" outlineLevel="6">
      <c r="F7359" s="21">
        <v>2493</v>
      </c>
      <c r="G7359" s="22" t="s">
        <v>5</v>
      </c>
      <c r="H7359" s="68">
        <v>6</v>
      </c>
      <c r="I7359" s="22"/>
      <c r="J7359" s="36" t="s">
        <v>452</v>
      </c>
      <c r="K7359" s="36"/>
      <c r="L7359" s="36"/>
      <c r="M7359" s="37" t="s">
        <v>8943</v>
      </c>
      <c r="N7359" s="37"/>
      <c r="O7359" s="22" t="s">
        <v>22</v>
      </c>
      <c r="P7359" s="38">
        <v>2</v>
      </c>
      <c r="Q7359" s="25">
        <v>0</v>
      </c>
      <c r="R7359" s="38">
        <f t="shared" si="124"/>
        <v>2</v>
      </c>
      <c r="S7359" s="25"/>
      <c r="T7359" s="26">
        <f t="shared" si="125"/>
        <v>0</v>
      </c>
    </row>
    <row r="7360" spans="6:20" s="102" customFormat="1" ht="36" outlineLevel="6">
      <c r="F7360" s="21">
        <v>2494</v>
      </c>
      <c r="G7360" s="22" t="s">
        <v>5</v>
      </c>
      <c r="H7360" s="68">
        <v>6</v>
      </c>
      <c r="I7360" s="22"/>
      <c r="J7360" s="36" t="s">
        <v>453</v>
      </c>
      <c r="K7360" s="36"/>
      <c r="L7360" s="36"/>
      <c r="M7360" s="37" t="s">
        <v>7922</v>
      </c>
      <c r="N7360" s="37"/>
      <c r="O7360" s="22" t="s">
        <v>22</v>
      </c>
      <c r="P7360" s="38">
        <v>4</v>
      </c>
      <c r="Q7360" s="25">
        <v>0</v>
      </c>
      <c r="R7360" s="38">
        <f t="shared" si="124"/>
        <v>4</v>
      </c>
      <c r="S7360" s="25"/>
      <c r="T7360" s="26">
        <f t="shared" si="125"/>
        <v>0</v>
      </c>
    </row>
    <row r="7361" spans="6:20" s="102" customFormat="1" ht="36" outlineLevel="6">
      <c r="F7361" s="21">
        <v>2495</v>
      </c>
      <c r="G7361" s="22" t="s">
        <v>5</v>
      </c>
      <c r="H7361" s="68">
        <v>6</v>
      </c>
      <c r="I7361" s="22"/>
      <c r="J7361" s="36" t="s">
        <v>454</v>
      </c>
      <c r="K7361" s="36"/>
      <c r="L7361" s="36"/>
      <c r="M7361" s="37" t="s">
        <v>8328</v>
      </c>
      <c r="N7361" s="37"/>
      <c r="O7361" s="22" t="s">
        <v>22</v>
      </c>
      <c r="P7361" s="38">
        <v>8</v>
      </c>
      <c r="Q7361" s="25">
        <v>0</v>
      </c>
      <c r="R7361" s="38">
        <f t="shared" si="124"/>
        <v>8</v>
      </c>
      <c r="S7361" s="25"/>
      <c r="T7361" s="26">
        <f t="shared" si="125"/>
        <v>0</v>
      </c>
    </row>
    <row r="7362" spans="6:20" s="102" customFormat="1" ht="36" outlineLevel="6">
      <c r="F7362" s="21">
        <v>2496</v>
      </c>
      <c r="G7362" s="22" t="s">
        <v>5</v>
      </c>
      <c r="H7362" s="68">
        <v>6</v>
      </c>
      <c r="I7362" s="22"/>
      <c r="J7362" s="36" t="s">
        <v>455</v>
      </c>
      <c r="K7362" s="36"/>
      <c r="L7362" s="36"/>
      <c r="M7362" s="37" t="s">
        <v>8327</v>
      </c>
      <c r="N7362" s="37"/>
      <c r="O7362" s="22" t="s">
        <v>22</v>
      </c>
      <c r="P7362" s="38">
        <v>4</v>
      </c>
      <c r="Q7362" s="25">
        <v>0</v>
      </c>
      <c r="R7362" s="38">
        <f t="shared" si="124"/>
        <v>4</v>
      </c>
      <c r="S7362" s="25"/>
      <c r="T7362" s="26">
        <f t="shared" si="125"/>
        <v>0</v>
      </c>
    </row>
    <row r="7363" spans="6:20" s="102" customFormat="1" ht="36" outlineLevel="6">
      <c r="F7363" s="21">
        <v>2497</v>
      </c>
      <c r="G7363" s="22" t="s">
        <v>5</v>
      </c>
      <c r="H7363" s="68">
        <v>6</v>
      </c>
      <c r="I7363" s="22"/>
      <c r="J7363" s="36" t="s">
        <v>456</v>
      </c>
      <c r="K7363" s="36"/>
      <c r="L7363" s="36"/>
      <c r="M7363" s="37" t="s">
        <v>8138</v>
      </c>
      <c r="N7363" s="37"/>
      <c r="O7363" s="22" t="s">
        <v>22</v>
      </c>
      <c r="P7363" s="38">
        <v>6</v>
      </c>
      <c r="Q7363" s="25">
        <v>0</v>
      </c>
      <c r="R7363" s="38">
        <f t="shared" si="124"/>
        <v>6</v>
      </c>
      <c r="S7363" s="25"/>
      <c r="T7363" s="26">
        <f t="shared" si="125"/>
        <v>0</v>
      </c>
    </row>
    <row r="7364" spans="6:20" s="102" customFormat="1" ht="36" outlineLevel="6">
      <c r="F7364" s="21">
        <v>2498</v>
      </c>
      <c r="G7364" s="22" t="s">
        <v>5</v>
      </c>
      <c r="H7364" s="68">
        <v>6</v>
      </c>
      <c r="I7364" s="22"/>
      <c r="J7364" s="36" t="s">
        <v>457</v>
      </c>
      <c r="K7364" s="36"/>
      <c r="L7364" s="36"/>
      <c r="M7364" s="37" t="s">
        <v>8136</v>
      </c>
      <c r="N7364" s="37"/>
      <c r="O7364" s="22" t="s">
        <v>22</v>
      </c>
      <c r="P7364" s="38">
        <v>2</v>
      </c>
      <c r="Q7364" s="25">
        <v>0</v>
      </c>
      <c r="R7364" s="38">
        <f t="shared" si="124"/>
        <v>2</v>
      </c>
      <c r="S7364" s="25"/>
      <c r="T7364" s="26">
        <f t="shared" si="125"/>
        <v>0</v>
      </c>
    </row>
    <row r="7365" spans="6:20" s="102" customFormat="1" ht="36" outlineLevel="6">
      <c r="F7365" s="21">
        <v>2499</v>
      </c>
      <c r="G7365" s="22" t="s">
        <v>5</v>
      </c>
      <c r="H7365" s="68">
        <v>6</v>
      </c>
      <c r="I7365" s="22"/>
      <c r="J7365" s="36" t="s">
        <v>458</v>
      </c>
      <c r="K7365" s="36"/>
      <c r="L7365" s="36"/>
      <c r="M7365" s="37" t="s">
        <v>8427</v>
      </c>
      <c r="N7365" s="37"/>
      <c r="O7365" s="22" t="s">
        <v>22</v>
      </c>
      <c r="P7365" s="38">
        <v>4</v>
      </c>
      <c r="Q7365" s="25">
        <v>0</v>
      </c>
      <c r="R7365" s="38">
        <f t="shared" si="124"/>
        <v>4</v>
      </c>
      <c r="S7365" s="25"/>
      <c r="T7365" s="26">
        <f t="shared" si="125"/>
        <v>0</v>
      </c>
    </row>
    <row r="7366" spans="6:20" s="102" customFormat="1" ht="12" outlineLevel="6">
      <c r="F7366" s="21">
        <v>2500</v>
      </c>
      <c r="G7366" s="22" t="s">
        <v>5</v>
      </c>
      <c r="H7366" s="68">
        <v>6</v>
      </c>
      <c r="I7366" s="22"/>
      <c r="J7366" s="36" t="s">
        <v>459</v>
      </c>
      <c r="K7366" s="36"/>
      <c r="L7366" s="36"/>
      <c r="M7366" s="37" t="s">
        <v>7663</v>
      </c>
      <c r="N7366" s="37"/>
      <c r="O7366" s="22" t="s">
        <v>22</v>
      </c>
      <c r="P7366" s="38">
        <v>8</v>
      </c>
      <c r="Q7366" s="25">
        <v>0</v>
      </c>
      <c r="R7366" s="38">
        <f t="shared" si="124"/>
        <v>8</v>
      </c>
      <c r="S7366" s="25"/>
      <c r="T7366" s="26">
        <f t="shared" si="125"/>
        <v>0</v>
      </c>
    </row>
    <row r="7367" spans="6:20" s="102" customFormat="1" ht="48" outlineLevel="6">
      <c r="F7367" s="21">
        <v>2501</v>
      </c>
      <c r="G7367" s="22" t="s">
        <v>5</v>
      </c>
      <c r="H7367" s="68">
        <v>6</v>
      </c>
      <c r="I7367" s="22"/>
      <c r="J7367" s="36" t="s">
        <v>460</v>
      </c>
      <c r="K7367" s="36"/>
      <c r="L7367" s="36"/>
      <c r="M7367" s="37" t="s">
        <v>8608</v>
      </c>
      <c r="N7367" s="37"/>
      <c r="O7367" s="22" t="s">
        <v>22</v>
      </c>
      <c r="P7367" s="38">
        <v>4</v>
      </c>
      <c r="Q7367" s="25">
        <v>0</v>
      </c>
      <c r="R7367" s="38">
        <f t="shared" si="124"/>
        <v>4</v>
      </c>
      <c r="S7367" s="25"/>
      <c r="T7367" s="26">
        <f t="shared" si="125"/>
        <v>0</v>
      </c>
    </row>
    <row r="7368" spans="6:20" s="102" customFormat="1" ht="48" outlineLevel="6">
      <c r="F7368" s="21">
        <v>2502</v>
      </c>
      <c r="G7368" s="22" t="s">
        <v>5</v>
      </c>
      <c r="H7368" s="68">
        <v>6</v>
      </c>
      <c r="I7368" s="22"/>
      <c r="J7368" s="36" t="s">
        <v>461</v>
      </c>
      <c r="K7368" s="36"/>
      <c r="L7368" s="36"/>
      <c r="M7368" s="37" t="s">
        <v>8859</v>
      </c>
      <c r="N7368" s="37"/>
      <c r="O7368" s="22" t="s">
        <v>22</v>
      </c>
      <c r="P7368" s="38">
        <v>2</v>
      </c>
      <c r="Q7368" s="25">
        <v>0</v>
      </c>
      <c r="R7368" s="38">
        <f t="shared" si="124"/>
        <v>2</v>
      </c>
      <c r="S7368" s="25"/>
      <c r="T7368" s="26">
        <f t="shared" si="125"/>
        <v>0</v>
      </c>
    </row>
    <row r="7369" spans="6:20" s="102" customFormat="1" ht="48" outlineLevel="6">
      <c r="F7369" s="21">
        <v>2503</v>
      </c>
      <c r="G7369" s="22" t="s">
        <v>5</v>
      </c>
      <c r="H7369" s="68">
        <v>6</v>
      </c>
      <c r="I7369" s="22"/>
      <c r="J7369" s="36" t="s">
        <v>462</v>
      </c>
      <c r="K7369" s="36"/>
      <c r="L7369" s="36"/>
      <c r="M7369" s="37" t="s">
        <v>9616</v>
      </c>
      <c r="N7369" s="37"/>
      <c r="O7369" s="22"/>
      <c r="P7369" s="38">
        <v>0</v>
      </c>
      <c r="Q7369" s="25">
        <v>0</v>
      </c>
      <c r="R7369" s="38">
        <f t="shared" si="124"/>
        <v>0</v>
      </c>
      <c r="S7369" s="25"/>
      <c r="T7369" s="26">
        <f t="shared" si="125"/>
        <v>0</v>
      </c>
    </row>
    <row r="7370" spans="6:20" s="102" customFormat="1" ht="12" outlineLevel="6">
      <c r="F7370" s="21">
        <v>2504</v>
      </c>
      <c r="G7370" s="22" t="s">
        <v>5</v>
      </c>
      <c r="H7370" s="68">
        <v>6</v>
      </c>
      <c r="I7370" s="22"/>
      <c r="J7370" s="36" t="s">
        <v>463</v>
      </c>
      <c r="K7370" s="36"/>
      <c r="L7370" s="36"/>
      <c r="M7370" s="37" t="s">
        <v>229</v>
      </c>
      <c r="N7370" s="37"/>
      <c r="O7370" s="22" t="s">
        <v>20</v>
      </c>
      <c r="P7370" s="38">
        <v>320</v>
      </c>
      <c r="Q7370" s="25">
        <v>0</v>
      </c>
      <c r="R7370" s="38">
        <f t="shared" si="124"/>
        <v>320</v>
      </c>
      <c r="S7370" s="25"/>
      <c r="T7370" s="26">
        <f t="shared" si="125"/>
        <v>0</v>
      </c>
    </row>
    <row r="7371" spans="6:20" s="102" customFormat="1" ht="12" outlineLevel="6">
      <c r="F7371" s="21">
        <v>2505</v>
      </c>
      <c r="G7371" s="22" t="s">
        <v>5</v>
      </c>
      <c r="H7371" s="68">
        <v>6</v>
      </c>
      <c r="I7371" s="22"/>
      <c r="J7371" s="36" t="s">
        <v>464</v>
      </c>
      <c r="K7371" s="36"/>
      <c r="L7371" s="36"/>
      <c r="M7371" s="37" t="s">
        <v>228</v>
      </c>
      <c r="N7371" s="37"/>
      <c r="O7371" s="22" t="s">
        <v>20</v>
      </c>
      <c r="P7371" s="38">
        <v>22</v>
      </c>
      <c r="Q7371" s="25">
        <v>0</v>
      </c>
      <c r="R7371" s="38">
        <f t="shared" si="124"/>
        <v>22</v>
      </c>
      <c r="S7371" s="25"/>
      <c r="T7371" s="26">
        <f t="shared" si="125"/>
        <v>0</v>
      </c>
    </row>
    <row r="7372" spans="6:20" s="102" customFormat="1" ht="12" outlineLevel="6">
      <c r="F7372" s="21">
        <v>2506</v>
      </c>
      <c r="G7372" s="22" t="s">
        <v>5</v>
      </c>
      <c r="H7372" s="68">
        <v>6</v>
      </c>
      <c r="I7372" s="22"/>
      <c r="J7372" s="36" t="s">
        <v>465</v>
      </c>
      <c r="K7372" s="36"/>
      <c r="L7372" s="36"/>
      <c r="M7372" s="37" t="s">
        <v>226</v>
      </c>
      <c r="N7372" s="37"/>
      <c r="O7372" s="22" t="s">
        <v>20</v>
      </c>
      <c r="P7372" s="38">
        <v>8</v>
      </c>
      <c r="Q7372" s="25">
        <v>0</v>
      </c>
      <c r="R7372" s="38">
        <f t="shared" si="124"/>
        <v>8</v>
      </c>
      <c r="S7372" s="25"/>
      <c r="T7372" s="26">
        <f t="shared" si="125"/>
        <v>0</v>
      </c>
    </row>
    <row r="7373" spans="6:20" s="102" customFormat="1" ht="12" outlineLevel="6">
      <c r="F7373" s="21">
        <v>2507</v>
      </c>
      <c r="G7373" s="22" t="s">
        <v>5</v>
      </c>
      <c r="H7373" s="68">
        <v>6</v>
      </c>
      <c r="I7373" s="22"/>
      <c r="J7373" s="36" t="s">
        <v>466</v>
      </c>
      <c r="K7373" s="36"/>
      <c r="L7373" s="36"/>
      <c r="M7373" s="37" t="s">
        <v>167</v>
      </c>
      <c r="N7373" s="37"/>
      <c r="O7373" s="22" t="s">
        <v>20</v>
      </c>
      <c r="P7373" s="38">
        <v>2</v>
      </c>
      <c r="Q7373" s="25">
        <v>0</v>
      </c>
      <c r="R7373" s="38">
        <f t="shared" si="124"/>
        <v>2</v>
      </c>
      <c r="S7373" s="25"/>
      <c r="T7373" s="26">
        <f t="shared" si="125"/>
        <v>0</v>
      </c>
    </row>
    <row r="7374" spans="6:20" s="102" customFormat="1" ht="12" outlineLevel="6">
      <c r="F7374" s="21">
        <v>2508</v>
      </c>
      <c r="G7374" s="22" t="s">
        <v>5</v>
      </c>
      <c r="H7374" s="68">
        <v>6</v>
      </c>
      <c r="I7374" s="22"/>
      <c r="J7374" s="36" t="s">
        <v>467</v>
      </c>
      <c r="K7374" s="36"/>
      <c r="L7374" s="36"/>
      <c r="M7374" s="37" t="s">
        <v>7411</v>
      </c>
      <c r="N7374" s="37"/>
      <c r="O7374" s="22"/>
      <c r="P7374" s="38">
        <v>0</v>
      </c>
      <c r="Q7374" s="25">
        <v>0</v>
      </c>
      <c r="R7374" s="38">
        <f t="shared" si="124"/>
        <v>0</v>
      </c>
      <c r="S7374" s="25"/>
      <c r="T7374" s="26">
        <f t="shared" si="125"/>
        <v>0</v>
      </c>
    </row>
    <row r="7375" spans="6:20" s="102" customFormat="1" ht="12" outlineLevel="6">
      <c r="F7375" s="21">
        <v>2509</v>
      </c>
      <c r="G7375" s="22" t="s">
        <v>5</v>
      </c>
      <c r="H7375" s="68">
        <v>6</v>
      </c>
      <c r="I7375" s="22"/>
      <c r="J7375" s="36" t="s">
        <v>468</v>
      </c>
      <c r="K7375" s="36"/>
      <c r="L7375" s="36"/>
      <c r="M7375" s="37" t="s">
        <v>229</v>
      </c>
      <c r="N7375" s="37"/>
      <c r="O7375" s="22" t="s">
        <v>20</v>
      </c>
      <c r="P7375" s="38">
        <v>320</v>
      </c>
      <c r="Q7375" s="25">
        <v>0</v>
      </c>
      <c r="R7375" s="38">
        <f t="shared" si="124"/>
        <v>320</v>
      </c>
      <c r="S7375" s="25"/>
      <c r="T7375" s="26">
        <f t="shared" si="125"/>
        <v>0</v>
      </c>
    </row>
    <row r="7376" spans="6:20" s="102" customFormat="1" ht="12" outlineLevel="6">
      <c r="F7376" s="21">
        <v>2510</v>
      </c>
      <c r="G7376" s="22" t="s">
        <v>5</v>
      </c>
      <c r="H7376" s="68">
        <v>6</v>
      </c>
      <c r="I7376" s="22"/>
      <c r="J7376" s="36" t="s">
        <v>469</v>
      </c>
      <c r="K7376" s="36"/>
      <c r="L7376" s="36"/>
      <c r="M7376" s="37" t="s">
        <v>228</v>
      </c>
      <c r="N7376" s="37"/>
      <c r="O7376" s="22" t="s">
        <v>20</v>
      </c>
      <c r="P7376" s="38">
        <v>22</v>
      </c>
      <c r="Q7376" s="25">
        <v>0</v>
      </c>
      <c r="R7376" s="38">
        <f t="shared" si="124"/>
        <v>22</v>
      </c>
      <c r="S7376" s="25"/>
      <c r="T7376" s="26">
        <f t="shared" si="125"/>
        <v>0</v>
      </c>
    </row>
    <row r="7377" spans="6:20" s="102" customFormat="1" ht="12" outlineLevel="6">
      <c r="F7377" s="21">
        <v>2511</v>
      </c>
      <c r="G7377" s="22" t="s">
        <v>5</v>
      </c>
      <c r="H7377" s="68">
        <v>6</v>
      </c>
      <c r="I7377" s="22"/>
      <c r="J7377" s="36" t="s">
        <v>470</v>
      </c>
      <c r="K7377" s="36"/>
      <c r="L7377" s="36"/>
      <c r="M7377" s="37" t="s">
        <v>226</v>
      </c>
      <c r="N7377" s="37"/>
      <c r="O7377" s="22" t="s">
        <v>20</v>
      </c>
      <c r="P7377" s="38">
        <v>8</v>
      </c>
      <c r="Q7377" s="25">
        <v>0</v>
      </c>
      <c r="R7377" s="38">
        <f t="shared" si="124"/>
        <v>8</v>
      </c>
      <c r="S7377" s="25"/>
      <c r="T7377" s="26">
        <f t="shared" si="125"/>
        <v>0</v>
      </c>
    </row>
    <row r="7378" spans="6:20" s="102" customFormat="1" ht="12" outlineLevel="6">
      <c r="F7378" s="21">
        <v>2512</v>
      </c>
      <c r="G7378" s="22" t="s">
        <v>5</v>
      </c>
      <c r="H7378" s="68">
        <v>6</v>
      </c>
      <c r="I7378" s="22"/>
      <c r="J7378" s="36" t="s">
        <v>471</v>
      </c>
      <c r="K7378" s="36"/>
      <c r="L7378" s="36"/>
      <c r="M7378" s="37" t="s">
        <v>167</v>
      </c>
      <c r="N7378" s="37"/>
      <c r="O7378" s="22" t="s">
        <v>20</v>
      </c>
      <c r="P7378" s="38">
        <v>2</v>
      </c>
      <c r="Q7378" s="25">
        <v>0</v>
      </c>
      <c r="R7378" s="38">
        <f t="shared" si="124"/>
        <v>2</v>
      </c>
      <c r="S7378" s="25"/>
      <c r="T7378" s="26">
        <f t="shared" si="125"/>
        <v>0</v>
      </c>
    </row>
    <row r="7379" spans="6:20" s="102" customFormat="1" ht="36" outlineLevel="6">
      <c r="F7379" s="21">
        <v>2513</v>
      </c>
      <c r="G7379" s="22" t="s">
        <v>5</v>
      </c>
      <c r="H7379" s="68">
        <v>6</v>
      </c>
      <c r="I7379" s="22"/>
      <c r="J7379" s="36" t="s">
        <v>472</v>
      </c>
      <c r="K7379" s="36"/>
      <c r="L7379" s="36"/>
      <c r="M7379" s="37" t="s">
        <v>8684</v>
      </c>
      <c r="N7379" s="37"/>
      <c r="O7379" s="22"/>
      <c r="P7379" s="38">
        <v>0</v>
      </c>
      <c r="Q7379" s="25">
        <v>0</v>
      </c>
      <c r="R7379" s="38">
        <f t="shared" si="124"/>
        <v>0</v>
      </c>
      <c r="S7379" s="25"/>
      <c r="T7379" s="26">
        <f t="shared" si="125"/>
        <v>0</v>
      </c>
    </row>
    <row r="7380" spans="6:20" s="102" customFormat="1" ht="12" outlineLevel="6">
      <c r="F7380" s="21">
        <v>2514</v>
      </c>
      <c r="G7380" s="22" t="s">
        <v>5</v>
      </c>
      <c r="H7380" s="68">
        <v>6</v>
      </c>
      <c r="I7380" s="22"/>
      <c r="J7380" s="36" t="s">
        <v>473</v>
      </c>
      <c r="K7380" s="36"/>
      <c r="L7380" s="36"/>
      <c r="M7380" s="37" t="s">
        <v>229</v>
      </c>
      <c r="N7380" s="37"/>
      <c r="O7380" s="22" t="s">
        <v>20</v>
      </c>
      <c r="P7380" s="38">
        <v>320</v>
      </c>
      <c r="Q7380" s="25">
        <v>0</v>
      </c>
      <c r="R7380" s="38">
        <f t="shared" si="124"/>
        <v>320</v>
      </c>
      <c r="S7380" s="25"/>
      <c r="T7380" s="26">
        <f t="shared" si="125"/>
        <v>0</v>
      </c>
    </row>
    <row r="7381" spans="6:20" s="102" customFormat="1" ht="12" outlineLevel="6">
      <c r="F7381" s="21">
        <v>2515</v>
      </c>
      <c r="G7381" s="22" t="s">
        <v>5</v>
      </c>
      <c r="H7381" s="68">
        <v>6</v>
      </c>
      <c r="I7381" s="22"/>
      <c r="J7381" s="36" t="s">
        <v>474</v>
      </c>
      <c r="K7381" s="36"/>
      <c r="L7381" s="36"/>
      <c r="M7381" s="37" t="s">
        <v>228</v>
      </c>
      <c r="N7381" s="37"/>
      <c r="O7381" s="22" t="s">
        <v>20</v>
      </c>
      <c r="P7381" s="38">
        <v>22</v>
      </c>
      <c r="Q7381" s="25">
        <v>0</v>
      </c>
      <c r="R7381" s="38">
        <f t="shared" si="124"/>
        <v>22</v>
      </c>
      <c r="S7381" s="25"/>
      <c r="T7381" s="26">
        <f t="shared" si="125"/>
        <v>0</v>
      </c>
    </row>
    <row r="7382" spans="6:20" s="102" customFormat="1" ht="12" outlineLevel="6">
      <c r="F7382" s="21">
        <v>2516</v>
      </c>
      <c r="G7382" s="22" t="s">
        <v>5</v>
      </c>
      <c r="H7382" s="68">
        <v>6</v>
      </c>
      <c r="I7382" s="22"/>
      <c r="J7382" s="36" t="s">
        <v>475</v>
      </c>
      <c r="K7382" s="36"/>
      <c r="L7382" s="36"/>
      <c r="M7382" s="37" t="s">
        <v>226</v>
      </c>
      <c r="N7382" s="37"/>
      <c r="O7382" s="22" t="s">
        <v>20</v>
      </c>
      <c r="P7382" s="38">
        <v>8</v>
      </c>
      <c r="Q7382" s="25">
        <v>0</v>
      </c>
      <c r="R7382" s="38">
        <f t="shared" si="124"/>
        <v>8</v>
      </c>
      <c r="S7382" s="25"/>
      <c r="T7382" s="26">
        <f t="shared" si="125"/>
        <v>0</v>
      </c>
    </row>
    <row r="7383" spans="6:20" s="102" customFormat="1" ht="12" outlineLevel="6">
      <c r="F7383" s="21">
        <v>2517</v>
      </c>
      <c r="G7383" s="22" t="s">
        <v>5</v>
      </c>
      <c r="H7383" s="68">
        <v>6</v>
      </c>
      <c r="I7383" s="22"/>
      <c r="J7383" s="36" t="s">
        <v>476</v>
      </c>
      <c r="K7383" s="36"/>
      <c r="L7383" s="36"/>
      <c r="M7383" s="37" t="s">
        <v>167</v>
      </c>
      <c r="N7383" s="37"/>
      <c r="O7383" s="22" t="s">
        <v>20</v>
      </c>
      <c r="P7383" s="38">
        <v>2</v>
      </c>
      <c r="Q7383" s="25">
        <v>0</v>
      </c>
      <c r="R7383" s="38">
        <f t="shared" si="124"/>
        <v>2</v>
      </c>
      <c r="S7383" s="25"/>
      <c r="T7383" s="26">
        <f t="shared" si="125"/>
        <v>0</v>
      </c>
    </row>
    <row r="7384" spans="6:20" s="102" customFormat="1" ht="24" outlineLevel="6">
      <c r="F7384" s="21">
        <v>2518</v>
      </c>
      <c r="G7384" s="22" t="s">
        <v>5</v>
      </c>
      <c r="H7384" s="68">
        <v>6</v>
      </c>
      <c r="I7384" s="22"/>
      <c r="J7384" s="36" t="s">
        <v>477</v>
      </c>
      <c r="K7384" s="36"/>
      <c r="L7384" s="36"/>
      <c r="M7384" s="37" t="s">
        <v>8224</v>
      </c>
      <c r="N7384" s="37"/>
      <c r="O7384" s="22"/>
      <c r="P7384" s="38">
        <v>0</v>
      </c>
      <c r="Q7384" s="25">
        <v>0</v>
      </c>
      <c r="R7384" s="38">
        <f t="shared" si="124"/>
        <v>0</v>
      </c>
      <c r="S7384" s="25"/>
      <c r="T7384" s="26">
        <f t="shared" si="125"/>
        <v>0</v>
      </c>
    </row>
    <row r="7385" spans="6:20" s="102" customFormat="1" ht="12" outlineLevel="6">
      <c r="F7385" s="21">
        <v>2519</v>
      </c>
      <c r="G7385" s="22" t="s">
        <v>5</v>
      </c>
      <c r="H7385" s="68">
        <v>6</v>
      </c>
      <c r="I7385" s="22"/>
      <c r="J7385" s="36" t="s">
        <v>478</v>
      </c>
      <c r="K7385" s="36"/>
      <c r="L7385" s="36"/>
      <c r="M7385" s="37" t="s">
        <v>7421</v>
      </c>
      <c r="N7385" s="37"/>
      <c r="O7385" s="22" t="s">
        <v>20</v>
      </c>
      <c r="P7385" s="38">
        <v>320</v>
      </c>
      <c r="Q7385" s="25">
        <v>0</v>
      </c>
      <c r="R7385" s="38">
        <f t="shared" si="124"/>
        <v>320</v>
      </c>
      <c r="S7385" s="25"/>
      <c r="T7385" s="26">
        <f t="shared" si="125"/>
        <v>0</v>
      </c>
    </row>
    <row r="7386" spans="6:20" s="102" customFormat="1" ht="12" outlineLevel="6">
      <c r="F7386" s="21">
        <v>2520</v>
      </c>
      <c r="G7386" s="22" t="s">
        <v>5</v>
      </c>
      <c r="H7386" s="68">
        <v>6</v>
      </c>
      <c r="I7386" s="22"/>
      <c r="J7386" s="36" t="s">
        <v>479</v>
      </c>
      <c r="K7386" s="36"/>
      <c r="L7386" s="36"/>
      <c r="M7386" s="37" t="s">
        <v>7420</v>
      </c>
      <c r="N7386" s="37"/>
      <c r="O7386" s="22" t="s">
        <v>20</v>
      </c>
      <c r="P7386" s="38">
        <v>22</v>
      </c>
      <c r="Q7386" s="25">
        <v>0</v>
      </c>
      <c r="R7386" s="38">
        <f t="shared" si="124"/>
        <v>22</v>
      </c>
      <c r="S7386" s="25"/>
      <c r="T7386" s="26">
        <f t="shared" si="125"/>
        <v>0</v>
      </c>
    </row>
    <row r="7387" spans="6:20" s="102" customFormat="1" ht="12" outlineLevel="6">
      <c r="F7387" s="21">
        <v>2521</v>
      </c>
      <c r="G7387" s="22" t="s">
        <v>5</v>
      </c>
      <c r="H7387" s="68">
        <v>6</v>
      </c>
      <c r="I7387" s="22"/>
      <c r="J7387" s="36" t="s">
        <v>480</v>
      </c>
      <c r="K7387" s="36"/>
      <c r="L7387" s="36"/>
      <c r="M7387" s="37" t="s">
        <v>7419</v>
      </c>
      <c r="N7387" s="37"/>
      <c r="O7387" s="22" t="s">
        <v>20</v>
      </c>
      <c r="P7387" s="38">
        <v>8</v>
      </c>
      <c r="Q7387" s="25">
        <v>0</v>
      </c>
      <c r="R7387" s="38">
        <f t="shared" si="124"/>
        <v>8</v>
      </c>
      <c r="S7387" s="25"/>
      <c r="T7387" s="26">
        <f t="shared" si="125"/>
        <v>0</v>
      </c>
    </row>
    <row r="7388" spans="6:20" s="102" customFormat="1" ht="12" outlineLevel="6">
      <c r="F7388" s="21">
        <v>2522</v>
      </c>
      <c r="G7388" s="22" t="s">
        <v>5</v>
      </c>
      <c r="H7388" s="68">
        <v>6</v>
      </c>
      <c r="I7388" s="22"/>
      <c r="J7388" s="36" t="s">
        <v>481</v>
      </c>
      <c r="K7388" s="36"/>
      <c r="L7388" s="36"/>
      <c r="M7388" s="37" t="s">
        <v>7422</v>
      </c>
      <c r="N7388" s="37"/>
      <c r="O7388" s="22" t="s">
        <v>20</v>
      </c>
      <c r="P7388" s="38">
        <v>2</v>
      </c>
      <c r="Q7388" s="25">
        <v>0</v>
      </c>
      <c r="R7388" s="38">
        <f t="shared" si="124"/>
        <v>2</v>
      </c>
      <c r="S7388" s="25"/>
      <c r="T7388" s="26">
        <f t="shared" si="125"/>
        <v>0</v>
      </c>
    </row>
    <row r="7389" spans="6:20" s="102" customFormat="1" ht="24" outlineLevel="6">
      <c r="F7389" s="21">
        <v>2523</v>
      </c>
      <c r="G7389" s="22" t="s">
        <v>5</v>
      </c>
      <c r="H7389" s="68">
        <v>6</v>
      </c>
      <c r="I7389" s="22"/>
      <c r="J7389" s="36" t="s">
        <v>482</v>
      </c>
      <c r="K7389" s="36"/>
      <c r="L7389" s="36"/>
      <c r="M7389" s="37" t="s">
        <v>8451</v>
      </c>
      <c r="N7389" s="37"/>
      <c r="O7389" s="22" t="s">
        <v>23</v>
      </c>
      <c r="P7389" s="38">
        <v>30</v>
      </c>
      <c r="Q7389" s="25">
        <v>0</v>
      </c>
      <c r="R7389" s="38">
        <f t="shared" si="124"/>
        <v>30</v>
      </c>
      <c r="S7389" s="25"/>
      <c r="T7389" s="26">
        <f t="shared" si="125"/>
        <v>0</v>
      </c>
    </row>
    <row r="7390" spans="6:20" outlineLevel="6"/>
    <row r="7391" spans="6:20" outlineLevel="5"/>
    <row r="7392" spans="6:20" s="113" customFormat="1" ht="16.5" customHeight="1" outlineLevel="4">
      <c r="F7392" s="114"/>
      <c r="G7392" s="115"/>
      <c r="H7392" s="115"/>
      <c r="I7392" s="115"/>
      <c r="J7392" s="116"/>
      <c r="K7392" s="116"/>
      <c r="L7392" s="116"/>
      <c r="M7392" s="116" t="s">
        <v>7642</v>
      </c>
      <c r="N7392" s="119"/>
      <c r="O7392" s="115"/>
      <c r="P7392" s="117"/>
      <c r="Q7392" s="118"/>
      <c r="R7392" s="117"/>
      <c r="S7392" s="118"/>
      <c r="T7392" s="112">
        <f>SUBTOTAL(9,T7393:T7436)</f>
        <v>0</v>
      </c>
    </row>
    <row r="7393" spans="6:20" s="120" customFormat="1" ht="16.5" customHeight="1" outlineLevel="5">
      <c r="F7393" s="121"/>
      <c r="G7393" s="122"/>
      <c r="H7393" s="122"/>
      <c r="I7393" s="122"/>
      <c r="J7393" s="123"/>
      <c r="K7393" s="123"/>
      <c r="L7393" s="123"/>
      <c r="M7393" s="123" t="s">
        <v>7659</v>
      </c>
      <c r="N7393" s="126"/>
      <c r="O7393" s="122"/>
      <c r="P7393" s="124"/>
      <c r="Q7393" s="125"/>
      <c r="R7393" s="124"/>
      <c r="S7393" s="125"/>
      <c r="T7393" s="111">
        <f>SUBTOTAL(9,T7394:T7435)</f>
        <v>0</v>
      </c>
    </row>
    <row r="7394" spans="6:20" s="102" customFormat="1" ht="96" outlineLevel="6">
      <c r="F7394" s="21">
        <v>2524</v>
      </c>
      <c r="G7394" s="22" t="s">
        <v>5</v>
      </c>
      <c r="H7394" s="68">
        <v>6</v>
      </c>
      <c r="I7394" s="22"/>
      <c r="J7394" s="36" t="s">
        <v>483</v>
      </c>
      <c r="K7394" s="36"/>
      <c r="L7394" s="36"/>
      <c r="M7394" s="37" t="s">
        <v>9344</v>
      </c>
      <c r="N7394" s="37"/>
      <c r="O7394" s="22" t="s">
        <v>22</v>
      </c>
      <c r="P7394" s="38">
        <v>1</v>
      </c>
      <c r="Q7394" s="25">
        <v>0</v>
      </c>
      <c r="R7394" s="38">
        <f t="shared" ref="R7394:R7434" si="126">P7394*(1+Q7394/100)</f>
        <v>1</v>
      </c>
      <c r="S7394" s="25"/>
      <c r="T7394" s="26">
        <f t="shared" ref="T7394:T7434" si="127">IF(I7394="T",0,R7394*S7394)</f>
        <v>0</v>
      </c>
    </row>
    <row r="7395" spans="6:20" s="102" customFormat="1" ht="96" outlineLevel="6">
      <c r="F7395" s="21">
        <v>2525</v>
      </c>
      <c r="G7395" s="22" t="s">
        <v>5</v>
      </c>
      <c r="H7395" s="68">
        <v>6</v>
      </c>
      <c r="I7395" s="22"/>
      <c r="J7395" s="36" t="s">
        <v>484</v>
      </c>
      <c r="K7395" s="36"/>
      <c r="L7395" s="36"/>
      <c r="M7395" s="37" t="s">
        <v>9421</v>
      </c>
      <c r="N7395" s="37"/>
      <c r="O7395" s="22" t="s">
        <v>22</v>
      </c>
      <c r="P7395" s="38">
        <v>1</v>
      </c>
      <c r="Q7395" s="25">
        <v>0</v>
      </c>
      <c r="R7395" s="38">
        <f t="shared" si="126"/>
        <v>1</v>
      </c>
      <c r="S7395" s="25"/>
      <c r="T7395" s="26">
        <f t="shared" si="127"/>
        <v>0</v>
      </c>
    </row>
    <row r="7396" spans="6:20" s="102" customFormat="1" ht="60" outlineLevel="6">
      <c r="F7396" s="21">
        <v>2526</v>
      </c>
      <c r="G7396" s="22" t="s">
        <v>5</v>
      </c>
      <c r="H7396" s="68">
        <v>6</v>
      </c>
      <c r="I7396" s="22"/>
      <c r="J7396" s="36" t="s">
        <v>485</v>
      </c>
      <c r="K7396" s="36"/>
      <c r="L7396" s="36"/>
      <c r="M7396" s="37" t="s">
        <v>8831</v>
      </c>
      <c r="N7396" s="37"/>
      <c r="O7396" s="22" t="s">
        <v>22</v>
      </c>
      <c r="P7396" s="38">
        <v>1</v>
      </c>
      <c r="Q7396" s="25">
        <v>0</v>
      </c>
      <c r="R7396" s="38">
        <f t="shared" si="126"/>
        <v>1</v>
      </c>
      <c r="S7396" s="25"/>
      <c r="T7396" s="26">
        <f t="shared" si="127"/>
        <v>0</v>
      </c>
    </row>
    <row r="7397" spans="6:20" s="102" customFormat="1" ht="96" outlineLevel="6">
      <c r="F7397" s="21">
        <v>2527</v>
      </c>
      <c r="G7397" s="22" t="s">
        <v>5</v>
      </c>
      <c r="H7397" s="68">
        <v>6</v>
      </c>
      <c r="I7397" s="22"/>
      <c r="J7397" s="36" t="s">
        <v>486</v>
      </c>
      <c r="K7397" s="36"/>
      <c r="L7397" s="36"/>
      <c r="M7397" s="37" t="s">
        <v>9432</v>
      </c>
      <c r="N7397" s="37"/>
      <c r="O7397" s="22" t="s">
        <v>22</v>
      </c>
      <c r="P7397" s="38">
        <v>1</v>
      </c>
      <c r="Q7397" s="25">
        <v>0</v>
      </c>
      <c r="R7397" s="38">
        <f t="shared" si="126"/>
        <v>1</v>
      </c>
      <c r="S7397" s="25"/>
      <c r="T7397" s="26">
        <f t="shared" si="127"/>
        <v>0</v>
      </c>
    </row>
    <row r="7398" spans="6:20" s="102" customFormat="1" ht="36" outlineLevel="6">
      <c r="F7398" s="21">
        <v>2528</v>
      </c>
      <c r="G7398" s="22" t="s">
        <v>5</v>
      </c>
      <c r="H7398" s="68">
        <v>6</v>
      </c>
      <c r="I7398" s="22"/>
      <c r="J7398" s="36" t="s">
        <v>487</v>
      </c>
      <c r="K7398" s="36"/>
      <c r="L7398" s="36"/>
      <c r="M7398" s="37" t="s">
        <v>8535</v>
      </c>
      <c r="N7398" s="37"/>
      <c r="O7398" s="22" t="s">
        <v>22</v>
      </c>
      <c r="P7398" s="38">
        <v>1</v>
      </c>
      <c r="Q7398" s="25">
        <v>0</v>
      </c>
      <c r="R7398" s="38">
        <f t="shared" si="126"/>
        <v>1</v>
      </c>
      <c r="S7398" s="25"/>
      <c r="T7398" s="26">
        <f t="shared" si="127"/>
        <v>0</v>
      </c>
    </row>
    <row r="7399" spans="6:20" s="102" customFormat="1" ht="60" outlineLevel="6">
      <c r="F7399" s="21">
        <v>2529</v>
      </c>
      <c r="G7399" s="22" t="s">
        <v>5</v>
      </c>
      <c r="H7399" s="68">
        <v>6</v>
      </c>
      <c r="I7399" s="22"/>
      <c r="J7399" s="36" t="s">
        <v>488</v>
      </c>
      <c r="K7399" s="36"/>
      <c r="L7399" s="36"/>
      <c r="M7399" s="37" t="s">
        <v>8905</v>
      </c>
      <c r="N7399" s="37"/>
      <c r="O7399" s="22" t="s">
        <v>22</v>
      </c>
      <c r="P7399" s="38">
        <v>1</v>
      </c>
      <c r="Q7399" s="25">
        <v>0</v>
      </c>
      <c r="R7399" s="38">
        <f t="shared" si="126"/>
        <v>1</v>
      </c>
      <c r="S7399" s="25"/>
      <c r="T7399" s="26">
        <f t="shared" si="127"/>
        <v>0</v>
      </c>
    </row>
    <row r="7400" spans="6:20" s="102" customFormat="1" ht="144" outlineLevel="6">
      <c r="F7400" s="21">
        <v>2530</v>
      </c>
      <c r="G7400" s="22" t="s">
        <v>5</v>
      </c>
      <c r="H7400" s="68">
        <v>6</v>
      </c>
      <c r="I7400" s="22"/>
      <c r="J7400" s="36" t="s">
        <v>489</v>
      </c>
      <c r="K7400" s="36"/>
      <c r="L7400" s="36"/>
      <c r="M7400" s="37" t="s">
        <v>9877</v>
      </c>
      <c r="N7400" s="37" t="s">
        <v>395</v>
      </c>
      <c r="O7400" s="22" t="s">
        <v>22</v>
      </c>
      <c r="P7400" s="38">
        <v>1</v>
      </c>
      <c r="Q7400" s="25">
        <v>0</v>
      </c>
      <c r="R7400" s="38">
        <f t="shared" si="126"/>
        <v>1</v>
      </c>
      <c r="S7400" s="25"/>
      <c r="T7400" s="26">
        <f t="shared" si="127"/>
        <v>0</v>
      </c>
    </row>
    <row r="7401" spans="6:20" s="102" customFormat="1" ht="36" outlineLevel="6">
      <c r="F7401" s="21">
        <v>2531</v>
      </c>
      <c r="G7401" s="22" t="s">
        <v>5</v>
      </c>
      <c r="H7401" s="68">
        <v>6</v>
      </c>
      <c r="I7401" s="22"/>
      <c r="J7401" s="36" t="s">
        <v>490</v>
      </c>
      <c r="K7401" s="36"/>
      <c r="L7401" s="36"/>
      <c r="M7401" s="37" t="s">
        <v>8279</v>
      </c>
      <c r="N7401" s="37"/>
      <c r="O7401" s="22" t="s">
        <v>22</v>
      </c>
      <c r="P7401" s="38">
        <v>1</v>
      </c>
      <c r="Q7401" s="25">
        <v>0</v>
      </c>
      <c r="R7401" s="38">
        <f t="shared" si="126"/>
        <v>1</v>
      </c>
      <c r="S7401" s="25"/>
      <c r="T7401" s="26">
        <f t="shared" si="127"/>
        <v>0</v>
      </c>
    </row>
    <row r="7402" spans="6:20" s="102" customFormat="1" ht="36" outlineLevel="6">
      <c r="F7402" s="21">
        <v>2532</v>
      </c>
      <c r="G7402" s="22" t="s">
        <v>5</v>
      </c>
      <c r="H7402" s="68">
        <v>6</v>
      </c>
      <c r="I7402" s="22"/>
      <c r="J7402" s="36" t="s">
        <v>491</v>
      </c>
      <c r="K7402" s="36"/>
      <c r="L7402" s="36"/>
      <c r="M7402" s="37" t="s">
        <v>8277</v>
      </c>
      <c r="N7402" s="37"/>
      <c r="O7402" s="22" t="s">
        <v>22</v>
      </c>
      <c r="P7402" s="38">
        <v>1</v>
      </c>
      <c r="Q7402" s="25">
        <v>0</v>
      </c>
      <c r="R7402" s="38">
        <f t="shared" si="126"/>
        <v>1</v>
      </c>
      <c r="S7402" s="25"/>
      <c r="T7402" s="26">
        <f t="shared" si="127"/>
        <v>0</v>
      </c>
    </row>
    <row r="7403" spans="6:20" s="102" customFormat="1" ht="60" outlineLevel="6">
      <c r="F7403" s="21">
        <v>2533</v>
      </c>
      <c r="G7403" s="22" t="s">
        <v>5</v>
      </c>
      <c r="H7403" s="68">
        <v>6</v>
      </c>
      <c r="I7403" s="22"/>
      <c r="J7403" s="36" t="s">
        <v>492</v>
      </c>
      <c r="K7403" s="36"/>
      <c r="L7403" s="36"/>
      <c r="M7403" s="37" t="s">
        <v>8946</v>
      </c>
      <c r="N7403" s="37"/>
      <c r="O7403" s="22" t="s">
        <v>22</v>
      </c>
      <c r="P7403" s="38">
        <v>2</v>
      </c>
      <c r="Q7403" s="25">
        <v>0</v>
      </c>
      <c r="R7403" s="38">
        <f t="shared" si="126"/>
        <v>2</v>
      </c>
      <c r="S7403" s="25"/>
      <c r="T7403" s="26">
        <f t="shared" si="127"/>
        <v>0</v>
      </c>
    </row>
    <row r="7404" spans="6:20" s="102" customFormat="1" ht="60" outlineLevel="6">
      <c r="F7404" s="21">
        <v>2534</v>
      </c>
      <c r="G7404" s="22" t="s">
        <v>5</v>
      </c>
      <c r="H7404" s="68">
        <v>6</v>
      </c>
      <c r="I7404" s="22"/>
      <c r="J7404" s="36" t="s">
        <v>493</v>
      </c>
      <c r="K7404" s="36"/>
      <c r="L7404" s="36"/>
      <c r="M7404" s="37" t="s">
        <v>9007</v>
      </c>
      <c r="N7404" s="37"/>
      <c r="O7404" s="22" t="s">
        <v>22</v>
      </c>
      <c r="P7404" s="38">
        <v>2</v>
      </c>
      <c r="Q7404" s="25">
        <v>0</v>
      </c>
      <c r="R7404" s="38">
        <f t="shared" si="126"/>
        <v>2</v>
      </c>
      <c r="S7404" s="25"/>
      <c r="T7404" s="26">
        <f t="shared" si="127"/>
        <v>0</v>
      </c>
    </row>
    <row r="7405" spans="6:20" s="102" customFormat="1" ht="36" outlineLevel="6">
      <c r="F7405" s="21">
        <v>2535</v>
      </c>
      <c r="G7405" s="22" t="s">
        <v>5</v>
      </c>
      <c r="H7405" s="68">
        <v>6</v>
      </c>
      <c r="I7405" s="22"/>
      <c r="J7405" s="36" t="s">
        <v>494</v>
      </c>
      <c r="K7405" s="36"/>
      <c r="L7405" s="36"/>
      <c r="M7405" s="37" t="s">
        <v>7922</v>
      </c>
      <c r="N7405" s="37"/>
      <c r="O7405" s="22" t="s">
        <v>22</v>
      </c>
      <c r="P7405" s="38">
        <v>6</v>
      </c>
      <c r="Q7405" s="25">
        <v>0</v>
      </c>
      <c r="R7405" s="38">
        <f t="shared" si="126"/>
        <v>6</v>
      </c>
      <c r="S7405" s="25"/>
      <c r="T7405" s="26">
        <f t="shared" si="127"/>
        <v>0</v>
      </c>
    </row>
    <row r="7406" spans="6:20" s="102" customFormat="1" ht="36" outlineLevel="6">
      <c r="F7406" s="21">
        <v>2536</v>
      </c>
      <c r="G7406" s="22" t="s">
        <v>5</v>
      </c>
      <c r="H7406" s="68">
        <v>6</v>
      </c>
      <c r="I7406" s="22"/>
      <c r="J7406" s="36" t="s">
        <v>495</v>
      </c>
      <c r="K7406" s="36"/>
      <c r="L7406" s="36"/>
      <c r="M7406" s="37" t="s">
        <v>7921</v>
      </c>
      <c r="N7406" s="37"/>
      <c r="O7406" s="22" t="s">
        <v>22</v>
      </c>
      <c r="P7406" s="38">
        <v>4</v>
      </c>
      <c r="Q7406" s="25">
        <v>0</v>
      </c>
      <c r="R7406" s="38">
        <f t="shared" si="126"/>
        <v>4</v>
      </c>
      <c r="S7406" s="25"/>
      <c r="T7406" s="26">
        <f t="shared" si="127"/>
        <v>0</v>
      </c>
    </row>
    <row r="7407" spans="6:20" s="102" customFormat="1" ht="36" outlineLevel="6">
      <c r="F7407" s="21">
        <v>2537</v>
      </c>
      <c r="G7407" s="22" t="s">
        <v>5</v>
      </c>
      <c r="H7407" s="68">
        <v>6</v>
      </c>
      <c r="I7407" s="22"/>
      <c r="J7407" s="36" t="s">
        <v>496</v>
      </c>
      <c r="K7407" s="36"/>
      <c r="L7407" s="36"/>
      <c r="M7407" s="37" t="s">
        <v>7919</v>
      </c>
      <c r="N7407" s="37"/>
      <c r="O7407" s="22" t="s">
        <v>22</v>
      </c>
      <c r="P7407" s="38">
        <v>4</v>
      </c>
      <c r="Q7407" s="25">
        <v>0</v>
      </c>
      <c r="R7407" s="38">
        <f t="shared" si="126"/>
        <v>4</v>
      </c>
      <c r="S7407" s="25"/>
      <c r="T7407" s="26">
        <f t="shared" si="127"/>
        <v>0</v>
      </c>
    </row>
    <row r="7408" spans="6:20" s="102" customFormat="1" ht="36" outlineLevel="6">
      <c r="F7408" s="21">
        <v>2538</v>
      </c>
      <c r="G7408" s="22" t="s">
        <v>5</v>
      </c>
      <c r="H7408" s="68">
        <v>6</v>
      </c>
      <c r="I7408" s="22"/>
      <c r="J7408" s="36" t="s">
        <v>497</v>
      </c>
      <c r="K7408" s="36"/>
      <c r="L7408" s="36"/>
      <c r="M7408" s="37" t="s">
        <v>8138</v>
      </c>
      <c r="N7408" s="37"/>
      <c r="O7408" s="22" t="s">
        <v>22</v>
      </c>
      <c r="P7408" s="38">
        <v>2</v>
      </c>
      <c r="Q7408" s="25">
        <v>0</v>
      </c>
      <c r="R7408" s="38">
        <f t="shared" si="126"/>
        <v>2</v>
      </c>
      <c r="S7408" s="25"/>
      <c r="T7408" s="26">
        <f t="shared" si="127"/>
        <v>0</v>
      </c>
    </row>
    <row r="7409" spans="6:20" s="102" customFormat="1" ht="36" outlineLevel="6">
      <c r="F7409" s="21">
        <v>2539</v>
      </c>
      <c r="G7409" s="22" t="s">
        <v>5</v>
      </c>
      <c r="H7409" s="68">
        <v>6</v>
      </c>
      <c r="I7409" s="22"/>
      <c r="J7409" s="36" t="s">
        <v>498</v>
      </c>
      <c r="K7409" s="36"/>
      <c r="L7409" s="36"/>
      <c r="M7409" s="37" t="s">
        <v>8136</v>
      </c>
      <c r="N7409" s="37"/>
      <c r="O7409" s="22" t="s">
        <v>22</v>
      </c>
      <c r="P7409" s="38">
        <v>2</v>
      </c>
      <c r="Q7409" s="25">
        <v>0</v>
      </c>
      <c r="R7409" s="38">
        <f t="shared" si="126"/>
        <v>2</v>
      </c>
      <c r="S7409" s="25"/>
      <c r="T7409" s="26">
        <f t="shared" si="127"/>
        <v>0</v>
      </c>
    </row>
    <row r="7410" spans="6:20" s="102" customFormat="1" ht="36" outlineLevel="6">
      <c r="F7410" s="21">
        <v>2540</v>
      </c>
      <c r="G7410" s="22" t="s">
        <v>5</v>
      </c>
      <c r="H7410" s="68">
        <v>6</v>
      </c>
      <c r="I7410" s="22"/>
      <c r="J7410" s="36" t="s">
        <v>499</v>
      </c>
      <c r="K7410" s="36"/>
      <c r="L7410" s="36"/>
      <c r="M7410" s="37" t="s">
        <v>8427</v>
      </c>
      <c r="N7410" s="37"/>
      <c r="O7410" s="22" t="s">
        <v>22</v>
      </c>
      <c r="P7410" s="38">
        <v>8</v>
      </c>
      <c r="Q7410" s="25">
        <v>0</v>
      </c>
      <c r="R7410" s="38">
        <f t="shared" si="126"/>
        <v>8</v>
      </c>
      <c r="S7410" s="25"/>
      <c r="T7410" s="26">
        <f t="shared" si="127"/>
        <v>0</v>
      </c>
    </row>
    <row r="7411" spans="6:20" s="102" customFormat="1" ht="12" outlineLevel="6">
      <c r="F7411" s="21">
        <v>2541</v>
      </c>
      <c r="G7411" s="22" t="s">
        <v>5</v>
      </c>
      <c r="H7411" s="68">
        <v>6</v>
      </c>
      <c r="I7411" s="22"/>
      <c r="J7411" s="36" t="s">
        <v>500</v>
      </c>
      <c r="K7411" s="36"/>
      <c r="L7411" s="36"/>
      <c r="M7411" s="37" t="s">
        <v>7663</v>
      </c>
      <c r="N7411" s="37"/>
      <c r="O7411" s="22" t="s">
        <v>22</v>
      </c>
      <c r="P7411" s="38">
        <v>8</v>
      </c>
      <c r="Q7411" s="25">
        <v>0</v>
      </c>
      <c r="R7411" s="38">
        <f t="shared" si="126"/>
        <v>8</v>
      </c>
      <c r="S7411" s="25"/>
      <c r="T7411" s="26">
        <f t="shared" si="127"/>
        <v>0</v>
      </c>
    </row>
    <row r="7412" spans="6:20" s="102" customFormat="1" ht="48" outlineLevel="6">
      <c r="F7412" s="21">
        <v>2542</v>
      </c>
      <c r="G7412" s="22" t="s">
        <v>5</v>
      </c>
      <c r="H7412" s="68">
        <v>6</v>
      </c>
      <c r="I7412" s="22"/>
      <c r="J7412" s="36" t="s">
        <v>501</v>
      </c>
      <c r="K7412" s="36"/>
      <c r="L7412" s="36"/>
      <c r="M7412" s="37" t="s">
        <v>8597</v>
      </c>
      <c r="N7412" s="37"/>
      <c r="O7412" s="22" t="s">
        <v>22</v>
      </c>
      <c r="P7412" s="38">
        <v>6</v>
      </c>
      <c r="Q7412" s="25">
        <v>0</v>
      </c>
      <c r="R7412" s="38">
        <f t="shared" si="126"/>
        <v>6</v>
      </c>
      <c r="S7412" s="25"/>
      <c r="T7412" s="26">
        <f t="shared" si="127"/>
        <v>0</v>
      </c>
    </row>
    <row r="7413" spans="6:20" s="102" customFormat="1" ht="48" outlineLevel="6">
      <c r="F7413" s="21">
        <v>2543</v>
      </c>
      <c r="G7413" s="22" t="s">
        <v>5</v>
      </c>
      <c r="H7413" s="68">
        <v>6</v>
      </c>
      <c r="I7413" s="22"/>
      <c r="J7413" s="36" t="s">
        <v>502</v>
      </c>
      <c r="K7413" s="36"/>
      <c r="L7413" s="36"/>
      <c r="M7413" s="37" t="s">
        <v>8859</v>
      </c>
      <c r="N7413" s="37"/>
      <c r="O7413" s="22" t="s">
        <v>22</v>
      </c>
      <c r="P7413" s="38">
        <v>3</v>
      </c>
      <c r="Q7413" s="25">
        <v>0</v>
      </c>
      <c r="R7413" s="38">
        <f t="shared" si="126"/>
        <v>3</v>
      </c>
      <c r="S7413" s="25"/>
      <c r="T7413" s="26">
        <f t="shared" si="127"/>
        <v>0</v>
      </c>
    </row>
    <row r="7414" spans="6:20" s="102" customFormat="1" ht="48" outlineLevel="6">
      <c r="F7414" s="21">
        <v>2544</v>
      </c>
      <c r="G7414" s="22" t="s">
        <v>5</v>
      </c>
      <c r="H7414" s="68">
        <v>6</v>
      </c>
      <c r="I7414" s="22"/>
      <c r="J7414" s="36" t="s">
        <v>503</v>
      </c>
      <c r="K7414" s="36"/>
      <c r="L7414" s="36"/>
      <c r="M7414" s="37" t="s">
        <v>9616</v>
      </c>
      <c r="N7414" s="37"/>
      <c r="O7414" s="22"/>
      <c r="P7414" s="38">
        <v>0</v>
      </c>
      <c r="Q7414" s="25">
        <v>0</v>
      </c>
      <c r="R7414" s="38">
        <f t="shared" si="126"/>
        <v>0</v>
      </c>
      <c r="S7414" s="25"/>
      <c r="T7414" s="26">
        <f t="shared" si="127"/>
        <v>0</v>
      </c>
    </row>
    <row r="7415" spans="6:20" s="102" customFormat="1" ht="12" outlineLevel="6">
      <c r="F7415" s="21">
        <v>2545</v>
      </c>
      <c r="G7415" s="22" t="s">
        <v>5</v>
      </c>
      <c r="H7415" s="68">
        <v>6</v>
      </c>
      <c r="I7415" s="22"/>
      <c r="J7415" s="36" t="s">
        <v>504</v>
      </c>
      <c r="K7415" s="36"/>
      <c r="L7415" s="36"/>
      <c r="M7415" s="37" t="s">
        <v>229</v>
      </c>
      <c r="N7415" s="37"/>
      <c r="O7415" s="22" t="s">
        <v>20</v>
      </c>
      <c r="P7415" s="38">
        <v>30</v>
      </c>
      <c r="Q7415" s="25">
        <v>0</v>
      </c>
      <c r="R7415" s="38">
        <f t="shared" si="126"/>
        <v>30</v>
      </c>
      <c r="S7415" s="25"/>
      <c r="T7415" s="26">
        <f t="shared" si="127"/>
        <v>0</v>
      </c>
    </row>
    <row r="7416" spans="6:20" s="102" customFormat="1" ht="12" outlineLevel="6">
      <c r="F7416" s="21">
        <v>2546</v>
      </c>
      <c r="G7416" s="22" t="s">
        <v>5</v>
      </c>
      <c r="H7416" s="68">
        <v>6</v>
      </c>
      <c r="I7416" s="22"/>
      <c r="J7416" s="36" t="s">
        <v>505</v>
      </c>
      <c r="K7416" s="36"/>
      <c r="L7416" s="36"/>
      <c r="M7416" s="37" t="s">
        <v>228</v>
      </c>
      <c r="N7416" s="37"/>
      <c r="O7416" s="22" t="s">
        <v>20</v>
      </c>
      <c r="P7416" s="38">
        <v>12</v>
      </c>
      <c r="Q7416" s="25">
        <v>0</v>
      </c>
      <c r="R7416" s="38">
        <f t="shared" si="126"/>
        <v>12</v>
      </c>
      <c r="S7416" s="25"/>
      <c r="T7416" s="26">
        <f t="shared" si="127"/>
        <v>0</v>
      </c>
    </row>
    <row r="7417" spans="6:20" s="102" customFormat="1" ht="12" outlineLevel="6">
      <c r="F7417" s="21">
        <v>2547</v>
      </c>
      <c r="G7417" s="22" t="s">
        <v>5</v>
      </c>
      <c r="H7417" s="68">
        <v>6</v>
      </c>
      <c r="I7417" s="22"/>
      <c r="J7417" s="36" t="s">
        <v>506</v>
      </c>
      <c r="K7417" s="36"/>
      <c r="L7417" s="36"/>
      <c r="M7417" s="37" t="s">
        <v>226</v>
      </c>
      <c r="N7417" s="37"/>
      <c r="O7417" s="22" t="s">
        <v>20</v>
      </c>
      <c r="P7417" s="38">
        <v>12</v>
      </c>
      <c r="Q7417" s="25">
        <v>0</v>
      </c>
      <c r="R7417" s="38">
        <f t="shared" si="126"/>
        <v>12</v>
      </c>
      <c r="S7417" s="25"/>
      <c r="T7417" s="26">
        <f t="shared" si="127"/>
        <v>0</v>
      </c>
    </row>
    <row r="7418" spans="6:20" s="102" customFormat="1" ht="12" outlineLevel="6">
      <c r="F7418" s="21">
        <v>2548</v>
      </c>
      <c r="G7418" s="22" t="s">
        <v>5</v>
      </c>
      <c r="H7418" s="68">
        <v>6</v>
      </c>
      <c r="I7418" s="22"/>
      <c r="J7418" s="36" t="s">
        <v>507</v>
      </c>
      <c r="K7418" s="36"/>
      <c r="L7418" s="36"/>
      <c r="M7418" s="37" t="s">
        <v>167</v>
      </c>
      <c r="N7418" s="37"/>
      <c r="O7418" s="22" t="s">
        <v>20</v>
      </c>
      <c r="P7418" s="38">
        <v>2</v>
      </c>
      <c r="Q7418" s="25">
        <v>0</v>
      </c>
      <c r="R7418" s="38">
        <f t="shared" si="126"/>
        <v>2</v>
      </c>
      <c r="S7418" s="25"/>
      <c r="T7418" s="26">
        <f t="shared" si="127"/>
        <v>0</v>
      </c>
    </row>
    <row r="7419" spans="6:20" s="102" customFormat="1" ht="12" outlineLevel="6">
      <c r="F7419" s="21">
        <v>2549</v>
      </c>
      <c r="G7419" s="22" t="s">
        <v>5</v>
      </c>
      <c r="H7419" s="68">
        <v>6</v>
      </c>
      <c r="I7419" s="22"/>
      <c r="J7419" s="36" t="s">
        <v>508</v>
      </c>
      <c r="K7419" s="36"/>
      <c r="L7419" s="36"/>
      <c r="M7419" s="37" t="s">
        <v>7411</v>
      </c>
      <c r="N7419" s="37"/>
      <c r="O7419" s="22"/>
      <c r="P7419" s="38">
        <v>0</v>
      </c>
      <c r="Q7419" s="25">
        <v>0</v>
      </c>
      <c r="R7419" s="38">
        <f t="shared" si="126"/>
        <v>0</v>
      </c>
      <c r="S7419" s="25"/>
      <c r="T7419" s="26">
        <f t="shared" si="127"/>
        <v>0</v>
      </c>
    </row>
    <row r="7420" spans="6:20" s="102" customFormat="1" ht="12" outlineLevel="6">
      <c r="F7420" s="21">
        <v>2550</v>
      </c>
      <c r="G7420" s="22" t="s">
        <v>5</v>
      </c>
      <c r="H7420" s="68">
        <v>6</v>
      </c>
      <c r="I7420" s="22"/>
      <c r="J7420" s="36" t="s">
        <v>509</v>
      </c>
      <c r="K7420" s="36"/>
      <c r="L7420" s="36"/>
      <c r="M7420" s="37" t="s">
        <v>229</v>
      </c>
      <c r="N7420" s="37"/>
      <c r="O7420" s="22" t="s">
        <v>20</v>
      </c>
      <c r="P7420" s="38">
        <v>30</v>
      </c>
      <c r="Q7420" s="25">
        <v>0</v>
      </c>
      <c r="R7420" s="38">
        <f t="shared" si="126"/>
        <v>30</v>
      </c>
      <c r="S7420" s="25"/>
      <c r="T7420" s="26">
        <f t="shared" si="127"/>
        <v>0</v>
      </c>
    </row>
    <row r="7421" spans="6:20" s="102" customFormat="1" ht="12" outlineLevel="6">
      <c r="F7421" s="21">
        <v>2551</v>
      </c>
      <c r="G7421" s="22" t="s">
        <v>5</v>
      </c>
      <c r="H7421" s="68">
        <v>6</v>
      </c>
      <c r="I7421" s="22"/>
      <c r="J7421" s="36" t="s">
        <v>510</v>
      </c>
      <c r="K7421" s="36"/>
      <c r="L7421" s="36"/>
      <c r="M7421" s="37" t="s">
        <v>228</v>
      </c>
      <c r="N7421" s="37"/>
      <c r="O7421" s="22" t="s">
        <v>20</v>
      </c>
      <c r="P7421" s="38">
        <v>12</v>
      </c>
      <c r="Q7421" s="25">
        <v>0</v>
      </c>
      <c r="R7421" s="38">
        <f t="shared" si="126"/>
        <v>12</v>
      </c>
      <c r="S7421" s="25"/>
      <c r="T7421" s="26">
        <f t="shared" si="127"/>
        <v>0</v>
      </c>
    </row>
    <row r="7422" spans="6:20" s="102" customFormat="1" ht="12" outlineLevel="6">
      <c r="F7422" s="21">
        <v>2552</v>
      </c>
      <c r="G7422" s="22" t="s">
        <v>5</v>
      </c>
      <c r="H7422" s="68">
        <v>6</v>
      </c>
      <c r="I7422" s="22"/>
      <c r="J7422" s="36" t="s">
        <v>511</v>
      </c>
      <c r="K7422" s="36"/>
      <c r="L7422" s="36"/>
      <c r="M7422" s="37" t="s">
        <v>226</v>
      </c>
      <c r="N7422" s="37"/>
      <c r="O7422" s="22" t="s">
        <v>20</v>
      </c>
      <c r="P7422" s="38">
        <v>12</v>
      </c>
      <c r="Q7422" s="25">
        <v>0</v>
      </c>
      <c r="R7422" s="38">
        <f t="shared" si="126"/>
        <v>12</v>
      </c>
      <c r="S7422" s="25"/>
      <c r="T7422" s="26">
        <f t="shared" si="127"/>
        <v>0</v>
      </c>
    </row>
    <row r="7423" spans="6:20" s="102" customFormat="1" ht="12" outlineLevel="6">
      <c r="F7423" s="21">
        <v>2553</v>
      </c>
      <c r="G7423" s="22" t="s">
        <v>5</v>
      </c>
      <c r="H7423" s="68">
        <v>6</v>
      </c>
      <c r="I7423" s="22"/>
      <c r="J7423" s="36" t="s">
        <v>512</v>
      </c>
      <c r="K7423" s="36"/>
      <c r="L7423" s="36"/>
      <c r="M7423" s="37" t="s">
        <v>167</v>
      </c>
      <c r="N7423" s="37"/>
      <c r="O7423" s="22" t="s">
        <v>20</v>
      </c>
      <c r="P7423" s="38">
        <v>2</v>
      </c>
      <c r="Q7423" s="25">
        <v>0</v>
      </c>
      <c r="R7423" s="38">
        <f t="shared" si="126"/>
        <v>2</v>
      </c>
      <c r="S7423" s="25"/>
      <c r="T7423" s="26">
        <f t="shared" si="127"/>
        <v>0</v>
      </c>
    </row>
    <row r="7424" spans="6:20" s="102" customFormat="1" ht="36" outlineLevel="6">
      <c r="F7424" s="21">
        <v>2554</v>
      </c>
      <c r="G7424" s="22" t="s">
        <v>5</v>
      </c>
      <c r="H7424" s="68">
        <v>6</v>
      </c>
      <c r="I7424" s="22"/>
      <c r="J7424" s="36" t="s">
        <v>513</v>
      </c>
      <c r="K7424" s="36"/>
      <c r="L7424" s="36"/>
      <c r="M7424" s="37" t="s">
        <v>8684</v>
      </c>
      <c r="N7424" s="37"/>
      <c r="O7424" s="22"/>
      <c r="P7424" s="38">
        <v>0</v>
      </c>
      <c r="Q7424" s="25">
        <v>0</v>
      </c>
      <c r="R7424" s="38">
        <f t="shared" si="126"/>
        <v>0</v>
      </c>
      <c r="S7424" s="25"/>
      <c r="T7424" s="26">
        <f t="shared" si="127"/>
        <v>0</v>
      </c>
    </row>
    <row r="7425" spans="6:20" s="102" customFormat="1" ht="12" outlineLevel="6">
      <c r="F7425" s="21">
        <v>2555</v>
      </c>
      <c r="G7425" s="22" t="s">
        <v>5</v>
      </c>
      <c r="H7425" s="68">
        <v>6</v>
      </c>
      <c r="I7425" s="22"/>
      <c r="J7425" s="36" t="s">
        <v>514</v>
      </c>
      <c r="K7425" s="36"/>
      <c r="L7425" s="36"/>
      <c r="M7425" s="37" t="s">
        <v>229</v>
      </c>
      <c r="N7425" s="37"/>
      <c r="O7425" s="22" t="s">
        <v>20</v>
      </c>
      <c r="P7425" s="38">
        <v>30</v>
      </c>
      <c r="Q7425" s="25">
        <v>0</v>
      </c>
      <c r="R7425" s="38">
        <f t="shared" si="126"/>
        <v>30</v>
      </c>
      <c r="S7425" s="25"/>
      <c r="T7425" s="26">
        <f t="shared" si="127"/>
        <v>0</v>
      </c>
    </row>
    <row r="7426" spans="6:20" s="102" customFormat="1" ht="12" outlineLevel="6">
      <c r="F7426" s="21">
        <v>2556</v>
      </c>
      <c r="G7426" s="22" t="s">
        <v>5</v>
      </c>
      <c r="H7426" s="68">
        <v>6</v>
      </c>
      <c r="I7426" s="22"/>
      <c r="J7426" s="36" t="s">
        <v>515</v>
      </c>
      <c r="K7426" s="36"/>
      <c r="L7426" s="36"/>
      <c r="M7426" s="37" t="s">
        <v>228</v>
      </c>
      <c r="N7426" s="37"/>
      <c r="O7426" s="22" t="s">
        <v>20</v>
      </c>
      <c r="P7426" s="38">
        <v>12</v>
      </c>
      <c r="Q7426" s="25">
        <v>0</v>
      </c>
      <c r="R7426" s="38">
        <f t="shared" si="126"/>
        <v>12</v>
      </c>
      <c r="S7426" s="25"/>
      <c r="T7426" s="26">
        <f t="shared" si="127"/>
        <v>0</v>
      </c>
    </row>
    <row r="7427" spans="6:20" s="102" customFormat="1" ht="12" outlineLevel="6">
      <c r="F7427" s="21">
        <v>2557</v>
      </c>
      <c r="G7427" s="22" t="s">
        <v>5</v>
      </c>
      <c r="H7427" s="68">
        <v>6</v>
      </c>
      <c r="I7427" s="22"/>
      <c r="J7427" s="36" t="s">
        <v>516</v>
      </c>
      <c r="K7427" s="36"/>
      <c r="L7427" s="36"/>
      <c r="M7427" s="37" t="s">
        <v>226</v>
      </c>
      <c r="N7427" s="37"/>
      <c r="O7427" s="22" t="s">
        <v>20</v>
      </c>
      <c r="P7427" s="38">
        <v>12</v>
      </c>
      <c r="Q7427" s="25">
        <v>0</v>
      </c>
      <c r="R7427" s="38">
        <f t="shared" si="126"/>
        <v>12</v>
      </c>
      <c r="S7427" s="25"/>
      <c r="T7427" s="26">
        <f t="shared" si="127"/>
        <v>0</v>
      </c>
    </row>
    <row r="7428" spans="6:20" s="102" customFormat="1" ht="12" outlineLevel="6">
      <c r="F7428" s="21">
        <v>2558</v>
      </c>
      <c r="G7428" s="22" t="s">
        <v>5</v>
      </c>
      <c r="H7428" s="68">
        <v>6</v>
      </c>
      <c r="I7428" s="22"/>
      <c r="J7428" s="36" t="s">
        <v>517</v>
      </c>
      <c r="K7428" s="36"/>
      <c r="L7428" s="36"/>
      <c r="M7428" s="37" t="s">
        <v>167</v>
      </c>
      <c r="N7428" s="37"/>
      <c r="O7428" s="22" t="s">
        <v>20</v>
      </c>
      <c r="P7428" s="38">
        <v>2</v>
      </c>
      <c r="Q7428" s="25">
        <v>0</v>
      </c>
      <c r="R7428" s="38">
        <f t="shared" si="126"/>
        <v>2</v>
      </c>
      <c r="S7428" s="25"/>
      <c r="T7428" s="26">
        <f t="shared" si="127"/>
        <v>0</v>
      </c>
    </row>
    <row r="7429" spans="6:20" s="102" customFormat="1" ht="24" outlineLevel="6">
      <c r="F7429" s="21">
        <v>2559</v>
      </c>
      <c r="G7429" s="22" t="s">
        <v>5</v>
      </c>
      <c r="H7429" s="68">
        <v>6</v>
      </c>
      <c r="I7429" s="22"/>
      <c r="J7429" s="36" t="s">
        <v>518</v>
      </c>
      <c r="K7429" s="36"/>
      <c r="L7429" s="36"/>
      <c r="M7429" s="37" t="s">
        <v>8012</v>
      </c>
      <c r="N7429" s="37"/>
      <c r="O7429" s="22"/>
      <c r="P7429" s="38">
        <v>0</v>
      </c>
      <c r="Q7429" s="25">
        <v>0</v>
      </c>
      <c r="R7429" s="38">
        <f t="shared" si="126"/>
        <v>0</v>
      </c>
      <c r="S7429" s="25"/>
      <c r="T7429" s="26">
        <f t="shared" si="127"/>
        <v>0</v>
      </c>
    </row>
    <row r="7430" spans="6:20" s="102" customFormat="1" ht="12" outlineLevel="6">
      <c r="F7430" s="21">
        <v>2560</v>
      </c>
      <c r="G7430" s="22" t="s">
        <v>5</v>
      </c>
      <c r="H7430" s="68">
        <v>6</v>
      </c>
      <c r="I7430" s="22"/>
      <c r="J7430" s="36" t="s">
        <v>519</v>
      </c>
      <c r="K7430" s="36"/>
      <c r="L7430" s="36"/>
      <c r="M7430" s="37" t="s">
        <v>7421</v>
      </c>
      <c r="N7430" s="37"/>
      <c r="O7430" s="22" t="s">
        <v>20</v>
      </c>
      <c r="P7430" s="38">
        <v>30</v>
      </c>
      <c r="Q7430" s="25">
        <v>0</v>
      </c>
      <c r="R7430" s="38">
        <f t="shared" si="126"/>
        <v>30</v>
      </c>
      <c r="S7430" s="25"/>
      <c r="T7430" s="26">
        <f t="shared" si="127"/>
        <v>0</v>
      </c>
    </row>
    <row r="7431" spans="6:20" s="102" customFormat="1" ht="12" outlineLevel="6">
      <c r="F7431" s="21">
        <v>2561</v>
      </c>
      <c r="G7431" s="22" t="s">
        <v>5</v>
      </c>
      <c r="H7431" s="68">
        <v>6</v>
      </c>
      <c r="I7431" s="22"/>
      <c r="J7431" s="36" t="s">
        <v>520</v>
      </c>
      <c r="K7431" s="36"/>
      <c r="L7431" s="36"/>
      <c r="M7431" s="37" t="s">
        <v>7420</v>
      </c>
      <c r="N7431" s="37"/>
      <c r="O7431" s="22" t="s">
        <v>20</v>
      </c>
      <c r="P7431" s="38">
        <v>12</v>
      </c>
      <c r="Q7431" s="25">
        <v>0</v>
      </c>
      <c r="R7431" s="38">
        <f t="shared" si="126"/>
        <v>12</v>
      </c>
      <c r="S7431" s="25"/>
      <c r="T7431" s="26">
        <f t="shared" si="127"/>
        <v>0</v>
      </c>
    </row>
    <row r="7432" spans="6:20" s="102" customFormat="1" ht="12" outlineLevel="6">
      <c r="F7432" s="21">
        <v>2562</v>
      </c>
      <c r="G7432" s="22" t="s">
        <v>5</v>
      </c>
      <c r="H7432" s="68">
        <v>6</v>
      </c>
      <c r="I7432" s="22"/>
      <c r="J7432" s="36" t="s">
        <v>521</v>
      </c>
      <c r="K7432" s="36"/>
      <c r="L7432" s="36"/>
      <c r="M7432" s="37" t="s">
        <v>7419</v>
      </c>
      <c r="N7432" s="37"/>
      <c r="O7432" s="22" t="s">
        <v>20</v>
      </c>
      <c r="P7432" s="38">
        <v>12</v>
      </c>
      <c r="Q7432" s="25">
        <v>0</v>
      </c>
      <c r="R7432" s="38">
        <f t="shared" si="126"/>
        <v>12</v>
      </c>
      <c r="S7432" s="25"/>
      <c r="T7432" s="26">
        <f t="shared" si="127"/>
        <v>0</v>
      </c>
    </row>
    <row r="7433" spans="6:20" s="102" customFormat="1" ht="12" outlineLevel="6">
      <c r="F7433" s="21">
        <v>2563</v>
      </c>
      <c r="G7433" s="22" t="s">
        <v>5</v>
      </c>
      <c r="H7433" s="68">
        <v>6</v>
      </c>
      <c r="I7433" s="22"/>
      <c r="J7433" s="36" t="s">
        <v>522</v>
      </c>
      <c r="K7433" s="36"/>
      <c r="L7433" s="36"/>
      <c r="M7433" s="37" t="s">
        <v>7422</v>
      </c>
      <c r="N7433" s="37"/>
      <c r="O7433" s="22" t="s">
        <v>20</v>
      </c>
      <c r="P7433" s="38">
        <v>2</v>
      </c>
      <c r="Q7433" s="25">
        <v>0</v>
      </c>
      <c r="R7433" s="38">
        <f t="shared" si="126"/>
        <v>2</v>
      </c>
      <c r="S7433" s="25"/>
      <c r="T7433" s="26">
        <f t="shared" si="127"/>
        <v>0</v>
      </c>
    </row>
    <row r="7434" spans="6:20" s="102" customFormat="1" ht="12" outlineLevel="6">
      <c r="F7434" s="21">
        <v>2564</v>
      </c>
      <c r="G7434" s="22" t="s">
        <v>5</v>
      </c>
      <c r="H7434" s="68">
        <v>6</v>
      </c>
      <c r="I7434" s="22"/>
      <c r="J7434" s="36" t="s">
        <v>523</v>
      </c>
      <c r="K7434" s="36"/>
      <c r="L7434" s="36"/>
      <c r="M7434" s="37" t="s">
        <v>7440</v>
      </c>
      <c r="N7434" s="37"/>
      <c r="O7434" s="22" t="s">
        <v>23</v>
      </c>
      <c r="P7434" s="38">
        <v>30</v>
      </c>
      <c r="Q7434" s="25">
        <v>0</v>
      </c>
      <c r="R7434" s="38">
        <f t="shared" si="126"/>
        <v>30</v>
      </c>
      <c r="S7434" s="25"/>
      <c r="T7434" s="26">
        <f t="shared" si="127"/>
        <v>0</v>
      </c>
    </row>
    <row r="7435" spans="6:20" outlineLevel="6"/>
    <row r="7436" spans="6:20" outlineLevel="5"/>
    <row r="7437" spans="6:20" s="113" customFormat="1" ht="16.5" customHeight="1" outlineLevel="4">
      <c r="F7437" s="114"/>
      <c r="G7437" s="115"/>
      <c r="H7437" s="115"/>
      <c r="I7437" s="115"/>
      <c r="J7437" s="116"/>
      <c r="K7437" s="116"/>
      <c r="L7437" s="116"/>
      <c r="M7437" s="116" t="s">
        <v>7469</v>
      </c>
      <c r="N7437" s="119"/>
      <c r="O7437" s="115"/>
      <c r="P7437" s="117"/>
      <c r="Q7437" s="118"/>
      <c r="R7437" s="117"/>
      <c r="S7437" s="118"/>
      <c r="T7437" s="112">
        <f>SUBTOTAL(9,T7438:T7509)</f>
        <v>0</v>
      </c>
    </row>
    <row r="7438" spans="6:20" s="120" customFormat="1" ht="16.5" customHeight="1" outlineLevel="5">
      <c r="F7438" s="121"/>
      <c r="G7438" s="122"/>
      <c r="H7438" s="122"/>
      <c r="I7438" s="122"/>
      <c r="J7438" s="123"/>
      <c r="K7438" s="123"/>
      <c r="L7438" s="123"/>
      <c r="M7438" s="123" t="s">
        <v>7495</v>
      </c>
      <c r="N7438" s="126"/>
      <c r="O7438" s="122"/>
      <c r="P7438" s="124"/>
      <c r="Q7438" s="125"/>
      <c r="R7438" s="124"/>
      <c r="S7438" s="125"/>
      <c r="T7438" s="111">
        <f>SUBTOTAL(9,T7439:T7508)</f>
        <v>0</v>
      </c>
    </row>
    <row r="7439" spans="6:20" s="102" customFormat="1" ht="144" outlineLevel="6">
      <c r="F7439" s="21">
        <v>2565</v>
      </c>
      <c r="G7439" s="22" t="s">
        <v>5</v>
      </c>
      <c r="H7439" s="68">
        <v>6</v>
      </c>
      <c r="I7439" s="22"/>
      <c r="J7439" s="36" t="s">
        <v>524</v>
      </c>
      <c r="K7439" s="36"/>
      <c r="L7439" s="36"/>
      <c r="M7439" s="37" t="s">
        <v>9843</v>
      </c>
      <c r="N7439" s="37" t="s">
        <v>8894</v>
      </c>
      <c r="O7439" s="22" t="s">
        <v>22</v>
      </c>
      <c r="P7439" s="38">
        <v>24</v>
      </c>
      <c r="Q7439" s="25">
        <v>0</v>
      </c>
      <c r="R7439" s="38">
        <f t="shared" ref="R7439:R7470" si="128">P7439*(1+Q7439/100)</f>
        <v>24</v>
      </c>
      <c r="S7439" s="25"/>
      <c r="T7439" s="26">
        <f t="shared" ref="T7439:T7470" si="129">IF(I7439="T",0,R7439*S7439)</f>
        <v>0</v>
      </c>
    </row>
    <row r="7440" spans="6:20" s="102" customFormat="1" ht="144" outlineLevel="6">
      <c r="F7440" s="21">
        <v>2566</v>
      </c>
      <c r="G7440" s="22" t="s">
        <v>5</v>
      </c>
      <c r="H7440" s="68">
        <v>6</v>
      </c>
      <c r="I7440" s="22"/>
      <c r="J7440" s="36" t="s">
        <v>525</v>
      </c>
      <c r="K7440" s="36"/>
      <c r="L7440" s="36"/>
      <c r="M7440" s="37" t="s">
        <v>9865</v>
      </c>
      <c r="N7440" s="37" t="s">
        <v>8786</v>
      </c>
      <c r="O7440" s="22" t="s">
        <v>22</v>
      </c>
      <c r="P7440" s="38">
        <v>0</v>
      </c>
      <c r="Q7440" s="25">
        <v>0</v>
      </c>
      <c r="R7440" s="38">
        <f t="shared" si="128"/>
        <v>0</v>
      </c>
      <c r="S7440" s="25"/>
      <c r="T7440" s="26">
        <f t="shared" si="129"/>
        <v>0</v>
      </c>
    </row>
    <row r="7441" spans="6:20" s="102" customFormat="1" ht="144" outlineLevel="6">
      <c r="F7441" s="21">
        <v>2567</v>
      </c>
      <c r="G7441" s="22" t="s">
        <v>5</v>
      </c>
      <c r="H7441" s="68">
        <v>6</v>
      </c>
      <c r="I7441" s="22"/>
      <c r="J7441" s="36" t="s">
        <v>526</v>
      </c>
      <c r="K7441" s="36"/>
      <c r="L7441" s="36"/>
      <c r="M7441" s="37" t="s">
        <v>9866</v>
      </c>
      <c r="N7441" s="37" t="s">
        <v>8805</v>
      </c>
      <c r="O7441" s="22" t="s">
        <v>22</v>
      </c>
      <c r="P7441" s="38">
        <v>0</v>
      </c>
      <c r="Q7441" s="25">
        <v>0</v>
      </c>
      <c r="R7441" s="38">
        <f t="shared" si="128"/>
        <v>0</v>
      </c>
      <c r="S7441" s="25"/>
      <c r="T7441" s="26">
        <f t="shared" si="129"/>
        <v>0</v>
      </c>
    </row>
    <row r="7442" spans="6:20" s="102" customFormat="1" ht="192" outlineLevel="6">
      <c r="F7442" s="21">
        <v>2568</v>
      </c>
      <c r="G7442" s="22" t="s">
        <v>5</v>
      </c>
      <c r="H7442" s="68">
        <v>6</v>
      </c>
      <c r="I7442" s="22"/>
      <c r="J7442" s="36" t="s">
        <v>527</v>
      </c>
      <c r="K7442" s="36"/>
      <c r="L7442" s="36"/>
      <c r="M7442" s="37" t="s">
        <v>9883</v>
      </c>
      <c r="N7442" s="37" t="s">
        <v>9926</v>
      </c>
      <c r="O7442" s="22" t="s">
        <v>22</v>
      </c>
      <c r="P7442" s="38">
        <v>29</v>
      </c>
      <c r="Q7442" s="25">
        <v>0</v>
      </c>
      <c r="R7442" s="38">
        <f t="shared" si="128"/>
        <v>29</v>
      </c>
      <c r="S7442" s="25"/>
      <c r="T7442" s="26">
        <f t="shared" si="129"/>
        <v>0</v>
      </c>
    </row>
    <row r="7443" spans="6:20" s="102" customFormat="1" ht="156" outlineLevel="6">
      <c r="F7443" s="21">
        <v>2569</v>
      </c>
      <c r="G7443" s="22" t="s">
        <v>5</v>
      </c>
      <c r="H7443" s="68">
        <v>6</v>
      </c>
      <c r="I7443" s="22"/>
      <c r="J7443" s="36" t="s">
        <v>528</v>
      </c>
      <c r="K7443" s="36"/>
      <c r="L7443" s="36"/>
      <c r="M7443" s="37" t="s">
        <v>9884</v>
      </c>
      <c r="N7443" s="37" t="s">
        <v>9596</v>
      </c>
      <c r="O7443" s="22" t="s">
        <v>22</v>
      </c>
      <c r="P7443" s="38">
        <v>5</v>
      </c>
      <c r="Q7443" s="25">
        <v>0</v>
      </c>
      <c r="R7443" s="38">
        <f t="shared" si="128"/>
        <v>5</v>
      </c>
      <c r="S7443" s="25"/>
      <c r="T7443" s="26">
        <f t="shared" si="129"/>
        <v>0</v>
      </c>
    </row>
    <row r="7444" spans="6:20" s="102" customFormat="1" ht="156" outlineLevel="6">
      <c r="F7444" s="21">
        <v>2570</v>
      </c>
      <c r="G7444" s="22" t="s">
        <v>5</v>
      </c>
      <c r="H7444" s="68">
        <v>6</v>
      </c>
      <c r="I7444" s="22"/>
      <c r="J7444" s="36" t="s">
        <v>529</v>
      </c>
      <c r="K7444" s="36"/>
      <c r="L7444" s="36"/>
      <c r="M7444" s="37" t="s">
        <v>9897</v>
      </c>
      <c r="N7444" s="37" t="s">
        <v>9755</v>
      </c>
      <c r="O7444" s="22" t="s">
        <v>22</v>
      </c>
      <c r="P7444" s="38">
        <v>4</v>
      </c>
      <c r="Q7444" s="25">
        <v>0</v>
      </c>
      <c r="R7444" s="38">
        <f t="shared" si="128"/>
        <v>4</v>
      </c>
      <c r="S7444" s="25"/>
      <c r="T7444" s="26">
        <f t="shared" si="129"/>
        <v>0</v>
      </c>
    </row>
    <row r="7445" spans="6:20" s="102" customFormat="1" ht="168" outlineLevel="6">
      <c r="F7445" s="21">
        <v>2571</v>
      </c>
      <c r="G7445" s="22" t="s">
        <v>5</v>
      </c>
      <c r="H7445" s="68">
        <v>6</v>
      </c>
      <c r="I7445" s="22"/>
      <c r="J7445" s="36" t="s">
        <v>530</v>
      </c>
      <c r="K7445" s="36"/>
      <c r="L7445" s="36"/>
      <c r="M7445" s="37" t="s">
        <v>9868</v>
      </c>
      <c r="N7445" s="37" t="s">
        <v>9023</v>
      </c>
      <c r="O7445" s="22" t="s">
        <v>22</v>
      </c>
      <c r="P7445" s="38">
        <v>1</v>
      </c>
      <c r="Q7445" s="25">
        <v>0</v>
      </c>
      <c r="R7445" s="38">
        <f t="shared" si="128"/>
        <v>1</v>
      </c>
      <c r="S7445" s="25"/>
      <c r="T7445" s="26">
        <f t="shared" si="129"/>
        <v>0</v>
      </c>
    </row>
    <row r="7446" spans="6:20" s="102" customFormat="1" ht="156" outlineLevel="6">
      <c r="F7446" s="21">
        <v>2572</v>
      </c>
      <c r="G7446" s="22" t="s">
        <v>5</v>
      </c>
      <c r="H7446" s="68">
        <v>6</v>
      </c>
      <c r="I7446" s="22"/>
      <c r="J7446" s="36" t="s">
        <v>531</v>
      </c>
      <c r="K7446" s="36"/>
      <c r="L7446" s="36"/>
      <c r="M7446" s="37" t="s">
        <v>9885</v>
      </c>
      <c r="N7446" s="37" t="s">
        <v>9634</v>
      </c>
      <c r="O7446" s="22" t="s">
        <v>22</v>
      </c>
      <c r="P7446" s="38">
        <v>10</v>
      </c>
      <c r="Q7446" s="25">
        <v>0</v>
      </c>
      <c r="R7446" s="38">
        <f t="shared" si="128"/>
        <v>10</v>
      </c>
      <c r="S7446" s="25"/>
      <c r="T7446" s="26">
        <f t="shared" si="129"/>
        <v>0</v>
      </c>
    </row>
    <row r="7447" spans="6:20" s="102" customFormat="1" ht="156" outlineLevel="6">
      <c r="F7447" s="21">
        <v>2573</v>
      </c>
      <c r="G7447" s="22" t="s">
        <v>5</v>
      </c>
      <c r="H7447" s="68">
        <v>6</v>
      </c>
      <c r="I7447" s="22"/>
      <c r="J7447" s="36" t="s">
        <v>532</v>
      </c>
      <c r="K7447" s="36"/>
      <c r="L7447" s="36"/>
      <c r="M7447" s="37" t="s">
        <v>9888</v>
      </c>
      <c r="N7447" s="37" t="s">
        <v>9496</v>
      </c>
      <c r="O7447" s="22" t="s">
        <v>22</v>
      </c>
      <c r="P7447" s="38">
        <v>6</v>
      </c>
      <c r="Q7447" s="25">
        <v>0</v>
      </c>
      <c r="R7447" s="38">
        <f t="shared" si="128"/>
        <v>6</v>
      </c>
      <c r="S7447" s="25"/>
      <c r="T7447" s="26">
        <f t="shared" si="129"/>
        <v>0</v>
      </c>
    </row>
    <row r="7448" spans="6:20" s="102" customFormat="1" ht="156" outlineLevel="6">
      <c r="F7448" s="21">
        <v>2574</v>
      </c>
      <c r="G7448" s="22" t="s">
        <v>5</v>
      </c>
      <c r="H7448" s="68">
        <v>6</v>
      </c>
      <c r="I7448" s="22"/>
      <c r="J7448" s="36" t="s">
        <v>533</v>
      </c>
      <c r="K7448" s="36"/>
      <c r="L7448" s="36"/>
      <c r="M7448" s="37" t="s">
        <v>9887</v>
      </c>
      <c r="N7448" s="37" t="s">
        <v>9156</v>
      </c>
      <c r="O7448" s="22" t="s">
        <v>22</v>
      </c>
      <c r="P7448" s="38">
        <v>3</v>
      </c>
      <c r="Q7448" s="25">
        <v>0</v>
      </c>
      <c r="R7448" s="38">
        <f t="shared" si="128"/>
        <v>3</v>
      </c>
      <c r="S7448" s="25"/>
      <c r="T7448" s="26">
        <f t="shared" si="129"/>
        <v>0</v>
      </c>
    </row>
    <row r="7449" spans="6:20" s="102" customFormat="1" ht="156" outlineLevel="6">
      <c r="F7449" s="21">
        <v>2575</v>
      </c>
      <c r="G7449" s="22" t="s">
        <v>5</v>
      </c>
      <c r="H7449" s="68">
        <v>6</v>
      </c>
      <c r="I7449" s="22"/>
      <c r="J7449" s="36" t="s">
        <v>534</v>
      </c>
      <c r="K7449" s="36"/>
      <c r="L7449" s="36"/>
      <c r="M7449" s="37" t="s">
        <v>9890</v>
      </c>
      <c r="N7449" s="37" t="s">
        <v>9098</v>
      </c>
      <c r="O7449" s="22" t="s">
        <v>22</v>
      </c>
      <c r="P7449" s="38">
        <v>1</v>
      </c>
      <c r="Q7449" s="25">
        <v>0</v>
      </c>
      <c r="R7449" s="38">
        <f t="shared" si="128"/>
        <v>1</v>
      </c>
      <c r="S7449" s="25"/>
      <c r="T7449" s="26">
        <f t="shared" si="129"/>
        <v>0</v>
      </c>
    </row>
    <row r="7450" spans="6:20" s="102" customFormat="1" ht="156" outlineLevel="6">
      <c r="F7450" s="21">
        <v>2576</v>
      </c>
      <c r="G7450" s="22" t="s">
        <v>5</v>
      </c>
      <c r="H7450" s="68">
        <v>6</v>
      </c>
      <c r="I7450" s="22"/>
      <c r="J7450" s="36" t="s">
        <v>535</v>
      </c>
      <c r="K7450" s="36"/>
      <c r="L7450" s="36"/>
      <c r="M7450" s="37" t="s">
        <v>9918</v>
      </c>
      <c r="N7450" s="37" t="s">
        <v>9731</v>
      </c>
      <c r="O7450" s="22" t="s">
        <v>22</v>
      </c>
      <c r="P7450" s="38">
        <v>4</v>
      </c>
      <c r="Q7450" s="25">
        <v>0</v>
      </c>
      <c r="R7450" s="38">
        <f t="shared" si="128"/>
        <v>4</v>
      </c>
      <c r="S7450" s="25"/>
      <c r="T7450" s="26">
        <f t="shared" si="129"/>
        <v>0</v>
      </c>
    </row>
    <row r="7451" spans="6:20" s="102" customFormat="1" ht="84" outlineLevel="6">
      <c r="F7451" s="21">
        <v>2577</v>
      </c>
      <c r="G7451" s="22" t="s">
        <v>5</v>
      </c>
      <c r="H7451" s="68">
        <v>6</v>
      </c>
      <c r="I7451" s="22"/>
      <c r="J7451" s="36" t="s">
        <v>536</v>
      </c>
      <c r="K7451" s="36"/>
      <c r="L7451" s="36"/>
      <c r="M7451" s="37" t="s">
        <v>9137</v>
      </c>
      <c r="N7451" s="37"/>
      <c r="O7451" s="22" t="s">
        <v>22</v>
      </c>
      <c r="P7451" s="38">
        <v>1</v>
      </c>
      <c r="Q7451" s="25">
        <v>0</v>
      </c>
      <c r="R7451" s="38">
        <f t="shared" si="128"/>
        <v>1</v>
      </c>
      <c r="S7451" s="25"/>
      <c r="T7451" s="26">
        <f t="shared" si="129"/>
        <v>0</v>
      </c>
    </row>
    <row r="7452" spans="6:20" s="102" customFormat="1" ht="36" outlineLevel="6">
      <c r="F7452" s="21">
        <v>2578</v>
      </c>
      <c r="G7452" s="22" t="s">
        <v>5</v>
      </c>
      <c r="H7452" s="68">
        <v>6</v>
      </c>
      <c r="I7452" s="22"/>
      <c r="J7452" s="36" t="s">
        <v>537</v>
      </c>
      <c r="K7452" s="36"/>
      <c r="L7452" s="36"/>
      <c r="M7452" s="37" t="s">
        <v>8277</v>
      </c>
      <c r="N7452" s="37"/>
      <c r="O7452" s="22" t="s">
        <v>22</v>
      </c>
      <c r="P7452" s="38">
        <v>1</v>
      </c>
      <c r="Q7452" s="25">
        <v>0</v>
      </c>
      <c r="R7452" s="38">
        <f t="shared" si="128"/>
        <v>1</v>
      </c>
      <c r="S7452" s="25"/>
      <c r="T7452" s="26">
        <f t="shared" si="129"/>
        <v>0</v>
      </c>
    </row>
    <row r="7453" spans="6:20" s="102" customFormat="1" ht="60" outlineLevel="6">
      <c r="F7453" s="21">
        <v>2579</v>
      </c>
      <c r="G7453" s="22" t="s">
        <v>5</v>
      </c>
      <c r="H7453" s="68">
        <v>6</v>
      </c>
      <c r="I7453" s="22"/>
      <c r="J7453" s="36" t="s">
        <v>538</v>
      </c>
      <c r="K7453" s="36"/>
      <c r="L7453" s="36"/>
      <c r="M7453" s="37" t="s">
        <v>8945</v>
      </c>
      <c r="N7453" s="37"/>
      <c r="O7453" s="22" t="s">
        <v>22</v>
      </c>
      <c r="P7453" s="38">
        <v>2</v>
      </c>
      <c r="Q7453" s="25">
        <v>0</v>
      </c>
      <c r="R7453" s="38">
        <f t="shared" si="128"/>
        <v>2</v>
      </c>
      <c r="S7453" s="25"/>
      <c r="T7453" s="26">
        <f t="shared" si="129"/>
        <v>0</v>
      </c>
    </row>
    <row r="7454" spans="6:20" s="102" customFormat="1" ht="36" outlineLevel="6">
      <c r="F7454" s="21">
        <v>2580</v>
      </c>
      <c r="G7454" s="22" t="s">
        <v>5</v>
      </c>
      <c r="H7454" s="68">
        <v>6</v>
      </c>
      <c r="I7454" s="22"/>
      <c r="J7454" s="36" t="s">
        <v>539</v>
      </c>
      <c r="K7454" s="36"/>
      <c r="L7454" s="36"/>
      <c r="M7454" s="37" t="s">
        <v>7920</v>
      </c>
      <c r="N7454" s="37"/>
      <c r="O7454" s="22" t="s">
        <v>22</v>
      </c>
      <c r="P7454" s="38">
        <v>4</v>
      </c>
      <c r="Q7454" s="25">
        <v>0</v>
      </c>
      <c r="R7454" s="38">
        <f t="shared" si="128"/>
        <v>4</v>
      </c>
      <c r="S7454" s="25"/>
      <c r="T7454" s="26">
        <f t="shared" si="129"/>
        <v>0</v>
      </c>
    </row>
    <row r="7455" spans="6:20" s="102" customFormat="1" ht="36" outlineLevel="6">
      <c r="F7455" s="21">
        <v>2581</v>
      </c>
      <c r="G7455" s="22" t="s">
        <v>5</v>
      </c>
      <c r="H7455" s="68">
        <v>6</v>
      </c>
      <c r="I7455" s="22"/>
      <c r="J7455" s="36" t="s">
        <v>540</v>
      </c>
      <c r="K7455" s="36"/>
      <c r="L7455" s="36"/>
      <c r="M7455" s="37" t="s">
        <v>8137</v>
      </c>
      <c r="N7455" s="37"/>
      <c r="O7455" s="22" t="s">
        <v>22</v>
      </c>
      <c r="P7455" s="38">
        <v>1</v>
      </c>
      <c r="Q7455" s="25">
        <v>0</v>
      </c>
      <c r="R7455" s="38">
        <f t="shared" si="128"/>
        <v>1</v>
      </c>
      <c r="S7455" s="25"/>
      <c r="T7455" s="26">
        <f t="shared" si="129"/>
        <v>0</v>
      </c>
    </row>
    <row r="7456" spans="6:20" s="102" customFormat="1" ht="36" outlineLevel="6">
      <c r="F7456" s="21">
        <v>2582</v>
      </c>
      <c r="G7456" s="22" t="s">
        <v>5</v>
      </c>
      <c r="H7456" s="68">
        <v>6</v>
      </c>
      <c r="I7456" s="22"/>
      <c r="J7456" s="36" t="s">
        <v>541</v>
      </c>
      <c r="K7456" s="36"/>
      <c r="L7456" s="36"/>
      <c r="M7456" s="37" t="s">
        <v>8427</v>
      </c>
      <c r="N7456" s="37"/>
      <c r="O7456" s="22" t="s">
        <v>22</v>
      </c>
      <c r="P7456" s="38">
        <v>10</v>
      </c>
      <c r="Q7456" s="25">
        <v>0</v>
      </c>
      <c r="R7456" s="38">
        <f t="shared" si="128"/>
        <v>10</v>
      </c>
      <c r="S7456" s="25"/>
      <c r="T7456" s="26">
        <f t="shared" si="129"/>
        <v>0</v>
      </c>
    </row>
    <row r="7457" spans="6:20" s="102" customFormat="1" ht="12" outlineLevel="6">
      <c r="F7457" s="21">
        <v>2583</v>
      </c>
      <c r="G7457" s="22" t="s">
        <v>5</v>
      </c>
      <c r="H7457" s="68">
        <v>6</v>
      </c>
      <c r="I7457" s="22"/>
      <c r="J7457" s="36" t="s">
        <v>542</v>
      </c>
      <c r="K7457" s="36"/>
      <c r="L7457" s="36"/>
      <c r="M7457" s="37" t="s">
        <v>7663</v>
      </c>
      <c r="N7457" s="37"/>
      <c r="O7457" s="22" t="s">
        <v>22</v>
      </c>
      <c r="P7457" s="38">
        <v>8</v>
      </c>
      <c r="Q7457" s="25">
        <v>0</v>
      </c>
      <c r="R7457" s="38">
        <f t="shared" si="128"/>
        <v>8</v>
      </c>
      <c r="S7457" s="25"/>
      <c r="T7457" s="26">
        <f t="shared" si="129"/>
        <v>0</v>
      </c>
    </row>
    <row r="7458" spans="6:20" s="102" customFormat="1" ht="48" outlineLevel="6">
      <c r="F7458" s="21">
        <v>2584</v>
      </c>
      <c r="G7458" s="22" t="s">
        <v>5</v>
      </c>
      <c r="H7458" s="68">
        <v>6</v>
      </c>
      <c r="I7458" s="22"/>
      <c r="J7458" s="36" t="s">
        <v>543</v>
      </c>
      <c r="K7458" s="36"/>
      <c r="L7458" s="36"/>
      <c r="M7458" s="37" t="s">
        <v>8597</v>
      </c>
      <c r="N7458" s="37"/>
      <c r="O7458" s="22" t="s">
        <v>22</v>
      </c>
      <c r="P7458" s="38">
        <v>2</v>
      </c>
      <c r="Q7458" s="25">
        <v>0</v>
      </c>
      <c r="R7458" s="38">
        <f t="shared" si="128"/>
        <v>2</v>
      </c>
      <c r="S7458" s="25"/>
      <c r="T7458" s="26">
        <f t="shared" si="129"/>
        <v>0</v>
      </c>
    </row>
    <row r="7459" spans="6:20" s="102" customFormat="1" ht="48" outlineLevel="6">
      <c r="F7459" s="21">
        <v>2585</v>
      </c>
      <c r="G7459" s="22" t="s">
        <v>5</v>
      </c>
      <c r="H7459" s="68">
        <v>6</v>
      </c>
      <c r="I7459" s="22"/>
      <c r="J7459" s="36" t="s">
        <v>544</v>
      </c>
      <c r="K7459" s="36"/>
      <c r="L7459" s="36"/>
      <c r="M7459" s="37" t="s">
        <v>8859</v>
      </c>
      <c r="N7459" s="37"/>
      <c r="O7459" s="22" t="s">
        <v>22</v>
      </c>
      <c r="P7459" s="38">
        <v>1</v>
      </c>
      <c r="Q7459" s="25">
        <v>0</v>
      </c>
      <c r="R7459" s="38">
        <f t="shared" si="128"/>
        <v>1</v>
      </c>
      <c r="S7459" s="25"/>
      <c r="T7459" s="26">
        <f t="shared" si="129"/>
        <v>0</v>
      </c>
    </row>
    <row r="7460" spans="6:20" s="102" customFormat="1" ht="48" outlineLevel="6">
      <c r="F7460" s="21">
        <v>2586</v>
      </c>
      <c r="G7460" s="22" t="s">
        <v>5</v>
      </c>
      <c r="H7460" s="68">
        <v>6</v>
      </c>
      <c r="I7460" s="22"/>
      <c r="J7460" s="36" t="s">
        <v>545</v>
      </c>
      <c r="K7460" s="36"/>
      <c r="L7460" s="36"/>
      <c r="M7460" s="37" t="s">
        <v>9615</v>
      </c>
      <c r="N7460" s="37"/>
      <c r="O7460" s="22"/>
      <c r="P7460" s="38">
        <v>0</v>
      </c>
      <c r="Q7460" s="25">
        <v>0</v>
      </c>
      <c r="R7460" s="38">
        <f t="shared" si="128"/>
        <v>0</v>
      </c>
      <c r="S7460" s="25"/>
      <c r="T7460" s="26">
        <f t="shared" si="129"/>
        <v>0</v>
      </c>
    </row>
    <row r="7461" spans="6:20" s="102" customFormat="1" ht="12" outlineLevel="6">
      <c r="F7461" s="21">
        <v>2587</v>
      </c>
      <c r="G7461" s="22" t="s">
        <v>5</v>
      </c>
      <c r="H7461" s="68">
        <v>6</v>
      </c>
      <c r="I7461" s="22"/>
      <c r="J7461" s="36" t="s">
        <v>546</v>
      </c>
      <c r="K7461" s="36"/>
      <c r="L7461" s="36"/>
      <c r="M7461" s="37" t="s">
        <v>227</v>
      </c>
      <c r="N7461" s="37"/>
      <c r="O7461" s="22" t="s">
        <v>20</v>
      </c>
      <c r="P7461" s="38">
        <v>186</v>
      </c>
      <c r="Q7461" s="25">
        <v>0</v>
      </c>
      <c r="R7461" s="38">
        <f t="shared" si="128"/>
        <v>186</v>
      </c>
      <c r="S7461" s="25"/>
      <c r="T7461" s="26">
        <f t="shared" si="129"/>
        <v>0</v>
      </c>
    </row>
    <row r="7462" spans="6:20" s="102" customFormat="1" ht="12" outlineLevel="6">
      <c r="F7462" s="21">
        <v>2588</v>
      </c>
      <c r="G7462" s="22" t="s">
        <v>5</v>
      </c>
      <c r="H7462" s="68">
        <v>6</v>
      </c>
      <c r="I7462" s="22"/>
      <c r="J7462" s="36" t="s">
        <v>547</v>
      </c>
      <c r="K7462" s="36"/>
      <c r="L7462" s="36"/>
      <c r="M7462" s="37" t="s">
        <v>168</v>
      </c>
      <c r="N7462" s="37"/>
      <c r="O7462" s="22" t="s">
        <v>20</v>
      </c>
      <c r="P7462" s="38">
        <v>40</v>
      </c>
      <c r="Q7462" s="25">
        <v>0</v>
      </c>
      <c r="R7462" s="38">
        <f t="shared" si="128"/>
        <v>40</v>
      </c>
      <c r="S7462" s="25"/>
      <c r="T7462" s="26">
        <f t="shared" si="129"/>
        <v>0</v>
      </c>
    </row>
    <row r="7463" spans="6:20" s="102" customFormat="1" ht="12" outlineLevel="6">
      <c r="F7463" s="21">
        <v>2589</v>
      </c>
      <c r="G7463" s="22" t="s">
        <v>5</v>
      </c>
      <c r="H7463" s="68">
        <v>6</v>
      </c>
      <c r="I7463" s="22"/>
      <c r="J7463" s="36" t="s">
        <v>548</v>
      </c>
      <c r="K7463" s="36"/>
      <c r="L7463" s="36"/>
      <c r="M7463" s="37" t="s">
        <v>167</v>
      </c>
      <c r="N7463" s="37"/>
      <c r="O7463" s="22" t="s">
        <v>20</v>
      </c>
      <c r="P7463" s="38">
        <v>88</v>
      </c>
      <c r="Q7463" s="25">
        <v>0</v>
      </c>
      <c r="R7463" s="38">
        <f t="shared" si="128"/>
        <v>88</v>
      </c>
      <c r="S7463" s="25"/>
      <c r="T7463" s="26">
        <f t="shared" si="129"/>
        <v>0</v>
      </c>
    </row>
    <row r="7464" spans="6:20" s="102" customFormat="1" ht="12" outlineLevel="6">
      <c r="F7464" s="21">
        <v>2590</v>
      </c>
      <c r="G7464" s="22" t="s">
        <v>5</v>
      </c>
      <c r="H7464" s="68">
        <v>6</v>
      </c>
      <c r="I7464" s="22"/>
      <c r="J7464" s="36" t="s">
        <v>549</v>
      </c>
      <c r="K7464" s="36"/>
      <c r="L7464" s="36"/>
      <c r="M7464" s="37" t="s">
        <v>166</v>
      </c>
      <c r="N7464" s="37"/>
      <c r="O7464" s="22" t="s">
        <v>20</v>
      </c>
      <c r="P7464" s="38">
        <v>102</v>
      </c>
      <c r="Q7464" s="25">
        <v>0</v>
      </c>
      <c r="R7464" s="38">
        <f t="shared" si="128"/>
        <v>102</v>
      </c>
      <c r="S7464" s="25"/>
      <c r="T7464" s="26">
        <f t="shared" si="129"/>
        <v>0</v>
      </c>
    </row>
    <row r="7465" spans="6:20" s="102" customFormat="1" ht="12" outlineLevel="6">
      <c r="F7465" s="21">
        <v>2591</v>
      </c>
      <c r="G7465" s="22" t="s">
        <v>5</v>
      </c>
      <c r="H7465" s="68">
        <v>6</v>
      </c>
      <c r="I7465" s="22"/>
      <c r="J7465" s="36" t="s">
        <v>550</v>
      </c>
      <c r="K7465" s="36"/>
      <c r="L7465" s="36"/>
      <c r="M7465" s="37" t="s">
        <v>165</v>
      </c>
      <c r="N7465" s="37"/>
      <c r="O7465" s="22" t="s">
        <v>20</v>
      </c>
      <c r="P7465" s="38">
        <v>132</v>
      </c>
      <c r="Q7465" s="25">
        <v>0</v>
      </c>
      <c r="R7465" s="38">
        <f t="shared" si="128"/>
        <v>132</v>
      </c>
      <c r="S7465" s="25"/>
      <c r="T7465" s="26">
        <f t="shared" si="129"/>
        <v>0</v>
      </c>
    </row>
    <row r="7466" spans="6:20" s="102" customFormat="1" ht="12" outlineLevel="6">
      <c r="F7466" s="21">
        <v>2592</v>
      </c>
      <c r="G7466" s="22" t="s">
        <v>5</v>
      </c>
      <c r="H7466" s="68">
        <v>6</v>
      </c>
      <c r="I7466" s="22"/>
      <c r="J7466" s="36" t="s">
        <v>551</v>
      </c>
      <c r="K7466" s="36"/>
      <c r="L7466" s="36"/>
      <c r="M7466" s="37" t="s">
        <v>164</v>
      </c>
      <c r="N7466" s="37"/>
      <c r="O7466" s="22" t="s">
        <v>20</v>
      </c>
      <c r="P7466" s="38">
        <v>66</v>
      </c>
      <c r="Q7466" s="25">
        <v>0</v>
      </c>
      <c r="R7466" s="38">
        <f t="shared" si="128"/>
        <v>66</v>
      </c>
      <c r="S7466" s="25"/>
      <c r="T7466" s="26">
        <f t="shared" si="129"/>
        <v>0</v>
      </c>
    </row>
    <row r="7467" spans="6:20" s="102" customFormat="1" ht="12" outlineLevel="6">
      <c r="F7467" s="21">
        <v>2593</v>
      </c>
      <c r="G7467" s="22" t="s">
        <v>5</v>
      </c>
      <c r="H7467" s="68">
        <v>6</v>
      </c>
      <c r="I7467" s="22"/>
      <c r="J7467" s="36" t="s">
        <v>552</v>
      </c>
      <c r="K7467" s="36"/>
      <c r="L7467" s="36"/>
      <c r="M7467" s="37" t="s">
        <v>163</v>
      </c>
      <c r="N7467" s="37"/>
      <c r="O7467" s="22" t="s">
        <v>20</v>
      </c>
      <c r="P7467" s="38">
        <v>80</v>
      </c>
      <c r="Q7467" s="25">
        <v>0</v>
      </c>
      <c r="R7467" s="38">
        <f t="shared" si="128"/>
        <v>80</v>
      </c>
      <c r="S7467" s="25"/>
      <c r="T7467" s="26">
        <f t="shared" si="129"/>
        <v>0</v>
      </c>
    </row>
    <row r="7468" spans="6:20" s="102" customFormat="1" ht="12" outlineLevel="6">
      <c r="F7468" s="21">
        <v>2594</v>
      </c>
      <c r="G7468" s="22" t="s">
        <v>5</v>
      </c>
      <c r="H7468" s="68">
        <v>6</v>
      </c>
      <c r="I7468" s="22"/>
      <c r="J7468" s="36" t="s">
        <v>553</v>
      </c>
      <c r="K7468" s="36"/>
      <c r="L7468" s="36"/>
      <c r="M7468" s="37" t="s">
        <v>162</v>
      </c>
      <c r="N7468" s="37"/>
      <c r="O7468" s="22" t="s">
        <v>20</v>
      </c>
      <c r="P7468" s="38">
        <v>44</v>
      </c>
      <c r="Q7468" s="25">
        <v>0</v>
      </c>
      <c r="R7468" s="38">
        <f t="shared" si="128"/>
        <v>44</v>
      </c>
      <c r="S7468" s="25"/>
      <c r="T7468" s="26">
        <f t="shared" si="129"/>
        <v>0</v>
      </c>
    </row>
    <row r="7469" spans="6:20" s="102" customFormat="1" ht="12" outlineLevel="6">
      <c r="F7469" s="21">
        <v>2595</v>
      </c>
      <c r="G7469" s="22" t="s">
        <v>5</v>
      </c>
      <c r="H7469" s="68">
        <v>6</v>
      </c>
      <c r="I7469" s="22"/>
      <c r="J7469" s="36" t="s">
        <v>554</v>
      </c>
      <c r="K7469" s="36"/>
      <c r="L7469" s="36"/>
      <c r="M7469" s="37" t="s">
        <v>161</v>
      </c>
      <c r="N7469" s="37"/>
      <c r="O7469" s="22" t="s">
        <v>20</v>
      </c>
      <c r="P7469" s="38">
        <v>52</v>
      </c>
      <c r="Q7469" s="25">
        <v>0</v>
      </c>
      <c r="R7469" s="38">
        <f t="shared" si="128"/>
        <v>52</v>
      </c>
      <c r="S7469" s="25"/>
      <c r="T7469" s="26">
        <f t="shared" si="129"/>
        <v>0</v>
      </c>
    </row>
    <row r="7470" spans="6:20" s="102" customFormat="1" ht="12" outlineLevel="6">
      <c r="F7470" s="21">
        <v>2596</v>
      </c>
      <c r="G7470" s="22" t="s">
        <v>5</v>
      </c>
      <c r="H7470" s="68">
        <v>6</v>
      </c>
      <c r="I7470" s="22"/>
      <c r="J7470" s="36" t="s">
        <v>555</v>
      </c>
      <c r="K7470" s="36"/>
      <c r="L7470" s="36"/>
      <c r="M7470" s="37" t="s">
        <v>160</v>
      </c>
      <c r="N7470" s="37"/>
      <c r="O7470" s="22" t="s">
        <v>20</v>
      </c>
      <c r="P7470" s="38">
        <v>186</v>
      </c>
      <c r="Q7470" s="25">
        <v>0</v>
      </c>
      <c r="R7470" s="38">
        <f t="shared" si="128"/>
        <v>186</v>
      </c>
      <c r="S7470" s="25"/>
      <c r="T7470" s="26">
        <f t="shared" si="129"/>
        <v>0</v>
      </c>
    </row>
    <row r="7471" spans="6:20" s="102" customFormat="1" ht="12" outlineLevel="6">
      <c r="F7471" s="21">
        <v>2597</v>
      </c>
      <c r="G7471" s="22" t="s">
        <v>5</v>
      </c>
      <c r="H7471" s="68">
        <v>6</v>
      </c>
      <c r="I7471" s="22"/>
      <c r="J7471" s="36" t="s">
        <v>556</v>
      </c>
      <c r="K7471" s="36"/>
      <c r="L7471" s="36"/>
      <c r="M7471" s="37" t="s">
        <v>7411</v>
      </c>
      <c r="N7471" s="37"/>
      <c r="O7471" s="22"/>
      <c r="P7471" s="38">
        <v>0</v>
      </c>
      <c r="Q7471" s="25">
        <v>0</v>
      </c>
      <c r="R7471" s="38">
        <f t="shared" ref="R7471:R7502" si="130">P7471*(1+Q7471/100)</f>
        <v>0</v>
      </c>
      <c r="S7471" s="25"/>
      <c r="T7471" s="26">
        <f t="shared" ref="T7471:T7502" si="131">IF(I7471="T",0,R7471*S7471)</f>
        <v>0</v>
      </c>
    </row>
    <row r="7472" spans="6:20" s="102" customFormat="1" ht="12" outlineLevel="6">
      <c r="F7472" s="21">
        <v>2598</v>
      </c>
      <c r="G7472" s="22" t="s">
        <v>5</v>
      </c>
      <c r="H7472" s="68">
        <v>6</v>
      </c>
      <c r="I7472" s="22"/>
      <c r="J7472" s="36" t="s">
        <v>557</v>
      </c>
      <c r="K7472" s="36"/>
      <c r="L7472" s="36"/>
      <c r="M7472" s="37" t="s">
        <v>227</v>
      </c>
      <c r="N7472" s="37"/>
      <c r="O7472" s="22" t="s">
        <v>20</v>
      </c>
      <c r="P7472" s="38">
        <v>186</v>
      </c>
      <c r="Q7472" s="25">
        <v>0</v>
      </c>
      <c r="R7472" s="38">
        <f t="shared" si="130"/>
        <v>186</v>
      </c>
      <c r="S7472" s="25"/>
      <c r="T7472" s="26">
        <f t="shared" si="131"/>
        <v>0</v>
      </c>
    </row>
    <row r="7473" spans="6:20" s="102" customFormat="1" ht="12" outlineLevel="6">
      <c r="F7473" s="21">
        <v>2599</v>
      </c>
      <c r="G7473" s="22" t="s">
        <v>5</v>
      </c>
      <c r="H7473" s="68">
        <v>6</v>
      </c>
      <c r="I7473" s="22"/>
      <c r="J7473" s="36" t="s">
        <v>558</v>
      </c>
      <c r="K7473" s="36"/>
      <c r="L7473" s="36"/>
      <c r="M7473" s="37" t="s">
        <v>168</v>
      </c>
      <c r="N7473" s="37"/>
      <c r="O7473" s="22" t="s">
        <v>20</v>
      </c>
      <c r="P7473" s="38">
        <v>40</v>
      </c>
      <c r="Q7473" s="25">
        <v>0</v>
      </c>
      <c r="R7473" s="38">
        <f t="shared" si="130"/>
        <v>40</v>
      </c>
      <c r="S7473" s="25"/>
      <c r="T7473" s="26">
        <f t="shared" si="131"/>
        <v>0</v>
      </c>
    </row>
    <row r="7474" spans="6:20" s="102" customFormat="1" ht="12" outlineLevel="6">
      <c r="F7474" s="21">
        <v>2600</v>
      </c>
      <c r="G7474" s="22" t="s">
        <v>5</v>
      </c>
      <c r="H7474" s="68">
        <v>6</v>
      </c>
      <c r="I7474" s="22"/>
      <c r="J7474" s="36" t="s">
        <v>559</v>
      </c>
      <c r="K7474" s="36"/>
      <c r="L7474" s="36"/>
      <c r="M7474" s="37" t="s">
        <v>167</v>
      </c>
      <c r="N7474" s="37"/>
      <c r="O7474" s="22" t="s">
        <v>20</v>
      </c>
      <c r="P7474" s="38">
        <v>88</v>
      </c>
      <c r="Q7474" s="25">
        <v>0</v>
      </c>
      <c r="R7474" s="38">
        <f t="shared" si="130"/>
        <v>88</v>
      </c>
      <c r="S7474" s="25"/>
      <c r="T7474" s="26">
        <f t="shared" si="131"/>
        <v>0</v>
      </c>
    </row>
    <row r="7475" spans="6:20" s="102" customFormat="1" ht="12" outlineLevel="6">
      <c r="F7475" s="21">
        <v>2601</v>
      </c>
      <c r="G7475" s="22" t="s">
        <v>5</v>
      </c>
      <c r="H7475" s="68">
        <v>6</v>
      </c>
      <c r="I7475" s="22"/>
      <c r="J7475" s="36" t="s">
        <v>560</v>
      </c>
      <c r="K7475" s="36"/>
      <c r="L7475" s="36"/>
      <c r="M7475" s="37" t="s">
        <v>166</v>
      </c>
      <c r="N7475" s="37"/>
      <c r="O7475" s="22" t="s">
        <v>20</v>
      </c>
      <c r="P7475" s="38">
        <v>102</v>
      </c>
      <c r="Q7475" s="25">
        <v>0</v>
      </c>
      <c r="R7475" s="38">
        <f t="shared" si="130"/>
        <v>102</v>
      </c>
      <c r="S7475" s="25"/>
      <c r="T7475" s="26">
        <f t="shared" si="131"/>
        <v>0</v>
      </c>
    </row>
    <row r="7476" spans="6:20" s="102" customFormat="1" ht="12" outlineLevel="6">
      <c r="F7476" s="21">
        <v>2602</v>
      </c>
      <c r="G7476" s="22" t="s">
        <v>5</v>
      </c>
      <c r="H7476" s="68">
        <v>6</v>
      </c>
      <c r="I7476" s="22"/>
      <c r="J7476" s="36" t="s">
        <v>561</v>
      </c>
      <c r="K7476" s="36"/>
      <c r="L7476" s="36"/>
      <c r="M7476" s="37" t="s">
        <v>165</v>
      </c>
      <c r="N7476" s="37"/>
      <c r="O7476" s="22" t="s">
        <v>20</v>
      </c>
      <c r="P7476" s="38">
        <v>132</v>
      </c>
      <c r="Q7476" s="25">
        <v>0</v>
      </c>
      <c r="R7476" s="38">
        <f t="shared" si="130"/>
        <v>132</v>
      </c>
      <c r="S7476" s="25"/>
      <c r="T7476" s="26">
        <f t="shared" si="131"/>
        <v>0</v>
      </c>
    </row>
    <row r="7477" spans="6:20" s="102" customFormat="1" ht="12" outlineLevel="6">
      <c r="F7477" s="21">
        <v>2603</v>
      </c>
      <c r="G7477" s="22" t="s">
        <v>5</v>
      </c>
      <c r="H7477" s="68">
        <v>6</v>
      </c>
      <c r="I7477" s="22"/>
      <c r="J7477" s="36" t="s">
        <v>562</v>
      </c>
      <c r="K7477" s="36"/>
      <c r="L7477" s="36"/>
      <c r="M7477" s="37" t="s">
        <v>164</v>
      </c>
      <c r="N7477" s="37"/>
      <c r="O7477" s="22" t="s">
        <v>20</v>
      </c>
      <c r="P7477" s="38">
        <v>66</v>
      </c>
      <c r="Q7477" s="25">
        <v>0</v>
      </c>
      <c r="R7477" s="38">
        <f t="shared" si="130"/>
        <v>66</v>
      </c>
      <c r="S7477" s="25"/>
      <c r="T7477" s="26">
        <f t="shared" si="131"/>
        <v>0</v>
      </c>
    </row>
    <row r="7478" spans="6:20" s="102" customFormat="1" ht="12" outlineLevel="6">
      <c r="F7478" s="21">
        <v>2604</v>
      </c>
      <c r="G7478" s="22" t="s">
        <v>5</v>
      </c>
      <c r="H7478" s="68">
        <v>6</v>
      </c>
      <c r="I7478" s="22"/>
      <c r="J7478" s="36" t="s">
        <v>563</v>
      </c>
      <c r="K7478" s="36"/>
      <c r="L7478" s="36"/>
      <c r="M7478" s="37" t="s">
        <v>163</v>
      </c>
      <c r="N7478" s="37"/>
      <c r="O7478" s="22" t="s">
        <v>20</v>
      </c>
      <c r="P7478" s="38">
        <v>80</v>
      </c>
      <c r="Q7478" s="25">
        <v>0</v>
      </c>
      <c r="R7478" s="38">
        <f t="shared" si="130"/>
        <v>80</v>
      </c>
      <c r="S7478" s="25"/>
      <c r="T7478" s="26">
        <f t="shared" si="131"/>
        <v>0</v>
      </c>
    </row>
    <row r="7479" spans="6:20" s="102" customFormat="1" ht="12" outlineLevel="6">
      <c r="F7479" s="21">
        <v>2605</v>
      </c>
      <c r="G7479" s="22" t="s">
        <v>5</v>
      </c>
      <c r="H7479" s="68">
        <v>6</v>
      </c>
      <c r="I7479" s="22"/>
      <c r="J7479" s="36" t="s">
        <v>564</v>
      </c>
      <c r="K7479" s="36"/>
      <c r="L7479" s="36"/>
      <c r="M7479" s="37" t="s">
        <v>162</v>
      </c>
      <c r="N7479" s="37"/>
      <c r="O7479" s="22" t="s">
        <v>20</v>
      </c>
      <c r="P7479" s="38">
        <v>44</v>
      </c>
      <c r="Q7479" s="25">
        <v>0</v>
      </c>
      <c r="R7479" s="38">
        <f t="shared" si="130"/>
        <v>44</v>
      </c>
      <c r="S7479" s="25"/>
      <c r="T7479" s="26">
        <f t="shared" si="131"/>
        <v>0</v>
      </c>
    </row>
    <row r="7480" spans="6:20" s="102" customFormat="1" ht="12" outlineLevel="6">
      <c r="F7480" s="21">
        <v>2606</v>
      </c>
      <c r="G7480" s="22" t="s">
        <v>5</v>
      </c>
      <c r="H7480" s="68">
        <v>6</v>
      </c>
      <c r="I7480" s="22"/>
      <c r="J7480" s="36" t="s">
        <v>565</v>
      </c>
      <c r="K7480" s="36"/>
      <c r="L7480" s="36"/>
      <c r="M7480" s="37" t="s">
        <v>161</v>
      </c>
      <c r="N7480" s="37"/>
      <c r="O7480" s="22" t="s">
        <v>20</v>
      </c>
      <c r="P7480" s="38">
        <v>52</v>
      </c>
      <c r="Q7480" s="25">
        <v>0</v>
      </c>
      <c r="R7480" s="38">
        <f t="shared" si="130"/>
        <v>52</v>
      </c>
      <c r="S7480" s="25"/>
      <c r="T7480" s="26">
        <f t="shared" si="131"/>
        <v>0</v>
      </c>
    </row>
    <row r="7481" spans="6:20" s="102" customFormat="1" ht="12" outlineLevel="6">
      <c r="F7481" s="21">
        <v>2607</v>
      </c>
      <c r="G7481" s="22" t="s">
        <v>5</v>
      </c>
      <c r="H7481" s="68">
        <v>6</v>
      </c>
      <c r="I7481" s="22"/>
      <c r="J7481" s="36" t="s">
        <v>566</v>
      </c>
      <c r="K7481" s="36"/>
      <c r="L7481" s="36"/>
      <c r="M7481" s="37" t="s">
        <v>160</v>
      </c>
      <c r="N7481" s="37"/>
      <c r="O7481" s="22" t="s">
        <v>20</v>
      </c>
      <c r="P7481" s="38">
        <v>186</v>
      </c>
      <c r="Q7481" s="25">
        <v>0</v>
      </c>
      <c r="R7481" s="38">
        <f t="shared" si="130"/>
        <v>186</v>
      </c>
      <c r="S7481" s="25"/>
      <c r="T7481" s="26">
        <f t="shared" si="131"/>
        <v>0</v>
      </c>
    </row>
    <row r="7482" spans="6:20" s="102" customFormat="1" ht="36" outlineLevel="6">
      <c r="F7482" s="21">
        <v>2608</v>
      </c>
      <c r="G7482" s="22" t="s">
        <v>5</v>
      </c>
      <c r="H7482" s="68">
        <v>6</v>
      </c>
      <c r="I7482" s="22"/>
      <c r="J7482" s="36" t="s">
        <v>567</v>
      </c>
      <c r="K7482" s="36"/>
      <c r="L7482" s="36"/>
      <c r="M7482" s="37" t="s">
        <v>8684</v>
      </c>
      <c r="N7482" s="37"/>
      <c r="O7482" s="22"/>
      <c r="P7482" s="38">
        <v>0</v>
      </c>
      <c r="Q7482" s="25">
        <v>0</v>
      </c>
      <c r="R7482" s="38">
        <f t="shared" si="130"/>
        <v>0</v>
      </c>
      <c r="S7482" s="25"/>
      <c r="T7482" s="26">
        <f t="shared" si="131"/>
        <v>0</v>
      </c>
    </row>
    <row r="7483" spans="6:20" s="102" customFormat="1" ht="12" outlineLevel="6">
      <c r="F7483" s="21">
        <v>2609</v>
      </c>
      <c r="G7483" s="22" t="s">
        <v>5</v>
      </c>
      <c r="H7483" s="68">
        <v>6</v>
      </c>
      <c r="I7483" s="22"/>
      <c r="J7483" s="36" t="s">
        <v>568</v>
      </c>
      <c r="K7483" s="36"/>
      <c r="L7483" s="36"/>
      <c r="M7483" s="37" t="s">
        <v>227</v>
      </c>
      <c r="N7483" s="37"/>
      <c r="O7483" s="22" t="s">
        <v>20</v>
      </c>
      <c r="P7483" s="38">
        <v>186</v>
      </c>
      <c r="Q7483" s="25">
        <v>0</v>
      </c>
      <c r="R7483" s="38">
        <f t="shared" si="130"/>
        <v>186</v>
      </c>
      <c r="S7483" s="25"/>
      <c r="T7483" s="26">
        <f t="shared" si="131"/>
        <v>0</v>
      </c>
    </row>
    <row r="7484" spans="6:20" s="102" customFormat="1" ht="12" outlineLevel="6">
      <c r="F7484" s="21">
        <v>2610</v>
      </c>
      <c r="G7484" s="22" t="s">
        <v>5</v>
      </c>
      <c r="H7484" s="68">
        <v>6</v>
      </c>
      <c r="I7484" s="22"/>
      <c r="J7484" s="36" t="s">
        <v>569</v>
      </c>
      <c r="K7484" s="36"/>
      <c r="L7484" s="36"/>
      <c r="M7484" s="37" t="s">
        <v>168</v>
      </c>
      <c r="N7484" s="37"/>
      <c r="O7484" s="22" t="s">
        <v>20</v>
      </c>
      <c r="P7484" s="38">
        <v>40</v>
      </c>
      <c r="Q7484" s="25">
        <v>0</v>
      </c>
      <c r="R7484" s="38">
        <f t="shared" si="130"/>
        <v>40</v>
      </c>
      <c r="S7484" s="25"/>
      <c r="T7484" s="26">
        <f t="shared" si="131"/>
        <v>0</v>
      </c>
    </row>
    <row r="7485" spans="6:20" s="102" customFormat="1" ht="12" outlineLevel="6">
      <c r="F7485" s="21">
        <v>2611</v>
      </c>
      <c r="G7485" s="22" t="s">
        <v>5</v>
      </c>
      <c r="H7485" s="68">
        <v>6</v>
      </c>
      <c r="I7485" s="22"/>
      <c r="J7485" s="36" t="s">
        <v>570</v>
      </c>
      <c r="K7485" s="36"/>
      <c r="L7485" s="36"/>
      <c r="M7485" s="37" t="s">
        <v>167</v>
      </c>
      <c r="N7485" s="37"/>
      <c r="O7485" s="22" t="s">
        <v>20</v>
      </c>
      <c r="P7485" s="38">
        <v>88</v>
      </c>
      <c r="Q7485" s="25">
        <v>0</v>
      </c>
      <c r="R7485" s="38">
        <f t="shared" si="130"/>
        <v>88</v>
      </c>
      <c r="S7485" s="25"/>
      <c r="T7485" s="26">
        <f t="shared" si="131"/>
        <v>0</v>
      </c>
    </row>
    <row r="7486" spans="6:20" s="102" customFormat="1" ht="12" outlineLevel="6">
      <c r="F7486" s="21">
        <v>2612</v>
      </c>
      <c r="G7486" s="22" t="s">
        <v>5</v>
      </c>
      <c r="H7486" s="68">
        <v>6</v>
      </c>
      <c r="I7486" s="22"/>
      <c r="J7486" s="36" t="s">
        <v>571</v>
      </c>
      <c r="K7486" s="36"/>
      <c r="L7486" s="36"/>
      <c r="M7486" s="37" t="s">
        <v>166</v>
      </c>
      <c r="N7486" s="37"/>
      <c r="O7486" s="22" t="s">
        <v>20</v>
      </c>
      <c r="P7486" s="38">
        <v>102</v>
      </c>
      <c r="Q7486" s="25">
        <v>0</v>
      </c>
      <c r="R7486" s="38">
        <f t="shared" si="130"/>
        <v>102</v>
      </c>
      <c r="S7486" s="25"/>
      <c r="T7486" s="26">
        <f t="shared" si="131"/>
        <v>0</v>
      </c>
    </row>
    <row r="7487" spans="6:20" s="102" customFormat="1" ht="12" outlineLevel="6">
      <c r="F7487" s="21">
        <v>2613</v>
      </c>
      <c r="G7487" s="22" t="s">
        <v>5</v>
      </c>
      <c r="H7487" s="68">
        <v>6</v>
      </c>
      <c r="I7487" s="22"/>
      <c r="J7487" s="36" t="s">
        <v>572</v>
      </c>
      <c r="K7487" s="36"/>
      <c r="L7487" s="36"/>
      <c r="M7487" s="37" t="s">
        <v>165</v>
      </c>
      <c r="N7487" s="37"/>
      <c r="O7487" s="22" t="s">
        <v>20</v>
      </c>
      <c r="P7487" s="38">
        <v>132</v>
      </c>
      <c r="Q7487" s="25">
        <v>0</v>
      </c>
      <c r="R7487" s="38">
        <f t="shared" si="130"/>
        <v>132</v>
      </c>
      <c r="S7487" s="25"/>
      <c r="T7487" s="26">
        <f t="shared" si="131"/>
        <v>0</v>
      </c>
    </row>
    <row r="7488" spans="6:20" s="102" customFormat="1" ht="12" outlineLevel="6">
      <c r="F7488" s="21">
        <v>2614</v>
      </c>
      <c r="G7488" s="22" t="s">
        <v>5</v>
      </c>
      <c r="H7488" s="68">
        <v>6</v>
      </c>
      <c r="I7488" s="22"/>
      <c r="J7488" s="36" t="s">
        <v>573</v>
      </c>
      <c r="K7488" s="36"/>
      <c r="L7488" s="36"/>
      <c r="M7488" s="37" t="s">
        <v>164</v>
      </c>
      <c r="N7488" s="37"/>
      <c r="O7488" s="22" t="s">
        <v>20</v>
      </c>
      <c r="P7488" s="38">
        <v>66</v>
      </c>
      <c r="Q7488" s="25">
        <v>0</v>
      </c>
      <c r="R7488" s="38">
        <f t="shared" si="130"/>
        <v>66</v>
      </c>
      <c r="S7488" s="25"/>
      <c r="T7488" s="26">
        <f t="shared" si="131"/>
        <v>0</v>
      </c>
    </row>
    <row r="7489" spans="6:20" s="102" customFormat="1" ht="12" outlineLevel="6">
      <c r="F7489" s="21">
        <v>2615</v>
      </c>
      <c r="G7489" s="22" t="s">
        <v>5</v>
      </c>
      <c r="H7489" s="68">
        <v>6</v>
      </c>
      <c r="I7489" s="22"/>
      <c r="J7489" s="36" t="s">
        <v>574</v>
      </c>
      <c r="K7489" s="36"/>
      <c r="L7489" s="36"/>
      <c r="M7489" s="37" t="s">
        <v>163</v>
      </c>
      <c r="N7489" s="37"/>
      <c r="O7489" s="22" t="s">
        <v>20</v>
      </c>
      <c r="P7489" s="38">
        <v>80</v>
      </c>
      <c r="Q7489" s="25">
        <v>0</v>
      </c>
      <c r="R7489" s="38">
        <f t="shared" si="130"/>
        <v>80</v>
      </c>
      <c r="S7489" s="25"/>
      <c r="T7489" s="26">
        <f t="shared" si="131"/>
        <v>0</v>
      </c>
    </row>
    <row r="7490" spans="6:20" s="102" customFormat="1" ht="12" outlineLevel="6">
      <c r="F7490" s="21">
        <v>2616</v>
      </c>
      <c r="G7490" s="22" t="s">
        <v>5</v>
      </c>
      <c r="H7490" s="68">
        <v>6</v>
      </c>
      <c r="I7490" s="22"/>
      <c r="J7490" s="36" t="s">
        <v>575</v>
      </c>
      <c r="K7490" s="36"/>
      <c r="L7490" s="36"/>
      <c r="M7490" s="37" t="s">
        <v>162</v>
      </c>
      <c r="N7490" s="37"/>
      <c r="O7490" s="22" t="s">
        <v>20</v>
      </c>
      <c r="P7490" s="38">
        <v>44</v>
      </c>
      <c r="Q7490" s="25">
        <v>0</v>
      </c>
      <c r="R7490" s="38">
        <f t="shared" si="130"/>
        <v>44</v>
      </c>
      <c r="S7490" s="25"/>
      <c r="T7490" s="26">
        <f t="shared" si="131"/>
        <v>0</v>
      </c>
    </row>
    <row r="7491" spans="6:20" s="102" customFormat="1" ht="12" outlineLevel="6">
      <c r="F7491" s="21">
        <v>2617</v>
      </c>
      <c r="G7491" s="22" t="s">
        <v>5</v>
      </c>
      <c r="H7491" s="68">
        <v>6</v>
      </c>
      <c r="I7491" s="22"/>
      <c r="J7491" s="36" t="s">
        <v>576</v>
      </c>
      <c r="K7491" s="36"/>
      <c r="L7491" s="36"/>
      <c r="M7491" s="37" t="s">
        <v>161</v>
      </c>
      <c r="N7491" s="37"/>
      <c r="O7491" s="22" t="s">
        <v>20</v>
      </c>
      <c r="P7491" s="38">
        <v>52</v>
      </c>
      <c r="Q7491" s="25">
        <v>0</v>
      </c>
      <c r="R7491" s="38">
        <f t="shared" si="130"/>
        <v>52</v>
      </c>
      <c r="S7491" s="25"/>
      <c r="T7491" s="26">
        <f t="shared" si="131"/>
        <v>0</v>
      </c>
    </row>
    <row r="7492" spans="6:20" s="102" customFormat="1" ht="12" outlineLevel="6">
      <c r="F7492" s="21">
        <v>2618</v>
      </c>
      <c r="G7492" s="22" t="s">
        <v>5</v>
      </c>
      <c r="H7492" s="68">
        <v>6</v>
      </c>
      <c r="I7492" s="22"/>
      <c r="J7492" s="36" t="s">
        <v>577</v>
      </c>
      <c r="K7492" s="36"/>
      <c r="L7492" s="36"/>
      <c r="M7492" s="37" t="s">
        <v>160</v>
      </c>
      <c r="N7492" s="37"/>
      <c r="O7492" s="22" t="s">
        <v>20</v>
      </c>
      <c r="P7492" s="38">
        <v>186</v>
      </c>
      <c r="Q7492" s="25">
        <v>0</v>
      </c>
      <c r="R7492" s="38">
        <f t="shared" si="130"/>
        <v>186</v>
      </c>
      <c r="S7492" s="25"/>
      <c r="T7492" s="26">
        <f t="shared" si="131"/>
        <v>0</v>
      </c>
    </row>
    <row r="7493" spans="6:20" s="102" customFormat="1" ht="24" outlineLevel="6">
      <c r="F7493" s="21">
        <v>2619</v>
      </c>
      <c r="G7493" s="22" t="s">
        <v>5</v>
      </c>
      <c r="H7493" s="68">
        <v>6</v>
      </c>
      <c r="I7493" s="22"/>
      <c r="J7493" s="36" t="s">
        <v>578</v>
      </c>
      <c r="K7493" s="36"/>
      <c r="L7493" s="36"/>
      <c r="M7493" s="37" t="s">
        <v>8224</v>
      </c>
      <c r="N7493" s="37"/>
      <c r="O7493" s="22"/>
      <c r="P7493" s="38">
        <v>0</v>
      </c>
      <c r="Q7493" s="25">
        <v>0</v>
      </c>
      <c r="R7493" s="38">
        <f t="shared" si="130"/>
        <v>0</v>
      </c>
      <c r="S7493" s="25"/>
      <c r="T7493" s="26">
        <f t="shared" si="131"/>
        <v>0</v>
      </c>
    </row>
    <row r="7494" spans="6:20" s="102" customFormat="1" ht="12" outlineLevel="6">
      <c r="F7494" s="21">
        <v>2620</v>
      </c>
      <c r="G7494" s="22" t="s">
        <v>5</v>
      </c>
      <c r="H7494" s="68">
        <v>6</v>
      </c>
      <c r="I7494" s="22"/>
      <c r="J7494" s="36" t="s">
        <v>579</v>
      </c>
      <c r="K7494" s="36"/>
      <c r="L7494" s="36"/>
      <c r="M7494" s="37" t="s">
        <v>7392</v>
      </c>
      <c r="N7494" s="37"/>
      <c r="O7494" s="22" t="s">
        <v>20</v>
      </c>
      <c r="P7494" s="38">
        <v>186</v>
      </c>
      <c r="Q7494" s="25">
        <v>0</v>
      </c>
      <c r="R7494" s="38">
        <f t="shared" si="130"/>
        <v>186</v>
      </c>
      <c r="S7494" s="25"/>
      <c r="T7494" s="26">
        <f t="shared" si="131"/>
        <v>0</v>
      </c>
    </row>
    <row r="7495" spans="6:20" s="102" customFormat="1" ht="12" outlineLevel="6">
      <c r="F7495" s="21">
        <v>2621</v>
      </c>
      <c r="G7495" s="22" t="s">
        <v>5</v>
      </c>
      <c r="H7495" s="68">
        <v>6</v>
      </c>
      <c r="I7495" s="22"/>
      <c r="J7495" s="36" t="s">
        <v>580</v>
      </c>
      <c r="K7495" s="36"/>
      <c r="L7495" s="36"/>
      <c r="M7495" s="37" t="s">
        <v>7362</v>
      </c>
      <c r="N7495" s="37"/>
      <c r="O7495" s="22" t="s">
        <v>20</v>
      </c>
      <c r="P7495" s="38">
        <v>40</v>
      </c>
      <c r="Q7495" s="25">
        <v>0</v>
      </c>
      <c r="R7495" s="38">
        <f t="shared" si="130"/>
        <v>40</v>
      </c>
      <c r="S7495" s="25"/>
      <c r="T7495" s="26">
        <f t="shared" si="131"/>
        <v>0</v>
      </c>
    </row>
    <row r="7496" spans="6:20" s="102" customFormat="1" ht="12" outlineLevel="6">
      <c r="F7496" s="21">
        <v>2622</v>
      </c>
      <c r="G7496" s="22" t="s">
        <v>5</v>
      </c>
      <c r="H7496" s="68">
        <v>6</v>
      </c>
      <c r="I7496" s="22"/>
      <c r="J7496" s="36" t="s">
        <v>581</v>
      </c>
      <c r="K7496" s="36"/>
      <c r="L7496" s="36"/>
      <c r="M7496" s="37" t="s">
        <v>7361</v>
      </c>
      <c r="N7496" s="37"/>
      <c r="O7496" s="22" t="s">
        <v>20</v>
      </c>
      <c r="P7496" s="38">
        <v>88</v>
      </c>
      <c r="Q7496" s="25">
        <v>0</v>
      </c>
      <c r="R7496" s="38">
        <f t="shared" si="130"/>
        <v>88</v>
      </c>
      <c r="S7496" s="25"/>
      <c r="T7496" s="26">
        <f t="shared" si="131"/>
        <v>0</v>
      </c>
    </row>
    <row r="7497" spans="6:20" s="102" customFormat="1" ht="12" outlineLevel="6">
      <c r="F7497" s="21">
        <v>2623</v>
      </c>
      <c r="G7497" s="22" t="s">
        <v>5</v>
      </c>
      <c r="H7497" s="68">
        <v>6</v>
      </c>
      <c r="I7497" s="22"/>
      <c r="J7497" s="36" t="s">
        <v>582</v>
      </c>
      <c r="K7497" s="36"/>
      <c r="L7497" s="36"/>
      <c r="M7497" s="37" t="s">
        <v>7360</v>
      </c>
      <c r="N7497" s="37"/>
      <c r="O7497" s="22" t="s">
        <v>20</v>
      </c>
      <c r="P7497" s="38">
        <v>102</v>
      </c>
      <c r="Q7497" s="25">
        <v>0</v>
      </c>
      <c r="R7497" s="38">
        <f t="shared" si="130"/>
        <v>102</v>
      </c>
      <c r="S7497" s="25"/>
      <c r="T7497" s="26">
        <f t="shared" si="131"/>
        <v>0</v>
      </c>
    </row>
    <row r="7498" spans="6:20" s="102" customFormat="1" ht="12" outlineLevel="6">
      <c r="F7498" s="21">
        <v>2624</v>
      </c>
      <c r="G7498" s="22" t="s">
        <v>5</v>
      </c>
      <c r="H7498" s="68">
        <v>6</v>
      </c>
      <c r="I7498" s="22"/>
      <c r="J7498" s="36" t="s">
        <v>583</v>
      </c>
      <c r="K7498" s="36"/>
      <c r="L7498" s="36"/>
      <c r="M7498" s="37" t="s">
        <v>7359</v>
      </c>
      <c r="N7498" s="37"/>
      <c r="O7498" s="22" t="s">
        <v>20</v>
      </c>
      <c r="P7498" s="38">
        <v>132</v>
      </c>
      <c r="Q7498" s="25">
        <v>0</v>
      </c>
      <c r="R7498" s="38">
        <f t="shared" si="130"/>
        <v>132</v>
      </c>
      <c r="S7498" s="25"/>
      <c r="T7498" s="26">
        <f t="shared" si="131"/>
        <v>0</v>
      </c>
    </row>
    <row r="7499" spans="6:20" s="102" customFormat="1" ht="12" outlineLevel="6">
      <c r="F7499" s="21">
        <v>2625</v>
      </c>
      <c r="G7499" s="22" t="s">
        <v>5</v>
      </c>
      <c r="H7499" s="68">
        <v>6</v>
      </c>
      <c r="I7499" s="22"/>
      <c r="J7499" s="36" t="s">
        <v>584</v>
      </c>
      <c r="K7499" s="36"/>
      <c r="L7499" s="36"/>
      <c r="M7499" s="37" t="s">
        <v>7397</v>
      </c>
      <c r="N7499" s="37"/>
      <c r="O7499" s="22" t="s">
        <v>20</v>
      </c>
      <c r="P7499" s="38">
        <v>66</v>
      </c>
      <c r="Q7499" s="25">
        <v>0</v>
      </c>
      <c r="R7499" s="38">
        <f t="shared" si="130"/>
        <v>66</v>
      </c>
      <c r="S7499" s="25"/>
      <c r="T7499" s="26">
        <f t="shared" si="131"/>
        <v>0</v>
      </c>
    </row>
    <row r="7500" spans="6:20" s="102" customFormat="1" ht="12" outlineLevel="6">
      <c r="F7500" s="21">
        <v>2626</v>
      </c>
      <c r="G7500" s="22" t="s">
        <v>5</v>
      </c>
      <c r="H7500" s="68">
        <v>6</v>
      </c>
      <c r="I7500" s="22"/>
      <c r="J7500" s="36" t="s">
        <v>585</v>
      </c>
      <c r="K7500" s="36"/>
      <c r="L7500" s="36"/>
      <c r="M7500" s="37" t="s">
        <v>7396</v>
      </c>
      <c r="N7500" s="37"/>
      <c r="O7500" s="22" t="s">
        <v>20</v>
      </c>
      <c r="P7500" s="38">
        <v>80</v>
      </c>
      <c r="Q7500" s="25">
        <v>0</v>
      </c>
      <c r="R7500" s="38">
        <f t="shared" si="130"/>
        <v>80</v>
      </c>
      <c r="S7500" s="25"/>
      <c r="T7500" s="26">
        <f t="shared" si="131"/>
        <v>0</v>
      </c>
    </row>
    <row r="7501" spans="6:20" s="102" customFormat="1" ht="12" outlineLevel="6">
      <c r="F7501" s="21">
        <v>2627</v>
      </c>
      <c r="G7501" s="22" t="s">
        <v>5</v>
      </c>
      <c r="H7501" s="68">
        <v>6</v>
      </c>
      <c r="I7501" s="22"/>
      <c r="J7501" s="36" t="s">
        <v>586</v>
      </c>
      <c r="K7501" s="36"/>
      <c r="L7501" s="36"/>
      <c r="M7501" s="37" t="s">
        <v>7395</v>
      </c>
      <c r="N7501" s="37"/>
      <c r="O7501" s="22" t="s">
        <v>20</v>
      </c>
      <c r="P7501" s="38">
        <v>44</v>
      </c>
      <c r="Q7501" s="25">
        <v>0</v>
      </c>
      <c r="R7501" s="38">
        <f t="shared" si="130"/>
        <v>44</v>
      </c>
      <c r="S7501" s="25"/>
      <c r="T7501" s="26">
        <f t="shared" si="131"/>
        <v>0</v>
      </c>
    </row>
    <row r="7502" spans="6:20" s="102" customFormat="1" ht="12" outlineLevel="6">
      <c r="F7502" s="21">
        <v>2628</v>
      </c>
      <c r="G7502" s="22" t="s">
        <v>5</v>
      </c>
      <c r="H7502" s="68">
        <v>6</v>
      </c>
      <c r="I7502" s="22"/>
      <c r="J7502" s="36" t="s">
        <v>587</v>
      </c>
      <c r="K7502" s="36"/>
      <c r="L7502" s="36"/>
      <c r="M7502" s="37" t="s">
        <v>7394</v>
      </c>
      <c r="N7502" s="37"/>
      <c r="O7502" s="22" t="s">
        <v>20</v>
      </c>
      <c r="P7502" s="38">
        <v>52</v>
      </c>
      <c r="Q7502" s="25">
        <v>0</v>
      </c>
      <c r="R7502" s="38">
        <f t="shared" si="130"/>
        <v>52</v>
      </c>
      <c r="S7502" s="25"/>
      <c r="T7502" s="26">
        <f t="shared" si="131"/>
        <v>0</v>
      </c>
    </row>
    <row r="7503" spans="6:20" s="102" customFormat="1" ht="12" outlineLevel="6">
      <c r="F7503" s="21">
        <v>2629</v>
      </c>
      <c r="G7503" s="22" t="s">
        <v>5</v>
      </c>
      <c r="H7503" s="68">
        <v>6</v>
      </c>
      <c r="I7503" s="22"/>
      <c r="J7503" s="36" t="s">
        <v>588</v>
      </c>
      <c r="K7503" s="36"/>
      <c r="L7503" s="36"/>
      <c r="M7503" s="37" t="s">
        <v>7393</v>
      </c>
      <c r="N7503" s="37"/>
      <c r="O7503" s="22" t="s">
        <v>20</v>
      </c>
      <c r="P7503" s="38">
        <v>38</v>
      </c>
      <c r="Q7503" s="25">
        <v>0</v>
      </c>
      <c r="R7503" s="38">
        <f>P7503*(1+Q7503/100)</f>
        <v>38</v>
      </c>
      <c r="S7503" s="25"/>
      <c r="T7503" s="26">
        <f>IF(I7503="T",0,R7503*S7503)</f>
        <v>0</v>
      </c>
    </row>
    <row r="7504" spans="6:20" s="102" customFormat="1" ht="12" outlineLevel="6">
      <c r="F7504" s="21">
        <v>2630</v>
      </c>
      <c r="G7504" s="22" t="s">
        <v>5</v>
      </c>
      <c r="H7504" s="68">
        <v>6</v>
      </c>
      <c r="I7504" s="22"/>
      <c r="J7504" s="36" t="s">
        <v>589</v>
      </c>
      <c r="K7504" s="36"/>
      <c r="L7504" s="36"/>
      <c r="M7504" s="37" t="s">
        <v>7784</v>
      </c>
      <c r="N7504" s="37"/>
      <c r="O7504" s="22" t="s">
        <v>23</v>
      </c>
      <c r="P7504" s="38">
        <v>30</v>
      </c>
      <c r="Q7504" s="25">
        <v>0</v>
      </c>
      <c r="R7504" s="38">
        <f>P7504*(1+Q7504/100)</f>
        <v>30</v>
      </c>
      <c r="S7504" s="25"/>
      <c r="T7504" s="26">
        <f>IF(I7504="T",0,R7504*S7504)</f>
        <v>0</v>
      </c>
    </row>
    <row r="7505" spans="6:20" s="102" customFormat="1" ht="48" outlineLevel="6">
      <c r="F7505" s="21">
        <v>2631</v>
      </c>
      <c r="G7505" s="22" t="s">
        <v>5</v>
      </c>
      <c r="H7505" s="68">
        <v>6</v>
      </c>
      <c r="I7505" s="22"/>
      <c r="J7505" s="36" t="s">
        <v>590</v>
      </c>
      <c r="K7505" s="36"/>
      <c r="L7505" s="36"/>
      <c r="M7505" s="37" t="s">
        <v>8537</v>
      </c>
      <c r="N7505" s="37"/>
      <c r="O7505" s="22" t="s">
        <v>22</v>
      </c>
      <c r="P7505" s="38">
        <v>1</v>
      </c>
      <c r="Q7505" s="25">
        <v>0</v>
      </c>
      <c r="R7505" s="38">
        <f>P7505*(1+Q7505/100)</f>
        <v>1</v>
      </c>
      <c r="S7505" s="25"/>
      <c r="T7505" s="26">
        <f>IF(I7505="T",0,R7505*S7505)</f>
        <v>0</v>
      </c>
    </row>
    <row r="7506" spans="6:20" s="102" customFormat="1" ht="96" outlineLevel="6">
      <c r="F7506" s="21">
        <v>2632</v>
      </c>
      <c r="G7506" s="22" t="s">
        <v>5</v>
      </c>
      <c r="H7506" s="68">
        <v>6</v>
      </c>
      <c r="I7506" s="22"/>
      <c r="J7506" s="36" t="s">
        <v>591</v>
      </c>
      <c r="K7506" s="36"/>
      <c r="L7506" s="36"/>
      <c r="M7506" s="37" t="s">
        <v>9737</v>
      </c>
      <c r="N7506" s="37"/>
      <c r="O7506" s="22" t="s">
        <v>22</v>
      </c>
      <c r="P7506" s="38">
        <v>221</v>
      </c>
      <c r="Q7506" s="25">
        <v>0</v>
      </c>
      <c r="R7506" s="38">
        <f>P7506*(1+Q7506/100)</f>
        <v>221</v>
      </c>
      <c r="S7506" s="25"/>
      <c r="T7506" s="26">
        <f>IF(I7506="T",0,R7506*S7506)</f>
        <v>0</v>
      </c>
    </row>
    <row r="7507" spans="6:20" s="102" customFormat="1" ht="60" outlineLevel="6">
      <c r="F7507" s="21">
        <v>2633</v>
      </c>
      <c r="G7507" s="22" t="s">
        <v>5</v>
      </c>
      <c r="H7507" s="68">
        <v>6</v>
      </c>
      <c r="I7507" s="22"/>
      <c r="J7507" s="36" t="s">
        <v>592</v>
      </c>
      <c r="K7507" s="36"/>
      <c r="L7507" s="36"/>
      <c r="M7507" s="37" t="s">
        <v>8726</v>
      </c>
      <c r="N7507" s="37"/>
      <c r="O7507" s="22" t="s">
        <v>20</v>
      </c>
      <c r="P7507" s="38">
        <v>2210</v>
      </c>
      <c r="Q7507" s="25">
        <v>0</v>
      </c>
      <c r="R7507" s="38">
        <f>P7507*(1+Q7507/100)</f>
        <v>2210</v>
      </c>
      <c r="S7507" s="25"/>
      <c r="T7507" s="26">
        <f>IF(I7507="T",0,R7507*S7507)</f>
        <v>0</v>
      </c>
    </row>
    <row r="7508" spans="6:20" outlineLevel="6"/>
    <row r="7509" spans="6:20" outlineLevel="5"/>
    <row r="7510" spans="6:20" s="113" customFormat="1" ht="16.5" customHeight="1" outlineLevel="4">
      <c r="F7510" s="114"/>
      <c r="G7510" s="115"/>
      <c r="H7510" s="115"/>
      <c r="I7510" s="115"/>
      <c r="J7510" s="116"/>
      <c r="K7510" s="116"/>
      <c r="L7510" s="116"/>
      <c r="M7510" s="116" t="s">
        <v>7517</v>
      </c>
      <c r="N7510" s="119"/>
      <c r="O7510" s="115"/>
      <c r="P7510" s="117"/>
      <c r="Q7510" s="118"/>
      <c r="R7510" s="117"/>
      <c r="S7510" s="118"/>
      <c r="T7510" s="112">
        <f>SUBTOTAL(9,T7511:T7582)</f>
        <v>0</v>
      </c>
    </row>
    <row r="7511" spans="6:20" s="120" customFormat="1" ht="16.5" customHeight="1" outlineLevel="5">
      <c r="F7511" s="121"/>
      <c r="G7511" s="122"/>
      <c r="H7511" s="122"/>
      <c r="I7511" s="122"/>
      <c r="J7511" s="123"/>
      <c r="K7511" s="123"/>
      <c r="L7511" s="123"/>
      <c r="M7511" s="123" t="s">
        <v>7540</v>
      </c>
      <c r="N7511" s="126"/>
      <c r="O7511" s="122"/>
      <c r="P7511" s="124"/>
      <c r="Q7511" s="125"/>
      <c r="R7511" s="124"/>
      <c r="S7511" s="125"/>
      <c r="T7511" s="111">
        <f>SUBTOTAL(9,T7512:T7581)</f>
        <v>0</v>
      </c>
    </row>
    <row r="7512" spans="6:20" s="102" customFormat="1" ht="144" outlineLevel="6">
      <c r="F7512" s="21">
        <v>2634</v>
      </c>
      <c r="G7512" s="22" t="s">
        <v>5</v>
      </c>
      <c r="H7512" s="68">
        <v>6</v>
      </c>
      <c r="I7512" s="22"/>
      <c r="J7512" s="36" t="s">
        <v>593</v>
      </c>
      <c r="K7512" s="36"/>
      <c r="L7512" s="36"/>
      <c r="M7512" s="37" t="s">
        <v>9841</v>
      </c>
      <c r="N7512" s="37" t="s">
        <v>9102</v>
      </c>
      <c r="O7512" s="22" t="s">
        <v>22</v>
      </c>
      <c r="P7512" s="38">
        <v>9</v>
      </c>
      <c r="Q7512" s="25">
        <v>0</v>
      </c>
      <c r="R7512" s="38">
        <f t="shared" ref="R7512:R7543" si="132">P7512*(1+Q7512/100)</f>
        <v>9</v>
      </c>
      <c r="S7512" s="25"/>
      <c r="T7512" s="26">
        <f t="shared" ref="T7512:T7543" si="133">IF(I7512="T",0,R7512*S7512)</f>
        <v>0</v>
      </c>
    </row>
    <row r="7513" spans="6:20" s="102" customFormat="1" ht="144" outlineLevel="6">
      <c r="F7513" s="21">
        <v>2635</v>
      </c>
      <c r="G7513" s="22" t="s">
        <v>5</v>
      </c>
      <c r="H7513" s="68">
        <v>6</v>
      </c>
      <c r="I7513" s="22"/>
      <c r="J7513" s="36" t="s">
        <v>594</v>
      </c>
      <c r="K7513" s="36"/>
      <c r="L7513" s="36"/>
      <c r="M7513" s="37" t="s">
        <v>9842</v>
      </c>
      <c r="N7513" s="37" t="s">
        <v>9315</v>
      </c>
      <c r="O7513" s="22" t="s">
        <v>22</v>
      </c>
      <c r="P7513" s="38">
        <v>14</v>
      </c>
      <c r="Q7513" s="25">
        <v>0</v>
      </c>
      <c r="R7513" s="38">
        <f t="shared" si="132"/>
        <v>14</v>
      </c>
      <c r="S7513" s="25"/>
      <c r="T7513" s="26">
        <f t="shared" si="133"/>
        <v>0</v>
      </c>
    </row>
    <row r="7514" spans="6:20" s="102" customFormat="1" ht="144" outlineLevel="6">
      <c r="F7514" s="21">
        <v>2636</v>
      </c>
      <c r="G7514" s="22" t="s">
        <v>5</v>
      </c>
      <c r="H7514" s="68">
        <v>6</v>
      </c>
      <c r="I7514" s="22"/>
      <c r="J7514" s="36" t="s">
        <v>595</v>
      </c>
      <c r="K7514" s="36"/>
      <c r="L7514" s="36"/>
      <c r="M7514" s="37" t="s">
        <v>9866</v>
      </c>
      <c r="N7514" s="37" t="s">
        <v>9318</v>
      </c>
      <c r="O7514" s="22" t="s">
        <v>22</v>
      </c>
      <c r="P7514" s="38">
        <v>11</v>
      </c>
      <c r="Q7514" s="25">
        <v>0</v>
      </c>
      <c r="R7514" s="38">
        <f t="shared" si="132"/>
        <v>11</v>
      </c>
      <c r="S7514" s="25"/>
      <c r="T7514" s="26">
        <f t="shared" si="133"/>
        <v>0</v>
      </c>
    </row>
    <row r="7515" spans="6:20" s="102" customFormat="1" ht="156" outlineLevel="6">
      <c r="F7515" s="21">
        <v>2637</v>
      </c>
      <c r="G7515" s="22" t="s">
        <v>5</v>
      </c>
      <c r="H7515" s="68">
        <v>6</v>
      </c>
      <c r="I7515" s="22"/>
      <c r="J7515" s="36" t="s">
        <v>596</v>
      </c>
      <c r="K7515" s="36"/>
      <c r="L7515" s="36"/>
      <c r="M7515" s="37" t="s">
        <v>9883</v>
      </c>
      <c r="N7515" s="37" t="s">
        <v>9618</v>
      </c>
      <c r="O7515" s="22" t="s">
        <v>22</v>
      </c>
      <c r="P7515" s="38">
        <v>13</v>
      </c>
      <c r="Q7515" s="25">
        <v>0</v>
      </c>
      <c r="R7515" s="38">
        <f t="shared" si="132"/>
        <v>13</v>
      </c>
      <c r="S7515" s="25"/>
      <c r="T7515" s="26">
        <f t="shared" si="133"/>
        <v>0</v>
      </c>
    </row>
    <row r="7516" spans="6:20" s="102" customFormat="1" ht="144" outlineLevel="6">
      <c r="F7516" s="21">
        <v>2638</v>
      </c>
      <c r="G7516" s="22" t="s">
        <v>5</v>
      </c>
      <c r="H7516" s="68">
        <v>6</v>
      </c>
      <c r="I7516" s="22"/>
      <c r="J7516" s="36" t="s">
        <v>597</v>
      </c>
      <c r="K7516" s="36"/>
      <c r="L7516" s="36"/>
      <c r="M7516" s="37" t="s">
        <v>9911</v>
      </c>
      <c r="N7516" s="37" t="s">
        <v>9761</v>
      </c>
      <c r="O7516" s="22" t="s">
        <v>22</v>
      </c>
      <c r="P7516" s="38">
        <v>11</v>
      </c>
      <c r="Q7516" s="25">
        <v>0</v>
      </c>
      <c r="R7516" s="38">
        <f t="shared" si="132"/>
        <v>11</v>
      </c>
      <c r="S7516" s="25"/>
      <c r="T7516" s="26">
        <f t="shared" si="133"/>
        <v>0</v>
      </c>
    </row>
    <row r="7517" spans="6:20" s="102" customFormat="1" ht="156" outlineLevel="6">
      <c r="F7517" s="21">
        <v>2639</v>
      </c>
      <c r="G7517" s="22" t="s">
        <v>5</v>
      </c>
      <c r="H7517" s="68">
        <v>6</v>
      </c>
      <c r="I7517" s="22"/>
      <c r="J7517" s="36" t="s">
        <v>598</v>
      </c>
      <c r="K7517" s="36"/>
      <c r="L7517" s="36"/>
      <c r="M7517" s="37" t="s">
        <v>9888</v>
      </c>
      <c r="N7517" s="37" t="s">
        <v>9118</v>
      </c>
      <c r="O7517" s="22" t="s">
        <v>22</v>
      </c>
      <c r="P7517" s="38">
        <v>2</v>
      </c>
      <c r="Q7517" s="25">
        <v>0</v>
      </c>
      <c r="R7517" s="38">
        <f t="shared" si="132"/>
        <v>2</v>
      </c>
      <c r="S7517" s="25"/>
      <c r="T7517" s="26">
        <f t="shared" si="133"/>
        <v>0</v>
      </c>
    </row>
    <row r="7518" spans="6:20" s="102" customFormat="1" ht="156" outlineLevel="6">
      <c r="F7518" s="21">
        <v>2640</v>
      </c>
      <c r="G7518" s="22" t="s">
        <v>5</v>
      </c>
      <c r="H7518" s="68">
        <v>6</v>
      </c>
      <c r="I7518" s="22"/>
      <c r="J7518" s="36" t="s">
        <v>599</v>
      </c>
      <c r="K7518" s="36"/>
      <c r="L7518" s="36"/>
      <c r="M7518" s="37" t="s">
        <v>9887</v>
      </c>
      <c r="N7518" s="37" t="s">
        <v>9588</v>
      </c>
      <c r="O7518" s="22" t="s">
        <v>22</v>
      </c>
      <c r="P7518" s="38">
        <v>4</v>
      </c>
      <c r="Q7518" s="25">
        <v>0</v>
      </c>
      <c r="R7518" s="38">
        <f t="shared" si="132"/>
        <v>4</v>
      </c>
      <c r="S7518" s="25"/>
      <c r="T7518" s="26">
        <f t="shared" si="133"/>
        <v>0</v>
      </c>
    </row>
    <row r="7519" spans="6:20" s="102" customFormat="1" ht="156" outlineLevel="6">
      <c r="F7519" s="21">
        <v>2641</v>
      </c>
      <c r="G7519" s="22" t="s">
        <v>5</v>
      </c>
      <c r="H7519" s="68">
        <v>6</v>
      </c>
      <c r="I7519" s="22"/>
      <c r="J7519" s="36" t="s">
        <v>600</v>
      </c>
      <c r="K7519" s="36"/>
      <c r="L7519" s="36"/>
      <c r="M7519" s="37" t="s">
        <v>9890</v>
      </c>
      <c r="N7519" s="37" t="s">
        <v>9097</v>
      </c>
      <c r="O7519" s="22" t="s">
        <v>22</v>
      </c>
      <c r="P7519" s="38">
        <v>1</v>
      </c>
      <c r="Q7519" s="25">
        <v>0</v>
      </c>
      <c r="R7519" s="38">
        <f t="shared" si="132"/>
        <v>1</v>
      </c>
      <c r="S7519" s="25"/>
      <c r="T7519" s="26">
        <f t="shared" si="133"/>
        <v>0</v>
      </c>
    </row>
    <row r="7520" spans="6:20" s="102" customFormat="1" ht="84" outlineLevel="6">
      <c r="F7520" s="21">
        <v>2642</v>
      </c>
      <c r="G7520" s="22" t="s">
        <v>5</v>
      </c>
      <c r="H7520" s="68">
        <v>6</v>
      </c>
      <c r="I7520" s="22"/>
      <c r="J7520" s="36" t="s">
        <v>601</v>
      </c>
      <c r="K7520" s="36"/>
      <c r="L7520" s="36"/>
      <c r="M7520" s="37" t="s">
        <v>9150</v>
      </c>
      <c r="N7520" s="37"/>
      <c r="O7520" s="22" t="s">
        <v>22</v>
      </c>
      <c r="P7520" s="38">
        <v>1</v>
      </c>
      <c r="Q7520" s="25">
        <v>0</v>
      </c>
      <c r="R7520" s="38">
        <f t="shared" si="132"/>
        <v>1</v>
      </c>
      <c r="S7520" s="25"/>
      <c r="T7520" s="26">
        <f t="shared" si="133"/>
        <v>0</v>
      </c>
    </row>
    <row r="7521" spans="6:20" s="102" customFormat="1" ht="36" outlineLevel="6">
      <c r="F7521" s="21">
        <v>2643</v>
      </c>
      <c r="G7521" s="22" t="s">
        <v>5</v>
      </c>
      <c r="H7521" s="68">
        <v>6</v>
      </c>
      <c r="I7521" s="22"/>
      <c r="J7521" s="36" t="s">
        <v>602</v>
      </c>
      <c r="K7521" s="36"/>
      <c r="L7521" s="36"/>
      <c r="M7521" s="37" t="s">
        <v>8277</v>
      </c>
      <c r="N7521" s="37"/>
      <c r="O7521" s="22" t="s">
        <v>22</v>
      </c>
      <c r="P7521" s="38">
        <v>1</v>
      </c>
      <c r="Q7521" s="25">
        <v>0</v>
      </c>
      <c r="R7521" s="38">
        <f t="shared" si="132"/>
        <v>1</v>
      </c>
      <c r="S7521" s="25"/>
      <c r="T7521" s="26">
        <f t="shared" si="133"/>
        <v>0</v>
      </c>
    </row>
    <row r="7522" spans="6:20" s="102" customFormat="1" ht="60" outlineLevel="6">
      <c r="F7522" s="21">
        <v>2644</v>
      </c>
      <c r="G7522" s="22" t="s">
        <v>5</v>
      </c>
      <c r="H7522" s="68">
        <v>6</v>
      </c>
      <c r="I7522" s="22"/>
      <c r="J7522" s="36" t="s">
        <v>603</v>
      </c>
      <c r="K7522" s="36"/>
      <c r="L7522" s="36"/>
      <c r="M7522" s="37" t="s">
        <v>8945</v>
      </c>
      <c r="N7522" s="37"/>
      <c r="O7522" s="22" t="s">
        <v>22</v>
      </c>
      <c r="P7522" s="38">
        <v>2</v>
      </c>
      <c r="Q7522" s="25">
        <v>0</v>
      </c>
      <c r="R7522" s="38">
        <f t="shared" si="132"/>
        <v>2</v>
      </c>
      <c r="S7522" s="25"/>
      <c r="T7522" s="26">
        <f t="shared" si="133"/>
        <v>0</v>
      </c>
    </row>
    <row r="7523" spans="6:20" s="102" customFormat="1" ht="36" outlineLevel="6">
      <c r="F7523" s="21">
        <v>2645</v>
      </c>
      <c r="G7523" s="22" t="s">
        <v>5</v>
      </c>
      <c r="H7523" s="68">
        <v>6</v>
      </c>
      <c r="I7523" s="22"/>
      <c r="J7523" s="36" t="s">
        <v>604</v>
      </c>
      <c r="K7523" s="36"/>
      <c r="L7523" s="36"/>
      <c r="M7523" s="37" t="s">
        <v>7920</v>
      </c>
      <c r="N7523" s="37"/>
      <c r="O7523" s="22" t="s">
        <v>22</v>
      </c>
      <c r="P7523" s="38">
        <v>4</v>
      </c>
      <c r="Q7523" s="25">
        <v>0</v>
      </c>
      <c r="R7523" s="38">
        <f t="shared" si="132"/>
        <v>4</v>
      </c>
      <c r="S7523" s="25"/>
      <c r="T7523" s="26">
        <f t="shared" si="133"/>
        <v>0</v>
      </c>
    </row>
    <row r="7524" spans="6:20" s="102" customFormat="1" ht="36" outlineLevel="6">
      <c r="F7524" s="21">
        <v>2646</v>
      </c>
      <c r="G7524" s="22" t="s">
        <v>5</v>
      </c>
      <c r="H7524" s="68">
        <v>6</v>
      </c>
      <c r="I7524" s="22"/>
      <c r="J7524" s="36" t="s">
        <v>605</v>
      </c>
      <c r="K7524" s="36"/>
      <c r="L7524" s="36"/>
      <c r="M7524" s="37" t="s">
        <v>8137</v>
      </c>
      <c r="N7524" s="37"/>
      <c r="O7524" s="22" t="s">
        <v>22</v>
      </c>
      <c r="P7524" s="38">
        <v>1</v>
      </c>
      <c r="Q7524" s="25">
        <v>0</v>
      </c>
      <c r="R7524" s="38">
        <f t="shared" si="132"/>
        <v>1</v>
      </c>
      <c r="S7524" s="25"/>
      <c r="T7524" s="26">
        <f t="shared" si="133"/>
        <v>0</v>
      </c>
    </row>
    <row r="7525" spans="6:20" s="102" customFormat="1" ht="36" outlineLevel="6">
      <c r="F7525" s="21">
        <v>2647</v>
      </c>
      <c r="G7525" s="22" t="s">
        <v>5</v>
      </c>
      <c r="H7525" s="68">
        <v>6</v>
      </c>
      <c r="I7525" s="22"/>
      <c r="J7525" s="36" t="s">
        <v>606</v>
      </c>
      <c r="K7525" s="36"/>
      <c r="L7525" s="36"/>
      <c r="M7525" s="37" t="s">
        <v>8427</v>
      </c>
      <c r="N7525" s="37"/>
      <c r="O7525" s="22" t="s">
        <v>22</v>
      </c>
      <c r="P7525" s="38">
        <v>10</v>
      </c>
      <c r="Q7525" s="25">
        <v>0</v>
      </c>
      <c r="R7525" s="38">
        <f t="shared" si="132"/>
        <v>10</v>
      </c>
      <c r="S7525" s="25"/>
      <c r="T7525" s="26">
        <f t="shared" si="133"/>
        <v>0</v>
      </c>
    </row>
    <row r="7526" spans="6:20" s="102" customFormat="1" ht="12" outlineLevel="6">
      <c r="F7526" s="21">
        <v>2648</v>
      </c>
      <c r="G7526" s="22" t="s">
        <v>5</v>
      </c>
      <c r="H7526" s="68">
        <v>6</v>
      </c>
      <c r="I7526" s="22"/>
      <c r="J7526" s="36" t="s">
        <v>607</v>
      </c>
      <c r="K7526" s="36"/>
      <c r="L7526" s="36"/>
      <c r="M7526" s="37" t="s">
        <v>7663</v>
      </c>
      <c r="N7526" s="37"/>
      <c r="O7526" s="22" t="s">
        <v>22</v>
      </c>
      <c r="P7526" s="38">
        <v>8</v>
      </c>
      <c r="Q7526" s="25">
        <v>0</v>
      </c>
      <c r="R7526" s="38">
        <f t="shared" si="132"/>
        <v>8</v>
      </c>
      <c r="S7526" s="25"/>
      <c r="T7526" s="26">
        <f t="shared" si="133"/>
        <v>0</v>
      </c>
    </row>
    <row r="7527" spans="6:20" s="102" customFormat="1" ht="48" outlineLevel="6">
      <c r="F7527" s="21">
        <v>2649</v>
      </c>
      <c r="G7527" s="22" t="s">
        <v>5</v>
      </c>
      <c r="H7527" s="68">
        <v>6</v>
      </c>
      <c r="I7527" s="22"/>
      <c r="J7527" s="36" t="s">
        <v>608</v>
      </c>
      <c r="K7527" s="36"/>
      <c r="L7527" s="36"/>
      <c r="M7527" s="37" t="s">
        <v>8597</v>
      </c>
      <c r="N7527" s="37"/>
      <c r="O7527" s="22" t="s">
        <v>22</v>
      </c>
      <c r="P7527" s="38">
        <v>2</v>
      </c>
      <c r="Q7527" s="25">
        <v>0</v>
      </c>
      <c r="R7527" s="38">
        <f t="shared" si="132"/>
        <v>2</v>
      </c>
      <c r="S7527" s="25"/>
      <c r="T7527" s="26">
        <f t="shared" si="133"/>
        <v>0</v>
      </c>
    </row>
    <row r="7528" spans="6:20" s="102" customFormat="1" ht="48" outlineLevel="6">
      <c r="F7528" s="21">
        <v>2650</v>
      </c>
      <c r="G7528" s="22" t="s">
        <v>5</v>
      </c>
      <c r="H7528" s="68">
        <v>6</v>
      </c>
      <c r="I7528" s="22"/>
      <c r="J7528" s="36" t="s">
        <v>609</v>
      </c>
      <c r="K7528" s="36"/>
      <c r="L7528" s="36"/>
      <c r="M7528" s="37" t="s">
        <v>8859</v>
      </c>
      <c r="N7528" s="37"/>
      <c r="O7528" s="22" t="s">
        <v>22</v>
      </c>
      <c r="P7528" s="38">
        <v>1</v>
      </c>
      <c r="Q7528" s="25">
        <v>0</v>
      </c>
      <c r="R7528" s="38">
        <f t="shared" si="132"/>
        <v>1</v>
      </c>
      <c r="S7528" s="25"/>
      <c r="T7528" s="26">
        <f t="shared" si="133"/>
        <v>0</v>
      </c>
    </row>
    <row r="7529" spans="6:20" s="102" customFormat="1" ht="48" outlineLevel="6">
      <c r="F7529" s="21">
        <v>2651</v>
      </c>
      <c r="G7529" s="22" t="s">
        <v>5</v>
      </c>
      <c r="H7529" s="68">
        <v>6</v>
      </c>
      <c r="I7529" s="22"/>
      <c r="J7529" s="36" t="s">
        <v>610</v>
      </c>
      <c r="K7529" s="36"/>
      <c r="L7529" s="36"/>
      <c r="M7529" s="37" t="s">
        <v>9615</v>
      </c>
      <c r="N7529" s="37"/>
      <c r="O7529" s="22"/>
      <c r="P7529" s="38">
        <v>0</v>
      </c>
      <c r="Q7529" s="25">
        <v>0</v>
      </c>
      <c r="R7529" s="38">
        <f t="shared" si="132"/>
        <v>0</v>
      </c>
      <c r="S7529" s="25"/>
      <c r="T7529" s="26">
        <f t="shared" si="133"/>
        <v>0</v>
      </c>
    </row>
    <row r="7530" spans="6:20" s="102" customFormat="1" ht="12" outlineLevel="6">
      <c r="F7530" s="21">
        <v>2652</v>
      </c>
      <c r="G7530" s="22" t="s">
        <v>5</v>
      </c>
      <c r="H7530" s="68">
        <v>6</v>
      </c>
      <c r="I7530" s="22"/>
      <c r="J7530" s="36" t="s">
        <v>611</v>
      </c>
      <c r="K7530" s="36"/>
      <c r="L7530" s="36"/>
      <c r="M7530" s="37" t="s">
        <v>227</v>
      </c>
      <c r="N7530" s="37"/>
      <c r="O7530" s="22" t="s">
        <v>20</v>
      </c>
      <c r="P7530" s="38">
        <v>20</v>
      </c>
      <c r="Q7530" s="25">
        <v>0</v>
      </c>
      <c r="R7530" s="38">
        <f t="shared" si="132"/>
        <v>20</v>
      </c>
      <c r="S7530" s="25"/>
      <c r="T7530" s="26">
        <f t="shared" si="133"/>
        <v>0</v>
      </c>
    </row>
    <row r="7531" spans="6:20" s="102" customFormat="1" ht="12" outlineLevel="6">
      <c r="F7531" s="21">
        <v>2653</v>
      </c>
      <c r="G7531" s="22" t="s">
        <v>5</v>
      </c>
      <c r="H7531" s="68">
        <v>6</v>
      </c>
      <c r="I7531" s="22"/>
      <c r="J7531" s="36" t="s">
        <v>612</v>
      </c>
      <c r="K7531" s="36"/>
      <c r="L7531" s="36"/>
      <c r="M7531" s="37" t="s">
        <v>226</v>
      </c>
      <c r="N7531" s="37"/>
      <c r="O7531" s="22" t="s">
        <v>20</v>
      </c>
      <c r="P7531" s="38">
        <v>46</v>
      </c>
      <c r="Q7531" s="25">
        <v>0</v>
      </c>
      <c r="R7531" s="38">
        <f t="shared" si="132"/>
        <v>46</v>
      </c>
      <c r="S7531" s="25"/>
      <c r="T7531" s="26">
        <f t="shared" si="133"/>
        <v>0</v>
      </c>
    </row>
    <row r="7532" spans="6:20" s="102" customFormat="1" ht="12" outlineLevel="6">
      <c r="F7532" s="21">
        <v>2654</v>
      </c>
      <c r="G7532" s="22" t="s">
        <v>5</v>
      </c>
      <c r="H7532" s="68">
        <v>6</v>
      </c>
      <c r="I7532" s="22"/>
      <c r="J7532" s="36" t="s">
        <v>613</v>
      </c>
      <c r="K7532" s="36"/>
      <c r="L7532" s="36"/>
      <c r="M7532" s="37" t="s">
        <v>168</v>
      </c>
      <c r="N7532" s="37"/>
      <c r="O7532" s="22" t="s">
        <v>20</v>
      </c>
      <c r="P7532" s="38">
        <v>24</v>
      </c>
      <c r="Q7532" s="25">
        <v>0</v>
      </c>
      <c r="R7532" s="38">
        <f t="shared" si="132"/>
        <v>24</v>
      </c>
      <c r="S7532" s="25"/>
      <c r="T7532" s="26">
        <f t="shared" si="133"/>
        <v>0</v>
      </c>
    </row>
    <row r="7533" spans="6:20" s="102" customFormat="1" ht="12" outlineLevel="6">
      <c r="F7533" s="21">
        <v>2655</v>
      </c>
      <c r="G7533" s="22" t="s">
        <v>5</v>
      </c>
      <c r="H7533" s="68">
        <v>6</v>
      </c>
      <c r="I7533" s="22"/>
      <c r="J7533" s="36" t="s">
        <v>614</v>
      </c>
      <c r="K7533" s="36"/>
      <c r="L7533" s="36"/>
      <c r="M7533" s="37" t="s">
        <v>167</v>
      </c>
      <c r="N7533" s="37"/>
      <c r="O7533" s="22" t="s">
        <v>20</v>
      </c>
      <c r="P7533" s="38">
        <v>32</v>
      </c>
      <c r="Q7533" s="25">
        <v>0</v>
      </c>
      <c r="R7533" s="38">
        <f t="shared" si="132"/>
        <v>32</v>
      </c>
      <c r="S7533" s="25"/>
      <c r="T7533" s="26">
        <f t="shared" si="133"/>
        <v>0</v>
      </c>
    </row>
    <row r="7534" spans="6:20" s="102" customFormat="1" ht="12" outlineLevel="6">
      <c r="F7534" s="21">
        <v>2656</v>
      </c>
      <c r="G7534" s="22" t="s">
        <v>5</v>
      </c>
      <c r="H7534" s="68">
        <v>6</v>
      </c>
      <c r="I7534" s="22"/>
      <c r="J7534" s="36" t="s">
        <v>615</v>
      </c>
      <c r="K7534" s="36"/>
      <c r="L7534" s="36"/>
      <c r="M7534" s="37" t="s">
        <v>166</v>
      </c>
      <c r="N7534" s="37"/>
      <c r="O7534" s="22" t="s">
        <v>20</v>
      </c>
      <c r="P7534" s="38">
        <v>206</v>
      </c>
      <c r="Q7534" s="25">
        <v>0</v>
      </c>
      <c r="R7534" s="38">
        <f t="shared" si="132"/>
        <v>206</v>
      </c>
      <c r="S7534" s="25"/>
      <c r="T7534" s="26">
        <f t="shared" si="133"/>
        <v>0</v>
      </c>
    </row>
    <row r="7535" spans="6:20" s="102" customFormat="1" ht="12" outlineLevel="6">
      <c r="F7535" s="21">
        <v>2657</v>
      </c>
      <c r="G7535" s="22" t="s">
        <v>5</v>
      </c>
      <c r="H7535" s="68">
        <v>6</v>
      </c>
      <c r="I7535" s="22"/>
      <c r="J7535" s="36" t="s">
        <v>616</v>
      </c>
      <c r="K7535" s="36"/>
      <c r="L7535" s="36"/>
      <c r="M7535" s="37" t="s">
        <v>165</v>
      </c>
      <c r="N7535" s="37"/>
      <c r="O7535" s="22" t="s">
        <v>20</v>
      </c>
      <c r="P7535" s="38">
        <v>112</v>
      </c>
      <c r="Q7535" s="25">
        <v>0</v>
      </c>
      <c r="R7535" s="38">
        <f t="shared" si="132"/>
        <v>112</v>
      </c>
      <c r="S7535" s="25"/>
      <c r="T7535" s="26">
        <f t="shared" si="133"/>
        <v>0</v>
      </c>
    </row>
    <row r="7536" spans="6:20" s="102" customFormat="1" ht="12" outlineLevel="6">
      <c r="F7536" s="21">
        <v>2658</v>
      </c>
      <c r="G7536" s="22" t="s">
        <v>5</v>
      </c>
      <c r="H7536" s="68">
        <v>6</v>
      </c>
      <c r="I7536" s="22"/>
      <c r="J7536" s="36" t="s">
        <v>617</v>
      </c>
      <c r="K7536" s="36"/>
      <c r="L7536" s="36"/>
      <c r="M7536" s="37" t="s">
        <v>164</v>
      </c>
      <c r="N7536" s="37"/>
      <c r="O7536" s="22" t="s">
        <v>20</v>
      </c>
      <c r="P7536" s="38">
        <v>74</v>
      </c>
      <c r="Q7536" s="25">
        <v>0</v>
      </c>
      <c r="R7536" s="38">
        <f t="shared" si="132"/>
        <v>74</v>
      </c>
      <c r="S7536" s="25"/>
      <c r="T7536" s="26">
        <f t="shared" si="133"/>
        <v>0</v>
      </c>
    </row>
    <row r="7537" spans="6:20" s="102" customFormat="1" ht="12" outlineLevel="6">
      <c r="F7537" s="21">
        <v>2659</v>
      </c>
      <c r="G7537" s="22" t="s">
        <v>5</v>
      </c>
      <c r="H7537" s="68">
        <v>6</v>
      </c>
      <c r="I7537" s="22"/>
      <c r="J7537" s="36" t="s">
        <v>618</v>
      </c>
      <c r="K7537" s="36"/>
      <c r="L7537" s="36"/>
      <c r="M7537" s="37" t="s">
        <v>163</v>
      </c>
      <c r="N7537" s="37"/>
      <c r="O7537" s="22" t="s">
        <v>20</v>
      </c>
      <c r="P7537" s="38">
        <v>86</v>
      </c>
      <c r="Q7537" s="25">
        <v>0</v>
      </c>
      <c r="R7537" s="38">
        <f t="shared" si="132"/>
        <v>86</v>
      </c>
      <c r="S7537" s="25"/>
      <c r="T7537" s="26">
        <f t="shared" si="133"/>
        <v>0</v>
      </c>
    </row>
    <row r="7538" spans="6:20" s="102" customFormat="1" ht="12" outlineLevel="6">
      <c r="F7538" s="21">
        <v>2660</v>
      </c>
      <c r="G7538" s="22" t="s">
        <v>5</v>
      </c>
      <c r="H7538" s="68">
        <v>6</v>
      </c>
      <c r="I7538" s="22"/>
      <c r="J7538" s="36" t="s">
        <v>619</v>
      </c>
      <c r="K7538" s="36"/>
      <c r="L7538" s="36"/>
      <c r="M7538" s="37" t="s">
        <v>162</v>
      </c>
      <c r="N7538" s="37"/>
      <c r="O7538" s="22" t="s">
        <v>20</v>
      </c>
      <c r="P7538" s="38">
        <v>44</v>
      </c>
      <c r="Q7538" s="25">
        <v>0</v>
      </c>
      <c r="R7538" s="38">
        <f t="shared" si="132"/>
        <v>44</v>
      </c>
      <c r="S7538" s="25"/>
      <c r="T7538" s="26">
        <f t="shared" si="133"/>
        <v>0</v>
      </c>
    </row>
    <row r="7539" spans="6:20" s="102" customFormat="1" ht="12" outlineLevel="6">
      <c r="F7539" s="21">
        <v>2661</v>
      </c>
      <c r="G7539" s="22" t="s">
        <v>5</v>
      </c>
      <c r="H7539" s="68">
        <v>6</v>
      </c>
      <c r="I7539" s="22"/>
      <c r="J7539" s="36" t="s">
        <v>620</v>
      </c>
      <c r="K7539" s="36"/>
      <c r="L7539" s="36"/>
      <c r="M7539" s="37" t="s">
        <v>161</v>
      </c>
      <c r="N7539" s="37"/>
      <c r="O7539" s="22" t="s">
        <v>20</v>
      </c>
      <c r="P7539" s="38">
        <v>52</v>
      </c>
      <c r="Q7539" s="25">
        <v>0</v>
      </c>
      <c r="R7539" s="38">
        <f t="shared" si="132"/>
        <v>52</v>
      </c>
      <c r="S7539" s="25"/>
      <c r="T7539" s="26">
        <f t="shared" si="133"/>
        <v>0</v>
      </c>
    </row>
    <row r="7540" spans="6:20" s="102" customFormat="1" ht="12" outlineLevel="6">
      <c r="F7540" s="21">
        <v>2662</v>
      </c>
      <c r="G7540" s="22" t="s">
        <v>5</v>
      </c>
      <c r="H7540" s="68">
        <v>6</v>
      </c>
      <c r="I7540" s="22"/>
      <c r="J7540" s="36" t="s">
        <v>621</v>
      </c>
      <c r="K7540" s="36"/>
      <c r="L7540" s="36"/>
      <c r="M7540" s="37" t="s">
        <v>160</v>
      </c>
      <c r="N7540" s="37"/>
      <c r="O7540" s="22" t="s">
        <v>20</v>
      </c>
      <c r="P7540" s="38">
        <v>38</v>
      </c>
      <c r="Q7540" s="25">
        <v>0</v>
      </c>
      <c r="R7540" s="38">
        <f t="shared" si="132"/>
        <v>38</v>
      </c>
      <c r="S7540" s="25"/>
      <c r="T7540" s="26">
        <f t="shared" si="133"/>
        <v>0</v>
      </c>
    </row>
    <row r="7541" spans="6:20" s="102" customFormat="1" ht="12" outlineLevel="6">
      <c r="F7541" s="21">
        <v>2663</v>
      </c>
      <c r="G7541" s="22" t="s">
        <v>5</v>
      </c>
      <c r="H7541" s="68">
        <v>6</v>
      </c>
      <c r="I7541" s="22"/>
      <c r="J7541" s="36" t="s">
        <v>622</v>
      </c>
      <c r="K7541" s="36"/>
      <c r="L7541" s="36"/>
      <c r="M7541" s="37" t="s">
        <v>7411</v>
      </c>
      <c r="N7541" s="37"/>
      <c r="O7541" s="22"/>
      <c r="P7541" s="38">
        <v>0</v>
      </c>
      <c r="Q7541" s="25">
        <v>0</v>
      </c>
      <c r="R7541" s="38">
        <f t="shared" si="132"/>
        <v>0</v>
      </c>
      <c r="S7541" s="25"/>
      <c r="T7541" s="26">
        <f t="shared" si="133"/>
        <v>0</v>
      </c>
    </row>
    <row r="7542" spans="6:20" s="102" customFormat="1" ht="12" outlineLevel="6">
      <c r="F7542" s="21">
        <v>2664</v>
      </c>
      <c r="G7542" s="22" t="s">
        <v>5</v>
      </c>
      <c r="H7542" s="68">
        <v>6</v>
      </c>
      <c r="I7542" s="22"/>
      <c r="J7542" s="36" t="s">
        <v>623</v>
      </c>
      <c r="K7542" s="36"/>
      <c r="L7542" s="36"/>
      <c r="M7542" s="37" t="s">
        <v>227</v>
      </c>
      <c r="N7542" s="37"/>
      <c r="O7542" s="22" t="s">
        <v>20</v>
      </c>
      <c r="P7542" s="38">
        <v>20</v>
      </c>
      <c r="Q7542" s="25">
        <v>0</v>
      </c>
      <c r="R7542" s="38">
        <f t="shared" si="132"/>
        <v>20</v>
      </c>
      <c r="S7542" s="25"/>
      <c r="T7542" s="26">
        <f t="shared" si="133"/>
        <v>0</v>
      </c>
    </row>
    <row r="7543" spans="6:20" s="102" customFormat="1" ht="12" outlineLevel="6">
      <c r="F7543" s="21">
        <v>2665</v>
      </c>
      <c r="G7543" s="22" t="s">
        <v>5</v>
      </c>
      <c r="H7543" s="68">
        <v>6</v>
      </c>
      <c r="I7543" s="22"/>
      <c r="J7543" s="36" t="s">
        <v>624</v>
      </c>
      <c r="K7543" s="36"/>
      <c r="L7543" s="36"/>
      <c r="M7543" s="37" t="s">
        <v>226</v>
      </c>
      <c r="N7543" s="37"/>
      <c r="O7543" s="22" t="s">
        <v>20</v>
      </c>
      <c r="P7543" s="38">
        <v>46</v>
      </c>
      <c r="Q7543" s="25">
        <v>0</v>
      </c>
      <c r="R7543" s="38">
        <f t="shared" si="132"/>
        <v>46</v>
      </c>
      <c r="S7543" s="25"/>
      <c r="T7543" s="26">
        <f t="shared" si="133"/>
        <v>0</v>
      </c>
    </row>
    <row r="7544" spans="6:20" s="102" customFormat="1" ht="12" outlineLevel="6">
      <c r="F7544" s="21">
        <v>2666</v>
      </c>
      <c r="G7544" s="22" t="s">
        <v>5</v>
      </c>
      <c r="H7544" s="68">
        <v>6</v>
      </c>
      <c r="I7544" s="22"/>
      <c r="J7544" s="36" t="s">
        <v>625</v>
      </c>
      <c r="K7544" s="36"/>
      <c r="L7544" s="36"/>
      <c r="M7544" s="37" t="s">
        <v>168</v>
      </c>
      <c r="N7544" s="37"/>
      <c r="O7544" s="22" t="s">
        <v>20</v>
      </c>
      <c r="P7544" s="38">
        <v>24</v>
      </c>
      <c r="Q7544" s="25">
        <v>0</v>
      </c>
      <c r="R7544" s="38">
        <f t="shared" ref="R7544:R7575" si="134">P7544*(1+Q7544/100)</f>
        <v>24</v>
      </c>
      <c r="S7544" s="25"/>
      <c r="T7544" s="26">
        <f t="shared" ref="T7544:T7575" si="135">IF(I7544="T",0,R7544*S7544)</f>
        <v>0</v>
      </c>
    </row>
    <row r="7545" spans="6:20" s="102" customFormat="1" ht="12" outlineLevel="6">
      <c r="F7545" s="21">
        <v>2667</v>
      </c>
      <c r="G7545" s="22" t="s">
        <v>5</v>
      </c>
      <c r="H7545" s="68">
        <v>6</v>
      </c>
      <c r="I7545" s="22"/>
      <c r="J7545" s="36" t="s">
        <v>626</v>
      </c>
      <c r="K7545" s="36"/>
      <c r="L7545" s="36"/>
      <c r="M7545" s="37" t="s">
        <v>167</v>
      </c>
      <c r="N7545" s="37"/>
      <c r="O7545" s="22" t="s">
        <v>20</v>
      </c>
      <c r="P7545" s="38">
        <v>32</v>
      </c>
      <c r="Q7545" s="25">
        <v>0</v>
      </c>
      <c r="R7545" s="38">
        <f t="shared" si="134"/>
        <v>32</v>
      </c>
      <c r="S7545" s="25"/>
      <c r="T7545" s="26">
        <f t="shared" si="135"/>
        <v>0</v>
      </c>
    </row>
    <row r="7546" spans="6:20" s="102" customFormat="1" ht="12" outlineLevel="6">
      <c r="F7546" s="21">
        <v>2668</v>
      </c>
      <c r="G7546" s="22" t="s">
        <v>5</v>
      </c>
      <c r="H7546" s="68">
        <v>6</v>
      </c>
      <c r="I7546" s="22"/>
      <c r="J7546" s="36" t="s">
        <v>627</v>
      </c>
      <c r="K7546" s="36"/>
      <c r="L7546" s="36"/>
      <c r="M7546" s="37" t="s">
        <v>166</v>
      </c>
      <c r="N7546" s="37"/>
      <c r="O7546" s="22" t="s">
        <v>20</v>
      </c>
      <c r="P7546" s="38">
        <v>206</v>
      </c>
      <c r="Q7546" s="25">
        <v>0</v>
      </c>
      <c r="R7546" s="38">
        <f t="shared" si="134"/>
        <v>206</v>
      </c>
      <c r="S7546" s="25"/>
      <c r="T7546" s="26">
        <f t="shared" si="135"/>
        <v>0</v>
      </c>
    </row>
    <row r="7547" spans="6:20" s="102" customFormat="1" ht="12" outlineLevel="6">
      <c r="F7547" s="21">
        <v>2669</v>
      </c>
      <c r="G7547" s="22" t="s">
        <v>5</v>
      </c>
      <c r="H7547" s="68">
        <v>6</v>
      </c>
      <c r="I7547" s="22"/>
      <c r="J7547" s="36" t="s">
        <v>628</v>
      </c>
      <c r="K7547" s="36"/>
      <c r="L7547" s="36"/>
      <c r="M7547" s="37" t="s">
        <v>165</v>
      </c>
      <c r="N7547" s="37"/>
      <c r="O7547" s="22" t="s">
        <v>20</v>
      </c>
      <c r="P7547" s="38">
        <v>112</v>
      </c>
      <c r="Q7547" s="25">
        <v>0</v>
      </c>
      <c r="R7547" s="38">
        <f t="shared" si="134"/>
        <v>112</v>
      </c>
      <c r="S7547" s="25"/>
      <c r="T7547" s="26">
        <f t="shared" si="135"/>
        <v>0</v>
      </c>
    </row>
    <row r="7548" spans="6:20" s="102" customFormat="1" ht="12" outlineLevel="6">
      <c r="F7548" s="21">
        <v>2670</v>
      </c>
      <c r="G7548" s="22" t="s">
        <v>5</v>
      </c>
      <c r="H7548" s="68">
        <v>6</v>
      </c>
      <c r="I7548" s="22"/>
      <c r="J7548" s="36" t="s">
        <v>629</v>
      </c>
      <c r="K7548" s="36"/>
      <c r="L7548" s="36"/>
      <c r="M7548" s="37" t="s">
        <v>164</v>
      </c>
      <c r="N7548" s="37"/>
      <c r="O7548" s="22" t="s">
        <v>20</v>
      </c>
      <c r="P7548" s="38">
        <v>74</v>
      </c>
      <c r="Q7548" s="25">
        <v>0</v>
      </c>
      <c r="R7548" s="38">
        <f t="shared" si="134"/>
        <v>74</v>
      </c>
      <c r="S7548" s="25"/>
      <c r="T7548" s="26">
        <f t="shared" si="135"/>
        <v>0</v>
      </c>
    </row>
    <row r="7549" spans="6:20" s="102" customFormat="1" ht="12" outlineLevel="6">
      <c r="F7549" s="21">
        <v>2671</v>
      </c>
      <c r="G7549" s="22" t="s">
        <v>5</v>
      </c>
      <c r="H7549" s="68">
        <v>6</v>
      </c>
      <c r="I7549" s="22"/>
      <c r="J7549" s="36" t="s">
        <v>630</v>
      </c>
      <c r="K7549" s="36"/>
      <c r="L7549" s="36"/>
      <c r="M7549" s="37" t="s">
        <v>163</v>
      </c>
      <c r="N7549" s="37"/>
      <c r="O7549" s="22" t="s">
        <v>20</v>
      </c>
      <c r="P7549" s="38">
        <v>86</v>
      </c>
      <c r="Q7549" s="25">
        <v>0</v>
      </c>
      <c r="R7549" s="38">
        <f t="shared" si="134"/>
        <v>86</v>
      </c>
      <c r="S7549" s="25"/>
      <c r="T7549" s="26">
        <f t="shared" si="135"/>
        <v>0</v>
      </c>
    </row>
    <row r="7550" spans="6:20" s="102" customFormat="1" ht="12" outlineLevel="6">
      <c r="F7550" s="21">
        <v>2672</v>
      </c>
      <c r="G7550" s="22" t="s">
        <v>5</v>
      </c>
      <c r="H7550" s="68">
        <v>6</v>
      </c>
      <c r="I7550" s="22"/>
      <c r="J7550" s="36" t="s">
        <v>631</v>
      </c>
      <c r="K7550" s="36"/>
      <c r="L7550" s="36"/>
      <c r="M7550" s="37" t="s">
        <v>162</v>
      </c>
      <c r="N7550" s="37"/>
      <c r="O7550" s="22" t="s">
        <v>20</v>
      </c>
      <c r="P7550" s="38">
        <v>44</v>
      </c>
      <c r="Q7550" s="25">
        <v>0</v>
      </c>
      <c r="R7550" s="38">
        <f t="shared" si="134"/>
        <v>44</v>
      </c>
      <c r="S7550" s="25"/>
      <c r="T7550" s="26">
        <f t="shared" si="135"/>
        <v>0</v>
      </c>
    </row>
    <row r="7551" spans="6:20" s="102" customFormat="1" ht="12" outlineLevel="6">
      <c r="F7551" s="21">
        <v>2673</v>
      </c>
      <c r="G7551" s="22" t="s">
        <v>5</v>
      </c>
      <c r="H7551" s="68">
        <v>6</v>
      </c>
      <c r="I7551" s="22"/>
      <c r="J7551" s="36" t="s">
        <v>632</v>
      </c>
      <c r="K7551" s="36"/>
      <c r="L7551" s="36"/>
      <c r="M7551" s="37" t="s">
        <v>161</v>
      </c>
      <c r="N7551" s="37"/>
      <c r="O7551" s="22" t="s">
        <v>20</v>
      </c>
      <c r="P7551" s="38">
        <v>52</v>
      </c>
      <c r="Q7551" s="25">
        <v>0</v>
      </c>
      <c r="R7551" s="38">
        <f t="shared" si="134"/>
        <v>52</v>
      </c>
      <c r="S7551" s="25"/>
      <c r="T7551" s="26">
        <f t="shared" si="135"/>
        <v>0</v>
      </c>
    </row>
    <row r="7552" spans="6:20" s="102" customFormat="1" ht="12" outlineLevel="6">
      <c r="F7552" s="21">
        <v>2674</v>
      </c>
      <c r="G7552" s="22" t="s">
        <v>5</v>
      </c>
      <c r="H7552" s="68">
        <v>6</v>
      </c>
      <c r="I7552" s="22"/>
      <c r="J7552" s="36" t="s">
        <v>633</v>
      </c>
      <c r="K7552" s="36"/>
      <c r="L7552" s="36"/>
      <c r="M7552" s="37" t="s">
        <v>160</v>
      </c>
      <c r="N7552" s="37"/>
      <c r="O7552" s="22" t="s">
        <v>20</v>
      </c>
      <c r="P7552" s="38">
        <v>38</v>
      </c>
      <c r="Q7552" s="25">
        <v>0</v>
      </c>
      <c r="R7552" s="38">
        <f t="shared" si="134"/>
        <v>38</v>
      </c>
      <c r="S7552" s="25"/>
      <c r="T7552" s="26">
        <f t="shared" si="135"/>
        <v>0</v>
      </c>
    </row>
    <row r="7553" spans="6:20" s="102" customFormat="1" ht="36" outlineLevel="6">
      <c r="F7553" s="21">
        <v>2675</v>
      </c>
      <c r="G7553" s="22" t="s">
        <v>5</v>
      </c>
      <c r="H7553" s="68">
        <v>6</v>
      </c>
      <c r="I7553" s="22"/>
      <c r="J7553" s="36" t="s">
        <v>634</v>
      </c>
      <c r="K7553" s="36"/>
      <c r="L7553" s="36"/>
      <c r="M7553" s="37" t="s">
        <v>8684</v>
      </c>
      <c r="N7553" s="37"/>
      <c r="O7553" s="22"/>
      <c r="P7553" s="38">
        <v>0</v>
      </c>
      <c r="Q7553" s="25">
        <v>0</v>
      </c>
      <c r="R7553" s="38">
        <f t="shared" si="134"/>
        <v>0</v>
      </c>
      <c r="S7553" s="25"/>
      <c r="T7553" s="26">
        <f t="shared" si="135"/>
        <v>0</v>
      </c>
    </row>
    <row r="7554" spans="6:20" s="102" customFormat="1" ht="12" outlineLevel="6">
      <c r="F7554" s="21">
        <v>2676</v>
      </c>
      <c r="G7554" s="22" t="s">
        <v>5</v>
      </c>
      <c r="H7554" s="68">
        <v>6</v>
      </c>
      <c r="I7554" s="22"/>
      <c r="J7554" s="36" t="s">
        <v>635</v>
      </c>
      <c r="K7554" s="36"/>
      <c r="L7554" s="36"/>
      <c r="M7554" s="37" t="s">
        <v>227</v>
      </c>
      <c r="N7554" s="37"/>
      <c r="O7554" s="22" t="s">
        <v>20</v>
      </c>
      <c r="P7554" s="38">
        <v>20</v>
      </c>
      <c r="Q7554" s="25">
        <v>0</v>
      </c>
      <c r="R7554" s="38">
        <f t="shared" si="134"/>
        <v>20</v>
      </c>
      <c r="S7554" s="25"/>
      <c r="T7554" s="26">
        <f t="shared" si="135"/>
        <v>0</v>
      </c>
    </row>
    <row r="7555" spans="6:20" s="102" customFormat="1" ht="12" outlineLevel="6">
      <c r="F7555" s="21">
        <v>2677</v>
      </c>
      <c r="G7555" s="22" t="s">
        <v>5</v>
      </c>
      <c r="H7555" s="68">
        <v>6</v>
      </c>
      <c r="I7555" s="22"/>
      <c r="J7555" s="36" t="s">
        <v>636</v>
      </c>
      <c r="K7555" s="36"/>
      <c r="L7555" s="36"/>
      <c r="M7555" s="37" t="s">
        <v>226</v>
      </c>
      <c r="N7555" s="37"/>
      <c r="O7555" s="22" t="s">
        <v>20</v>
      </c>
      <c r="P7555" s="38">
        <v>46</v>
      </c>
      <c r="Q7555" s="25">
        <v>0</v>
      </c>
      <c r="R7555" s="38">
        <f t="shared" si="134"/>
        <v>46</v>
      </c>
      <c r="S7555" s="25"/>
      <c r="T7555" s="26">
        <f t="shared" si="135"/>
        <v>0</v>
      </c>
    </row>
    <row r="7556" spans="6:20" s="102" customFormat="1" ht="12" outlineLevel="6">
      <c r="F7556" s="21">
        <v>2678</v>
      </c>
      <c r="G7556" s="22" t="s">
        <v>5</v>
      </c>
      <c r="H7556" s="68">
        <v>6</v>
      </c>
      <c r="I7556" s="22"/>
      <c r="J7556" s="36" t="s">
        <v>637</v>
      </c>
      <c r="K7556" s="36"/>
      <c r="L7556" s="36"/>
      <c r="M7556" s="37" t="s">
        <v>168</v>
      </c>
      <c r="N7556" s="37"/>
      <c r="O7556" s="22" t="s">
        <v>20</v>
      </c>
      <c r="P7556" s="38">
        <v>24</v>
      </c>
      <c r="Q7556" s="25">
        <v>0</v>
      </c>
      <c r="R7556" s="38">
        <f t="shared" si="134"/>
        <v>24</v>
      </c>
      <c r="S7556" s="25"/>
      <c r="T7556" s="26">
        <f t="shared" si="135"/>
        <v>0</v>
      </c>
    </row>
    <row r="7557" spans="6:20" s="102" customFormat="1" ht="12" outlineLevel="6">
      <c r="F7557" s="21">
        <v>2679</v>
      </c>
      <c r="G7557" s="22" t="s">
        <v>5</v>
      </c>
      <c r="H7557" s="68">
        <v>6</v>
      </c>
      <c r="I7557" s="22"/>
      <c r="J7557" s="36" t="s">
        <v>638</v>
      </c>
      <c r="K7557" s="36"/>
      <c r="L7557" s="36"/>
      <c r="M7557" s="37" t="s">
        <v>167</v>
      </c>
      <c r="N7557" s="37"/>
      <c r="O7557" s="22" t="s">
        <v>20</v>
      </c>
      <c r="P7557" s="38">
        <v>32</v>
      </c>
      <c r="Q7557" s="25">
        <v>0</v>
      </c>
      <c r="R7557" s="38">
        <f t="shared" si="134"/>
        <v>32</v>
      </c>
      <c r="S7557" s="25"/>
      <c r="T7557" s="26">
        <f t="shared" si="135"/>
        <v>0</v>
      </c>
    </row>
    <row r="7558" spans="6:20" s="102" customFormat="1" ht="12" outlineLevel="6">
      <c r="F7558" s="21">
        <v>2680</v>
      </c>
      <c r="G7558" s="22" t="s">
        <v>5</v>
      </c>
      <c r="H7558" s="68">
        <v>6</v>
      </c>
      <c r="I7558" s="22"/>
      <c r="J7558" s="36" t="s">
        <v>639</v>
      </c>
      <c r="K7558" s="36"/>
      <c r="L7558" s="36"/>
      <c r="M7558" s="37" t="s">
        <v>166</v>
      </c>
      <c r="N7558" s="37"/>
      <c r="O7558" s="22" t="s">
        <v>20</v>
      </c>
      <c r="P7558" s="38">
        <v>206</v>
      </c>
      <c r="Q7558" s="25">
        <v>0</v>
      </c>
      <c r="R7558" s="38">
        <f t="shared" si="134"/>
        <v>206</v>
      </c>
      <c r="S7558" s="25"/>
      <c r="T7558" s="26">
        <f t="shared" si="135"/>
        <v>0</v>
      </c>
    </row>
    <row r="7559" spans="6:20" s="102" customFormat="1" ht="12" outlineLevel="6">
      <c r="F7559" s="21">
        <v>2681</v>
      </c>
      <c r="G7559" s="22" t="s">
        <v>5</v>
      </c>
      <c r="H7559" s="68">
        <v>6</v>
      </c>
      <c r="I7559" s="22"/>
      <c r="J7559" s="36" t="s">
        <v>640</v>
      </c>
      <c r="K7559" s="36"/>
      <c r="L7559" s="36"/>
      <c r="M7559" s="37" t="s">
        <v>165</v>
      </c>
      <c r="N7559" s="37"/>
      <c r="O7559" s="22" t="s">
        <v>20</v>
      </c>
      <c r="P7559" s="38">
        <v>112</v>
      </c>
      <c r="Q7559" s="25">
        <v>0</v>
      </c>
      <c r="R7559" s="38">
        <f t="shared" si="134"/>
        <v>112</v>
      </c>
      <c r="S7559" s="25"/>
      <c r="T7559" s="26">
        <f t="shared" si="135"/>
        <v>0</v>
      </c>
    </row>
    <row r="7560" spans="6:20" s="102" customFormat="1" ht="12" outlineLevel="6">
      <c r="F7560" s="21">
        <v>2682</v>
      </c>
      <c r="G7560" s="22" t="s">
        <v>5</v>
      </c>
      <c r="H7560" s="68">
        <v>6</v>
      </c>
      <c r="I7560" s="22"/>
      <c r="J7560" s="36" t="s">
        <v>641</v>
      </c>
      <c r="K7560" s="36"/>
      <c r="L7560" s="36"/>
      <c r="M7560" s="37" t="s">
        <v>164</v>
      </c>
      <c r="N7560" s="37"/>
      <c r="O7560" s="22" t="s">
        <v>20</v>
      </c>
      <c r="P7560" s="38">
        <v>74</v>
      </c>
      <c r="Q7560" s="25">
        <v>0</v>
      </c>
      <c r="R7560" s="38">
        <f t="shared" si="134"/>
        <v>74</v>
      </c>
      <c r="S7560" s="25"/>
      <c r="T7560" s="26">
        <f t="shared" si="135"/>
        <v>0</v>
      </c>
    </row>
    <row r="7561" spans="6:20" s="102" customFormat="1" ht="12" outlineLevel="6">
      <c r="F7561" s="21">
        <v>2683</v>
      </c>
      <c r="G7561" s="22" t="s">
        <v>5</v>
      </c>
      <c r="H7561" s="68">
        <v>6</v>
      </c>
      <c r="I7561" s="22"/>
      <c r="J7561" s="36" t="s">
        <v>642</v>
      </c>
      <c r="K7561" s="36"/>
      <c r="L7561" s="36"/>
      <c r="M7561" s="37" t="s">
        <v>163</v>
      </c>
      <c r="N7561" s="37"/>
      <c r="O7561" s="22" t="s">
        <v>20</v>
      </c>
      <c r="P7561" s="38">
        <v>86</v>
      </c>
      <c r="Q7561" s="25">
        <v>0</v>
      </c>
      <c r="R7561" s="38">
        <f t="shared" si="134"/>
        <v>86</v>
      </c>
      <c r="S7561" s="25"/>
      <c r="T7561" s="26">
        <f t="shared" si="135"/>
        <v>0</v>
      </c>
    </row>
    <row r="7562" spans="6:20" s="102" customFormat="1" ht="12" outlineLevel="6">
      <c r="F7562" s="21">
        <v>2684</v>
      </c>
      <c r="G7562" s="22" t="s">
        <v>5</v>
      </c>
      <c r="H7562" s="68">
        <v>6</v>
      </c>
      <c r="I7562" s="22"/>
      <c r="J7562" s="36" t="s">
        <v>643</v>
      </c>
      <c r="K7562" s="36"/>
      <c r="L7562" s="36"/>
      <c r="M7562" s="37" t="s">
        <v>162</v>
      </c>
      <c r="N7562" s="37"/>
      <c r="O7562" s="22" t="s">
        <v>20</v>
      </c>
      <c r="P7562" s="38">
        <v>44</v>
      </c>
      <c r="Q7562" s="25">
        <v>0</v>
      </c>
      <c r="R7562" s="38">
        <f t="shared" si="134"/>
        <v>44</v>
      </c>
      <c r="S7562" s="25"/>
      <c r="T7562" s="26">
        <f t="shared" si="135"/>
        <v>0</v>
      </c>
    </row>
    <row r="7563" spans="6:20" s="102" customFormat="1" ht="12" outlineLevel="6">
      <c r="F7563" s="21">
        <v>2685</v>
      </c>
      <c r="G7563" s="22" t="s">
        <v>5</v>
      </c>
      <c r="H7563" s="68">
        <v>6</v>
      </c>
      <c r="I7563" s="22"/>
      <c r="J7563" s="36" t="s">
        <v>644</v>
      </c>
      <c r="K7563" s="36"/>
      <c r="L7563" s="36"/>
      <c r="M7563" s="37" t="s">
        <v>161</v>
      </c>
      <c r="N7563" s="37"/>
      <c r="O7563" s="22" t="s">
        <v>20</v>
      </c>
      <c r="P7563" s="38">
        <v>52</v>
      </c>
      <c r="Q7563" s="25">
        <v>0</v>
      </c>
      <c r="R7563" s="38">
        <f t="shared" si="134"/>
        <v>52</v>
      </c>
      <c r="S7563" s="25"/>
      <c r="T7563" s="26">
        <f t="shared" si="135"/>
        <v>0</v>
      </c>
    </row>
    <row r="7564" spans="6:20" s="102" customFormat="1" ht="12" outlineLevel="6">
      <c r="F7564" s="21">
        <v>2686</v>
      </c>
      <c r="G7564" s="22" t="s">
        <v>5</v>
      </c>
      <c r="H7564" s="68">
        <v>6</v>
      </c>
      <c r="I7564" s="22"/>
      <c r="J7564" s="36" t="s">
        <v>645</v>
      </c>
      <c r="K7564" s="36"/>
      <c r="L7564" s="36"/>
      <c r="M7564" s="37" t="s">
        <v>160</v>
      </c>
      <c r="N7564" s="37"/>
      <c r="O7564" s="22" t="s">
        <v>20</v>
      </c>
      <c r="P7564" s="38">
        <v>38</v>
      </c>
      <c r="Q7564" s="25">
        <v>0</v>
      </c>
      <c r="R7564" s="38">
        <f t="shared" si="134"/>
        <v>38</v>
      </c>
      <c r="S7564" s="25"/>
      <c r="T7564" s="26">
        <f t="shared" si="135"/>
        <v>0</v>
      </c>
    </row>
    <row r="7565" spans="6:20" s="102" customFormat="1" ht="24" outlineLevel="6">
      <c r="F7565" s="21">
        <v>2687</v>
      </c>
      <c r="G7565" s="22" t="s">
        <v>5</v>
      </c>
      <c r="H7565" s="68">
        <v>6</v>
      </c>
      <c r="I7565" s="22"/>
      <c r="J7565" s="36" t="s">
        <v>646</v>
      </c>
      <c r="K7565" s="36"/>
      <c r="L7565" s="36"/>
      <c r="M7565" s="37" t="s">
        <v>8224</v>
      </c>
      <c r="N7565" s="37"/>
      <c r="O7565" s="22"/>
      <c r="P7565" s="38">
        <v>0</v>
      </c>
      <c r="Q7565" s="25">
        <v>0</v>
      </c>
      <c r="R7565" s="38">
        <f t="shared" si="134"/>
        <v>0</v>
      </c>
      <c r="S7565" s="25"/>
      <c r="T7565" s="26">
        <f t="shared" si="135"/>
        <v>0</v>
      </c>
    </row>
    <row r="7566" spans="6:20" s="102" customFormat="1" ht="12" outlineLevel="6">
      <c r="F7566" s="21">
        <v>2688</v>
      </c>
      <c r="G7566" s="22" t="s">
        <v>5</v>
      </c>
      <c r="H7566" s="68">
        <v>6</v>
      </c>
      <c r="I7566" s="22"/>
      <c r="J7566" s="36" t="s">
        <v>647</v>
      </c>
      <c r="K7566" s="36"/>
      <c r="L7566" s="36"/>
      <c r="M7566" s="37" t="s">
        <v>7392</v>
      </c>
      <c r="N7566" s="37"/>
      <c r="O7566" s="22" t="s">
        <v>20</v>
      </c>
      <c r="P7566" s="38">
        <v>20</v>
      </c>
      <c r="Q7566" s="25">
        <v>0</v>
      </c>
      <c r="R7566" s="38">
        <f t="shared" si="134"/>
        <v>20</v>
      </c>
      <c r="S7566" s="25"/>
      <c r="T7566" s="26">
        <f t="shared" si="135"/>
        <v>0</v>
      </c>
    </row>
    <row r="7567" spans="6:20" s="102" customFormat="1" ht="12" outlineLevel="6">
      <c r="F7567" s="21">
        <v>2689</v>
      </c>
      <c r="G7567" s="22" t="s">
        <v>5</v>
      </c>
      <c r="H7567" s="68">
        <v>6</v>
      </c>
      <c r="I7567" s="22"/>
      <c r="J7567" s="36" t="s">
        <v>648</v>
      </c>
      <c r="K7567" s="36"/>
      <c r="L7567" s="36"/>
      <c r="M7567" s="37" t="s">
        <v>7391</v>
      </c>
      <c r="N7567" s="37"/>
      <c r="O7567" s="22" t="s">
        <v>20</v>
      </c>
      <c r="P7567" s="38">
        <v>46</v>
      </c>
      <c r="Q7567" s="25">
        <v>0</v>
      </c>
      <c r="R7567" s="38">
        <f t="shared" si="134"/>
        <v>46</v>
      </c>
      <c r="S7567" s="25"/>
      <c r="T7567" s="26">
        <f t="shared" si="135"/>
        <v>0</v>
      </c>
    </row>
    <row r="7568" spans="6:20" s="102" customFormat="1" ht="12" outlineLevel="6">
      <c r="F7568" s="21">
        <v>2690</v>
      </c>
      <c r="G7568" s="22" t="s">
        <v>5</v>
      </c>
      <c r="H7568" s="68">
        <v>6</v>
      </c>
      <c r="I7568" s="22"/>
      <c r="J7568" s="36" t="s">
        <v>649</v>
      </c>
      <c r="K7568" s="36"/>
      <c r="L7568" s="36"/>
      <c r="M7568" s="37" t="s">
        <v>7362</v>
      </c>
      <c r="N7568" s="37"/>
      <c r="O7568" s="22" t="s">
        <v>20</v>
      </c>
      <c r="P7568" s="38">
        <v>24</v>
      </c>
      <c r="Q7568" s="25">
        <v>0</v>
      </c>
      <c r="R7568" s="38">
        <f t="shared" si="134"/>
        <v>24</v>
      </c>
      <c r="S7568" s="25"/>
      <c r="T7568" s="26">
        <f t="shared" si="135"/>
        <v>0</v>
      </c>
    </row>
    <row r="7569" spans="6:20" s="102" customFormat="1" ht="12" outlineLevel="6">
      <c r="F7569" s="21">
        <v>2691</v>
      </c>
      <c r="G7569" s="22" t="s">
        <v>5</v>
      </c>
      <c r="H7569" s="68">
        <v>6</v>
      </c>
      <c r="I7569" s="22"/>
      <c r="J7569" s="36" t="s">
        <v>650</v>
      </c>
      <c r="K7569" s="36"/>
      <c r="L7569" s="36"/>
      <c r="M7569" s="37" t="s">
        <v>7361</v>
      </c>
      <c r="N7569" s="37"/>
      <c r="O7569" s="22" t="s">
        <v>20</v>
      </c>
      <c r="P7569" s="38">
        <v>32</v>
      </c>
      <c r="Q7569" s="25">
        <v>0</v>
      </c>
      <c r="R7569" s="38">
        <f t="shared" si="134"/>
        <v>32</v>
      </c>
      <c r="S7569" s="25"/>
      <c r="T7569" s="26">
        <f t="shared" si="135"/>
        <v>0</v>
      </c>
    </row>
    <row r="7570" spans="6:20" s="102" customFormat="1" ht="12" outlineLevel="6">
      <c r="F7570" s="21">
        <v>2692</v>
      </c>
      <c r="G7570" s="22" t="s">
        <v>5</v>
      </c>
      <c r="H7570" s="68">
        <v>6</v>
      </c>
      <c r="I7570" s="22"/>
      <c r="J7570" s="36" t="s">
        <v>651</v>
      </c>
      <c r="K7570" s="36"/>
      <c r="L7570" s="36"/>
      <c r="M7570" s="37" t="s">
        <v>7360</v>
      </c>
      <c r="N7570" s="37"/>
      <c r="O7570" s="22" t="s">
        <v>20</v>
      </c>
      <c r="P7570" s="38">
        <v>206</v>
      </c>
      <c r="Q7570" s="25">
        <v>0</v>
      </c>
      <c r="R7570" s="38">
        <f t="shared" si="134"/>
        <v>206</v>
      </c>
      <c r="S7570" s="25"/>
      <c r="T7570" s="26">
        <f t="shared" si="135"/>
        <v>0</v>
      </c>
    </row>
    <row r="7571" spans="6:20" s="102" customFormat="1" ht="12" outlineLevel="6">
      <c r="F7571" s="21">
        <v>2693</v>
      </c>
      <c r="G7571" s="22" t="s">
        <v>5</v>
      </c>
      <c r="H7571" s="68">
        <v>6</v>
      </c>
      <c r="I7571" s="22"/>
      <c r="J7571" s="36" t="s">
        <v>652</v>
      </c>
      <c r="K7571" s="36"/>
      <c r="L7571" s="36"/>
      <c r="M7571" s="37" t="s">
        <v>7359</v>
      </c>
      <c r="N7571" s="37"/>
      <c r="O7571" s="22" t="s">
        <v>20</v>
      </c>
      <c r="P7571" s="38">
        <v>112</v>
      </c>
      <c r="Q7571" s="25">
        <v>0</v>
      </c>
      <c r="R7571" s="38">
        <f t="shared" si="134"/>
        <v>112</v>
      </c>
      <c r="S7571" s="25"/>
      <c r="T7571" s="26">
        <f t="shared" si="135"/>
        <v>0</v>
      </c>
    </row>
    <row r="7572" spans="6:20" s="102" customFormat="1" ht="12" outlineLevel="6">
      <c r="F7572" s="21">
        <v>2694</v>
      </c>
      <c r="G7572" s="22" t="s">
        <v>5</v>
      </c>
      <c r="H7572" s="68">
        <v>6</v>
      </c>
      <c r="I7572" s="22"/>
      <c r="J7572" s="36" t="s">
        <v>653</v>
      </c>
      <c r="K7572" s="36"/>
      <c r="L7572" s="36"/>
      <c r="M7572" s="37" t="s">
        <v>7397</v>
      </c>
      <c r="N7572" s="37"/>
      <c r="O7572" s="22" t="s">
        <v>20</v>
      </c>
      <c r="P7572" s="38">
        <v>74</v>
      </c>
      <c r="Q7572" s="25">
        <v>0</v>
      </c>
      <c r="R7572" s="38">
        <f t="shared" si="134"/>
        <v>74</v>
      </c>
      <c r="S7572" s="25"/>
      <c r="T7572" s="26">
        <f t="shared" si="135"/>
        <v>0</v>
      </c>
    </row>
    <row r="7573" spans="6:20" s="102" customFormat="1" ht="12" outlineLevel="6">
      <c r="F7573" s="21">
        <v>2695</v>
      </c>
      <c r="G7573" s="22" t="s">
        <v>5</v>
      </c>
      <c r="H7573" s="68">
        <v>6</v>
      </c>
      <c r="I7573" s="22"/>
      <c r="J7573" s="36" t="s">
        <v>654</v>
      </c>
      <c r="K7573" s="36"/>
      <c r="L7573" s="36"/>
      <c r="M7573" s="37" t="s">
        <v>7396</v>
      </c>
      <c r="N7573" s="37"/>
      <c r="O7573" s="22" t="s">
        <v>20</v>
      </c>
      <c r="P7573" s="38">
        <v>86</v>
      </c>
      <c r="Q7573" s="25">
        <v>0</v>
      </c>
      <c r="R7573" s="38">
        <f t="shared" si="134"/>
        <v>86</v>
      </c>
      <c r="S7573" s="25"/>
      <c r="T7573" s="26">
        <f t="shared" si="135"/>
        <v>0</v>
      </c>
    </row>
    <row r="7574" spans="6:20" s="102" customFormat="1" ht="12" outlineLevel="6">
      <c r="F7574" s="21">
        <v>2696</v>
      </c>
      <c r="G7574" s="22" t="s">
        <v>5</v>
      </c>
      <c r="H7574" s="68">
        <v>6</v>
      </c>
      <c r="I7574" s="22"/>
      <c r="J7574" s="36" t="s">
        <v>655</v>
      </c>
      <c r="K7574" s="36"/>
      <c r="L7574" s="36"/>
      <c r="M7574" s="37" t="s">
        <v>7395</v>
      </c>
      <c r="N7574" s="37"/>
      <c r="O7574" s="22" t="s">
        <v>20</v>
      </c>
      <c r="P7574" s="38">
        <v>44</v>
      </c>
      <c r="Q7574" s="25">
        <v>0</v>
      </c>
      <c r="R7574" s="38">
        <f t="shared" si="134"/>
        <v>44</v>
      </c>
      <c r="S7574" s="25"/>
      <c r="T7574" s="26">
        <f t="shared" si="135"/>
        <v>0</v>
      </c>
    </row>
    <row r="7575" spans="6:20" s="102" customFormat="1" ht="12" outlineLevel="6">
      <c r="F7575" s="21">
        <v>2697</v>
      </c>
      <c r="G7575" s="22" t="s">
        <v>5</v>
      </c>
      <c r="H7575" s="68">
        <v>6</v>
      </c>
      <c r="I7575" s="22"/>
      <c r="J7575" s="36" t="s">
        <v>656</v>
      </c>
      <c r="K7575" s="36"/>
      <c r="L7575" s="36"/>
      <c r="M7575" s="37" t="s">
        <v>7394</v>
      </c>
      <c r="N7575" s="37"/>
      <c r="O7575" s="22" t="s">
        <v>20</v>
      </c>
      <c r="P7575" s="38">
        <v>52</v>
      </c>
      <c r="Q7575" s="25">
        <v>0</v>
      </c>
      <c r="R7575" s="38">
        <f t="shared" si="134"/>
        <v>52</v>
      </c>
      <c r="S7575" s="25"/>
      <c r="T7575" s="26">
        <f t="shared" si="135"/>
        <v>0</v>
      </c>
    </row>
    <row r="7576" spans="6:20" s="102" customFormat="1" ht="12" outlineLevel="6">
      <c r="F7576" s="21">
        <v>2698</v>
      </c>
      <c r="G7576" s="22" t="s">
        <v>5</v>
      </c>
      <c r="H7576" s="68">
        <v>6</v>
      </c>
      <c r="I7576" s="22"/>
      <c r="J7576" s="36" t="s">
        <v>657</v>
      </c>
      <c r="K7576" s="36"/>
      <c r="L7576" s="36"/>
      <c r="M7576" s="37" t="s">
        <v>7393</v>
      </c>
      <c r="N7576" s="37"/>
      <c r="O7576" s="22" t="s">
        <v>20</v>
      </c>
      <c r="P7576" s="38">
        <v>38</v>
      </c>
      <c r="Q7576" s="25">
        <v>0</v>
      </c>
      <c r="R7576" s="38">
        <f>P7576*(1+Q7576/100)</f>
        <v>38</v>
      </c>
      <c r="S7576" s="25"/>
      <c r="T7576" s="26">
        <f>IF(I7576="T",0,R7576*S7576)</f>
        <v>0</v>
      </c>
    </row>
    <row r="7577" spans="6:20" s="102" customFormat="1" ht="12" outlineLevel="6">
      <c r="F7577" s="21">
        <v>2699</v>
      </c>
      <c r="G7577" s="22" t="s">
        <v>5</v>
      </c>
      <c r="H7577" s="68">
        <v>6</v>
      </c>
      <c r="I7577" s="22"/>
      <c r="J7577" s="36" t="s">
        <v>658</v>
      </c>
      <c r="K7577" s="36"/>
      <c r="L7577" s="36"/>
      <c r="M7577" s="37" t="s">
        <v>7784</v>
      </c>
      <c r="N7577" s="37"/>
      <c r="O7577" s="22" t="s">
        <v>23</v>
      </c>
      <c r="P7577" s="38">
        <v>30</v>
      </c>
      <c r="Q7577" s="25">
        <v>0</v>
      </c>
      <c r="R7577" s="38">
        <f>P7577*(1+Q7577/100)</f>
        <v>30</v>
      </c>
      <c r="S7577" s="25"/>
      <c r="T7577" s="26">
        <f>IF(I7577="T",0,R7577*S7577)</f>
        <v>0</v>
      </c>
    </row>
    <row r="7578" spans="6:20" s="102" customFormat="1" ht="48" outlineLevel="6">
      <c r="F7578" s="21">
        <v>2700</v>
      </c>
      <c r="G7578" s="22" t="s">
        <v>5</v>
      </c>
      <c r="H7578" s="68">
        <v>6</v>
      </c>
      <c r="I7578" s="22"/>
      <c r="J7578" s="36" t="s">
        <v>659</v>
      </c>
      <c r="K7578" s="36"/>
      <c r="L7578" s="36"/>
      <c r="M7578" s="37" t="s">
        <v>8537</v>
      </c>
      <c r="N7578" s="37"/>
      <c r="O7578" s="22" t="s">
        <v>22</v>
      </c>
      <c r="P7578" s="38">
        <v>1</v>
      </c>
      <c r="Q7578" s="25">
        <v>0</v>
      </c>
      <c r="R7578" s="38">
        <f>P7578*(1+Q7578/100)</f>
        <v>1</v>
      </c>
      <c r="S7578" s="25"/>
      <c r="T7578" s="26">
        <f>IF(I7578="T",0,R7578*S7578)</f>
        <v>0</v>
      </c>
    </row>
    <row r="7579" spans="6:20" s="102" customFormat="1" ht="96" outlineLevel="6">
      <c r="F7579" s="21">
        <v>2701</v>
      </c>
      <c r="G7579" s="22" t="s">
        <v>5</v>
      </c>
      <c r="H7579" s="68">
        <v>6</v>
      </c>
      <c r="I7579" s="22"/>
      <c r="J7579" s="36" t="s">
        <v>660</v>
      </c>
      <c r="K7579" s="36"/>
      <c r="L7579" s="36"/>
      <c r="M7579" s="37" t="s">
        <v>9737</v>
      </c>
      <c r="N7579" s="37"/>
      <c r="O7579" s="22" t="s">
        <v>22</v>
      </c>
      <c r="P7579" s="38">
        <v>152</v>
      </c>
      <c r="Q7579" s="25">
        <v>0</v>
      </c>
      <c r="R7579" s="38">
        <f>P7579*(1+Q7579/100)</f>
        <v>152</v>
      </c>
      <c r="S7579" s="25"/>
      <c r="T7579" s="26">
        <f>IF(I7579="T",0,R7579*S7579)</f>
        <v>0</v>
      </c>
    </row>
    <row r="7580" spans="6:20" s="102" customFormat="1" ht="60" outlineLevel="6">
      <c r="F7580" s="21">
        <v>2702</v>
      </c>
      <c r="G7580" s="22" t="s">
        <v>5</v>
      </c>
      <c r="H7580" s="68">
        <v>6</v>
      </c>
      <c r="I7580" s="22"/>
      <c r="J7580" s="36" t="s">
        <v>661</v>
      </c>
      <c r="K7580" s="36"/>
      <c r="L7580" s="36"/>
      <c r="M7580" s="37" t="s">
        <v>8726</v>
      </c>
      <c r="N7580" s="37"/>
      <c r="O7580" s="22" t="s">
        <v>20</v>
      </c>
      <c r="P7580" s="38">
        <v>1520</v>
      </c>
      <c r="Q7580" s="25">
        <v>0</v>
      </c>
      <c r="R7580" s="38">
        <f>P7580*(1+Q7580/100)</f>
        <v>1520</v>
      </c>
      <c r="S7580" s="25"/>
      <c r="T7580" s="26">
        <f>IF(I7580="T",0,R7580*S7580)</f>
        <v>0</v>
      </c>
    </row>
    <row r="7581" spans="6:20" outlineLevel="6"/>
    <row r="7582" spans="6:20" outlineLevel="5"/>
    <row r="7583" spans="6:20" s="113" customFormat="1" ht="16.5" customHeight="1" outlineLevel="4">
      <c r="F7583" s="114"/>
      <c r="G7583" s="115"/>
      <c r="H7583" s="115"/>
      <c r="I7583" s="115"/>
      <c r="J7583" s="116"/>
      <c r="K7583" s="116"/>
      <c r="L7583" s="116"/>
      <c r="M7583" s="116" t="s">
        <v>7835</v>
      </c>
      <c r="N7583" s="119"/>
      <c r="O7583" s="115"/>
      <c r="P7583" s="117"/>
      <c r="Q7583" s="118"/>
      <c r="R7583" s="117"/>
      <c r="S7583" s="118"/>
      <c r="T7583" s="112">
        <f>SUBTOTAL(9,T7584:T7603)</f>
        <v>0</v>
      </c>
    </row>
    <row r="7584" spans="6:20" s="120" customFormat="1" ht="16.5" customHeight="1" outlineLevel="5">
      <c r="F7584" s="121"/>
      <c r="G7584" s="122"/>
      <c r="H7584" s="122"/>
      <c r="I7584" s="122"/>
      <c r="J7584" s="123"/>
      <c r="K7584" s="123"/>
      <c r="L7584" s="123"/>
      <c r="M7584" s="123" t="s">
        <v>7860</v>
      </c>
      <c r="N7584" s="126"/>
      <c r="O7584" s="122"/>
      <c r="P7584" s="124"/>
      <c r="Q7584" s="125"/>
      <c r="R7584" s="124"/>
      <c r="S7584" s="125"/>
      <c r="T7584" s="111">
        <f>SUBTOTAL(9,T7585:T7602)</f>
        <v>0</v>
      </c>
    </row>
    <row r="7585" spans="6:20" s="102" customFormat="1" ht="84" outlineLevel="6">
      <c r="F7585" s="21">
        <v>2703</v>
      </c>
      <c r="G7585" s="22" t="s">
        <v>5</v>
      </c>
      <c r="H7585" s="68">
        <v>6</v>
      </c>
      <c r="I7585" s="22"/>
      <c r="J7585" s="36" t="s">
        <v>662</v>
      </c>
      <c r="K7585" s="36"/>
      <c r="L7585" s="36"/>
      <c r="M7585" s="37" t="s">
        <v>9138</v>
      </c>
      <c r="N7585" s="37"/>
      <c r="O7585" s="22" t="s">
        <v>22</v>
      </c>
      <c r="P7585" s="38">
        <v>1</v>
      </c>
      <c r="Q7585" s="25">
        <v>0</v>
      </c>
      <c r="R7585" s="38">
        <f t="shared" ref="R7585:R7601" si="136">P7585*(1+Q7585/100)</f>
        <v>1</v>
      </c>
      <c r="S7585" s="25"/>
      <c r="T7585" s="26">
        <f t="shared" ref="T7585:T7601" si="137">IF(I7585="T",0,R7585*S7585)</f>
        <v>0</v>
      </c>
    </row>
    <row r="7586" spans="6:20" s="102" customFormat="1" ht="36" outlineLevel="6">
      <c r="F7586" s="21">
        <v>2704</v>
      </c>
      <c r="G7586" s="22" t="s">
        <v>5</v>
      </c>
      <c r="H7586" s="68">
        <v>6</v>
      </c>
      <c r="I7586" s="22"/>
      <c r="J7586" s="36" t="s">
        <v>663</v>
      </c>
      <c r="K7586" s="36"/>
      <c r="L7586" s="36"/>
      <c r="M7586" s="37" t="s">
        <v>8278</v>
      </c>
      <c r="N7586" s="37"/>
      <c r="O7586" s="22" t="s">
        <v>22</v>
      </c>
      <c r="P7586" s="38">
        <v>1</v>
      </c>
      <c r="Q7586" s="25">
        <v>0</v>
      </c>
      <c r="R7586" s="38">
        <f t="shared" si="136"/>
        <v>1</v>
      </c>
      <c r="S7586" s="25"/>
      <c r="T7586" s="26">
        <f t="shared" si="137"/>
        <v>0</v>
      </c>
    </row>
    <row r="7587" spans="6:20" s="102" customFormat="1" ht="60" outlineLevel="6">
      <c r="F7587" s="21">
        <v>2705</v>
      </c>
      <c r="G7587" s="22" t="s">
        <v>5</v>
      </c>
      <c r="H7587" s="68">
        <v>6</v>
      </c>
      <c r="I7587" s="22"/>
      <c r="J7587" s="36" t="s">
        <v>664</v>
      </c>
      <c r="K7587" s="36"/>
      <c r="L7587" s="36"/>
      <c r="M7587" s="37" t="s">
        <v>8948</v>
      </c>
      <c r="N7587" s="37"/>
      <c r="O7587" s="22" t="s">
        <v>22</v>
      </c>
      <c r="P7587" s="38">
        <v>2</v>
      </c>
      <c r="Q7587" s="25">
        <v>0</v>
      </c>
      <c r="R7587" s="38">
        <f t="shared" si="136"/>
        <v>2</v>
      </c>
      <c r="S7587" s="25"/>
      <c r="T7587" s="26">
        <f t="shared" si="137"/>
        <v>0</v>
      </c>
    </row>
    <row r="7588" spans="6:20" s="102" customFormat="1" ht="36" outlineLevel="6">
      <c r="F7588" s="21">
        <v>2706</v>
      </c>
      <c r="G7588" s="22" t="s">
        <v>5</v>
      </c>
      <c r="H7588" s="68">
        <v>6</v>
      </c>
      <c r="I7588" s="22"/>
      <c r="J7588" s="36" t="s">
        <v>665</v>
      </c>
      <c r="K7588" s="36"/>
      <c r="L7588" s="36"/>
      <c r="M7588" s="37" t="s">
        <v>7920</v>
      </c>
      <c r="N7588" s="37"/>
      <c r="O7588" s="22" t="s">
        <v>22</v>
      </c>
      <c r="P7588" s="38">
        <v>4</v>
      </c>
      <c r="Q7588" s="25">
        <v>0</v>
      </c>
      <c r="R7588" s="38">
        <f t="shared" si="136"/>
        <v>4</v>
      </c>
      <c r="S7588" s="25"/>
      <c r="T7588" s="26">
        <f t="shared" si="137"/>
        <v>0</v>
      </c>
    </row>
    <row r="7589" spans="6:20" s="102" customFormat="1" ht="36" outlineLevel="6">
      <c r="F7589" s="21">
        <v>2707</v>
      </c>
      <c r="G7589" s="22" t="s">
        <v>5</v>
      </c>
      <c r="H7589" s="68">
        <v>6</v>
      </c>
      <c r="I7589" s="22"/>
      <c r="J7589" s="36" t="s">
        <v>666</v>
      </c>
      <c r="K7589" s="36"/>
      <c r="L7589" s="36"/>
      <c r="M7589" s="37" t="s">
        <v>8137</v>
      </c>
      <c r="N7589" s="37"/>
      <c r="O7589" s="22" t="s">
        <v>22</v>
      </c>
      <c r="P7589" s="38">
        <v>1</v>
      </c>
      <c r="Q7589" s="25">
        <v>0</v>
      </c>
      <c r="R7589" s="38">
        <f t="shared" si="136"/>
        <v>1</v>
      </c>
      <c r="S7589" s="25"/>
      <c r="T7589" s="26">
        <f t="shared" si="137"/>
        <v>0</v>
      </c>
    </row>
    <row r="7590" spans="6:20" s="102" customFormat="1" ht="36" outlineLevel="6">
      <c r="F7590" s="21">
        <v>2708</v>
      </c>
      <c r="G7590" s="22" t="s">
        <v>5</v>
      </c>
      <c r="H7590" s="68">
        <v>6</v>
      </c>
      <c r="I7590" s="22"/>
      <c r="J7590" s="36" t="s">
        <v>667</v>
      </c>
      <c r="K7590" s="36"/>
      <c r="L7590" s="36"/>
      <c r="M7590" s="37" t="s">
        <v>8427</v>
      </c>
      <c r="N7590" s="37"/>
      <c r="O7590" s="22" t="s">
        <v>22</v>
      </c>
      <c r="P7590" s="38">
        <v>4</v>
      </c>
      <c r="Q7590" s="25">
        <v>0</v>
      </c>
      <c r="R7590" s="38">
        <f t="shared" si="136"/>
        <v>4</v>
      </c>
      <c r="S7590" s="25"/>
      <c r="T7590" s="26">
        <f t="shared" si="137"/>
        <v>0</v>
      </c>
    </row>
    <row r="7591" spans="6:20" s="102" customFormat="1" ht="12" outlineLevel="6">
      <c r="F7591" s="21">
        <v>2709</v>
      </c>
      <c r="G7591" s="22" t="s">
        <v>5</v>
      </c>
      <c r="H7591" s="68">
        <v>6</v>
      </c>
      <c r="I7591" s="22"/>
      <c r="J7591" s="36" t="s">
        <v>668</v>
      </c>
      <c r="K7591" s="36"/>
      <c r="L7591" s="36"/>
      <c r="M7591" s="37" t="s">
        <v>7663</v>
      </c>
      <c r="N7591" s="37"/>
      <c r="O7591" s="22" t="s">
        <v>22</v>
      </c>
      <c r="P7591" s="38">
        <v>8</v>
      </c>
      <c r="Q7591" s="25">
        <v>0</v>
      </c>
      <c r="R7591" s="38">
        <f t="shared" si="136"/>
        <v>8</v>
      </c>
      <c r="S7591" s="25"/>
      <c r="T7591" s="26">
        <f t="shared" si="137"/>
        <v>0</v>
      </c>
    </row>
    <row r="7592" spans="6:20" s="102" customFormat="1" ht="48" outlineLevel="6">
      <c r="F7592" s="21">
        <v>2710</v>
      </c>
      <c r="G7592" s="22" t="s">
        <v>5</v>
      </c>
      <c r="H7592" s="68">
        <v>6</v>
      </c>
      <c r="I7592" s="22"/>
      <c r="J7592" s="36" t="s">
        <v>669</v>
      </c>
      <c r="K7592" s="36"/>
      <c r="L7592" s="36"/>
      <c r="M7592" s="37" t="s">
        <v>8597</v>
      </c>
      <c r="N7592" s="37"/>
      <c r="O7592" s="22" t="s">
        <v>22</v>
      </c>
      <c r="P7592" s="38">
        <v>2</v>
      </c>
      <c r="Q7592" s="25">
        <v>0</v>
      </c>
      <c r="R7592" s="38">
        <f t="shared" si="136"/>
        <v>2</v>
      </c>
      <c r="S7592" s="25"/>
      <c r="T7592" s="26">
        <f t="shared" si="137"/>
        <v>0</v>
      </c>
    </row>
    <row r="7593" spans="6:20" s="102" customFormat="1" ht="48" outlineLevel="6">
      <c r="F7593" s="21">
        <v>2711</v>
      </c>
      <c r="G7593" s="22" t="s">
        <v>5</v>
      </c>
      <c r="H7593" s="68">
        <v>6</v>
      </c>
      <c r="I7593" s="22"/>
      <c r="J7593" s="36" t="s">
        <v>670</v>
      </c>
      <c r="K7593" s="36"/>
      <c r="L7593" s="36"/>
      <c r="M7593" s="37" t="s">
        <v>8859</v>
      </c>
      <c r="N7593" s="37"/>
      <c r="O7593" s="22" t="s">
        <v>22</v>
      </c>
      <c r="P7593" s="38">
        <v>1</v>
      </c>
      <c r="Q7593" s="25">
        <v>0</v>
      </c>
      <c r="R7593" s="38">
        <f t="shared" si="136"/>
        <v>1</v>
      </c>
      <c r="S7593" s="25"/>
      <c r="T7593" s="26">
        <f t="shared" si="137"/>
        <v>0</v>
      </c>
    </row>
    <row r="7594" spans="6:20" s="102" customFormat="1" ht="72" outlineLevel="6">
      <c r="F7594" s="21">
        <v>2712</v>
      </c>
      <c r="G7594" s="22" t="s">
        <v>5</v>
      </c>
      <c r="H7594" s="68">
        <v>6</v>
      </c>
      <c r="I7594" s="22"/>
      <c r="J7594" s="36" t="s">
        <v>671</v>
      </c>
      <c r="K7594" s="36"/>
      <c r="L7594" s="36"/>
      <c r="M7594" s="37" t="s">
        <v>9542</v>
      </c>
      <c r="N7594" s="37"/>
      <c r="O7594" s="22" t="s">
        <v>20</v>
      </c>
      <c r="P7594" s="38">
        <v>115</v>
      </c>
      <c r="Q7594" s="25">
        <v>0</v>
      </c>
      <c r="R7594" s="38">
        <f t="shared" si="136"/>
        <v>115</v>
      </c>
      <c r="S7594" s="25"/>
      <c r="T7594" s="26">
        <f t="shared" si="137"/>
        <v>0</v>
      </c>
    </row>
    <row r="7595" spans="6:20" s="102" customFormat="1" ht="24" outlineLevel="6">
      <c r="F7595" s="21">
        <v>2713</v>
      </c>
      <c r="G7595" s="22" t="s">
        <v>5</v>
      </c>
      <c r="H7595" s="68">
        <v>6</v>
      </c>
      <c r="I7595" s="22"/>
      <c r="J7595" s="36" t="s">
        <v>672</v>
      </c>
      <c r="K7595" s="36"/>
      <c r="L7595" s="36"/>
      <c r="M7595" s="37" t="s">
        <v>7111</v>
      </c>
      <c r="N7595" s="37"/>
      <c r="O7595" s="22" t="s">
        <v>20</v>
      </c>
      <c r="P7595" s="38">
        <v>115</v>
      </c>
      <c r="Q7595" s="25">
        <v>0</v>
      </c>
      <c r="R7595" s="38">
        <f t="shared" si="136"/>
        <v>115</v>
      </c>
      <c r="S7595" s="25"/>
      <c r="T7595" s="26">
        <f t="shared" si="137"/>
        <v>0</v>
      </c>
    </row>
    <row r="7596" spans="6:20" s="102" customFormat="1" ht="36" outlineLevel="6">
      <c r="F7596" s="21">
        <v>2714</v>
      </c>
      <c r="G7596" s="22" t="s">
        <v>5</v>
      </c>
      <c r="H7596" s="68">
        <v>6</v>
      </c>
      <c r="I7596" s="22"/>
      <c r="J7596" s="36" t="s">
        <v>673</v>
      </c>
      <c r="K7596" s="36"/>
      <c r="L7596" s="36"/>
      <c r="M7596" s="37" t="s">
        <v>8586</v>
      </c>
      <c r="N7596" s="37"/>
      <c r="O7596" s="22" t="s">
        <v>20</v>
      </c>
      <c r="P7596" s="38">
        <v>115</v>
      </c>
      <c r="Q7596" s="25">
        <v>0</v>
      </c>
      <c r="R7596" s="38">
        <f t="shared" si="136"/>
        <v>115</v>
      </c>
      <c r="S7596" s="25"/>
      <c r="T7596" s="26">
        <f t="shared" si="137"/>
        <v>0</v>
      </c>
    </row>
    <row r="7597" spans="6:20" s="102" customFormat="1" ht="24" outlineLevel="6">
      <c r="F7597" s="21">
        <v>2715</v>
      </c>
      <c r="G7597" s="22" t="s">
        <v>5</v>
      </c>
      <c r="H7597" s="68">
        <v>6</v>
      </c>
      <c r="I7597" s="22"/>
      <c r="J7597" s="36" t="s">
        <v>674</v>
      </c>
      <c r="K7597" s="36"/>
      <c r="L7597" s="36"/>
      <c r="M7597" s="37" t="s">
        <v>8224</v>
      </c>
      <c r="N7597" s="37"/>
      <c r="O7597" s="22"/>
      <c r="P7597" s="38">
        <v>0</v>
      </c>
      <c r="Q7597" s="25">
        <v>0</v>
      </c>
      <c r="R7597" s="38">
        <f t="shared" si="136"/>
        <v>0</v>
      </c>
      <c r="S7597" s="25"/>
      <c r="T7597" s="26">
        <f t="shared" si="137"/>
        <v>0</v>
      </c>
    </row>
    <row r="7598" spans="6:20" s="102" customFormat="1" ht="12" outlineLevel="6">
      <c r="F7598" s="21">
        <v>2716</v>
      </c>
      <c r="G7598" s="22" t="s">
        <v>5</v>
      </c>
      <c r="H7598" s="68">
        <v>6</v>
      </c>
      <c r="I7598" s="22"/>
      <c r="J7598" s="36" t="s">
        <v>675</v>
      </c>
      <c r="K7598" s="36"/>
      <c r="L7598" s="36"/>
      <c r="M7598" s="37" t="s">
        <v>7392</v>
      </c>
      <c r="N7598" s="37"/>
      <c r="O7598" s="22" t="s">
        <v>20</v>
      </c>
      <c r="P7598" s="38">
        <v>115</v>
      </c>
      <c r="Q7598" s="25">
        <v>0</v>
      </c>
      <c r="R7598" s="38">
        <f t="shared" si="136"/>
        <v>115</v>
      </c>
      <c r="S7598" s="25"/>
      <c r="T7598" s="26">
        <f t="shared" si="137"/>
        <v>0</v>
      </c>
    </row>
    <row r="7599" spans="6:20" s="102" customFormat="1" ht="12" outlineLevel="6">
      <c r="F7599" s="21">
        <v>2717</v>
      </c>
      <c r="G7599" s="22" t="s">
        <v>5</v>
      </c>
      <c r="H7599" s="68">
        <v>6</v>
      </c>
      <c r="I7599" s="22"/>
      <c r="J7599" s="36" t="s">
        <v>676</v>
      </c>
      <c r="K7599" s="36"/>
      <c r="L7599" s="36"/>
      <c r="M7599" s="37" t="s">
        <v>7418</v>
      </c>
      <c r="N7599" s="37"/>
      <c r="O7599" s="22" t="s">
        <v>23</v>
      </c>
      <c r="P7599" s="38">
        <v>30</v>
      </c>
      <c r="Q7599" s="25">
        <v>0</v>
      </c>
      <c r="R7599" s="38">
        <f t="shared" si="136"/>
        <v>30</v>
      </c>
      <c r="S7599" s="25"/>
      <c r="T7599" s="26">
        <f t="shared" si="137"/>
        <v>0</v>
      </c>
    </row>
    <row r="7600" spans="6:20" s="102" customFormat="1" ht="24" outlineLevel="6">
      <c r="F7600" s="21">
        <v>2718</v>
      </c>
      <c r="G7600" s="22" t="s">
        <v>5</v>
      </c>
      <c r="H7600" s="68">
        <v>6</v>
      </c>
      <c r="I7600" s="22"/>
      <c r="J7600" s="36" t="s">
        <v>677</v>
      </c>
      <c r="K7600" s="36"/>
      <c r="L7600" s="36"/>
      <c r="M7600" s="37" t="s">
        <v>8397</v>
      </c>
      <c r="N7600" s="37"/>
      <c r="O7600" s="22"/>
      <c r="P7600" s="38">
        <v>0</v>
      </c>
      <c r="Q7600" s="25">
        <v>0</v>
      </c>
      <c r="R7600" s="38">
        <f t="shared" si="136"/>
        <v>0</v>
      </c>
      <c r="S7600" s="25"/>
      <c r="T7600" s="26">
        <f t="shared" si="137"/>
        <v>0</v>
      </c>
    </row>
    <row r="7601" spans="6:20" s="102" customFormat="1" ht="48" outlineLevel="6">
      <c r="F7601" s="21">
        <v>2719</v>
      </c>
      <c r="G7601" s="22" t="s">
        <v>5</v>
      </c>
      <c r="H7601" s="68">
        <v>6</v>
      </c>
      <c r="I7601" s="22"/>
      <c r="J7601" s="36" t="s">
        <v>678</v>
      </c>
      <c r="K7601" s="36"/>
      <c r="L7601" s="36"/>
      <c r="M7601" s="37" t="s">
        <v>8537</v>
      </c>
      <c r="N7601" s="37"/>
      <c r="O7601" s="22" t="s">
        <v>22</v>
      </c>
      <c r="P7601" s="38">
        <v>1</v>
      </c>
      <c r="Q7601" s="25">
        <v>0</v>
      </c>
      <c r="R7601" s="38">
        <f t="shared" si="136"/>
        <v>1</v>
      </c>
      <c r="S7601" s="25"/>
      <c r="T7601" s="26">
        <f t="shared" si="137"/>
        <v>0</v>
      </c>
    </row>
    <row r="7602" spans="6:20" outlineLevel="6"/>
    <row r="7603" spans="6:20" outlineLevel="5"/>
    <row r="7604" spans="6:20" s="113" customFormat="1" ht="16.5" customHeight="1" outlineLevel="4">
      <c r="F7604" s="114"/>
      <c r="G7604" s="115"/>
      <c r="H7604" s="115"/>
      <c r="I7604" s="115"/>
      <c r="J7604" s="116"/>
      <c r="K7604" s="116"/>
      <c r="L7604" s="116"/>
      <c r="M7604" s="116" t="s">
        <v>7675</v>
      </c>
      <c r="N7604" s="119"/>
      <c r="O7604" s="115"/>
      <c r="P7604" s="117"/>
      <c r="Q7604" s="118"/>
      <c r="R7604" s="117"/>
      <c r="S7604" s="118"/>
      <c r="T7604" s="112">
        <f>SUBTOTAL(9,T7605:T7625)</f>
        <v>0</v>
      </c>
    </row>
    <row r="7605" spans="6:20" s="120" customFormat="1" ht="16.5" customHeight="1" outlineLevel="5">
      <c r="F7605" s="121"/>
      <c r="G7605" s="122"/>
      <c r="H7605" s="122"/>
      <c r="I7605" s="122"/>
      <c r="J7605" s="123"/>
      <c r="K7605" s="123"/>
      <c r="L7605" s="123"/>
      <c r="M7605" s="123" t="s">
        <v>7703</v>
      </c>
      <c r="N7605" s="126"/>
      <c r="O7605" s="122"/>
      <c r="P7605" s="124"/>
      <c r="Q7605" s="125"/>
      <c r="R7605" s="124"/>
      <c r="S7605" s="125"/>
      <c r="T7605" s="111">
        <f>SUBTOTAL(9,T7606:T7624)</f>
        <v>0</v>
      </c>
    </row>
    <row r="7606" spans="6:20" s="102" customFormat="1" ht="84" outlineLevel="6">
      <c r="F7606" s="21">
        <v>2720</v>
      </c>
      <c r="G7606" s="22" t="s">
        <v>5</v>
      </c>
      <c r="H7606" s="68">
        <v>6</v>
      </c>
      <c r="I7606" s="22"/>
      <c r="J7606" s="36" t="s">
        <v>679</v>
      </c>
      <c r="K7606" s="36"/>
      <c r="L7606" s="36"/>
      <c r="M7606" s="37" t="s">
        <v>9124</v>
      </c>
      <c r="N7606" s="37"/>
      <c r="O7606" s="22" t="s">
        <v>22</v>
      </c>
      <c r="P7606" s="38">
        <v>1</v>
      </c>
      <c r="Q7606" s="25">
        <v>0</v>
      </c>
      <c r="R7606" s="38">
        <f t="shared" ref="R7606:R7623" si="138">P7606*(1+Q7606/100)</f>
        <v>1</v>
      </c>
      <c r="S7606" s="25"/>
      <c r="T7606" s="26">
        <f t="shared" ref="T7606:T7623" si="139">IF(I7606="T",0,R7606*S7606)</f>
        <v>0</v>
      </c>
    </row>
    <row r="7607" spans="6:20" s="102" customFormat="1" ht="36" outlineLevel="6">
      <c r="F7607" s="21">
        <v>2721</v>
      </c>
      <c r="G7607" s="22" t="s">
        <v>5</v>
      </c>
      <c r="H7607" s="68">
        <v>6</v>
      </c>
      <c r="I7607" s="22"/>
      <c r="J7607" s="36" t="s">
        <v>680</v>
      </c>
      <c r="K7607" s="36"/>
      <c r="L7607" s="36"/>
      <c r="M7607" s="37" t="s">
        <v>8243</v>
      </c>
      <c r="N7607" s="37"/>
      <c r="O7607" s="22" t="s">
        <v>22</v>
      </c>
      <c r="P7607" s="38">
        <v>1</v>
      </c>
      <c r="Q7607" s="25">
        <v>0</v>
      </c>
      <c r="R7607" s="38">
        <f t="shared" si="138"/>
        <v>1</v>
      </c>
      <c r="S7607" s="25"/>
      <c r="T7607" s="26">
        <f t="shared" si="139"/>
        <v>0</v>
      </c>
    </row>
    <row r="7608" spans="6:20" s="102" customFormat="1" ht="60" outlineLevel="6">
      <c r="F7608" s="21">
        <v>2722</v>
      </c>
      <c r="G7608" s="22" t="s">
        <v>5</v>
      </c>
      <c r="H7608" s="68">
        <v>6</v>
      </c>
      <c r="I7608" s="22"/>
      <c r="J7608" s="36" t="s">
        <v>681</v>
      </c>
      <c r="K7608" s="36"/>
      <c r="L7608" s="36"/>
      <c r="M7608" s="37" t="s">
        <v>8931</v>
      </c>
      <c r="N7608" s="37"/>
      <c r="O7608" s="22" t="s">
        <v>22</v>
      </c>
      <c r="P7608" s="38">
        <v>2</v>
      </c>
      <c r="Q7608" s="25">
        <v>0</v>
      </c>
      <c r="R7608" s="38">
        <f t="shared" si="138"/>
        <v>2</v>
      </c>
      <c r="S7608" s="25"/>
      <c r="T7608" s="26">
        <f t="shared" si="139"/>
        <v>0</v>
      </c>
    </row>
    <row r="7609" spans="6:20" s="102" customFormat="1" ht="36" outlineLevel="6">
      <c r="F7609" s="21">
        <v>2723</v>
      </c>
      <c r="G7609" s="22" t="s">
        <v>5</v>
      </c>
      <c r="H7609" s="68">
        <v>6</v>
      </c>
      <c r="I7609" s="22"/>
      <c r="J7609" s="36" t="s">
        <v>682</v>
      </c>
      <c r="K7609" s="36"/>
      <c r="L7609" s="36"/>
      <c r="M7609" s="37" t="s">
        <v>7904</v>
      </c>
      <c r="N7609" s="37"/>
      <c r="O7609" s="22" t="s">
        <v>22</v>
      </c>
      <c r="P7609" s="38">
        <v>6</v>
      </c>
      <c r="Q7609" s="25">
        <v>0</v>
      </c>
      <c r="R7609" s="38">
        <f t="shared" si="138"/>
        <v>6</v>
      </c>
      <c r="S7609" s="25"/>
      <c r="T7609" s="26">
        <f t="shared" si="139"/>
        <v>0</v>
      </c>
    </row>
    <row r="7610" spans="6:20" s="102" customFormat="1" ht="36" outlineLevel="6">
      <c r="F7610" s="21">
        <v>2724</v>
      </c>
      <c r="G7610" s="22" t="s">
        <v>5</v>
      </c>
      <c r="H7610" s="68">
        <v>6</v>
      </c>
      <c r="I7610" s="22"/>
      <c r="J7610" s="36" t="s">
        <v>683</v>
      </c>
      <c r="K7610" s="36"/>
      <c r="L7610" s="36"/>
      <c r="M7610" s="37" t="s">
        <v>8124</v>
      </c>
      <c r="N7610" s="37"/>
      <c r="O7610" s="22" t="s">
        <v>22</v>
      </c>
      <c r="P7610" s="38">
        <v>1</v>
      </c>
      <c r="Q7610" s="25">
        <v>0</v>
      </c>
      <c r="R7610" s="38">
        <f t="shared" si="138"/>
        <v>1</v>
      </c>
      <c r="S7610" s="25"/>
      <c r="T7610" s="26">
        <f t="shared" si="139"/>
        <v>0</v>
      </c>
    </row>
    <row r="7611" spans="6:20" s="102" customFormat="1" ht="36" outlineLevel="6">
      <c r="F7611" s="21">
        <v>2725</v>
      </c>
      <c r="G7611" s="22" t="s">
        <v>5</v>
      </c>
      <c r="H7611" s="68">
        <v>6</v>
      </c>
      <c r="I7611" s="22"/>
      <c r="J7611" s="36" t="s">
        <v>684</v>
      </c>
      <c r="K7611" s="36"/>
      <c r="L7611" s="36"/>
      <c r="M7611" s="37" t="s">
        <v>8427</v>
      </c>
      <c r="N7611" s="37"/>
      <c r="O7611" s="22" t="s">
        <v>22</v>
      </c>
      <c r="P7611" s="38">
        <v>4</v>
      </c>
      <c r="Q7611" s="25">
        <v>0</v>
      </c>
      <c r="R7611" s="38">
        <f t="shared" si="138"/>
        <v>4</v>
      </c>
      <c r="S7611" s="25"/>
      <c r="T7611" s="26">
        <f t="shared" si="139"/>
        <v>0</v>
      </c>
    </row>
    <row r="7612" spans="6:20" s="102" customFormat="1" ht="12" outlineLevel="6">
      <c r="F7612" s="21">
        <v>2726</v>
      </c>
      <c r="G7612" s="22" t="s">
        <v>5</v>
      </c>
      <c r="H7612" s="68">
        <v>6</v>
      </c>
      <c r="I7612" s="22"/>
      <c r="J7612" s="36" t="s">
        <v>685</v>
      </c>
      <c r="K7612" s="36"/>
      <c r="L7612" s="36"/>
      <c r="M7612" s="37" t="s">
        <v>7663</v>
      </c>
      <c r="N7612" s="37"/>
      <c r="O7612" s="22" t="s">
        <v>22</v>
      </c>
      <c r="P7612" s="38">
        <v>8</v>
      </c>
      <c r="Q7612" s="25">
        <v>0</v>
      </c>
      <c r="R7612" s="38">
        <f t="shared" si="138"/>
        <v>8</v>
      </c>
      <c r="S7612" s="25"/>
      <c r="T7612" s="26">
        <f t="shared" si="139"/>
        <v>0</v>
      </c>
    </row>
    <row r="7613" spans="6:20" s="102" customFormat="1" ht="48" outlineLevel="6">
      <c r="F7613" s="21">
        <v>2727</v>
      </c>
      <c r="G7613" s="22" t="s">
        <v>5</v>
      </c>
      <c r="H7613" s="68">
        <v>6</v>
      </c>
      <c r="I7613" s="22"/>
      <c r="J7613" s="36" t="s">
        <v>686</v>
      </c>
      <c r="K7613" s="36"/>
      <c r="L7613" s="36"/>
      <c r="M7613" s="37" t="s">
        <v>8597</v>
      </c>
      <c r="N7613" s="37"/>
      <c r="O7613" s="22" t="s">
        <v>22</v>
      </c>
      <c r="P7613" s="38">
        <v>2</v>
      </c>
      <c r="Q7613" s="25">
        <v>0</v>
      </c>
      <c r="R7613" s="38">
        <f t="shared" si="138"/>
        <v>2</v>
      </c>
      <c r="S7613" s="25"/>
      <c r="T7613" s="26">
        <f t="shared" si="139"/>
        <v>0</v>
      </c>
    </row>
    <row r="7614" spans="6:20" s="102" customFormat="1" ht="48" outlineLevel="6">
      <c r="F7614" s="21">
        <v>2728</v>
      </c>
      <c r="G7614" s="22" t="s">
        <v>5</v>
      </c>
      <c r="H7614" s="68">
        <v>6</v>
      </c>
      <c r="I7614" s="22"/>
      <c r="J7614" s="36" t="s">
        <v>687</v>
      </c>
      <c r="K7614" s="36"/>
      <c r="L7614" s="36"/>
      <c r="M7614" s="37" t="s">
        <v>8859</v>
      </c>
      <c r="N7614" s="37"/>
      <c r="O7614" s="22" t="s">
        <v>22</v>
      </c>
      <c r="P7614" s="38">
        <v>1</v>
      </c>
      <c r="Q7614" s="25">
        <v>0</v>
      </c>
      <c r="R7614" s="38">
        <f t="shared" si="138"/>
        <v>1</v>
      </c>
      <c r="S7614" s="25"/>
      <c r="T7614" s="26">
        <f t="shared" si="139"/>
        <v>0</v>
      </c>
    </row>
    <row r="7615" spans="6:20" s="102" customFormat="1" ht="72" outlineLevel="6">
      <c r="F7615" s="21">
        <v>2729</v>
      </c>
      <c r="G7615" s="22" t="s">
        <v>5</v>
      </c>
      <c r="H7615" s="68">
        <v>6</v>
      </c>
      <c r="I7615" s="22"/>
      <c r="J7615" s="36" t="s">
        <v>688</v>
      </c>
      <c r="K7615" s="36"/>
      <c r="L7615" s="36"/>
      <c r="M7615" s="37" t="s">
        <v>9528</v>
      </c>
      <c r="N7615" s="37"/>
      <c r="O7615" s="22" t="s">
        <v>20</v>
      </c>
      <c r="P7615" s="38">
        <v>64</v>
      </c>
      <c r="Q7615" s="25">
        <v>0</v>
      </c>
      <c r="R7615" s="38">
        <f t="shared" si="138"/>
        <v>64</v>
      </c>
      <c r="S7615" s="25"/>
      <c r="T7615" s="26">
        <f t="shared" si="139"/>
        <v>0</v>
      </c>
    </row>
    <row r="7616" spans="6:20" s="102" customFormat="1" ht="24" outlineLevel="6">
      <c r="F7616" s="21">
        <v>2730</v>
      </c>
      <c r="G7616" s="22" t="s">
        <v>5</v>
      </c>
      <c r="H7616" s="68">
        <v>6</v>
      </c>
      <c r="I7616" s="22"/>
      <c r="J7616" s="36" t="s">
        <v>689</v>
      </c>
      <c r="K7616" s="36"/>
      <c r="L7616" s="36"/>
      <c r="M7616" s="37" t="s">
        <v>7075</v>
      </c>
      <c r="N7616" s="37"/>
      <c r="O7616" s="22" t="s">
        <v>20</v>
      </c>
      <c r="P7616" s="38">
        <v>64</v>
      </c>
      <c r="Q7616" s="25">
        <v>0</v>
      </c>
      <c r="R7616" s="38">
        <f t="shared" si="138"/>
        <v>64</v>
      </c>
      <c r="S7616" s="25"/>
      <c r="T7616" s="26">
        <f t="shared" si="139"/>
        <v>0</v>
      </c>
    </row>
    <row r="7617" spans="6:20" s="102" customFormat="1" ht="36" outlineLevel="6">
      <c r="F7617" s="21">
        <v>2731</v>
      </c>
      <c r="G7617" s="22" t="s">
        <v>5</v>
      </c>
      <c r="H7617" s="68">
        <v>6</v>
      </c>
      <c r="I7617" s="22"/>
      <c r="J7617" s="36" t="s">
        <v>690</v>
      </c>
      <c r="K7617" s="36"/>
      <c r="L7617" s="36"/>
      <c r="M7617" s="37" t="s">
        <v>8565</v>
      </c>
      <c r="N7617" s="37"/>
      <c r="O7617" s="22" t="s">
        <v>20</v>
      </c>
      <c r="P7617" s="38">
        <v>64</v>
      </c>
      <c r="Q7617" s="25">
        <v>0</v>
      </c>
      <c r="R7617" s="38">
        <f t="shared" si="138"/>
        <v>64</v>
      </c>
      <c r="S7617" s="25"/>
      <c r="T7617" s="26">
        <f t="shared" si="139"/>
        <v>0</v>
      </c>
    </row>
    <row r="7618" spans="6:20" s="102" customFormat="1" ht="24" outlineLevel="6">
      <c r="F7618" s="21">
        <v>2732</v>
      </c>
      <c r="G7618" s="22" t="s">
        <v>5</v>
      </c>
      <c r="H7618" s="68">
        <v>6</v>
      </c>
      <c r="I7618" s="22"/>
      <c r="J7618" s="36" t="s">
        <v>691</v>
      </c>
      <c r="K7618" s="36"/>
      <c r="L7618" s="36"/>
      <c r="M7618" s="37" t="s">
        <v>8224</v>
      </c>
      <c r="N7618" s="37"/>
      <c r="O7618" s="22"/>
      <c r="P7618" s="38">
        <v>0</v>
      </c>
      <c r="Q7618" s="25">
        <v>0</v>
      </c>
      <c r="R7618" s="38">
        <f t="shared" si="138"/>
        <v>0</v>
      </c>
      <c r="S7618" s="25"/>
      <c r="T7618" s="26">
        <f t="shared" si="139"/>
        <v>0</v>
      </c>
    </row>
    <row r="7619" spans="6:20" s="102" customFormat="1" ht="12" outlineLevel="6">
      <c r="F7619" s="21">
        <v>2733</v>
      </c>
      <c r="G7619" s="22" t="s">
        <v>5</v>
      </c>
      <c r="H7619" s="68">
        <v>6</v>
      </c>
      <c r="I7619" s="22"/>
      <c r="J7619" s="36" t="s">
        <v>692</v>
      </c>
      <c r="K7619" s="36"/>
      <c r="L7619" s="36"/>
      <c r="M7619" s="37" t="s">
        <v>7358</v>
      </c>
      <c r="N7619" s="37"/>
      <c r="O7619" s="22" t="s">
        <v>20</v>
      </c>
      <c r="P7619" s="38">
        <v>64</v>
      </c>
      <c r="Q7619" s="25">
        <v>0</v>
      </c>
      <c r="R7619" s="38">
        <f t="shared" si="138"/>
        <v>64</v>
      </c>
      <c r="S7619" s="25"/>
      <c r="T7619" s="26">
        <f t="shared" si="139"/>
        <v>0</v>
      </c>
    </row>
    <row r="7620" spans="6:20" s="102" customFormat="1" ht="12" outlineLevel="6">
      <c r="F7620" s="21">
        <v>2734</v>
      </c>
      <c r="G7620" s="22" t="s">
        <v>5</v>
      </c>
      <c r="H7620" s="68">
        <v>6</v>
      </c>
      <c r="I7620" s="22"/>
      <c r="J7620" s="36" t="s">
        <v>693</v>
      </c>
      <c r="K7620" s="36"/>
      <c r="L7620" s="36"/>
      <c r="M7620" s="37" t="s">
        <v>7418</v>
      </c>
      <c r="N7620" s="37"/>
      <c r="O7620" s="22" t="s">
        <v>23</v>
      </c>
      <c r="P7620" s="38">
        <v>20</v>
      </c>
      <c r="Q7620" s="25">
        <v>0</v>
      </c>
      <c r="R7620" s="38">
        <f t="shared" si="138"/>
        <v>20</v>
      </c>
      <c r="S7620" s="25"/>
      <c r="T7620" s="26">
        <f t="shared" si="139"/>
        <v>0</v>
      </c>
    </row>
    <row r="7621" spans="6:20" s="102" customFormat="1" ht="36" outlineLevel="6">
      <c r="F7621" s="21">
        <v>2735</v>
      </c>
      <c r="G7621" s="22" t="s">
        <v>5</v>
      </c>
      <c r="H7621" s="68">
        <v>6</v>
      </c>
      <c r="I7621" s="22"/>
      <c r="J7621" s="36" t="s">
        <v>694</v>
      </c>
      <c r="K7621" s="36"/>
      <c r="L7621" s="36"/>
      <c r="M7621" s="37" t="s">
        <v>8801</v>
      </c>
      <c r="N7621" s="37"/>
      <c r="O7621" s="22"/>
      <c r="P7621" s="38">
        <v>0</v>
      </c>
      <c r="Q7621" s="25">
        <v>0</v>
      </c>
      <c r="R7621" s="38">
        <f t="shared" si="138"/>
        <v>0</v>
      </c>
      <c r="S7621" s="25"/>
      <c r="T7621" s="26">
        <f t="shared" si="139"/>
        <v>0</v>
      </c>
    </row>
    <row r="7622" spans="6:20" s="102" customFormat="1" ht="60" outlineLevel="6">
      <c r="F7622" s="21">
        <v>2736</v>
      </c>
      <c r="G7622" s="22" t="s">
        <v>5</v>
      </c>
      <c r="H7622" s="68">
        <v>6</v>
      </c>
      <c r="I7622" s="22"/>
      <c r="J7622" s="36" t="s">
        <v>695</v>
      </c>
      <c r="K7622" s="36"/>
      <c r="L7622" s="36"/>
      <c r="M7622" s="37" t="s">
        <v>8915</v>
      </c>
      <c r="N7622" s="37"/>
      <c r="O7622" s="22" t="s">
        <v>22</v>
      </c>
      <c r="P7622" s="38">
        <v>1</v>
      </c>
      <c r="Q7622" s="25">
        <v>0</v>
      </c>
      <c r="R7622" s="38">
        <f t="shared" si="138"/>
        <v>1</v>
      </c>
      <c r="S7622" s="25"/>
      <c r="T7622" s="26">
        <f t="shared" si="139"/>
        <v>0</v>
      </c>
    </row>
    <row r="7623" spans="6:20" s="102" customFormat="1" ht="48" outlineLevel="6">
      <c r="F7623" s="21">
        <v>2737</v>
      </c>
      <c r="G7623" s="22" t="s">
        <v>5</v>
      </c>
      <c r="H7623" s="68">
        <v>6</v>
      </c>
      <c r="I7623" s="22"/>
      <c r="J7623" s="36" t="s">
        <v>696</v>
      </c>
      <c r="K7623" s="36"/>
      <c r="L7623" s="36"/>
      <c r="M7623" s="37" t="s">
        <v>8504</v>
      </c>
      <c r="N7623" s="37"/>
      <c r="O7623" s="22" t="s">
        <v>22</v>
      </c>
      <c r="P7623" s="38">
        <v>1</v>
      </c>
      <c r="Q7623" s="25">
        <v>0</v>
      </c>
      <c r="R7623" s="38">
        <f t="shared" si="138"/>
        <v>1</v>
      </c>
      <c r="S7623" s="25"/>
      <c r="T7623" s="26">
        <f t="shared" si="139"/>
        <v>0</v>
      </c>
    </row>
    <row r="7624" spans="6:20" outlineLevel="6"/>
    <row r="7625" spans="6:20" outlineLevel="5"/>
    <row r="7626" spans="6:20" s="113" customFormat="1" ht="16.5" customHeight="1" outlineLevel="4">
      <c r="F7626" s="114"/>
      <c r="G7626" s="115"/>
      <c r="H7626" s="115"/>
      <c r="I7626" s="115"/>
      <c r="J7626" s="116"/>
      <c r="K7626" s="116"/>
      <c r="L7626" s="116"/>
      <c r="M7626" s="116" t="s">
        <v>7518</v>
      </c>
      <c r="N7626" s="119"/>
      <c r="O7626" s="115"/>
      <c r="P7626" s="117"/>
      <c r="Q7626" s="118"/>
      <c r="R7626" s="117"/>
      <c r="S7626" s="118"/>
      <c r="T7626" s="112">
        <f>SUBTOTAL(9,T7627:T7646)</f>
        <v>0</v>
      </c>
    </row>
    <row r="7627" spans="6:20" s="120" customFormat="1" ht="16.5" customHeight="1" outlineLevel="5">
      <c r="F7627" s="121"/>
      <c r="G7627" s="122"/>
      <c r="H7627" s="122"/>
      <c r="I7627" s="122"/>
      <c r="J7627" s="123"/>
      <c r="K7627" s="123"/>
      <c r="L7627" s="123"/>
      <c r="M7627" s="123" t="s">
        <v>7541</v>
      </c>
      <c r="N7627" s="126"/>
      <c r="O7627" s="122"/>
      <c r="P7627" s="124"/>
      <c r="Q7627" s="125"/>
      <c r="R7627" s="124"/>
      <c r="S7627" s="125"/>
      <c r="T7627" s="111">
        <f>SUBTOTAL(9,T7628:T7645)</f>
        <v>0</v>
      </c>
    </row>
    <row r="7628" spans="6:20" s="102" customFormat="1" ht="84" outlineLevel="6">
      <c r="F7628" s="21">
        <v>2738</v>
      </c>
      <c r="G7628" s="22" t="s">
        <v>5</v>
      </c>
      <c r="H7628" s="68">
        <v>6</v>
      </c>
      <c r="I7628" s="22"/>
      <c r="J7628" s="36" t="s">
        <v>697</v>
      </c>
      <c r="K7628" s="36"/>
      <c r="L7628" s="36"/>
      <c r="M7628" s="37" t="s">
        <v>9149</v>
      </c>
      <c r="N7628" s="37"/>
      <c r="O7628" s="22" t="s">
        <v>22</v>
      </c>
      <c r="P7628" s="38">
        <v>1</v>
      </c>
      <c r="Q7628" s="25">
        <v>0</v>
      </c>
      <c r="R7628" s="38">
        <f t="shared" ref="R7628:R7644" si="140">P7628*(1+Q7628/100)</f>
        <v>1</v>
      </c>
      <c r="S7628" s="25"/>
      <c r="T7628" s="26">
        <f t="shared" ref="T7628:T7644" si="141">IF(I7628="T",0,R7628*S7628)</f>
        <v>0</v>
      </c>
    </row>
    <row r="7629" spans="6:20" s="102" customFormat="1" ht="36" outlineLevel="6">
      <c r="F7629" s="21">
        <v>2739</v>
      </c>
      <c r="G7629" s="22" t="s">
        <v>5</v>
      </c>
      <c r="H7629" s="68">
        <v>6</v>
      </c>
      <c r="I7629" s="22"/>
      <c r="J7629" s="36" t="s">
        <v>698</v>
      </c>
      <c r="K7629" s="36"/>
      <c r="L7629" s="36"/>
      <c r="M7629" s="37" t="s">
        <v>8278</v>
      </c>
      <c r="N7629" s="37"/>
      <c r="O7629" s="22" t="s">
        <v>22</v>
      </c>
      <c r="P7629" s="38">
        <v>1</v>
      </c>
      <c r="Q7629" s="25">
        <v>0</v>
      </c>
      <c r="R7629" s="38">
        <f t="shared" si="140"/>
        <v>1</v>
      </c>
      <c r="S7629" s="25"/>
      <c r="T7629" s="26">
        <f t="shared" si="141"/>
        <v>0</v>
      </c>
    </row>
    <row r="7630" spans="6:20" s="102" customFormat="1" ht="60" outlineLevel="6">
      <c r="F7630" s="21">
        <v>2740</v>
      </c>
      <c r="G7630" s="22" t="s">
        <v>5</v>
      </c>
      <c r="H7630" s="68">
        <v>6</v>
      </c>
      <c r="I7630" s="22"/>
      <c r="J7630" s="36" t="s">
        <v>699</v>
      </c>
      <c r="K7630" s="36"/>
      <c r="L7630" s="36"/>
      <c r="M7630" s="37" t="s">
        <v>8948</v>
      </c>
      <c r="N7630" s="37"/>
      <c r="O7630" s="22" t="s">
        <v>22</v>
      </c>
      <c r="P7630" s="38">
        <v>2</v>
      </c>
      <c r="Q7630" s="25">
        <v>0</v>
      </c>
      <c r="R7630" s="38">
        <f t="shared" si="140"/>
        <v>2</v>
      </c>
      <c r="S7630" s="25"/>
      <c r="T7630" s="26">
        <f t="shared" si="141"/>
        <v>0</v>
      </c>
    </row>
    <row r="7631" spans="6:20" s="102" customFormat="1" ht="36" outlineLevel="6">
      <c r="F7631" s="21">
        <v>2741</v>
      </c>
      <c r="G7631" s="22" t="s">
        <v>5</v>
      </c>
      <c r="H7631" s="68">
        <v>6</v>
      </c>
      <c r="I7631" s="22"/>
      <c r="J7631" s="36" t="s">
        <v>700</v>
      </c>
      <c r="K7631" s="36"/>
      <c r="L7631" s="36"/>
      <c r="M7631" s="37" t="s">
        <v>7920</v>
      </c>
      <c r="N7631" s="37"/>
      <c r="O7631" s="22" t="s">
        <v>22</v>
      </c>
      <c r="P7631" s="38">
        <v>6</v>
      </c>
      <c r="Q7631" s="25">
        <v>0</v>
      </c>
      <c r="R7631" s="38">
        <f t="shared" si="140"/>
        <v>6</v>
      </c>
      <c r="S7631" s="25"/>
      <c r="T7631" s="26">
        <f t="shared" si="141"/>
        <v>0</v>
      </c>
    </row>
    <row r="7632" spans="6:20" s="102" customFormat="1" ht="36" outlineLevel="6">
      <c r="F7632" s="21">
        <v>2742</v>
      </c>
      <c r="G7632" s="22" t="s">
        <v>5</v>
      </c>
      <c r="H7632" s="68">
        <v>6</v>
      </c>
      <c r="I7632" s="22"/>
      <c r="J7632" s="36" t="s">
        <v>701</v>
      </c>
      <c r="K7632" s="36"/>
      <c r="L7632" s="36"/>
      <c r="M7632" s="37" t="s">
        <v>8137</v>
      </c>
      <c r="N7632" s="37"/>
      <c r="O7632" s="22" t="s">
        <v>22</v>
      </c>
      <c r="P7632" s="38">
        <v>1</v>
      </c>
      <c r="Q7632" s="25">
        <v>0</v>
      </c>
      <c r="R7632" s="38">
        <f t="shared" si="140"/>
        <v>1</v>
      </c>
      <c r="S7632" s="25"/>
      <c r="T7632" s="26">
        <f t="shared" si="141"/>
        <v>0</v>
      </c>
    </row>
    <row r="7633" spans="6:20" s="102" customFormat="1" ht="36" outlineLevel="6">
      <c r="F7633" s="21">
        <v>2743</v>
      </c>
      <c r="G7633" s="22" t="s">
        <v>5</v>
      </c>
      <c r="H7633" s="68">
        <v>6</v>
      </c>
      <c r="I7633" s="22"/>
      <c r="J7633" s="36" t="s">
        <v>702</v>
      </c>
      <c r="K7633" s="36"/>
      <c r="L7633" s="36"/>
      <c r="M7633" s="37" t="s">
        <v>8427</v>
      </c>
      <c r="N7633" s="37"/>
      <c r="O7633" s="22" t="s">
        <v>22</v>
      </c>
      <c r="P7633" s="38">
        <v>4</v>
      </c>
      <c r="Q7633" s="25">
        <v>0</v>
      </c>
      <c r="R7633" s="38">
        <f t="shared" si="140"/>
        <v>4</v>
      </c>
      <c r="S7633" s="25"/>
      <c r="T7633" s="26">
        <f t="shared" si="141"/>
        <v>0</v>
      </c>
    </row>
    <row r="7634" spans="6:20" s="102" customFormat="1" ht="12" outlineLevel="6">
      <c r="F7634" s="21">
        <v>2744</v>
      </c>
      <c r="G7634" s="22" t="s">
        <v>5</v>
      </c>
      <c r="H7634" s="68">
        <v>6</v>
      </c>
      <c r="I7634" s="22"/>
      <c r="J7634" s="36" t="s">
        <v>703</v>
      </c>
      <c r="K7634" s="36"/>
      <c r="L7634" s="36"/>
      <c r="M7634" s="37" t="s">
        <v>7663</v>
      </c>
      <c r="N7634" s="37"/>
      <c r="O7634" s="22" t="s">
        <v>22</v>
      </c>
      <c r="P7634" s="38">
        <v>4</v>
      </c>
      <c r="Q7634" s="25">
        <v>0</v>
      </c>
      <c r="R7634" s="38">
        <f t="shared" si="140"/>
        <v>4</v>
      </c>
      <c r="S7634" s="25"/>
      <c r="T7634" s="26">
        <f t="shared" si="141"/>
        <v>0</v>
      </c>
    </row>
    <row r="7635" spans="6:20" s="102" customFormat="1" ht="48" outlineLevel="6">
      <c r="F7635" s="21">
        <v>2745</v>
      </c>
      <c r="G7635" s="22" t="s">
        <v>5</v>
      </c>
      <c r="H7635" s="68">
        <v>6</v>
      </c>
      <c r="I7635" s="22"/>
      <c r="J7635" s="36" t="s">
        <v>704</v>
      </c>
      <c r="K7635" s="36"/>
      <c r="L7635" s="36"/>
      <c r="M7635" s="37" t="s">
        <v>8597</v>
      </c>
      <c r="N7635" s="37"/>
      <c r="O7635" s="22" t="s">
        <v>22</v>
      </c>
      <c r="P7635" s="38">
        <v>2</v>
      </c>
      <c r="Q7635" s="25">
        <v>0</v>
      </c>
      <c r="R7635" s="38">
        <f t="shared" si="140"/>
        <v>2</v>
      </c>
      <c r="S7635" s="25"/>
      <c r="T7635" s="26">
        <f t="shared" si="141"/>
        <v>0</v>
      </c>
    </row>
    <row r="7636" spans="6:20" s="102" customFormat="1" ht="48" outlineLevel="6">
      <c r="F7636" s="21">
        <v>2746</v>
      </c>
      <c r="G7636" s="22" t="s">
        <v>5</v>
      </c>
      <c r="H7636" s="68">
        <v>6</v>
      </c>
      <c r="I7636" s="22"/>
      <c r="J7636" s="36" t="s">
        <v>705</v>
      </c>
      <c r="K7636" s="36"/>
      <c r="L7636" s="36"/>
      <c r="M7636" s="37" t="s">
        <v>8859</v>
      </c>
      <c r="N7636" s="37"/>
      <c r="O7636" s="22" t="s">
        <v>22</v>
      </c>
      <c r="P7636" s="38">
        <v>1</v>
      </c>
      <c r="Q7636" s="25">
        <v>0</v>
      </c>
      <c r="R7636" s="38">
        <f t="shared" si="140"/>
        <v>1</v>
      </c>
      <c r="S7636" s="25"/>
      <c r="T7636" s="26">
        <f t="shared" si="141"/>
        <v>0</v>
      </c>
    </row>
    <row r="7637" spans="6:20" s="102" customFormat="1" ht="72" outlineLevel="6">
      <c r="F7637" s="21">
        <v>2747</v>
      </c>
      <c r="G7637" s="22" t="s">
        <v>5</v>
      </c>
      <c r="H7637" s="68">
        <v>6</v>
      </c>
      <c r="I7637" s="22"/>
      <c r="J7637" s="36" t="s">
        <v>706</v>
      </c>
      <c r="K7637" s="36"/>
      <c r="L7637" s="36"/>
      <c r="M7637" s="37" t="s">
        <v>9586</v>
      </c>
      <c r="N7637" s="37"/>
      <c r="O7637" s="22" t="s">
        <v>20</v>
      </c>
      <c r="P7637" s="38">
        <v>40</v>
      </c>
      <c r="Q7637" s="25">
        <v>0</v>
      </c>
      <c r="R7637" s="38">
        <f t="shared" si="140"/>
        <v>40</v>
      </c>
      <c r="S7637" s="25"/>
      <c r="T7637" s="26">
        <f t="shared" si="141"/>
        <v>0</v>
      </c>
    </row>
    <row r="7638" spans="6:20" s="102" customFormat="1" ht="24" outlineLevel="6">
      <c r="F7638" s="21">
        <v>2748</v>
      </c>
      <c r="G7638" s="22" t="s">
        <v>5</v>
      </c>
      <c r="H7638" s="68">
        <v>6</v>
      </c>
      <c r="I7638" s="22"/>
      <c r="J7638" s="36" t="s">
        <v>707</v>
      </c>
      <c r="K7638" s="36"/>
      <c r="L7638" s="36"/>
      <c r="M7638" s="37" t="s">
        <v>7202</v>
      </c>
      <c r="N7638" s="37"/>
      <c r="O7638" s="22" t="s">
        <v>20</v>
      </c>
      <c r="P7638" s="38">
        <v>40</v>
      </c>
      <c r="Q7638" s="25">
        <v>0</v>
      </c>
      <c r="R7638" s="38">
        <f t="shared" si="140"/>
        <v>40</v>
      </c>
      <c r="S7638" s="25"/>
      <c r="T7638" s="26">
        <f t="shared" si="141"/>
        <v>0</v>
      </c>
    </row>
    <row r="7639" spans="6:20" s="102" customFormat="1" ht="36" outlineLevel="6">
      <c r="F7639" s="21">
        <v>2749</v>
      </c>
      <c r="G7639" s="22" t="s">
        <v>5</v>
      </c>
      <c r="H7639" s="68">
        <v>6</v>
      </c>
      <c r="I7639" s="22"/>
      <c r="J7639" s="36" t="s">
        <v>708</v>
      </c>
      <c r="K7639" s="36"/>
      <c r="L7639" s="36"/>
      <c r="M7639" s="37" t="s">
        <v>8621</v>
      </c>
      <c r="N7639" s="37"/>
      <c r="O7639" s="22" t="s">
        <v>20</v>
      </c>
      <c r="P7639" s="38">
        <v>40</v>
      </c>
      <c r="Q7639" s="25">
        <v>0</v>
      </c>
      <c r="R7639" s="38">
        <f t="shared" si="140"/>
        <v>40</v>
      </c>
      <c r="S7639" s="25"/>
      <c r="T7639" s="26">
        <f t="shared" si="141"/>
        <v>0</v>
      </c>
    </row>
    <row r="7640" spans="6:20" s="102" customFormat="1" ht="24" outlineLevel="6">
      <c r="F7640" s="21">
        <v>2750</v>
      </c>
      <c r="G7640" s="22" t="s">
        <v>5</v>
      </c>
      <c r="H7640" s="68">
        <v>6</v>
      </c>
      <c r="I7640" s="22"/>
      <c r="J7640" s="36" t="s">
        <v>709</v>
      </c>
      <c r="K7640" s="36"/>
      <c r="L7640" s="36"/>
      <c r="M7640" s="37" t="s">
        <v>8224</v>
      </c>
      <c r="N7640" s="37"/>
      <c r="O7640" s="22"/>
      <c r="P7640" s="38">
        <v>0</v>
      </c>
      <c r="Q7640" s="25">
        <v>0</v>
      </c>
      <c r="R7640" s="38">
        <f t="shared" si="140"/>
        <v>0</v>
      </c>
      <c r="S7640" s="25"/>
      <c r="T7640" s="26">
        <f t="shared" si="141"/>
        <v>0</v>
      </c>
    </row>
    <row r="7641" spans="6:20" s="102" customFormat="1" ht="12" outlineLevel="6">
      <c r="F7641" s="21">
        <v>2751</v>
      </c>
      <c r="G7641" s="22" t="s">
        <v>5</v>
      </c>
      <c r="H7641" s="68">
        <v>6</v>
      </c>
      <c r="I7641" s="22"/>
      <c r="J7641" s="36" t="s">
        <v>710</v>
      </c>
      <c r="K7641" s="36"/>
      <c r="L7641" s="36"/>
      <c r="M7641" s="37" t="s">
        <v>7392</v>
      </c>
      <c r="N7641" s="37"/>
      <c r="O7641" s="22" t="s">
        <v>20</v>
      </c>
      <c r="P7641" s="38">
        <v>40</v>
      </c>
      <c r="Q7641" s="25">
        <v>0</v>
      </c>
      <c r="R7641" s="38">
        <f t="shared" si="140"/>
        <v>40</v>
      </c>
      <c r="S7641" s="25"/>
      <c r="T7641" s="26">
        <f t="shared" si="141"/>
        <v>0</v>
      </c>
    </row>
    <row r="7642" spans="6:20" s="102" customFormat="1" ht="12" outlineLevel="6">
      <c r="F7642" s="21">
        <v>2752</v>
      </c>
      <c r="G7642" s="22" t="s">
        <v>5</v>
      </c>
      <c r="H7642" s="68">
        <v>6</v>
      </c>
      <c r="I7642" s="22"/>
      <c r="J7642" s="36" t="s">
        <v>711</v>
      </c>
      <c r="K7642" s="36"/>
      <c r="L7642" s="36"/>
      <c r="M7642" s="37" t="s">
        <v>7418</v>
      </c>
      <c r="N7642" s="37"/>
      <c r="O7642" s="22" t="s">
        <v>23</v>
      </c>
      <c r="P7642" s="38">
        <v>30</v>
      </c>
      <c r="Q7642" s="25">
        <v>0</v>
      </c>
      <c r="R7642" s="38">
        <f t="shared" si="140"/>
        <v>30</v>
      </c>
      <c r="S7642" s="25"/>
      <c r="T7642" s="26">
        <f t="shared" si="141"/>
        <v>0</v>
      </c>
    </row>
    <row r="7643" spans="6:20" s="102" customFormat="1" ht="12" outlineLevel="6">
      <c r="F7643" s="21">
        <v>2753</v>
      </c>
      <c r="G7643" s="22" t="s">
        <v>5</v>
      </c>
      <c r="H7643" s="68">
        <v>6</v>
      </c>
      <c r="I7643" s="22"/>
      <c r="J7643" s="36" t="s">
        <v>712</v>
      </c>
      <c r="K7643" s="36"/>
      <c r="L7643" s="36"/>
      <c r="M7643" s="37" t="s">
        <v>7753</v>
      </c>
      <c r="N7643" s="37"/>
      <c r="O7643" s="22" t="s">
        <v>47</v>
      </c>
      <c r="P7643" s="38">
        <v>1</v>
      </c>
      <c r="Q7643" s="25">
        <v>0</v>
      </c>
      <c r="R7643" s="38">
        <f t="shared" si="140"/>
        <v>1</v>
      </c>
      <c r="S7643" s="25"/>
      <c r="T7643" s="26">
        <f t="shared" si="141"/>
        <v>0</v>
      </c>
    </row>
    <row r="7644" spans="6:20" s="102" customFormat="1" ht="48" outlineLevel="6">
      <c r="F7644" s="21">
        <v>2754</v>
      </c>
      <c r="G7644" s="22" t="s">
        <v>5</v>
      </c>
      <c r="H7644" s="68">
        <v>6</v>
      </c>
      <c r="I7644" s="22"/>
      <c r="J7644" s="36" t="s">
        <v>713</v>
      </c>
      <c r="K7644" s="36"/>
      <c r="L7644" s="36"/>
      <c r="M7644" s="37" t="s">
        <v>8537</v>
      </c>
      <c r="N7644" s="37"/>
      <c r="O7644" s="22" t="s">
        <v>22</v>
      </c>
      <c r="P7644" s="38">
        <v>1</v>
      </c>
      <c r="Q7644" s="25">
        <v>0</v>
      </c>
      <c r="R7644" s="38">
        <f t="shared" si="140"/>
        <v>1</v>
      </c>
      <c r="S7644" s="25"/>
      <c r="T7644" s="26">
        <f t="shared" si="141"/>
        <v>0</v>
      </c>
    </row>
    <row r="7645" spans="6:20" outlineLevel="6"/>
    <row r="7646" spans="6:20" outlineLevel="5"/>
    <row r="7647" spans="6:20" s="113" customFormat="1" ht="16.5" customHeight="1" outlineLevel="4">
      <c r="F7647" s="114"/>
      <c r="G7647" s="115"/>
      <c r="H7647" s="115"/>
      <c r="I7647" s="115"/>
      <c r="J7647" s="116"/>
      <c r="K7647" s="116"/>
      <c r="L7647" s="116"/>
      <c r="M7647" s="116" t="s">
        <v>7470</v>
      </c>
      <c r="N7647" s="119"/>
      <c r="O7647" s="115"/>
      <c r="P7647" s="117"/>
      <c r="Q7647" s="118"/>
      <c r="R7647" s="117"/>
      <c r="S7647" s="118"/>
      <c r="T7647" s="112">
        <f>SUBTOTAL(9,T7648:T7653)</f>
        <v>0</v>
      </c>
    </row>
    <row r="7648" spans="6:20" s="120" customFormat="1" ht="16.5" customHeight="1" outlineLevel="5">
      <c r="F7648" s="121"/>
      <c r="G7648" s="122"/>
      <c r="H7648" s="122"/>
      <c r="I7648" s="122"/>
      <c r="J7648" s="123"/>
      <c r="K7648" s="123"/>
      <c r="L7648" s="123"/>
      <c r="M7648" s="123" t="s">
        <v>7496</v>
      </c>
      <c r="N7648" s="126"/>
      <c r="O7648" s="122"/>
      <c r="P7648" s="124"/>
      <c r="Q7648" s="125"/>
      <c r="R7648" s="124"/>
      <c r="S7648" s="125"/>
      <c r="T7648" s="111">
        <f>SUBTOTAL(9,T7649:T7652)</f>
        <v>0</v>
      </c>
    </row>
    <row r="7649" spans="6:20" s="102" customFormat="1" ht="84" outlineLevel="6">
      <c r="F7649" s="21">
        <v>2755</v>
      </c>
      <c r="G7649" s="22" t="s">
        <v>5</v>
      </c>
      <c r="H7649" s="68">
        <v>6</v>
      </c>
      <c r="I7649" s="22"/>
      <c r="J7649" s="36" t="s">
        <v>714</v>
      </c>
      <c r="K7649" s="36"/>
      <c r="L7649" s="36"/>
      <c r="M7649" s="37" t="s">
        <v>9337</v>
      </c>
      <c r="N7649" s="37"/>
      <c r="O7649" s="22" t="s">
        <v>22</v>
      </c>
      <c r="P7649" s="38">
        <v>2</v>
      </c>
      <c r="Q7649" s="25">
        <v>0</v>
      </c>
      <c r="R7649" s="38">
        <f>P7649*(1+Q7649/100)</f>
        <v>2</v>
      </c>
      <c r="S7649" s="25"/>
      <c r="T7649" s="26">
        <f>IF(I7649="T",0,R7649*S7649)</f>
        <v>0</v>
      </c>
    </row>
    <row r="7650" spans="6:20" s="102" customFormat="1" ht="108" outlineLevel="6">
      <c r="F7650" s="21">
        <v>2756</v>
      </c>
      <c r="G7650" s="22" t="s">
        <v>5</v>
      </c>
      <c r="H7650" s="68">
        <v>6</v>
      </c>
      <c r="I7650" s="22"/>
      <c r="J7650" s="36" t="s">
        <v>715</v>
      </c>
      <c r="K7650" s="36"/>
      <c r="L7650" s="36"/>
      <c r="M7650" s="37" t="s">
        <v>9828</v>
      </c>
      <c r="N7650" s="37"/>
      <c r="O7650" s="22" t="s">
        <v>22</v>
      </c>
      <c r="P7650" s="38">
        <v>2</v>
      </c>
      <c r="Q7650" s="25">
        <v>0</v>
      </c>
      <c r="R7650" s="38">
        <f>P7650*(1+Q7650/100)</f>
        <v>2</v>
      </c>
      <c r="S7650" s="25"/>
      <c r="T7650" s="26">
        <f>IF(I7650="T",0,R7650*S7650)</f>
        <v>0</v>
      </c>
    </row>
    <row r="7651" spans="6:20" s="102" customFormat="1" ht="36" outlineLevel="6">
      <c r="F7651" s="21">
        <v>2757</v>
      </c>
      <c r="G7651" s="22" t="s">
        <v>5</v>
      </c>
      <c r="H7651" s="68">
        <v>6</v>
      </c>
      <c r="I7651" s="22"/>
      <c r="J7651" s="36" t="s">
        <v>716</v>
      </c>
      <c r="K7651" s="36"/>
      <c r="L7651" s="36"/>
      <c r="M7651" s="37" t="s">
        <v>8810</v>
      </c>
      <c r="N7651" s="37"/>
      <c r="O7651" s="22" t="s">
        <v>20</v>
      </c>
      <c r="P7651" s="38">
        <v>64</v>
      </c>
      <c r="Q7651" s="25">
        <v>0</v>
      </c>
      <c r="R7651" s="38">
        <f>P7651*(1+Q7651/100)</f>
        <v>64</v>
      </c>
      <c r="S7651" s="25"/>
      <c r="T7651" s="26">
        <f>IF(I7651="T",0,R7651*S7651)</f>
        <v>0</v>
      </c>
    </row>
    <row r="7652" spans="6:20" outlineLevel="6"/>
    <row r="7653" spans="6:20" outlineLevel="5"/>
    <row r="7654" spans="6:20" s="113" customFormat="1" ht="16.5" customHeight="1" outlineLevel="4">
      <c r="F7654" s="114"/>
      <c r="G7654" s="115"/>
      <c r="H7654" s="115"/>
      <c r="I7654" s="115"/>
      <c r="J7654" s="116"/>
      <c r="K7654" s="116"/>
      <c r="L7654" s="116"/>
      <c r="M7654" s="116" t="s">
        <v>7614</v>
      </c>
      <c r="N7654" s="119"/>
      <c r="O7654" s="115"/>
      <c r="P7654" s="117"/>
      <c r="Q7654" s="118"/>
      <c r="R7654" s="117"/>
      <c r="S7654" s="118"/>
      <c r="T7654" s="112">
        <f>SUBTOTAL(9,T7655:T7660)</f>
        <v>0</v>
      </c>
    </row>
    <row r="7655" spans="6:20" s="120" customFormat="1" ht="16.5" customHeight="1" outlineLevel="5">
      <c r="F7655" s="121"/>
      <c r="G7655" s="122"/>
      <c r="H7655" s="122"/>
      <c r="I7655" s="122"/>
      <c r="J7655" s="123"/>
      <c r="K7655" s="123"/>
      <c r="L7655" s="123"/>
      <c r="M7655" s="123" t="s">
        <v>7643</v>
      </c>
      <c r="N7655" s="126"/>
      <c r="O7655" s="122"/>
      <c r="P7655" s="124"/>
      <c r="Q7655" s="125"/>
      <c r="R7655" s="124"/>
      <c r="S7655" s="125"/>
      <c r="T7655" s="111">
        <f>SUBTOTAL(9,T7656:T7659)</f>
        <v>0</v>
      </c>
    </row>
    <row r="7656" spans="6:20" s="102" customFormat="1" ht="120" outlineLevel="6">
      <c r="F7656" s="21">
        <v>2758</v>
      </c>
      <c r="G7656" s="22" t="s">
        <v>5</v>
      </c>
      <c r="H7656" s="68">
        <v>6</v>
      </c>
      <c r="I7656" s="22"/>
      <c r="J7656" s="36" t="s">
        <v>717</v>
      </c>
      <c r="K7656" s="36"/>
      <c r="L7656" s="36"/>
      <c r="M7656" s="37" t="s">
        <v>9832</v>
      </c>
      <c r="N7656" s="37"/>
      <c r="O7656" s="22" t="s">
        <v>22</v>
      </c>
      <c r="P7656" s="38">
        <v>1</v>
      </c>
      <c r="Q7656" s="25">
        <v>0</v>
      </c>
      <c r="R7656" s="38">
        <f>P7656*(1+Q7656/100)</f>
        <v>1</v>
      </c>
      <c r="S7656" s="25"/>
      <c r="T7656" s="26">
        <f>IF(I7656="T",0,R7656*S7656)</f>
        <v>0</v>
      </c>
    </row>
    <row r="7657" spans="6:20" s="102" customFormat="1" ht="120" outlineLevel="6">
      <c r="F7657" s="21">
        <v>2759</v>
      </c>
      <c r="G7657" s="22" t="s">
        <v>5</v>
      </c>
      <c r="H7657" s="68">
        <v>6</v>
      </c>
      <c r="I7657" s="22"/>
      <c r="J7657" s="36" t="s">
        <v>718</v>
      </c>
      <c r="K7657" s="36"/>
      <c r="L7657" s="36"/>
      <c r="M7657" s="37" t="s">
        <v>9867</v>
      </c>
      <c r="N7657" s="37"/>
      <c r="O7657" s="22" t="s">
        <v>22</v>
      </c>
      <c r="P7657" s="38">
        <v>1</v>
      </c>
      <c r="Q7657" s="25">
        <v>0</v>
      </c>
      <c r="R7657" s="38">
        <f>P7657*(1+Q7657/100)</f>
        <v>1</v>
      </c>
      <c r="S7657" s="25"/>
      <c r="T7657" s="26">
        <f>IF(I7657="T",0,R7657*S7657)</f>
        <v>0</v>
      </c>
    </row>
    <row r="7658" spans="6:20" s="102" customFormat="1" ht="36" outlineLevel="6">
      <c r="F7658" s="21">
        <v>2760</v>
      </c>
      <c r="G7658" s="22" t="s">
        <v>5</v>
      </c>
      <c r="H7658" s="68">
        <v>6</v>
      </c>
      <c r="I7658" s="22"/>
      <c r="J7658" s="36" t="s">
        <v>719</v>
      </c>
      <c r="K7658" s="36"/>
      <c r="L7658" s="36"/>
      <c r="M7658" s="37" t="s">
        <v>8798</v>
      </c>
      <c r="N7658" s="37"/>
      <c r="O7658" s="22" t="s">
        <v>20</v>
      </c>
      <c r="P7658" s="38">
        <v>18</v>
      </c>
      <c r="Q7658" s="25">
        <v>0</v>
      </c>
      <c r="R7658" s="38">
        <f>P7658*(1+Q7658/100)</f>
        <v>18</v>
      </c>
      <c r="S7658" s="25"/>
      <c r="T7658" s="26">
        <f>IF(I7658="T",0,R7658*S7658)</f>
        <v>0</v>
      </c>
    </row>
    <row r="7659" spans="6:20" outlineLevel="6"/>
    <row r="7660" spans="6:20" outlineLevel="5"/>
    <row r="7661" spans="6:20" s="113" customFormat="1" ht="16.5" customHeight="1" outlineLevel="4">
      <c r="F7661" s="114"/>
      <c r="G7661" s="115"/>
      <c r="H7661" s="115"/>
      <c r="I7661" s="115"/>
      <c r="J7661" s="116"/>
      <c r="K7661" s="116"/>
      <c r="L7661" s="116"/>
      <c r="M7661" s="116" t="s">
        <v>7818</v>
      </c>
      <c r="N7661" s="119"/>
      <c r="O7661" s="115"/>
      <c r="P7661" s="117"/>
      <c r="Q7661" s="118"/>
      <c r="R7661" s="117"/>
      <c r="S7661" s="118"/>
      <c r="T7661" s="112">
        <f>SUBTOTAL(9,T7662:T7670)</f>
        <v>0</v>
      </c>
    </row>
    <row r="7662" spans="6:20" s="120" customFormat="1" ht="16.5" customHeight="1" outlineLevel="5">
      <c r="F7662" s="121"/>
      <c r="G7662" s="122"/>
      <c r="H7662" s="122"/>
      <c r="I7662" s="122"/>
      <c r="J7662" s="123"/>
      <c r="K7662" s="123"/>
      <c r="L7662" s="123"/>
      <c r="M7662" s="123" t="s">
        <v>7836</v>
      </c>
      <c r="N7662" s="126"/>
      <c r="O7662" s="122"/>
      <c r="P7662" s="124"/>
      <c r="Q7662" s="125"/>
      <c r="R7662" s="124"/>
      <c r="S7662" s="125"/>
      <c r="T7662" s="111">
        <f>SUBTOTAL(9,T7663:T7669)</f>
        <v>0</v>
      </c>
    </row>
    <row r="7663" spans="6:20" s="102" customFormat="1" ht="96" outlineLevel="6">
      <c r="F7663" s="21">
        <v>2761</v>
      </c>
      <c r="G7663" s="22" t="s">
        <v>5</v>
      </c>
      <c r="H7663" s="68">
        <v>6</v>
      </c>
      <c r="I7663" s="22"/>
      <c r="J7663" s="36" t="s">
        <v>720</v>
      </c>
      <c r="K7663" s="36"/>
      <c r="L7663" s="36"/>
      <c r="M7663" s="37" t="s">
        <v>9633</v>
      </c>
      <c r="N7663" s="37"/>
      <c r="O7663" s="22" t="s">
        <v>22</v>
      </c>
      <c r="P7663" s="38">
        <v>1</v>
      </c>
      <c r="Q7663" s="25">
        <v>0</v>
      </c>
      <c r="R7663" s="38">
        <f t="shared" ref="R7663:R7668" si="142">P7663*(1+Q7663/100)</f>
        <v>1</v>
      </c>
      <c r="S7663" s="25"/>
      <c r="T7663" s="26">
        <f t="shared" ref="T7663:T7668" si="143">IF(I7663="T",0,R7663*S7663)</f>
        <v>0</v>
      </c>
    </row>
    <row r="7664" spans="6:20" s="102" customFormat="1" ht="108" outlineLevel="6">
      <c r="F7664" s="21">
        <v>2762</v>
      </c>
      <c r="G7664" s="22" t="s">
        <v>5</v>
      </c>
      <c r="H7664" s="68">
        <v>6</v>
      </c>
      <c r="I7664" s="22"/>
      <c r="J7664" s="36" t="s">
        <v>721</v>
      </c>
      <c r="K7664" s="36"/>
      <c r="L7664" s="36"/>
      <c r="M7664" s="37" t="s">
        <v>9802</v>
      </c>
      <c r="N7664" s="37"/>
      <c r="O7664" s="22" t="s">
        <v>22</v>
      </c>
      <c r="P7664" s="38">
        <v>1</v>
      </c>
      <c r="Q7664" s="25">
        <v>0</v>
      </c>
      <c r="R7664" s="38">
        <f t="shared" si="142"/>
        <v>1</v>
      </c>
      <c r="S7664" s="25"/>
      <c r="T7664" s="26">
        <f t="shared" si="143"/>
        <v>0</v>
      </c>
    </row>
    <row r="7665" spans="6:20" s="102" customFormat="1" ht="108" outlineLevel="6">
      <c r="F7665" s="21">
        <v>2763</v>
      </c>
      <c r="G7665" s="22" t="s">
        <v>5</v>
      </c>
      <c r="H7665" s="68">
        <v>6</v>
      </c>
      <c r="I7665" s="22"/>
      <c r="J7665" s="36" t="s">
        <v>722</v>
      </c>
      <c r="K7665" s="36"/>
      <c r="L7665" s="36"/>
      <c r="M7665" s="37" t="s">
        <v>9803</v>
      </c>
      <c r="N7665" s="37"/>
      <c r="O7665" s="22" t="s">
        <v>22</v>
      </c>
      <c r="P7665" s="38">
        <v>1</v>
      </c>
      <c r="Q7665" s="25">
        <v>0</v>
      </c>
      <c r="R7665" s="38">
        <f t="shared" si="142"/>
        <v>1</v>
      </c>
      <c r="S7665" s="25"/>
      <c r="T7665" s="26">
        <f t="shared" si="143"/>
        <v>0</v>
      </c>
    </row>
    <row r="7666" spans="6:20" s="102" customFormat="1" ht="36" outlineLevel="6">
      <c r="F7666" s="21">
        <v>2764</v>
      </c>
      <c r="G7666" s="22" t="s">
        <v>5</v>
      </c>
      <c r="H7666" s="68">
        <v>6</v>
      </c>
      <c r="I7666" s="22"/>
      <c r="J7666" s="36" t="s">
        <v>723</v>
      </c>
      <c r="K7666" s="36"/>
      <c r="L7666" s="36"/>
      <c r="M7666" s="37" t="s">
        <v>8596</v>
      </c>
      <c r="N7666" s="37"/>
      <c r="O7666" s="22"/>
      <c r="P7666" s="38">
        <v>0</v>
      </c>
      <c r="Q7666" s="25">
        <v>0</v>
      </c>
      <c r="R7666" s="38">
        <f t="shared" si="142"/>
        <v>0</v>
      </c>
      <c r="S7666" s="25"/>
      <c r="T7666" s="26">
        <f t="shared" si="143"/>
        <v>0</v>
      </c>
    </row>
    <row r="7667" spans="6:20" s="102" customFormat="1" ht="12" outlineLevel="6">
      <c r="F7667" s="21">
        <v>2765</v>
      </c>
      <c r="G7667" s="22" t="s">
        <v>5</v>
      </c>
      <c r="H7667" s="68">
        <v>6</v>
      </c>
      <c r="I7667" s="22"/>
      <c r="J7667" s="36" t="s">
        <v>724</v>
      </c>
      <c r="K7667" s="36"/>
      <c r="L7667" s="36"/>
      <c r="M7667" s="37" t="s">
        <v>7580</v>
      </c>
      <c r="N7667" s="37"/>
      <c r="O7667" s="22" t="s">
        <v>20</v>
      </c>
      <c r="P7667" s="38">
        <v>42</v>
      </c>
      <c r="Q7667" s="25">
        <v>0</v>
      </c>
      <c r="R7667" s="38">
        <f t="shared" si="142"/>
        <v>42</v>
      </c>
      <c r="S7667" s="25"/>
      <c r="T7667" s="26">
        <f t="shared" si="143"/>
        <v>0</v>
      </c>
    </row>
    <row r="7668" spans="6:20" s="102" customFormat="1" ht="12" outlineLevel="6">
      <c r="F7668" s="21">
        <v>2766</v>
      </c>
      <c r="G7668" s="22" t="s">
        <v>5</v>
      </c>
      <c r="H7668" s="68">
        <v>6</v>
      </c>
      <c r="I7668" s="22"/>
      <c r="J7668" s="36" t="s">
        <v>725</v>
      </c>
      <c r="K7668" s="36"/>
      <c r="L7668" s="36"/>
      <c r="M7668" s="37" t="s">
        <v>7581</v>
      </c>
      <c r="N7668" s="37"/>
      <c r="O7668" s="22" t="s">
        <v>20</v>
      </c>
      <c r="P7668" s="38">
        <v>38</v>
      </c>
      <c r="Q7668" s="25">
        <v>0</v>
      </c>
      <c r="R7668" s="38">
        <f t="shared" si="142"/>
        <v>38</v>
      </c>
      <c r="S7668" s="25"/>
      <c r="T7668" s="26">
        <f t="shared" si="143"/>
        <v>0</v>
      </c>
    </row>
    <row r="7669" spans="6:20" outlineLevel="6"/>
    <row r="7670" spans="6:20" outlineLevel="5"/>
    <row r="7671" spans="6:20" s="113" customFormat="1" ht="16.5" customHeight="1" outlineLevel="4">
      <c r="F7671" s="114"/>
      <c r="G7671" s="115"/>
      <c r="H7671" s="115"/>
      <c r="I7671" s="115"/>
      <c r="J7671" s="116"/>
      <c r="K7671" s="116"/>
      <c r="L7671" s="116"/>
      <c r="M7671" s="116" t="s">
        <v>7615</v>
      </c>
      <c r="N7671" s="119"/>
      <c r="O7671" s="115"/>
      <c r="P7671" s="117"/>
      <c r="Q7671" s="118"/>
      <c r="R7671" s="117"/>
      <c r="S7671" s="118"/>
      <c r="T7671" s="112">
        <f>SUBTOTAL(9,T7672:T7677)</f>
        <v>0</v>
      </c>
    </row>
    <row r="7672" spans="6:20" s="120" customFormat="1" ht="16.5" customHeight="1" outlineLevel="5">
      <c r="F7672" s="121"/>
      <c r="G7672" s="122"/>
      <c r="H7672" s="122"/>
      <c r="I7672" s="122"/>
      <c r="J7672" s="123"/>
      <c r="K7672" s="123"/>
      <c r="L7672" s="123"/>
      <c r="M7672" s="123" t="s">
        <v>7644</v>
      </c>
      <c r="N7672" s="126"/>
      <c r="O7672" s="122"/>
      <c r="P7672" s="124"/>
      <c r="Q7672" s="125"/>
      <c r="R7672" s="124"/>
      <c r="S7672" s="125"/>
      <c r="T7672" s="111">
        <f>SUBTOTAL(9,T7673:T7676)</f>
        <v>0</v>
      </c>
    </row>
    <row r="7673" spans="6:20" s="102" customFormat="1" ht="96" outlineLevel="6">
      <c r="F7673" s="21">
        <v>2767</v>
      </c>
      <c r="G7673" s="22" t="s">
        <v>5</v>
      </c>
      <c r="H7673" s="68">
        <v>6</v>
      </c>
      <c r="I7673" s="22"/>
      <c r="J7673" s="36" t="s">
        <v>726</v>
      </c>
      <c r="K7673" s="36"/>
      <c r="L7673" s="36"/>
      <c r="M7673" s="37" t="s">
        <v>9739</v>
      </c>
      <c r="N7673" s="37"/>
      <c r="O7673" s="22" t="s">
        <v>22</v>
      </c>
      <c r="P7673" s="38">
        <v>1</v>
      </c>
      <c r="Q7673" s="25">
        <v>0</v>
      </c>
      <c r="R7673" s="38">
        <f>P7673*(1+Q7673/100)</f>
        <v>1</v>
      </c>
      <c r="S7673" s="25"/>
      <c r="T7673" s="26">
        <f>IF(I7673="T",0,R7673*S7673)</f>
        <v>0</v>
      </c>
    </row>
    <row r="7674" spans="6:20" s="102" customFormat="1" ht="96" outlineLevel="6">
      <c r="F7674" s="21">
        <v>2768</v>
      </c>
      <c r="G7674" s="22" t="s">
        <v>5</v>
      </c>
      <c r="H7674" s="68">
        <v>6</v>
      </c>
      <c r="I7674" s="22"/>
      <c r="J7674" s="36" t="s">
        <v>727</v>
      </c>
      <c r="K7674" s="36"/>
      <c r="L7674" s="36"/>
      <c r="M7674" s="37" t="s">
        <v>9769</v>
      </c>
      <c r="N7674" s="37"/>
      <c r="O7674" s="22" t="s">
        <v>22</v>
      </c>
      <c r="P7674" s="38">
        <v>1</v>
      </c>
      <c r="Q7674" s="25">
        <v>0</v>
      </c>
      <c r="R7674" s="38">
        <f>P7674*(1+Q7674/100)</f>
        <v>1</v>
      </c>
      <c r="S7674" s="25"/>
      <c r="T7674" s="26">
        <f>IF(I7674="T",0,R7674*S7674)</f>
        <v>0</v>
      </c>
    </row>
    <row r="7675" spans="6:20" s="102" customFormat="1" ht="36" outlineLevel="6">
      <c r="F7675" s="21">
        <v>2769</v>
      </c>
      <c r="G7675" s="22" t="s">
        <v>5</v>
      </c>
      <c r="H7675" s="68">
        <v>6</v>
      </c>
      <c r="I7675" s="22"/>
      <c r="J7675" s="36" t="s">
        <v>728</v>
      </c>
      <c r="K7675" s="36"/>
      <c r="L7675" s="36"/>
      <c r="M7675" s="37" t="s">
        <v>8892</v>
      </c>
      <c r="N7675" s="37"/>
      <c r="O7675" s="22" t="s">
        <v>51</v>
      </c>
      <c r="P7675" s="38">
        <v>20</v>
      </c>
      <c r="Q7675" s="25">
        <v>0</v>
      </c>
      <c r="R7675" s="38">
        <f>P7675*(1+Q7675/100)</f>
        <v>20</v>
      </c>
      <c r="S7675" s="25"/>
      <c r="T7675" s="26">
        <f>IF(I7675="T",0,R7675*S7675)</f>
        <v>0</v>
      </c>
    </row>
    <row r="7676" spans="6:20" outlineLevel="6"/>
    <row r="7677" spans="6:20" outlineLevel="5"/>
    <row r="7678" spans="6:20" s="113" customFormat="1" ht="16.5" customHeight="1" outlineLevel="4">
      <c r="F7678" s="114"/>
      <c r="G7678" s="115"/>
      <c r="H7678" s="115"/>
      <c r="I7678" s="115"/>
      <c r="J7678" s="116"/>
      <c r="K7678" s="116"/>
      <c r="L7678" s="116"/>
      <c r="M7678" s="116" t="s">
        <v>8101</v>
      </c>
      <c r="N7678" s="119"/>
      <c r="O7678" s="115"/>
      <c r="P7678" s="117"/>
      <c r="Q7678" s="118"/>
      <c r="R7678" s="117"/>
      <c r="S7678" s="118"/>
      <c r="T7678" s="112">
        <f>SUBTOTAL(9,T7679:T7682)</f>
        <v>0</v>
      </c>
    </row>
    <row r="7679" spans="6:20" s="120" customFormat="1" ht="16.5" customHeight="1" outlineLevel="5">
      <c r="F7679" s="121"/>
      <c r="G7679" s="122"/>
      <c r="H7679" s="122"/>
      <c r="I7679" s="122"/>
      <c r="J7679" s="123"/>
      <c r="K7679" s="123"/>
      <c r="L7679" s="123"/>
      <c r="M7679" s="123" t="s">
        <v>8115</v>
      </c>
      <c r="N7679" s="126"/>
      <c r="O7679" s="122"/>
      <c r="P7679" s="124"/>
      <c r="Q7679" s="125"/>
      <c r="R7679" s="124"/>
      <c r="S7679" s="125"/>
      <c r="T7679" s="111">
        <f>SUBTOTAL(9,T7680:T7681)</f>
        <v>0</v>
      </c>
    </row>
    <row r="7680" spans="6:20" s="102" customFormat="1" ht="48" outlineLevel="6">
      <c r="F7680" s="21">
        <v>2770</v>
      </c>
      <c r="G7680" s="22" t="s">
        <v>5</v>
      </c>
      <c r="H7680" s="68">
        <v>6</v>
      </c>
      <c r="I7680" s="22"/>
      <c r="J7680" s="36" t="s">
        <v>729</v>
      </c>
      <c r="K7680" s="36"/>
      <c r="L7680" s="36"/>
      <c r="M7680" s="37" t="s">
        <v>9574</v>
      </c>
      <c r="N7680" s="37"/>
      <c r="O7680" s="22" t="s">
        <v>47</v>
      </c>
      <c r="P7680" s="38">
        <v>1</v>
      </c>
      <c r="Q7680" s="25">
        <v>0</v>
      </c>
      <c r="R7680" s="38">
        <f>P7680*(1+Q7680/100)</f>
        <v>1</v>
      </c>
      <c r="S7680" s="25"/>
      <c r="T7680" s="26">
        <f>IF(I7680="T",0,R7680*S7680)</f>
        <v>0</v>
      </c>
    </row>
    <row r="7681" spans="6:20" outlineLevel="6"/>
    <row r="7682" spans="6:20" outlineLevel="5"/>
    <row r="7683" spans="6:20" s="113" customFormat="1" ht="16.5" customHeight="1" outlineLevel="4">
      <c r="F7683" s="114"/>
      <c r="G7683" s="115"/>
      <c r="H7683" s="115"/>
      <c r="I7683" s="115"/>
      <c r="J7683" s="116"/>
      <c r="K7683" s="116"/>
      <c r="L7683" s="116"/>
      <c r="M7683" s="116" t="s">
        <v>7191</v>
      </c>
      <c r="N7683" s="119"/>
      <c r="O7683" s="115"/>
      <c r="P7683" s="117"/>
      <c r="Q7683" s="118"/>
      <c r="R7683" s="117"/>
      <c r="S7683" s="118"/>
      <c r="T7683" s="112">
        <f>SUBTOTAL(9,T7684:T7689)</f>
        <v>0</v>
      </c>
    </row>
    <row r="7684" spans="6:20" s="120" customFormat="1" ht="16.5" customHeight="1" outlineLevel="5">
      <c r="F7684" s="121"/>
      <c r="G7684" s="122"/>
      <c r="H7684" s="122"/>
      <c r="I7684" s="122"/>
      <c r="J7684" s="123"/>
      <c r="K7684" s="123"/>
      <c r="L7684" s="123"/>
      <c r="M7684" s="123" t="s">
        <v>7213</v>
      </c>
      <c r="N7684" s="126"/>
      <c r="O7684" s="122"/>
      <c r="P7684" s="124"/>
      <c r="Q7684" s="125"/>
      <c r="R7684" s="124"/>
      <c r="S7684" s="125"/>
      <c r="T7684" s="111">
        <f>SUBTOTAL(9,T7685:T7688)</f>
        <v>0</v>
      </c>
    </row>
    <row r="7685" spans="6:20" s="102" customFormat="1" ht="12" outlineLevel="6">
      <c r="F7685" s="21">
        <v>2771</v>
      </c>
      <c r="G7685" s="22" t="s">
        <v>5</v>
      </c>
      <c r="H7685" s="68">
        <v>6</v>
      </c>
      <c r="I7685" s="22"/>
      <c r="J7685" s="36" t="s">
        <v>730</v>
      </c>
      <c r="K7685" s="36"/>
      <c r="L7685" s="36"/>
      <c r="M7685" s="37" t="s">
        <v>6306</v>
      </c>
      <c r="N7685" s="37"/>
      <c r="O7685" s="22" t="s">
        <v>21</v>
      </c>
      <c r="P7685" s="38">
        <v>500</v>
      </c>
      <c r="Q7685" s="25">
        <v>0</v>
      </c>
      <c r="R7685" s="38">
        <f>P7685*(1+Q7685/100)</f>
        <v>500</v>
      </c>
      <c r="S7685" s="25"/>
      <c r="T7685" s="26">
        <f>IF(I7685="T",0,R7685*S7685)</f>
        <v>0</v>
      </c>
    </row>
    <row r="7686" spans="6:20" s="102" customFormat="1" ht="12" outlineLevel="6">
      <c r="F7686" s="21">
        <v>2772</v>
      </c>
      <c r="G7686" s="22" t="s">
        <v>5</v>
      </c>
      <c r="H7686" s="68">
        <v>6</v>
      </c>
      <c r="I7686" s="22"/>
      <c r="J7686" s="36" t="s">
        <v>731</v>
      </c>
      <c r="K7686" s="36"/>
      <c r="L7686" s="36"/>
      <c r="M7686" s="37" t="s">
        <v>6138</v>
      </c>
      <c r="N7686" s="37"/>
      <c r="O7686" s="22" t="s">
        <v>21</v>
      </c>
      <c r="P7686" s="38">
        <v>50</v>
      </c>
      <c r="Q7686" s="25">
        <v>0</v>
      </c>
      <c r="R7686" s="38">
        <f>P7686*(1+Q7686/100)</f>
        <v>50</v>
      </c>
      <c r="S7686" s="25"/>
      <c r="T7686" s="26">
        <f>IF(I7686="T",0,R7686*S7686)</f>
        <v>0</v>
      </c>
    </row>
    <row r="7687" spans="6:20" s="102" customFormat="1" ht="24" outlineLevel="6">
      <c r="F7687" s="21">
        <v>2773</v>
      </c>
      <c r="G7687" s="22" t="s">
        <v>5</v>
      </c>
      <c r="H7687" s="68">
        <v>6</v>
      </c>
      <c r="I7687" s="22"/>
      <c r="J7687" s="36" t="s">
        <v>732</v>
      </c>
      <c r="K7687" s="36"/>
      <c r="L7687" s="36"/>
      <c r="M7687" s="37" t="s">
        <v>8512</v>
      </c>
      <c r="N7687" s="37"/>
      <c r="O7687" s="22" t="s">
        <v>47</v>
      </c>
      <c r="P7687" s="38">
        <v>1</v>
      </c>
      <c r="Q7687" s="25">
        <v>0</v>
      </c>
      <c r="R7687" s="38">
        <f>P7687*(1+Q7687/100)</f>
        <v>1</v>
      </c>
      <c r="S7687" s="25"/>
      <c r="T7687" s="26">
        <f>IF(I7687="T",0,R7687*S7687)</f>
        <v>0</v>
      </c>
    </row>
    <row r="7688" spans="6:20" outlineLevel="6"/>
    <row r="7689" spans="6:20" outlineLevel="5"/>
    <row r="7690" spans="6:20" s="113" customFormat="1" ht="16.5" customHeight="1" outlineLevel="4">
      <c r="F7690" s="114"/>
      <c r="G7690" s="115"/>
      <c r="H7690" s="115"/>
      <c r="I7690" s="115"/>
      <c r="J7690" s="116"/>
      <c r="K7690" s="116"/>
      <c r="L7690" s="116"/>
      <c r="M7690" s="116" t="s">
        <v>7958</v>
      </c>
      <c r="N7690" s="119"/>
      <c r="O7690" s="115"/>
      <c r="P7690" s="117"/>
      <c r="Q7690" s="118"/>
      <c r="R7690" s="117"/>
      <c r="S7690" s="118"/>
      <c r="T7690" s="112">
        <f>SUBTOTAL(9,T7691:T7699)</f>
        <v>0</v>
      </c>
    </row>
    <row r="7691" spans="6:20" s="120" customFormat="1" ht="16.5" customHeight="1" outlineLevel="5">
      <c r="F7691" s="121"/>
      <c r="G7691" s="122"/>
      <c r="H7691" s="122"/>
      <c r="I7691" s="122"/>
      <c r="J7691" s="123"/>
      <c r="K7691" s="123"/>
      <c r="L7691" s="123"/>
      <c r="M7691" s="123" t="s">
        <v>7970</v>
      </c>
      <c r="N7691" s="126"/>
      <c r="O7691" s="122"/>
      <c r="P7691" s="124"/>
      <c r="Q7691" s="125"/>
      <c r="R7691" s="124"/>
      <c r="S7691" s="125"/>
      <c r="T7691" s="111">
        <f>SUBTOTAL(9,T7692:T7698)</f>
        <v>0</v>
      </c>
    </row>
    <row r="7692" spans="6:20" s="102" customFormat="1" ht="12" outlineLevel="6">
      <c r="F7692" s="21">
        <v>2774</v>
      </c>
      <c r="G7692" s="22" t="s">
        <v>5</v>
      </c>
      <c r="H7692" s="68">
        <v>6</v>
      </c>
      <c r="I7692" s="22"/>
      <c r="J7692" s="36" t="s">
        <v>733</v>
      </c>
      <c r="K7692" s="36"/>
      <c r="L7692" s="36"/>
      <c r="M7692" s="37" t="s">
        <v>7110</v>
      </c>
      <c r="N7692" s="37"/>
      <c r="O7692" s="22" t="s">
        <v>47</v>
      </c>
      <c r="P7692" s="38">
        <v>1</v>
      </c>
      <c r="Q7692" s="25">
        <v>0</v>
      </c>
      <c r="R7692" s="38">
        <f t="shared" ref="R7692:R7697" si="144">P7692*(1+Q7692/100)</f>
        <v>1</v>
      </c>
      <c r="S7692" s="25"/>
      <c r="T7692" s="26">
        <f t="shared" ref="T7692:T7697" si="145">IF(I7692="T",0,R7692*S7692)</f>
        <v>0</v>
      </c>
    </row>
    <row r="7693" spans="6:20" s="102" customFormat="1" ht="12" outlineLevel="6">
      <c r="F7693" s="21">
        <v>2775</v>
      </c>
      <c r="G7693" s="22" t="s">
        <v>5</v>
      </c>
      <c r="H7693" s="68">
        <v>6</v>
      </c>
      <c r="I7693" s="22"/>
      <c r="J7693" s="36" t="s">
        <v>734</v>
      </c>
      <c r="K7693" s="36"/>
      <c r="L7693" s="36"/>
      <c r="M7693" s="37" t="s">
        <v>7109</v>
      </c>
      <c r="N7693" s="37"/>
      <c r="O7693" s="22" t="s">
        <v>47</v>
      </c>
      <c r="P7693" s="38">
        <v>1</v>
      </c>
      <c r="Q7693" s="25">
        <v>0</v>
      </c>
      <c r="R7693" s="38">
        <f t="shared" si="144"/>
        <v>1</v>
      </c>
      <c r="S7693" s="25"/>
      <c r="T7693" s="26">
        <f t="shared" si="145"/>
        <v>0</v>
      </c>
    </row>
    <row r="7694" spans="6:20" s="102" customFormat="1" ht="48" outlineLevel="6">
      <c r="F7694" s="21">
        <v>2776</v>
      </c>
      <c r="G7694" s="22" t="s">
        <v>5</v>
      </c>
      <c r="H7694" s="68">
        <v>6</v>
      </c>
      <c r="I7694" s="22"/>
      <c r="J7694" s="36" t="s">
        <v>735</v>
      </c>
      <c r="K7694" s="36"/>
      <c r="L7694" s="36"/>
      <c r="M7694" s="37" t="s">
        <v>9478</v>
      </c>
      <c r="N7694" s="37"/>
      <c r="O7694" s="22" t="s">
        <v>47</v>
      </c>
      <c r="P7694" s="38">
        <v>1</v>
      </c>
      <c r="Q7694" s="25">
        <v>0</v>
      </c>
      <c r="R7694" s="38">
        <f t="shared" si="144"/>
        <v>1</v>
      </c>
      <c r="S7694" s="25"/>
      <c r="T7694" s="26">
        <f t="shared" si="145"/>
        <v>0</v>
      </c>
    </row>
    <row r="7695" spans="6:20" s="102" customFormat="1" ht="24" outlineLevel="6">
      <c r="F7695" s="21">
        <v>2777</v>
      </c>
      <c r="G7695" s="22" t="s">
        <v>5</v>
      </c>
      <c r="H7695" s="68">
        <v>6</v>
      </c>
      <c r="I7695" s="22"/>
      <c r="J7695" s="36" t="s">
        <v>736</v>
      </c>
      <c r="K7695" s="36"/>
      <c r="L7695" s="36"/>
      <c r="M7695" s="37" t="s">
        <v>8348</v>
      </c>
      <c r="N7695" s="37"/>
      <c r="O7695" s="22" t="s">
        <v>47</v>
      </c>
      <c r="P7695" s="38">
        <v>1</v>
      </c>
      <c r="Q7695" s="25">
        <v>0</v>
      </c>
      <c r="R7695" s="38">
        <f t="shared" si="144"/>
        <v>1</v>
      </c>
      <c r="S7695" s="25"/>
      <c r="T7695" s="26">
        <f t="shared" si="145"/>
        <v>0</v>
      </c>
    </row>
    <row r="7696" spans="6:20" s="102" customFormat="1" ht="24" outlineLevel="6">
      <c r="F7696" s="21">
        <v>2778</v>
      </c>
      <c r="G7696" s="22" t="s">
        <v>5</v>
      </c>
      <c r="H7696" s="68">
        <v>6</v>
      </c>
      <c r="I7696" s="22"/>
      <c r="J7696" s="36" t="s">
        <v>737</v>
      </c>
      <c r="K7696" s="36"/>
      <c r="L7696" s="36"/>
      <c r="M7696" s="37" t="s">
        <v>8331</v>
      </c>
      <c r="N7696" s="37"/>
      <c r="O7696" s="22" t="s">
        <v>47</v>
      </c>
      <c r="P7696" s="38">
        <v>1</v>
      </c>
      <c r="Q7696" s="25">
        <v>0</v>
      </c>
      <c r="R7696" s="38">
        <f t="shared" si="144"/>
        <v>1</v>
      </c>
      <c r="S7696" s="25"/>
      <c r="T7696" s="26">
        <f t="shared" si="145"/>
        <v>0</v>
      </c>
    </row>
    <row r="7697" spans="6:20" s="102" customFormat="1" ht="12" outlineLevel="6">
      <c r="F7697" s="21">
        <v>2779</v>
      </c>
      <c r="G7697" s="22" t="s">
        <v>5</v>
      </c>
      <c r="H7697" s="68">
        <v>6</v>
      </c>
      <c r="I7697" s="22"/>
      <c r="J7697" s="36" t="s">
        <v>738</v>
      </c>
      <c r="K7697" s="36"/>
      <c r="L7697" s="36"/>
      <c r="M7697" s="37" t="s">
        <v>7288</v>
      </c>
      <c r="N7697" s="37"/>
      <c r="O7697" s="22" t="s">
        <v>47</v>
      </c>
      <c r="P7697" s="38">
        <v>1</v>
      </c>
      <c r="Q7697" s="25">
        <v>0</v>
      </c>
      <c r="R7697" s="38">
        <f t="shared" si="144"/>
        <v>1</v>
      </c>
      <c r="S7697" s="25"/>
      <c r="T7697" s="26">
        <f t="shared" si="145"/>
        <v>0</v>
      </c>
    </row>
    <row r="7698" spans="6:20" outlineLevel="6"/>
    <row r="7699" spans="6:20" outlineLevel="5"/>
    <row r="7700" spans="6:20" s="113" customFormat="1" ht="16.5" customHeight="1" outlineLevel="4">
      <c r="F7700" s="114"/>
      <c r="G7700" s="115"/>
      <c r="H7700" s="115"/>
      <c r="I7700" s="115"/>
      <c r="J7700" s="116"/>
      <c r="K7700" s="116"/>
      <c r="L7700" s="116"/>
      <c r="M7700" s="116" t="s">
        <v>5298</v>
      </c>
      <c r="N7700" s="119"/>
      <c r="O7700" s="115"/>
      <c r="P7700" s="117"/>
      <c r="Q7700" s="118"/>
      <c r="R7700" s="117"/>
      <c r="S7700" s="118"/>
      <c r="T7700" s="112">
        <f>SUBTOTAL(9,T7701:T7710)</f>
        <v>0</v>
      </c>
    </row>
    <row r="7701" spans="6:20" s="120" customFormat="1" ht="16.5" customHeight="1" outlineLevel="5">
      <c r="F7701" s="121"/>
      <c r="G7701" s="122"/>
      <c r="H7701" s="122"/>
      <c r="I7701" s="122"/>
      <c r="J7701" s="123"/>
      <c r="K7701" s="123"/>
      <c r="L7701" s="123"/>
      <c r="M7701" s="123" t="s">
        <v>6423</v>
      </c>
      <c r="N7701" s="126"/>
      <c r="O7701" s="122"/>
      <c r="P7701" s="124"/>
      <c r="Q7701" s="125"/>
      <c r="R7701" s="124"/>
      <c r="S7701" s="125"/>
      <c r="T7701" s="111">
        <f>SUBTOTAL(9,T7702:T7706)</f>
        <v>0</v>
      </c>
    </row>
    <row r="7702" spans="6:20" s="102" customFormat="1" ht="12" outlineLevel="6">
      <c r="F7702" s="21" t="s">
        <v>10641</v>
      </c>
      <c r="G7702" s="22" t="s">
        <v>19</v>
      </c>
      <c r="H7702" s="68">
        <v>1</v>
      </c>
      <c r="I7702" s="22"/>
      <c r="J7702" s="36" t="s">
        <v>739</v>
      </c>
      <c r="K7702" s="36"/>
      <c r="L7702" s="36"/>
      <c r="M7702" s="37" t="s">
        <v>4239</v>
      </c>
      <c r="N7702" s="37"/>
      <c r="O7702" s="22" t="s">
        <v>47</v>
      </c>
      <c r="P7702" s="38">
        <v>1</v>
      </c>
      <c r="Q7702" s="25">
        <v>0</v>
      </c>
      <c r="R7702" s="38">
        <f>P7702*(1+Q7702/100)</f>
        <v>1</v>
      </c>
      <c r="S7702" s="25"/>
      <c r="T7702" s="26">
        <f>IF(I7702="T",0,R7702*S7702)</f>
        <v>0</v>
      </c>
    </row>
    <row r="7703" spans="6:20" s="102" customFormat="1" ht="12" outlineLevel="6">
      <c r="F7703" s="21" t="s">
        <v>10642</v>
      </c>
      <c r="G7703" s="22" t="s">
        <v>19</v>
      </c>
      <c r="H7703" s="68">
        <v>1</v>
      </c>
      <c r="I7703" s="22"/>
      <c r="J7703" s="36" t="s">
        <v>740</v>
      </c>
      <c r="K7703" s="36"/>
      <c r="L7703" s="36"/>
      <c r="M7703" s="37" t="s">
        <v>7430</v>
      </c>
      <c r="N7703" s="37"/>
      <c r="O7703" s="22" t="s">
        <v>47</v>
      </c>
      <c r="P7703" s="38">
        <v>1</v>
      </c>
      <c r="Q7703" s="25">
        <v>0</v>
      </c>
      <c r="R7703" s="38">
        <f>P7703*(1+Q7703/100)</f>
        <v>1</v>
      </c>
      <c r="S7703" s="25"/>
      <c r="T7703" s="26">
        <f>IF(I7703="T",0,R7703*S7703)</f>
        <v>0</v>
      </c>
    </row>
    <row r="7704" spans="6:20" s="102" customFormat="1" ht="12" outlineLevel="6">
      <c r="F7704" s="21" t="s">
        <v>10643</v>
      </c>
      <c r="G7704" s="22" t="s">
        <v>19</v>
      </c>
      <c r="H7704" s="68">
        <v>1</v>
      </c>
      <c r="I7704" s="22"/>
      <c r="J7704" s="36" t="s">
        <v>741</v>
      </c>
      <c r="K7704" s="36"/>
      <c r="L7704" s="36"/>
      <c r="M7704" s="37" t="s">
        <v>6563</v>
      </c>
      <c r="N7704" s="37"/>
      <c r="O7704" s="22" t="s">
        <v>47</v>
      </c>
      <c r="P7704" s="38">
        <v>1</v>
      </c>
      <c r="Q7704" s="25">
        <v>0</v>
      </c>
      <c r="R7704" s="38">
        <f>P7704*(1+Q7704/100)</f>
        <v>1</v>
      </c>
      <c r="S7704" s="25"/>
      <c r="T7704" s="26">
        <f>IF(I7704="T",0,R7704*S7704)</f>
        <v>0</v>
      </c>
    </row>
    <row r="7705" spans="6:20" s="102" customFormat="1" ht="12" outlineLevel="6">
      <c r="F7705" s="21" t="s">
        <v>10644</v>
      </c>
      <c r="G7705" s="22" t="s">
        <v>19</v>
      </c>
      <c r="H7705" s="68">
        <v>1</v>
      </c>
      <c r="I7705" s="22"/>
      <c r="J7705" s="36" t="s">
        <v>742</v>
      </c>
      <c r="K7705" s="36"/>
      <c r="L7705" s="36"/>
      <c r="M7705" s="37" t="s">
        <v>6564</v>
      </c>
      <c r="N7705" s="37"/>
      <c r="O7705" s="22" t="s">
        <v>47</v>
      </c>
      <c r="P7705" s="38">
        <v>1</v>
      </c>
      <c r="Q7705" s="25">
        <v>0</v>
      </c>
      <c r="R7705" s="38">
        <f>P7705*(1+Q7705/100)</f>
        <v>1</v>
      </c>
      <c r="S7705" s="25"/>
      <c r="T7705" s="26">
        <f>IF(I7705="T",0,R7705*S7705)</f>
        <v>0</v>
      </c>
    </row>
    <row r="7706" spans="6:20" outlineLevel="6"/>
    <row r="7707" spans="6:20" s="120" customFormat="1" ht="16.5" customHeight="1" outlineLevel="5">
      <c r="F7707" s="121"/>
      <c r="G7707" s="122"/>
      <c r="H7707" s="122"/>
      <c r="I7707" s="122"/>
      <c r="J7707" s="123"/>
      <c r="K7707" s="123"/>
      <c r="L7707" s="123"/>
      <c r="M7707" s="123" t="s">
        <v>5191</v>
      </c>
      <c r="N7707" s="126"/>
      <c r="O7707" s="122"/>
      <c r="P7707" s="124"/>
      <c r="Q7707" s="125"/>
      <c r="R7707" s="124"/>
      <c r="S7707" s="125"/>
      <c r="T7707" s="111">
        <f>SUBTOTAL(9,T7708:T7709)</f>
        <v>0</v>
      </c>
    </row>
    <row r="7708" spans="6:20" s="102" customFormat="1" ht="12" outlineLevel="6">
      <c r="F7708" s="21" t="s">
        <v>10640</v>
      </c>
      <c r="G7708" s="22" t="s">
        <v>5</v>
      </c>
      <c r="H7708" s="68">
        <v>6</v>
      </c>
      <c r="I7708" s="22"/>
      <c r="J7708" s="36" t="s">
        <v>3620</v>
      </c>
      <c r="K7708" s="36"/>
      <c r="L7708" s="36"/>
      <c r="M7708" s="37" t="s">
        <v>6831</v>
      </c>
      <c r="N7708" s="37"/>
      <c r="O7708" s="22" t="s">
        <v>392</v>
      </c>
      <c r="P7708" s="38">
        <v>1</v>
      </c>
      <c r="Q7708" s="25">
        <v>0</v>
      </c>
      <c r="R7708" s="38">
        <f>P7708*(1+Q7708/100)</f>
        <v>1</v>
      </c>
      <c r="S7708" s="25"/>
      <c r="T7708" s="26">
        <f>IF(I7708="T",0,R7708*S7708)</f>
        <v>0</v>
      </c>
    </row>
    <row r="7709" spans="6:20" outlineLevel="6"/>
    <row r="7710" spans="6:20" outlineLevel="5"/>
    <row r="7711" spans="6:20" outlineLevel="4"/>
    <row r="7712" spans="6:20" s="94" customFormat="1" ht="16.5" customHeight="1" outlineLevel="3">
      <c r="F7712" s="95"/>
      <c r="G7712" s="96"/>
      <c r="H7712" s="96"/>
      <c r="I7712" s="96"/>
      <c r="J7712" s="97"/>
      <c r="K7712" s="97"/>
      <c r="L7712" s="97"/>
      <c r="M7712" s="97" t="s">
        <v>5294</v>
      </c>
      <c r="N7712" s="101"/>
      <c r="O7712" s="96"/>
      <c r="P7712" s="98"/>
      <c r="Q7712" s="99"/>
      <c r="R7712" s="98"/>
      <c r="S7712" s="99"/>
      <c r="T7712" s="100">
        <f>SUBTOTAL(9,T7713:T8329)</f>
        <v>0</v>
      </c>
    </row>
    <row r="7713" spans="6:20" s="113" customFormat="1" ht="16.5" customHeight="1" outlineLevel="4">
      <c r="F7713" s="114"/>
      <c r="G7713" s="115"/>
      <c r="H7713" s="115"/>
      <c r="I7713" s="115"/>
      <c r="J7713" s="116"/>
      <c r="K7713" s="116"/>
      <c r="L7713" s="116"/>
      <c r="M7713" s="116" t="s">
        <v>7077</v>
      </c>
      <c r="N7713" s="119"/>
      <c r="O7713" s="115"/>
      <c r="P7713" s="117"/>
      <c r="Q7713" s="118"/>
      <c r="R7713" s="117"/>
      <c r="S7713" s="118"/>
      <c r="T7713" s="112">
        <f>SUBTOTAL(9,T7714:T7797)</f>
        <v>0</v>
      </c>
    </row>
    <row r="7714" spans="6:20" s="120" customFormat="1" ht="16.5" customHeight="1" outlineLevel="5">
      <c r="F7714" s="121"/>
      <c r="G7714" s="122"/>
      <c r="H7714" s="122"/>
      <c r="I7714" s="122"/>
      <c r="J7714" s="123"/>
      <c r="K7714" s="123"/>
      <c r="L7714" s="123"/>
      <c r="M7714" s="123" t="s">
        <v>7807</v>
      </c>
      <c r="N7714" s="126"/>
      <c r="O7714" s="122"/>
      <c r="P7714" s="124"/>
      <c r="Q7714" s="125"/>
      <c r="R7714" s="124"/>
      <c r="S7714" s="125"/>
      <c r="T7714" s="111">
        <f>SUBTOTAL(9,T7715:T7722)</f>
        <v>0</v>
      </c>
    </row>
    <row r="7715" spans="6:20" s="102" customFormat="1" ht="12" outlineLevel="6">
      <c r="F7715" s="21">
        <v>2781</v>
      </c>
      <c r="G7715" s="22" t="s">
        <v>5</v>
      </c>
      <c r="H7715" s="68">
        <v>6</v>
      </c>
      <c r="I7715" s="22"/>
      <c r="J7715" s="36" t="s">
        <v>2463</v>
      </c>
      <c r="K7715" s="36"/>
      <c r="L7715" s="36"/>
      <c r="M7715" s="37" t="s">
        <v>4236</v>
      </c>
      <c r="N7715" s="37"/>
      <c r="O7715" s="22"/>
      <c r="P7715" s="38">
        <v>0</v>
      </c>
      <c r="Q7715" s="25">
        <v>0</v>
      </c>
      <c r="R7715" s="38">
        <f t="shared" ref="R7715:R7721" si="146">P7715*(1+Q7715/100)</f>
        <v>0</v>
      </c>
      <c r="S7715" s="25"/>
      <c r="T7715" s="26">
        <f t="shared" ref="T7715:T7721" si="147">IF(I7715="T",0,R7715*S7715)</f>
        <v>0</v>
      </c>
    </row>
    <row r="7716" spans="6:20" s="102" customFormat="1" ht="60" outlineLevel="6">
      <c r="F7716" s="21">
        <v>2782</v>
      </c>
      <c r="G7716" s="22" t="s">
        <v>5</v>
      </c>
      <c r="H7716" s="68">
        <v>6</v>
      </c>
      <c r="I7716" s="22"/>
      <c r="J7716" s="36" t="s">
        <v>2464</v>
      </c>
      <c r="K7716" s="36"/>
      <c r="L7716" s="36"/>
      <c r="M7716" s="37" t="s">
        <v>9323</v>
      </c>
      <c r="N7716" s="37"/>
      <c r="O7716" s="22" t="s">
        <v>22</v>
      </c>
      <c r="P7716" s="38">
        <v>1</v>
      </c>
      <c r="Q7716" s="25">
        <v>0</v>
      </c>
      <c r="R7716" s="38">
        <f t="shared" si="146"/>
        <v>1</v>
      </c>
      <c r="S7716" s="25"/>
      <c r="T7716" s="26">
        <f t="shared" si="147"/>
        <v>0</v>
      </c>
    </row>
    <row r="7717" spans="6:20" s="102" customFormat="1" ht="48" outlineLevel="6">
      <c r="F7717" s="21">
        <v>2783</v>
      </c>
      <c r="G7717" s="22" t="s">
        <v>5</v>
      </c>
      <c r="H7717" s="68">
        <v>6</v>
      </c>
      <c r="I7717" s="22"/>
      <c r="J7717" s="36" t="s">
        <v>2465</v>
      </c>
      <c r="K7717" s="36"/>
      <c r="L7717" s="36"/>
      <c r="M7717" s="37" t="s">
        <v>8624</v>
      </c>
      <c r="N7717" s="37"/>
      <c r="O7717" s="22" t="s">
        <v>22</v>
      </c>
      <c r="P7717" s="38">
        <v>1</v>
      </c>
      <c r="Q7717" s="25">
        <v>0</v>
      </c>
      <c r="R7717" s="38">
        <f t="shared" si="146"/>
        <v>1</v>
      </c>
      <c r="S7717" s="25"/>
      <c r="T7717" s="26">
        <f t="shared" si="147"/>
        <v>0</v>
      </c>
    </row>
    <row r="7718" spans="6:20" s="102" customFormat="1" ht="84" outlineLevel="6">
      <c r="F7718" s="21">
        <v>2784</v>
      </c>
      <c r="G7718" s="22" t="s">
        <v>5</v>
      </c>
      <c r="H7718" s="68">
        <v>6</v>
      </c>
      <c r="I7718" s="22"/>
      <c r="J7718" s="36" t="s">
        <v>2466</v>
      </c>
      <c r="K7718" s="36"/>
      <c r="L7718" s="36"/>
      <c r="M7718" s="37" t="s">
        <v>9778</v>
      </c>
      <c r="N7718" s="37"/>
      <c r="O7718" s="22" t="s">
        <v>22</v>
      </c>
      <c r="P7718" s="38">
        <v>2</v>
      </c>
      <c r="Q7718" s="25">
        <v>0</v>
      </c>
      <c r="R7718" s="38">
        <f t="shared" si="146"/>
        <v>2</v>
      </c>
      <c r="S7718" s="25"/>
      <c r="T7718" s="26">
        <f t="shared" si="147"/>
        <v>0</v>
      </c>
    </row>
    <row r="7719" spans="6:20" s="102" customFormat="1" ht="60" outlineLevel="6">
      <c r="F7719" s="21">
        <v>2785</v>
      </c>
      <c r="G7719" s="22" t="s">
        <v>5</v>
      </c>
      <c r="H7719" s="68">
        <v>6</v>
      </c>
      <c r="I7719" s="22"/>
      <c r="J7719" s="36" t="s">
        <v>2467</v>
      </c>
      <c r="K7719" s="36"/>
      <c r="L7719" s="36"/>
      <c r="M7719" s="37" t="s">
        <v>9092</v>
      </c>
      <c r="N7719" s="37"/>
      <c r="O7719" s="22" t="s">
        <v>9</v>
      </c>
      <c r="P7719" s="38">
        <v>2</v>
      </c>
      <c r="Q7719" s="25">
        <v>0</v>
      </c>
      <c r="R7719" s="38">
        <f t="shared" si="146"/>
        <v>2</v>
      </c>
      <c r="S7719" s="25"/>
      <c r="T7719" s="26">
        <f t="shared" si="147"/>
        <v>0</v>
      </c>
    </row>
    <row r="7720" spans="6:20" s="102" customFormat="1" ht="72" outlineLevel="6">
      <c r="F7720" s="21">
        <v>2786</v>
      </c>
      <c r="G7720" s="22" t="s">
        <v>5</v>
      </c>
      <c r="H7720" s="68">
        <v>6</v>
      </c>
      <c r="I7720" s="22"/>
      <c r="J7720" s="36" t="s">
        <v>2468</v>
      </c>
      <c r="K7720" s="36"/>
      <c r="L7720" s="36"/>
      <c r="M7720" s="37" t="s">
        <v>9464</v>
      </c>
      <c r="N7720" s="37"/>
      <c r="O7720" s="22" t="s">
        <v>9</v>
      </c>
      <c r="P7720" s="38">
        <v>10</v>
      </c>
      <c r="Q7720" s="25">
        <v>0</v>
      </c>
      <c r="R7720" s="38">
        <f t="shared" si="146"/>
        <v>10</v>
      </c>
      <c r="S7720" s="25"/>
      <c r="T7720" s="26">
        <f t="shared" si="147"/>
        <v>0</v>
      </c>
    </row>
    <row r="7721" spans="6:20" s="102" customFormat="1" ht="84" outlineLevel="6">
      <c r="F7721" s="21">
        <v>2787</v>
      </c>
      <c r="G7721" s="22" t="s">
        <v>5</v>
      </c>
      <c r="H7721" s="68">
        <v>6</v>
      </c>
      <c r="I7721" s="22"/>
      <c r="J7721" s="36" t="s">
        <v>2469</v>
      </c>
      <c r="K7721" s="36"/>
      <c r="L7721" s="36"/>
      <c r="M7721" s="37" t="s">
        <v>9692</v>
      </c>
      <c r="N7721" s="37"/>
      <c r="O7721" s="22" t="s">
        <v>23</v>
      </c>
      <c r="P7721" s="38">
        <v>3</v>
      </c>
      <c r="Q7721" s="25">
        <v>0</v>
      </c>
      <c r="R7721" s="38">
        <f t="shared" si="146"/>
        <v>3</v>
      </c>
      <c r="S7721" s="25"/>
      <c r="T7721" s="26">
        <f t="shared" si="147"/>
        <v>0</v>
      </c>
    </row>
    <row r="7722" spans="6:20" outlineLevel="6"/>
    <row r="7723" spans="6:20" s="120" customFormat="1" ht="16.5" customHeight="1" outlineLevel="5">
      <c r="F7723" s="121"/>
      <c r="G7723" s="122"/>
      <c r="H7723" s="122"/>
      <c r="I7723" s="122"/>
      <c r="J7723" s="123"/>
      <c r="K7723" s="123"/>
      <c r="L7723" s="123"/>
      <c r="M7723" s="123" t="s">
        <v>7808</v>
      </c>
      <c r="N7723" s="126"/>
      <c r="O7723" s="122"/>
      <c r="P7723" s="124"/>
      <c r="Q7723" s="125"/>
      <c r="R7723" s="124"/>
      <c r="S7723" s="125"/>
      <c r="T7723" s="111">
        <f>SUBTOTAL(9,T7724:T7730)</f>
        <v>0</v>
      </c>
    </row>
    <row r="7724" spans="6:20" s="102" customFormat="1" ht="60" outlineLevel="6">
      <c r="F7724" s="21">
        <v>2788</v>
      </c>
      <c r="G7724" s="22" t="s">
        <v>5</v>
      </c>
      <c r="H7724" s="68">
        <v>6</v>
      </c>
      <c r="I7724" s="22"/>
      <c r="J7724" s="36" t="s">
        <v>2470</v>
      </c>
      <c r="K7724" s="36"/>
      <c r="L7724" s="36"/>
      <c r="M7724" s="37" t="s">
        <v>9324</v>
      </c>
      <c r="N7724" s="37"/>
      <c r="O7724" s="22" t="s">
        <v>22</v>
      </c>
      <c r="P7724" s="38">
        <v>1</v>
      </c>
      <c r="Q7724" s="25">
        <v>0</v>
      </c>
      <c r="R7724" s="38">
        <f t="shared" ref="R7724:R7729" si="148">P7724*(1+Q7724/100)</f>
        <v>1</v>
      </c>
      <c r="S7724" s="25"/>
      <c r="T7724" s="26">
        <f t="shared" ref="T7724:T7729" si="149">IF(I7724="T",0,R7724*S7724)</f>
        <v>0</v>
      </c>
    </row>
    <row r="7725" spans="6:20" s="102" customFormat="1" ht="48" outlineLevel="6">
      <c r="F7725" s="21">
        <v>2789</v>
      </c>
      <c r="G7725" s="22" t="s">
        <v>5</v>
      </c>
      <c r="H7725" s="68">
        <v>6</v>
      </c>
      <c r="I7725" s="22"/>
      <c r="J7725" s="36" t="s">
        <v>2471</v>
      </c>
      <c r="K7725" s="36"/>
      <c r="L7725" s="36"/>
      <c r="M7725" s="37" t="s">
        <v>8625</v>
      </c>
      <c r="N7725" s="37"/>
      <c r="O7725" s="22" t="s">
        <v>22</v>
      </c>
      <c r="P7725" s="38">
        <v>1</v>
      </c>
      <c r="Q7725" s="25">
        <v>0</v>
      </c>
      <c r="R7725" s="38">
        <f t="shared" si="148"/>
        <v>1</v>
      </c>
      <c r="S7725" s="25"/>
      <c r="T7725" s="26">
        <f t="shared" si="149"/>
        <v>0</v>
      </c>
    </row>
    <row r="7726" spans="6:20" s="102" customFormat="1" ht="84" outlineLevel="6">
      <c r="F7726" s="21">
        <v>2790</v>
      </c>
      <c r="G7726" s="22" t="s">
        <v>5</v>
      </c>
      <c r="H7726" s="68">
        <v>6</v>
      </c>
      <c r="I7726" s="22"/>
      <c r="J7726" s="36" t="s">
        <v>2472</v>
      </c>
      <c r="K7726" s="36"/>
      <c r="L7726" s="36"/>
      <c r="M7726" s="37" t="s">
        <v>9779</v>
      </c>
      <c r="N7726" s="37"/>
      <c r="O7726" s="22" t="s">
        <v>22</v>
      </c>
      <c r="P7726" s="38">
        <v>2</v>
      </c>
      <c r="Q7726" s="25">
        <v>0</v>
      </c>
      <c r="R7726" s="38">
        <f t="shared" si="148"/>
        <v>2</v>
      </c>
      <c r="S7726" s="25"/>
      <c r="T7726" s="26">
        <f t="shared" si="149"/>
        <v>0</v>
      </c>
    </row>
    <row r="7727" spans="6:20" s="102" customFormat="1" ht="60" outlineLevel="6">
      <c r="F7727" s="21">
        <v>2791</v>
      </c>
      <c r="G7727" s="22" t="s">
        <v>5</v>
      </c>
      <c r="H7727" s="68">
        <v>6</v>
      </c>
      <c r="I7727" s="22"/>
      <c r="J7727" s="36" t="s">
        <v>2473</v>
      </c>
      <c r="K7727" s="36"/>
      <c r="L7727" s="36"/>
      <c r="M7727" s="37" t="s">
        <v>9093</v>
      </c>
      <c r="N7727" s="37"/>
      <c r="O7727" s="22" t="s">
        <v>9</v>
      </c>
      <c r="P7727" s="38">
        <v>2</v>
      </c>
      <c r="Q7727" s="25">
        <v>0</v>
      </c>
      <c r="R7727" s="38">
        <f t="shared" si="148"/>
        <v>2</v>
      </c>
      <c r="S7727" s="25"/>
      <c r="T7727" s="26">
        <f t="shared" si="149"/>
        <v>0</v>
      </c>
    </row>
    <row r="7728" spans="6:20" s="102" customFormat="1" ht="72" outlineLevel="6">
      <c r="F7728" s="21">
        <v>2792</v>
      </c>
      <c r="G7728" s="22" t="s">
        <v>5</v>
      </c>
      <c r="H7728" s="68">
        <v>6</v>
      </c>
      <c r="I7728" s="22"/>
      <c r="J7728" s="36" t="s">
        <v>2474</v>
      </c>
      <c r="K7728" s="36"/>
      <c r="L7728" s="36"/>
      <c r="M7728" s="37" t="s">
        <v>9465</v>
      </c>
      <c r="N7728" s="37"/>
      <c r="O7728" s="22" t="s">
        <v>9</v>
      </c>
      <c r="P7728" s="38">
        <v>4</v>
      </c>
      <c r="Q7728" s="25">
        <v>0</v>
      </c>
      <c r="R7728" s="38">
        <f t="shared" si="148"/>
        <v>4</v>
      </c>
      <c r="S7728" s="25"/>
      <c r="T7728" s="26">
        <f t="shared" si="149"/>
        <v>0</v>
      </c>
    </row>
    <row r="7729" spans="6:20" s="102" customFormat="1" ht="84" outlineLevel="6">
      <c r="F7729" s="21">
        <v>2793</v>
      </c>
      <c r="G7729" s="22" t="s">
        <v>5</v>
      </c>
      <c r="H7729" s="68">
        <v>6</v>
      </c>
      <c r="I7729" s="22"/>
      <c r="J7729" s="36" t="s">
        <v>2475</v>
      </c>
      <c r="K7729" s="36"/>
      <c r="L7729" s="36"/>
      <c r="M7729" s="37" t="s">
        <v>9693</v>
      </c>
      <c r="N7729" s="37"/>
      <c r="O7729" s="22" t="s">
        <v>23</v>
      </c>
      <c r="P7729" s="38">
        <v>3</v>
      </c>
      <c r="Q7729" s="25">
        <v>0</v>
      </c>
      <c r="R7729" s="38">
        <f t="shared" si="148"/>
        <v>3</v>
      </c>
      <c r="S7729" s="25"/>
      <c r="T7729" s="26">
        <f t="shared" si="149"/>
        <v>0</v>
      </c>
    </row>
    <row r="7730" spans="6:20" outlineLevel="6"/>
    <row r="7731" spans="6:20" s="120" customFormat="1" ht="16.5" customHeight="1" outlineLevel="5">
      <c r="F7731" s="121"/>
      <c r="G7731" s="122"/>
      <c r="H7731" s="122"/>
      <c r="I7731" s="122"/>
      <c r="J7731" s="123"/>
      <c r="K7731" s="123"/>
      <c r="L7731" s="123"/>
      <c r="M7731" s="123" t="s">
        <v>7809</v>
      </c>
      <c r="N7731" s="126"/>
      <c r="O7731" s="122"/>
      <c r="P7731" s="124"/>
      <c r="Q7731" s="125"/>
      <c r="R7731" s="124"/>
      <c r="S7731" s="125"/>
      <c r="T7731" s="111">
        <f>SUBTOTAL(9,T7732:T7738)</f>
        <v>0</v>
      </c>
    </row>
    <row r="7732" spans="6:20" s="102" customFormat="1" ht="60" outlineLevel="6">
      <c r="F7732" s="21">
        <v>2794</v>
      </c>
      <c r="G7732" s="22" t="s">
        <v>5</v>
      </c>
      <c r="H7732" s="68">
        <v>6</v>
      </c>
      <c r="I7732" s="22"/>
      <c r="J7732" s="36" t="s">
        <v>2476</v>
      </c>
      <c r="K7732" s="36"/>
      <c r="L7732" s="36"/>
      <c r="M7732" s="37" t="s">
        <v>9325</v>
      </c>
      <c r="N7732" s="37"/>
      <c r="O7732" s="22" t="s">
        <v>22</v>
      </c>
      <c r="P7732" s="38">
        <v>1</v>
      </c>
      <c r="Q7732" s="25">
        <v>0</v>
      </c>
      <c r="R7732" s="38">
        <f t="shared" ref="R7732:R7737" si="150">P7732*(1+Q7732/100)</f>
        <v>1</v>
      </c>
      <c r="S7732" s="25"/>
      <c r="T7732" s="26">
        <f t="shared" ref="T7732:T7737" si="151">IF(I7732="T",0,R7732*S7732)</f>
        <v>0</v>
      </c>
    </row>
    <row r="7733" spans="6:20" s="102" customFormat="1" ht="48" outlineLevel="6">
      <c r="F7733" s="21">
        <v>2795</v>
      </c>
      <c r="G7733" s="22" t="s">
        <v>5</v>
      </c>
      <c r="H7733" s="68">
        <v>6</v>
      </c>
      <c r="I7733" s="22"/>
      <c r="J7733" s="36" t="s">
        <v>2477</v>
      </c>
      <c r="K7733" s="36"/>
      <c r="L7733" s="36"/>
      <c r="M7733" s="37" t="s">
        <v>8603</v>
      </c>
      <c r="N7733" s="37"/>
      <c r="O7733" s="22" t="s">
        <v>22</v>
      </c>
      <c r="P7733" s="38">
        <v>1</v>
      </c>
      <c r="Q7733" s="25">
        <v>0</v>
      </c>
      <c r="R7733" s="38">
        <f t="shared" si="150"/>
        <v>1</v>
      </c>
      <c r="S7733" s="25"/>
      <c r="T7733" s="26">
        <f t="shared" si="151"/>
        <v>0</v>
      </c>
    </row>
    <row r="7734" spans="6:20" s="102" customFormat="1" ht="84" outlineLevel="6">
      <c r="F7734" s="21">
        <v>2796</v>
      </c>
      <c r="G7734" s="22" t="s">
        <v>5</v>
      </c>
      <c r="H7734" s="68">
        <v>6</v>
      </c>
      <c r="I7734" s="22"/>
      <c r="J7734" s="36" t="s">
        <v>2478</v>
      </c>
      <c r="K7734" s="36"/>
      <c r="L7734" s="36"/>
      <c r="M7734" s="37" t="s">
        <v>9780</v>
      </c>
      <c r="N7734" s="37"/>
      <c r="O7734" s="22" t="s">
        <v>22</v>
      </c>
      <c r="P7734" s="38">
        <v>1</v>
      </c>
      <c r="Q7734" s="25">
        <v>0</v>
      </c>
      <c r="R7734" s="38">
        <f t="shared" si="150"/>
        <v>1</v>
      </c>
      <c r="S7734" s="25"/>
      <c r="T7734" s="26">
        <f t="shared" si="151"/>
        <v>0</v>
      </c>
    </row>
    <row r="7735" spans="6:20" s="102" customFormat="1" ht="60" outlineLevel="6">
      <c r="F7735" s="21">
        <v>2797</v>
      </c>
      <c r="G7735" s="22" t="s">
        <v>5</v>
      </c>
      <c r="H7735" s="68">
        <v>6</v>
      </c>
      <c r="I7735" s="22"/>
      <c r="J7735" s="36" t="s">
        <v>2479</v>
      </c>
      <c r="K7735" s="36"/>
      <c r="L7735" s="36"/>
      <c r="M7735" s="37" t="s">
        <v>9082</v>
      </c>
      <c r="N7735" s="37"/>
      <c r="O7735" s="22" t="s">
        <v>9</v>
      </c>
      <c r="P7735" s="38">
        <v>2</v>
      </c>
      <c r="Q7735" s="25">
        <v>0</v>
      </c>
      <c r="R7735" s="38">
        <f t="shared" si="150"/>
        <v>2</v>
      </c>
      <c r="S7735" s="25"/>
      <c r="T7735" s="26">
        <f t="shared" si="151"/>
        <v>0</v>
      </c>
    </row>
    <row r="7736" spans="6:20" s="102" customFormat="1" ht="72" outlineLevel="6">
      <c r="F7736" s="21">
        <v>2798</v>
      </c>
      <c r="G7736" s="22" t="s">
        <v>5</v>
      </c>
      <c r="H7736" s="68">
        <v>6</v>
      </c>
      <c r="I7736" s="22"/>
      <c r="J7736" s="36" t="s">
        <v>2480</v>
      </c>
      <c r="K7736" s="36"/>
      <c r="L7736" s="36"/>
      <c r="M7736" s="37" t="s">
        <v>9466</v>
      </c>
      <c r="N7736" s="37"/>
      <c r="O7736" s="22" t="s">
        <v>9</v>
      </c>
      <c r="P7736" s="38">
        <v>3</v>
      </c>
      <c r="Q7736" s="25">
        <v>0</v>
      </c>
      <c r="R7736" s="38">
        <f t="shared" si="150"/>
        <v>3</v>
      </c>
      <c r="S7736" s="25"/>
      <c r="T7736" s="26">
        <f t="shared" si="151"/>
        <v>0</v>
      </c>
    </row>
    <row r="7737" spans="6:20" s="102" customFormat="1" ht="84" outlineLevel="6">
      <c r="F7737" s="21">
        <v>2799</v>
      </c>
      <c r="G7737" s="22" t="s">
        <v>5</v>
      </c>
      <c r="H7737" s="68">
        <v>6</v>
      </c>
      <c r="I7737" s="22"/>
      <c r="J7737" s="36" t="s">
        <v>2481</v>
      </c>
      <c r="K7737" s="36"/>
      <c r="L7737" s="36"/>
      <c r="M7737" s="37" t="s">
        <v>9694</v>
      </c>
      <c r="N7737" s="37"/>
      <c r="O7737" s="22" t="s">
        <v>23</v>
      </c>
      <c r="P7737" s="38">
        <v>3</v>
      </c>
      <c r="Q7737" s="25">
        <v>0</v>
      </c>
      <c r="R7737" s="38">
        <f t="shared" si="150"/>
        <v>3</v>
      </c>
      <c r="S7737" s="25"/>
      <c r="T7737" s="26">
        <f t="shared" si="151"/>
        <v>0</v>
      </c>
    </row>
    <row r="7738" spans="6:20" outlineLevel="6"/>
    <row r="7739" spans="6:20" s="120" customFormat="1" ht="16.5" customHeight="1" outlineLevel="5">
      <c r="F7739" s="121"/>
      <c r="G7739" s="122"/>
      <c r="H7739" s="122"/>
      <c r="I7739" s="122"/>
      <c r="J7739" s="123"/>
      <c r="K7739" s="123"/>
      <c r="L7739" s="123"/>
      <c r="M7739" s="123" t="s">
        <v>7810</v>
      </c>
      <c r="N7739" s="126"/>
      <c r="O7739" s="122"/>
      <c r="P7739" s="124"/>
      <c r="Q7739" s="125"/>
      <c r="R7739" s="124"/>
      <c r="S7739" s="125"/>
      <c r="T7739" s="111">
        <f>SUBTOTAL(9,T7740:T7746)</f>
        <v>0</v>
      </c>
    </row>
    <row r="7740" spans="6:20" s="102" customFormat="1" ht="60" outlineLevel="6">
      <c r="F7740" s="21">
        <v>2800</v>
      </c>
      <c r="G7740" s="22" t="s">
        <v>5</v>
      </c>
      <c r="H7740" s="68">
        <v>6</v>
      </c>
      <c r="I7740" s="22"/>
      <c r="J7740" s="36" t="s">
        <v>2482</v>
      </c>
      <c r="K7740" s="36"/>
      <c r="L7740" s="36"/>
      <c r="M7740" s="37" t="s">
        <v>9326</v>
      </c>
      <c r="N7740" s="37"/>
      <c r="O7740" s="22" t="s">
        <v>22</v>
      </c>
      <c r="P7740" s="38">
        <v>1</v>
      </c>
      <c r="Q7740" s="25">
        <v>0</v>
      </c>
      <c r="R7740" s="38">
        <f t="shared" ref="R7740:R7745" si="152">P7740*(1+Q7740/100)</f>
        <v>1</v>
      </c>
      <c r="S7740" s="25"/>
      <c r="T7740" s="26">
        <f t="shared" ref="T7740:T7745" si="153">IF(I7740="T",0,R7740*S7740)</f>
        <v>0</v>
      </c>
    </row>
    <row r="7741" spans="6:20" s="102" customFormat="1" ht="48" outlineLevel="6">
      <c r="F7741" s="21">
        <v>2801</v>
      </c>
      <c r="G7741" s="22" t="s">
        <v>5</v>
      </c>
      <c r="H7741" s="68">
        <v>6</v>
      </c>
      <c r="I7741" s="22"/>
      <c r="J7741" s="36" t="s">
        <v>2483</v>
      </c>
      <c r="K7741" s="36"/>
      <c r="L7741" s="36"/>
      <c r="M7741" s="37" t="s">
        <v>8626</v>
      </c>
      <c r="N7741" s="37"/>
      <c r="O7741" s="22" t="s">
        <v>22</v>
      </c>
      <c r="P7741" s="38">
        <v>1</v>
      </c>
      <c r="Q7741" s="25">
        <v>0</v>
      </c>
      <c r="R7741" s="38">
        <f t="shared" si="152"/>
        <v>1</v>
      </c>
      <c r="S7741" s="25"/>
      <c r="T7741" s="26">
        <f t="shared" si="153"/>
        <v>0</v>
      </c>
    </row>
    <row r="7742" spans="6:20" s="102" customFormat="1" ht="84" outlineLevel="6">
      <c r="F7742" s="21">
        <v>2802</v>
      </c>
      <c r="G7742" s="22" t="s">
        <v>5</v>
      </c>
      <c r="H7742" s="68">
        <v>6</v>
      </c>
      <c r="I7742" s="22"/>
      <c r="J7742" s="36" t="s">
        <v>2484</v>
      </c>
      <c r="K7742" s="36"/>
      <c r="L7742" s="36"/>
      <c r="M7742" s="37" t="s">
        <v>9781</v>
      </c>
      <c r="N7742" s="37"/>
      <c r="O7742" s="22" t="s">
        <v>22</v>
      </c>
      <c r="P7742" s="38">
        <v>1</v>
      </c>
      <c r="Q7742" s="25">
        <v>0</v>
      </c>
      <c r="R7742" s="38">
        <f t="shared" si="152"/>
        <v>1</v>
      </c>
      <c r="S7742" s="25"/>
      <c r="T7742" s="26">
        <f t="shared" si="153"/>
        <v>0</v>
      </c>
    </row>
    <row r="7743" spans="6:20" s="102" customFormat="1" ht="60" outlineLevel="6">
      <c r="F7743" s="21">
        <v>2803</v>
      </c>
      <c r="G7743" s="22" t="s">
        <v>5</v>
      </c>
      <c r="H7743" s="68">
        <v>6</v>
      </c>
      <c r="I7743" s="22"/>
      <c r="J7743" s="36" t="s">
        <v>2485</v>
      </c>
      <c r="K7743" s="36"/>
      <c r="L7743" s="36"/>
      <c r="M7743" s="37" t="s">
        <v>9094</v>
      </c>
      <c r="N7743" s="37"/>
      <c r="O7743" s="22" t="s">
        <v>9</v>
      </c>
      <c r="P7743" s="38">
        <v>2</v>
      </c>
      <c r="Q7743" s="25">
        <v>0</v>
      </c>
      <c r="R7743" s="38">
        <f t="shared" si="152"/>
        <v>2</v>
      </c>
      <c r="S7743" s="25"/>
      <c r="T7743" s="26">
        <f t="shared" si="153"/>
        <v>0</v>
      </c>
    </row>
    <row r="7744" spans="6:20" s="102" customFormat="1" ht="72" outlineLevel="6">
      <c r="F7744" s="21">
        <v>2804</v>
      </c>
      <c r="G7744" s="22" t="s">
        <v>5</v>
      </c>
      <c r="H7744" s="68">
        <v>6</v>
      </c>
      <c r="I7744" s="22"/>
      <c r="J7744" s="36" t="s">
        <v>2486</v>
      </c>
      <c r="K7744" s="36"/>
      <c r="L7744" s="36"/>
      <c r="M7744" s="37" t="s">
        <v>9467</v>
      </c>
      <c r="N7744" s="37"/>
      <c r="O7744" s="22" t="s">
        <v>9</v>
      </c>
      <c r="P7744" s="38">
        <v>3</v>
      </c>
      <c r="Q7744" s="25">
        <v>0</v>
      </c>
      <c r="R7744" s="38">
        <f t="shared" si="152"/>
        <v>3</v>
      </c>
      <c r="S7744" s="25"/>
      <c r="T7744" s="26">
        <f t="shared" si="153"/>
        <v>0</v>
      </c>
    </row>
    <row r="7745" spans="6:20" s="102" customFormat="1" ht="84" outlineLevel="6">
      <c r="F7745" s="21">
        <v>2805</v>
      </c>
      <c r="G7745" s="22" t="s">
        <v>5</v>
      </c>
      <c r="H7745" s="68">
        <v>6</v>
      </c>
      <c r="I7745" s="22"/>
      <c r="J7745" s="36" t="s">
        <v>2487</v>
      </c>
      <c r="K7745" s="36"/>
      <c r="L7745" s="36"/>
      <c r="M7745" s="37" t="s">
        <v>9696</v>
      </c>
      <c r="N7745" s="37"/>
      <c r="O7745" s="22" t="s">
        <v>23</v>
      </c>
      <c r="P7745" s="38">
        <v>3</v>
      </c>
      <c r="Q7745" s="25">
        <v>0</v>
      </c>
      <c r="R7745" s="38">
        <f t="shared" si="152"/>
        <v>3</v>
      </c>
      <c r="S7745" s="25"/>
      <c r="T7745" s="26">
        <f t="shared" si="153"/>
        <v>0</v>
      </c>
    </row>
    <row r="7746" spans="6:20" outlineLevel="6"/>
    <row r="7747" spans="6:20" s="120" customFormat="1" ht="16.5" customHeight="1" outlineLevel="5">
      <c r="F7747" s="121"/>
      <c r="G7747" s="122"/>
      <c r="H7747" s="122"/>
      <c r="I7747" s="122"/>
      <c r="J7747" s="123"/>
      <c r="K7747" s="123"/>
      <c r="L7747" s="123"/>
      <c r="M7747" s="123" t="s">
        <v>7811</v>
      </c>
      <c r="N7747" s="126"/>
      <c r="O7747" s="122"/>
      <c r="P7747" s="124"/>
      <c r="Q7747" s="125"/>
      <c r="R7747" s="124"/>
      <c r="S7747" s="125"/>
      <c r="T7747" s="111">
        <f>SUBTOTAL(9,T7748:T7754)</f>
        <v>0</v>
      </c>
    </row>
    <row r="7748" spans="6:20" s="102" customFormat="1" ht="60" outlineLevel="6">
      <c r="F7748" s="21">
        <v>2806</v>
      </c>
      <c r="G7748" s="22" t="s">
        <v>5</v>
      </c>
      <c r="H7748" s="68">
        <v>6</v>
      </c>
      <c r="I7748" s="22"/>
      <c r="J7748" s="36" t="s">
        <v>2488</v>
      </c>
      <c r="K7748" s="36"/>
      <c r="L7748" s="36"/>
      <c r="M7748" s="37" t="s">
        <v>9327</v>
      </c>
      <c r="N7748" s="37"/>
      <c r="O7748" s="22" t="s">
        <v>22</v>
      </c>
      <c r="P7748" s="38">
        <v>1</v>
      </c>
      <c r="Q7748" s="25">
        <v>0</v>
      </c>
      <c r="R7748" s="38">
        <f t="shared" ref="R7748:R7753" si="154">P7748*(1+Q7748/100)</f>
        <v>1</v>
      </c>
      <c r="S7748" s="25"/>
      <c r="T7748" s="26">
        <f t="shared" ref="T7748:T7753" si="155">IF(I7748="T",0,R7748*S7748)</f>
        <v>0</v>
      </c>
    </row>
    <row r="7749" spans="6:20" s="102" customFormat="1" ht="48" outlineLevel="6">
      <c r="F7749" s="21">
        <v>2807</v>
      </c>
      <c r="G7749" s="22" t="s">
        <v>5</v>
      </c>
      <c r="H7749" s="68">
        <v>6</v>
      </c>
      <c r="I7749" s="22"/>
      <c r="J7749" s="36" t="s">
        <v>2489</v>
      </c>
      <c r="K7749" s="36"/>
      <c r="L7749" s="36"/>
      <c r="M7749" s="37" t="s">
        <v>8627</v>
      </c>
      <c r="N7749" s="37"/>
      <c r="O7749" s="22" t="s">
        <v>22</v>
      </c>
      <c r="P7749" s="38">
        <v>1</v>
      </c>
      <c r="Q7749" s="25">
        <v>0</v>
      </c>
      <c r="R7749" s="38">
        <f t="shared" si="154"/>
        <v>1</v>
      </c>
      <c r="S7749" s="25"/>
      <c r="T7749" s="26">
        <f t="shared" si="155"/>
        <v>0</v>
      </c>
    </row>
    <row r="7750" spans="6:20" s="102" customFormat="1" ht="60" outlineLevel="6">
      <c r="F7750" s="21">
        <v>2808</v>
      </c>
      <c r="G7750" s="22" t="s">
        <v>5</v>
      </c>
      <c r="H7750" s="68">
        <v>6</v>
      </c>
      <c r="I7750" s="22"/>
      <c r="J7750" s="36" t="s">
        <v>2490</v>
      </c>
      <c r="K7750" s="36"/>
      <c r="L7750" s="36"/>
      <c r="M7750" s="37" t="s">
        <v>9095</v>
      </c>
      <c r="N7750" s="37"/>
      <c r="O7750" s="22" t="s">
        <v>9</v>
      </c>
      <c r="P7750" s="38">
        <v>2</v>
      </c>
      <c r="Q7750" s="25">
        <v>0</v>
      </c>
      <c r="R7750" s="38">
        <f t="shared" si="154"/>
        <v>2</v>
      </c>
      <c r="S7750" s="25"/>
      <c r="T7750" s="26">
        <f t="shared" si="155"/>
        <v>0</v>
      </c>
    </row>
    <row r="7751" spans="6:20" s="102" customFormat="1" ht="36" outlineLevel="6">
      <c r="F7751" s="21">
        <v>2809</v>
      </c>
      <c r="G7751" s="22" t="s">
        <v>5</v>
      </c>
      <c r="H7751" s="68">
        <v>6</v>
      </c>
      <c r="I7751" s="22"/>
      <c r="J7751" s="36" t="s">
        <v>2491</v>
      </c>
      <c r="K7751" s="36"/>
      <c r="L7751" s="36"/>
      <c r="M7751" s="37" t="s">
        <v>8555</v>
      </c>
      <c r="N7751" s="37"/>
      <c r="O7751" s="22" t="s">
        <v>22</v>
      </c>
      <c r="P7751" s="38">
        <v>1</v>
      </c>
      <c r="Q7751" s="25">
        <v>0</v>
      </c>
      <c r="R7751" s="38">
        <f t="shared" si="154"/>
        <v>1</v>
      </c>
      <c r="S7751" s="25"/>
      <c r="T7751" s="26">
        <f t="shared" si="155"/>
        <v>0</v>
      </c>
    </row>
    <row r="7752" spans="6:20" s="102" customFormat="1" ht="84" outlineLevel="6">
      <c r="F7752" s="21">
        <v>2810</v>
      </c>
      <c r="G7752" s="22" t="s">
        <v>5</v>
      </c>
      <c r="H7752" s="68">
        <v>6</v>
      </c>
      <c r="I7752" s="22"/>
      <c r="J7752" s="36" t="s">
        <v>2492</v>
      </c>
      <c r="K7752" s="36"/>
      <c r="L7752" s="36"/>
      <c r="M7752" s="37" t="s">
        <v>9695</v>
      </c>
      <c r="N7752" s="37"/>
      <c r="O7752" s="22" t="s">
        <v>23</v>
      </c>
      <c r="P7752" s="38">
        <v>2</v>
      </c>
      <c r="Q7752" s="25">
        <v>0</v>
      </c>
      <c r="R7752" s="38">
        <f t="shared" si="154"/>
        <v>2</v>
      </c>
      <c r="S7752" s="25"/>
      <c r="T7752" s="26">
        <f t="shared" si="155"/>
        <v>0</v>
      </c>
    </row>
    <row r="7753" spans="6:20" s="102" customFormat="1" ht="12" outlineLevel="6">
      <c r="F7753" s="21">
        <v>2811</v>
      </c>
      <c r="G7753" s="22" t="s">
        <v>5</v>
      </c>
      <c r="H7753" s="68">
        <v>6</v>
      </c>
      <c r="I7753" s="22"/>
      <c r="J7753" s="36" t="s">
        <v>2493</v>
      </c>
      <c r="K7753" s="36"/>
      <c r="L7753" s="36"/>
      <c r="M7753" s="37" t="s">
        <v>5952</v>
      </c>
      <c r="N7753" s="37"/>
      <c r="O7753" s="22" t="s">
        <v>22</v>
      </c>
      <c r="P7753" s="38">
        <v>1</v>
      </c>
      <c r="Q7753" s="25">
        <v>0</v>
      </c>
      <c r="R7753" s="38">
        <f t="shared" si="154"/>
        <v>1</v>
      </c>
      <c r="S7753" s="25"/>
      <c r="T7753" s="26">
        <f t="shared" si="155"/>
        <v>0</v>
      </c>
    </row>
    <row r="7754" spans="6:20" outlineLevel="6"/>
    <row r="7755" spans="6:20" s="120" customFormat="1" ht="16.5" customHeight="1" outlineLevel="5">
      <c r="F7755" s="121"/>
      <c r="G7755" s="122"/>
      <c r="H7755" s="122"/>
      <c r="I7755" s="122"/>
      <c r="J7755" s="123"/>
      <c r="K7755" s="123"/>
      <c r="L7755" s="123"/>
      <c r="M7755" s="123" t="s">
        <v>6645</v>
      </c>
      <c r="N7755" s="126"/>
      <c r="O7755" s="122"/>
      <c r="P7755" s="124"/>
      <c r="Q7755" s="125"/>
      <c r="R7755" s="124"/>
      <c r="S7755" s="125"/>
      <c r="T7755" s="111">
        <f>SUBTOTAL(9,T7756:T7761)</f>
        <v>0</v>
      </c>
    </row>
    <row r="7756" spans="6:20" s="102" customFormat="1" ht="60" outlineLevel="6">
      <c r="F7756" s="21">
        <v>2812</v>
      </c>
      <c r="G7756" s="22" t="s">
        <v>5</v>
      </c>
      <c r="H7756" s="68">
        <v>6</v>
      </c>
      <c r="I7756" s="22"/>
      <c r="J7756" s="36" t="s">
        <v>2494</v>
      </c>
      <c r="K7756" s="36"/>
      <c r="L7756" s="36"/>
      <c r="M7756" s="37" t="s">
        <v>9410</v>
      </c>
      <c r="N7756" s="37"/>
      <c r="O7756" s="22" t="s">
        <v>22</v>
      </c>
      <c r="P7756" s="38">
        <v>1</v>
      </c>
      <c r="Q7756" s="25">
        <v>0</v>
      </c>
      <c r="R7756" s="38">
        <f>P7756*(1+Q7756/100)</f>
        <v>1</v>
      </c>
      <c r="S7756" s="25"/>
      <c r="T7756" s="26">
        <f>IF(I7756="T",0,R7756*S7756)</f>
        <v>0</v>
      </c>
    </row>
    <row r="7757" spans="6:20" s="102" customFormat="1" ht="48" outlineLevel="6">
      <c r="F7757" s="21">
        <v>2813</v>
      </c>
      <c r="G7757" s="22" t="s">
        <v>5</v>
      </c>
      <c r="H7757" s="68">
        <v>6</v>
      </c>
      <c r="I7757" s="22"/>
      <c r="J7757" s="36" t="s">
        <v>2495</v>
      </c>
      <c r="K7757" s="36"/>
      <c r="L7757" s="36"/>
      <c r="M7757" s="37" t="s">
        <v>9020</v>
      </c>
      <c r="N7757" s="37"/>
      <c r="O7757" s="22" t="s">
        <v>22</v>
      </c>
      <c r="P7757" s="38">
        <v>2</v>
      </c>
      <c r="Q7757" s="25">
        <v>0</v>
      </c>
      <c r="R7757" s="38">
        <f>P7757*(1+Q7757/100)</f>
        <v>2</v>
      </c>
      <c r="S7757" s="25"/>
      <c r="T7757" s="26">
        <f>IF(I7757="T",0,R7757*S7757)</f>
        <v>0</v>
      </c>
    </row>
    <row r="7758" spans="6:20" s="102" customFormat="1" ht="72" outlineLevel="6">
      <c r="F7758" s="21">
        <v>2814</v>
      </c>
      <c r="G7758" s="22" t="s">
        <v>5</v>
      </c>
      <c r="H7758" s="68">
        <v>6</v>
      </c>
      <c r="I7758" s="22"/>
      <c r="J7758" s="36" t="s">
        <v>2496</v>
      </c>
      <c r="K7758" s="36"/>
      <c r="L7758" s="36"/>
      <c r="M7758" s="37" t="s">
        <v>9184</v>
      </c>
      <c r="N7758" s="37"/>
      <c r="O7758" s="22" t="s">
        <v>22</v>
      </c>
      <c r="P7758" s="38">
        <v>2</v>
      </c>
      <c r="Q7758" s="25">
        <v>0</v>
      </c>
      <c r="R7758" s="38">
        <f>P7758*(1+Q7758/100)</f>
        <v>2</v>
      </c>
      <c r="S7758" s="25"/>
      <c r="T7758" s="26">
        <f>IF(I7758="T",0,R7758*S7758)</f>
        <v>0</v>
      </c>
    </row>
    <row r="7759" spans="6:20" s="102" customFormat="1" ht="48" outlineLevel="6">
      <c r="F7759" s="21">
        <v>2815</v>
      </c>
      <c r="G7759" s="22" t="s">
        <v>5</v>
      </c>
      <c r="H7759" s="68">
        <v>6</v>
      </c>
      <c r="I7759" s="22"/>
      <c r="J7759" s="36" t="s">
        <v>2497</v>
      </c>
      <c r="K7759" s="36"/>
      <c r="L7759" s="36"/>
      <c r="M7759" s="37" t="s">
        <v>9064</v>
      </c>
      <c r="N7759" s="37"/>
      <c r="O7759" s="22" t="s">
        <v>23</v>
      </c>
      <c r="P7759" s="38">
        <v>1</v>
      </c>
      <c r="Q7759" s="25">
        <v>0</v>
      </c>
      <c r="R7759" s="38">
        <f>P7759*(1+Q7759/100)</f>
        <v>1</v>
      </c>
      <c r="S7759" s="25"/>
      <c r="T7759" s="26">
        <f>IF(I7759="T",0,R7759*S7759)</f>
        <v>0</v>
      </c>
    </row>
    <row r="7760" spans="6:20" s="102" customFormat="1" ht="84" outlineLevel="6">
      <c r="F7760" s="21">
        <v>2816</v>
      </c>
      <c r="G7760" s="22" t="s">
        <v>5</v>
      </c>
      <c r="H7760" s="68">
        <v>6</v>
      </c>
      <c r="I7760" s="22"/>
      <c r="J7760" s="36" t="s">
        <v>2498</v>
      </c>
      <c r="K7760" s="36"/>
      <c r="L7760" s="36"/>
      <c r="M7760" s="37" t="s">
        <v>9697</v>
      </c>
      <c r="N7760" s="37"/>
      <c r="O7760" s="22" t="s">
        <v>23</v>
      </c>
      <c r="P7760" s="38">
        <v>18</v>
      </c>
      <c r="Q7760" s="25">
        <v>0</v>
      </c>
      <c r="R7760" s="38">
        <f>P7760*(1+Q7760/100)</f>
        <v>18</v>
      </c>
      <c r="S7760" s="25"/>
      <c r="T7760" s="26">
        <f>IF(I7760="T",0,R7760*S7760)</f>
        <v>0</v>
      </c>
    </row>
    <row r="7761" spans="6:20" outlineLevel="6"/>
    <row r="7762" spans="6:20" s="120" customFormat="1" ht="16.5" customHeight="1" outlineLevel="5">
      <c r="F7762" s="121"/>
      <c r="G7762" s="122"/>
      <c r="H7762" s="122"/>
      <c r="I7762" s="122"/>
      <c r="J7762" s="123"/>
      <c r="K7762" s="123"/>
      <c r="L7762" s="123"/>
      <c r="M7762" s="123" t="s">
        <v>6646</v>
      </c>
      <c r="N7762" s="126"/>
      <c r="O7762" s="122"/>
      <c r="P7762" s="124"/>
      <c r="Q7762" s="125"/>
      <c r="R7762" s="124"/>
      <c r="S7762" s="125"/>
      <c r="T7762" s="111">
        <f>SUBTOTAL(9,T7763:T7768)</f>
        <v>0</v>
      </c>
    </row>
    <row r="7763" spans="6:20" s="102" customFormat="1" ht="60" outlineLevel="6">
      <c r="F7763" s="21">
        <v>2817</v>
      </c>
      <c r="G7763" s="22" t="s">
        <v>5</v>
      </c>
      <c r="H7763" s="68">
        <v>6</v>
      </c>
      <c r="I7763" s="22"/>
      <c r="J7763" s="36" t="s">
        <v>2499</v>
      </c>
      <c r="K7763" s="36"/>
      <c r="L7763" s="36"/>
      <c r="M7763" s="37" t="s">
        <v>9411</v>
      </c>
      <c r="N7763" s="37"/>
      <c r="O7763" s="22" t="s">
        <v>22</v>
      </c>
      <c r="P7763" s="38">
        <v>1</v>
      </c>
      <c r="Q7763" s="25">
        <v>0</v>
      </c>
      <c r="R7763" s="38">
        <f>P7763*(1+Q7763/100)</f>
        <v>1</v>
      </c>
      <c r="S7763" s="25"/>
      <c r="T7763" s="26">
        <f>IF(I7763="T",0,R7763*S7763)</f>
        <v>0</v>
      </c>
    </row>
    <row r="7764" spans="6:20" s="102" customFormat="1" ht="48" outlineLevel="6">
      <c r="F7764" s="21">
        <v>2818</v>
      </c>
      <c r="G7764" s="22" t="s">
        <v>5</v>
      </c>
      <c r="H7764" s="68">
        <v>6</v>
      </c>
      <c r="I7764" s="22"/>
      <c r="J7764" s="36" t="s">
        <v>2500</v>
      </c>
      <c r="K7764" s="36"/>
      <c r="L7764" s="36"/>
      <c r="M7764" s="37" t="s">
        <v>9021</v>
      </c>
      <c r="N7764" s="37"/>
      <c r="O7764" s="22" t="s">
        <v>22</v>
      </c>
      <c r="P7764" s="38">
        <v>2</v>
      </c>
      <c r="Q7764" s="25">
        <v>0</v>
      </c>
      <c r="R7764" s="38">
        <f>P7764*(1+Q7764/100)</f>
        <v>2</v>
      </c>
      <c r="S7764" s="25"/>
      <c r="T7764" s="26">
        <f>IF(I7764="T",0,R7764*S7764)</f>
        <v>0</v>
      </c>
    </row>
    <row r="7765" spans="6:20" s="102" customFormat="1" ht="72" outlineLevel="6">
      <c r="F7765" s="21">
        <v>2819</v>
      </c>
      <c r="G7765" s="22" t="s">
        <v>5</v>
      </c>
      <c r="H7765" s="68">
        <v>6</v>
      </c>
      <c r="I7765" s="22"/>
      <c r="J7765" s="36" t="s">
        <v>2501</v>
      </c>
      <c r="K7765" s="36"/>
      <c r="L7765" s="36"/>
      <c r="M7765" s="37" t="s">
        <v>9169</v>
      </c>
      <c r="N7765" s="37"/>
      <c r="O7765" s="22" t="s">
        <v>22</v>
      </c>
      <c r="P7765" s="38">
        <v>2</v>
      </c>
      <c r="Q7765" s="25">
        <v>0</v>
      </c>
      <c r="R7765" s="38">
        <f>P7765*(1+Q7765/100)</f>
        <v>2</v>
      </c>
      <c r="S7765" s="25"/>
      <c r="T7765" s="26">
        <f>IF(I7765="T",0,R7765*S7765)</f>
        <v>0</v>
      </c>
    </row>
    <row r="7766" spans="6:20" s="102" customFormat="1" ht="60" outlineLevel="6">
      <c r="F7766" s="21">
        <v>2820</v>
      </c>
      <c r="G7766" s="22" t="s">
        <v>5</v>
      </c>
      <c r="H7766" s="68">
        <v>6</v>
      </c>
      <c r="I7766" s="22"/>
      <c r="J7766" s="36" t="s">
        <v>2502</v>
      </c>
      <c r="K7766" s="36"/>
      <c r="L7766" s="36"/>
      <c r="M7766" s="37" t="s">
        <v>9202</v>
      </c>
      <c r="N7766" s="37"/>
      <c r="O7766" s="22" t="s">
        <v>23</v>
      </c>
      <c r="P7766" s="38">
        <v>1</v>
      </c>
      <c r="Q7766" s="25">
        <v>0</v>
      </c>
      <c r="R7766" s="38">
        <f>P7766*(1+Q7766/100)</f>
        <v>1</v>
      </c>
      <c r="S7766" s="25"/>
      <c r="T7766" s="26">
        <f>IF(I7766="T",0,R7766*S7766)</f>
        <v>0</v>
      </c>
    </row>
    <row r="7767" spans="6:20" s="102" customFormat="1" ht="84" outlineLevel="6">
      <c r="F7767" s="21">
        <v>2821</v>
      </c>
      <c r="G7767" s="22" t="s">
        <v>5</v>
      </c>
      <c r="H7767" s="68">
        <v>6</v>
      </c>
      <c r="I7767" s="22"/>
      <c r="J7767" s="36" t="s">
        <v>2503</v>
      </c>
      <c r="K7767" s="36"/>
      <c r="L7767" s="36"/>
      <c r="M7767" s="37" t="s">
        <v>9698</v>
      </c>
      <c r="N7767" s="37"/>
      <c r="O7767" s="22" t="s">
        <v>23</v>
      </c>
      <c r="P7767" s="38">
        <v>14</v>
      </c>
      <c r="Q7767" s="25">
        <v>0</v>
      </c>
      <c r="R7767" s="38">
        <f>P7767*(1+Q7767/100)</f>
        <v>14</v>
      </c>
      <c r="S7767" s="25"/>
      <c r="T7767" s="26">
        <f>IF(I7767="T",0,R7767*S7767)</f>
        <v>0</v>
      </c>
    </row>
    <row r="7768" spans="6:20" outlineLevel="6"/>
    <row r="7769" spans="6:20" s="120" customFormat="1" ht="16.5" customHeight="1" outlineLevel="5">
      <c r="F7769" s="121"/>
      <c r="G7769" s="122"/>
      <c r="H7769" s="122"/>
      <c r="I7769" s="122"/>
      <c r="J7769" s="123"/>
      <c r="K7769" s="123"/>
      <c r="L7769" s="123"/>
      <c r="M7769" s="123" t="s">
        <v>6681</v>
      </c>
      <c r="N7769" s="126"/>
      <c r="O7769" s="122"/>
      <c r="P7769" s="124"/>
      <c r="Q7769" s="125"/>
      <c r="R7769" s="124"/>
      <c r="S7769" s="125"/>
      <c r="T7769" s="111">
        <f>SUBTOTAL(9,T7770:T7775)</f>
        <v>0</v>
      </c>
    </row>
    <row r="7770" spans="6:20" s="102" customFormat="1" ht="60" outlineLevel="6">
      <c r="F7770" s="21">
        <v>2822</v>
      </c>
      <c r="G7770" s="22" t="s">
        <v>5</v>
      </c>
      <c r="H7770" s="68">
        <v>6</v>
      </c>
      <c r="I7770" s="22"/>
      <c r="J7770" s="36" t="s">
        <v>2504</v>
      </c>
      <c r="K7770" s="36"/>
      <c r="L7770" s="36"/>
      <c r="M7770" s="37" t="s">
        <v>9301</v>
      </c>
      <c r="N7770" s="37"/>
      <c r="O7770" s="22" t="s">
        <v>22</v>
      </c>
      <c r="P7770" s="38">
        <v>1</v>
      </c>
      <c r="Q7770" s="25">
        <v>0</v>
      </c>
      <c r="R7770" s="38">
        <f>P7770*(1+Q7770/100)</f>
        <v>1</v>
      </c>
      <c r="S7770" s="25"/>
      <c r="T7770" s="26">
        <f>IF(I7770="T",0,R7770*S7770)</f>
        <v>0</v>
      </c>
    </row>
    <row r="7771" spans="6:20" s="102" customFormat="1" ht="48" outlineLevel="6">
      <c r="F7771" s="21">
        <v>2823</v>
      </c>
      <c r="G7771" s="22" t="s">
        <v>5</v>
      </c>
      <c r="H7771" s="68">
        <v>6</v>
      </c>
      <c r="I7771" s="22"/>
      <c r="J7771" s="36" t="s">
        <v>2505</v>
      </c>
      <c r="K7771" s="36"/>
      <c r="L7771" s="36"/>
      <c r="M7771" s="37" t="s">
        <v>9016</v>
      </c>
      <c r="N7771" s="37"/>
      <c r="O7771" s="22" t="s">
        <v>22</v>
      </c>
      <c r="P7771" s="38">
        <v>2</v>
      </c>
      <c r="Q7771" s="25">
        <v>0</v>
      </c>
      <c r="R7771" s="38">
        <f>P7771*(1+Q7771/100)</f>
        <v>2</v>
      </c>
      <c r="S7771" s="25"/>
      <c r="T7771" s="26">
        <f>IF(I7771="T",0,R7771*S7771)</f>
        <v>0</v>
      </c>
    </row>
    <row r="7772" spans="6:20" s="102" customFormat="1" ht="72" outlineLevel="6">
      <c r="F7772" s="21">
        <v>2824</v>
      </c>
      <c r="G7772" s="22" t="s">
        <v>5</v>
      </c>
      <c r="H7772" s="68">
        <v>6</v>
      </c>
      <c r="I7772" s="22"/>
      <c r="J7772" s="36" t="s">
        <v>2506</v>
      </c>
      <c r="K7772" s="36"/>
      <c r="L7772" s="36"/>
      <c r="M7772" s="37" t="s">
        <v>9180</v>
      </c>
      <c r="N7772" s="37"/>
      <c r="O7772" s="22" t="s">
        <v>22</v>
      </c>
      <c r="P7772" s="38">
        <v>2</v>
      </c>
      <c r="Q7772" s="25">
        <v>0</v>
      </c>
      <c r="R7772" s="38">
        <f>P7772*(1+Q7772/100)</f>
        <v>2</v>
      </c>
      <c r="S7772" s="25"/>
      <c r="T7772" s="26">
        <f>IF(I7772="T",0,R7772*S7772)</f>
        <v>0</v>
      </c>
    </row>
    <row r="7773" spans="6:20" s="102" customFormat="1" ht="60" outlineLevel="6">
      <c r="F7773" s="21">
        <v>2825</v>
      </c>
      <c r="G7773" s="22" t="s">
        <v>5</v>
      </c>
      <c r="H7773" s="68">
        <v>6</v>
      </c>
      <c r="I7773" s="22"/>
      <c r="J7773" s="36" t="s">
        <v>2507</v>
      </c>
      <c r="K7773" s="36"/>
      <c r="L7773" s="36"/>
      <c r="M7773" s="37" t="s">
        <v>9225</v>
      </c>
      <c r="N7773" s="37"/>
      <c r="O7773" s="22" t="s">
        <v>23</v>
      </c>
      <c r="P7773" s="38">
        <v>1</v>
      </c>
      <c r="Q7773" s="25">
        <v>0</v>
      </c>
      <c r="R7773" s="38">
        <f>P7773*(1+Q7773/100)</f>
        <v>1</v>
      </c>
      <c r="S7773" s="25"/>
      <c r="T7773" s="26">
        <f>IF(I7773="T",0,R7773*S7773)</f>
        <v>0</v>
      </c>
    </row>
    <row r="7774" spans="6:20" s="102" customFormat="1" ht="84" outlineLevel="6">
      <c r="F7774" s="21">
        <v>2826</v>
      </c>
      <c r="G7774" s="22" t="s">
        <v>5</v>
      </c>
      <c r="H7774" s="68">
        <v>6</v>
      </c>
      <c r="I7774" s="22"/>
      <c r="J7774" s="36" t="s">
        <v>2508</v>
      </c>
      <c r="K7774" s="36"/>
      <c r="L7774" s="36"/>
      <c r="M7774" s="37" t="s">
        <v>9707</v>
      </c>
      <c r="N7774" s="37"/>
      <c r="O7774" s="22" t="s">
        <v>23</v>
      </c>
      <c r="P7774" s="38">
        <v>10</v>
      </c>
      <c r="Q7774" s="25">
        <v>0</v>
      </c>
      <c r="R7774" s="38">
        <f>P7774*(1+Q7774/100)</f>
        <v>10</v>
      </c>
      <c r="S7774" s="25"/>
      <c r="T7774" s="26">
        <f>IF(I7774="T",0,R7774*S7774)</f>
        <v>0</v>
      </c>
    </row>
    <row r="7775" spans="6:20" outlineLevel="6"/>
    <row r="7776" spans="6:20" s="120" customFormat="1" ht="16.5" customHeight="1" outlineLevel="5">
      <c r="F7776" s="121"/>
      <c r="G7776" s="122"/>
      <c r="H7776" s="122"/>
      <c r="I7776" s="122"/>
      <c r="J7776" s="123"/>
      <c r="K7776" s="123"/>
      <c r="L7776" s="123"/>
      <c r="M7776" s="123" t="s">
        <v>6682</v>
      </c>
      <c r="N7776" s="126"/>
      <c r="O7776" s="122"/>
      <c r="P7776" s="124"/>
      <c r="Q7776" s="125"/>
      <c r="R7776" s="124"/>
      <c r="S7776" s="125"/>
      <c r="T7776" s="111">
        <f>SUBTOTAL(9,T7777:T7782)</f>
        <v>0</v>
      </c>
    </row>
    <row r="7777" spans="6:20" s="102" customFormat="1" ht="72" outlineLevel="6">
      <c r="F7777" s="21">
        <v>2827</v>
      </c>
      <c r="G7777" s="22" t="s">
        <v>5</v>
      </c>
      <c r="H7777" s="68">
        <v>6</v>
      </c>
      <c r="I7777" s="22"/>
      <c r="J7777" s="36" t="s">
        <v>2509</v>
      </c>
      <c r="K7777" s="36"/>
      <c r="L7777" s="36"/>
      <c r="M7777" s="37" t="s">
        <v>9635</v>
      </c>
      <c r="N7777" s="37"/>
      <c r="O7777" s="22" t="s">
        <v>22</v>
      </c>
      <c r="P7777" s="38">
        <v>1</v>
      </c>
      <c r="Q7777" s="25">
        <v>0</v>
      </c>
      <c r="R7777" s="38">
        <f>P7777*(1+Q7777/100)</f>
        <v>1</v>
      </c>
      <c r="S7777" s="25"/>
      <c r="T7777" s="26">
        <f>IF(I7777="T",0,R7777*S7777)</f>
        <v>0</v>
      </c>
    </row>
    <row r="7778" spans="6:20" s="102" customFormat="1" ht="48" outlineLevel="6">
      <c r="F7778" s="21">
        <v>2828</v>
      </c>
      <c r="G7778" s="22" t="s">
        <v>5</v>
      </c>
      <c r="H7778" s="68">
        <v>6</v>
      </c>
      <c r="I7778" s="22"/>
      <c r="J7778" s="36" t="s">
        <v>2510</v>
      </c>
      <c r="K7778" s="36"/>
      <c r="L7778" s="36"/>
      <c r="M7778" s="37" t="s">
        <v>9017</v>
      </c>
      <c r="N7778" s="37"/>
      <c r="O7778" s="22" t="s">
        <v>22</v>
      </c>
      <c r="P7778" s="38">
        <v>2</v>
      </c>
      <c r="Q7778" s="25">
        <v>0</v>
      </c>
      <c r="R7778" s="38">
        <f>P7778*(1+Q7778/100)</f>
        <v>2</v>
      </c>
      <c r="S7778" s="25"/>
      <c r="T7778" s="26">
        <f>IF(I7778="T",0,R7778*S7778)</f>
        <v>0</v>
      </c>
    </row>
    <row r="7779" spans="6:20" s="102" customFormat="1" ht="72" outlineLevel="6">
      <c r="F7779" s="21">
        <v>2829</v>
      </c>
      <c r="G7779" s="22" t="s">
        <v>5</v>
      </c>
      <c r="H7779" s="68">
        <v>6</v>
      </c>
      <c r="I7779" s="22"/>
      <c r="J7779" s="36" t="s">
        <v>2511</v>
      </c>
      <c r="K7779" s="36"/>
      <c r="L7779" s="36"/>
      <c r="M7779" s="37" t="s">
        <v>9181</v>
      </c>
      <c r="N7779" s="37"/>
      <c r="O7779" s="22" t="s">
        <v>22</v>
      </c>
      <c r="P7779" s="38">
        <v>2</v>
      </c>
      <c r="Q7779" s="25">
        <v>0</v>
      </c>
      <c r="R7779" s="38">
        <f>P7779*(1+Q7779/100)</f>
        <v>2</v>
      </c>
      <c r="S7779" s="25"/>
      <c r="T7779" s="26">
        <f>IF(I7779="T",0,R7779*S7779)</f>
        <v>0</v>
      </c>
    </row>
    <row r="7780" spans="6:20" s="102" customFormat="1" ht="60" outlineLevel="6">
      <c r="F7780" s="21">
        <v>2830</v>
      </c>
      <c r="G7780" s="22" t="s">
        <v>5</v>
      </c>
      <c r="H7780" s="68">
        <v>6</v>
      </c>
      <c r="I7780" s="22"/>
      <c r="J7780" s="36" t="s">
        <v>2512</v>
      </c>
      <c r="K7780" s="36"/>
      <c r="L7780" s="36"/>
      <c r="M7780" s="37" t="s">
        <v>9226</v>
      </c>
      <c r="N7780" s="37"/>
      <c r="O7780" s="22" t="s">
        <v>23</v>
      </c>
      <c r="P7780" s="38">
        <v>1</v>
      </c>
      <c r="Q7780" s="25">
        <v>0</v>
      </c>
      <c r="R7780" s="38">
        <f>P7780*(1+Q7780/100)</f>
        <v>1</v>
      </c>
      <c r="S7780" s="25"/>
      <c r="T7780" s="26">
        <f>IF(I7780="T",0,R7780*S7780)</f>
        <v>0</v>
      </c>
    </row>
    <row r="7781" spans="6:20" s="102" customFormat="1" ht="84" outlineLevel="6">
      <c r="F7781" s="21">
        <v>2831</v>
      </c>
      <c r="G7781" s="22" t="s">
        <v>5</v>
      </c>
      <c r="H7781" s="68">
        <v>6</v>
      </c>
      <c r="I7781" s="22"/>
      <c r="J7781" s="36" t="s">
        <v>2513</v>
      </c>
      <c r="K7781" s="36"/>
      <c r="L7781" s="36"/>
      <c r="M7781" s="37" t="s">
        <v>9708</v>
      </c>
      <c r="N7781" s="37"/>
      <c r="O7781" s="22" t="s">
        <v>23</v>
      </c>
      <c r="P7781" s="38">
        <v>9</v>
      </c>
      <c r="Q7781" s="25">
        <v>0</v>
      </c>
      <c r="R7781" s="38">
        <f>P7781*(1+Q7781/100)</f>
        <v>9</v>
      </c>
      <c r="S7781" s="25"/>
      <c r="T7781" s="26">
        <f>IF(I7781="T",0,R7781*S7781)</f>
        <v>0</v>
      </c>
    </row>
    <row r="7782" spans="6:20" outlineLevel="6"/>
    <row r="7783" spans="6:20" s="120" customFormat="1" ht="16.5" customHeight="1" outlineLevel="5">
      <c r="F7783" s="121"/>
      <c r="G7783" s="122"/>
      <c r="H7783" s="122"/>
      <c r="I7783" s="122"/>
      <c r="J7783" s="123"/>
      <c r="K7783" s="123"/>
      <c r="L7783" s="123"/>
      <c r="M7783" s="123" t="s">
        <v>6683</v>
      </c>
      <c r="N7783" s="126"/>
      <c r="O7783" s="122"/>
      <c r="P7783" s="124"/>
      <c r="Q7783" s="125"/>
      <c r="R7783" s="124"/>
      <c r="S7783" s="125"/>
      <c r="T7783" s="111">
        <f>SUBTOTAL(9,T7784:T7789)</f>
        <v>0</v>
      </c>
    </row>
    <row r="7784" spans="6:20" s="102" customFormat="1" ht="60" outlineLevel="6">
      <c r="F7784" s="21">
        <v>2832</v>
      </c>
      <c r="G7784" s="22" t="s">
        <v>5</v>
      </c>
      <c r="H7784" s="68">
        <v>6</v>
      </c>
      <c r="I7784" s="22"/>
      <c r="J7784" s="36" t="s">
        <v>2514</v>
      </c>
      <c r="K7784" s="36"/>
      <c r="L7784" s="36"/>
      <c r="M7784" s="37" t="s">
        <v>9408</v>
      </c>
      <c r="N7784" s="37"/>
      <c r="O7784" s="22" t="s">
        <v>22</v>
      </c>
      <c r="P7784" s="38">
        <v>1</v>
      </c>
      <c r="Q7784" s="25">
        <v>0</v>
      </c>
      <c r="R7784" s="38">
        <f>P7784*(1+Q7784/100)</f>
        <v>1</v>
      </c>
      <c r="S7784" s="25"/>
      <c r="T7784" s="26">
        <f>IF(I7784="T",0,R7784*S7784)</f>
        <v>0</v>
      </c>
    </row>
    <row r="7785" spans="6:20" s="102" customFormat="1" ht="48" outlineLevel="6">
      <c r="F7785" s="21">
        <v>2833</v>
      </c>
      <c r="G7785" s="22" t="s">
        <v>5</v>
      </c>
      <c r="H7785" s="68">
        <v>6</v>
      </c>
      <c r="I7785" s="22"/>
      <c r="J7785" s="36" t="s">
        <v>2515</v>
      </c>
      <c r="K7785" s="36"/>
      <c r="L7785" s="36"/>
      <c r="M7785" s="37" t="s">
        <v>9018</v>
      </c>
      <c r="N7785" s="37"/>
      <c r="O7785" s="22" t="s">
        <v>22</v>
      </c>
      <c r="P7785" s="38">
        <v>2</v>
      </c>
      <c r="Q7785" s="25">
        <v>0</v>
      </c>
      <c r="R7785" s="38">
        <f>P7785*(1+Q7785/100)</f>
        <v>2</v>
      </c>
      <c r="S7785" s="25"/>
      <c r="T7785" s="26">
        <f>IF(I7785="T",0,R7785*S7785)</f>
        <v>0</v>
      </c>
    </row>
    <row r="7786" spans="6:20" s="102" customFormat="1" ht="72" outlineLevel="6">
      <c r="F7786" s="21">
        <v>2834</v>
      </c>
      <c r="G7786" s="22" t="s">
        <v>5</v>
      </c>
      <c r="H7786" s="68">
        <v>6</v>
      </c>
      <c r="I7786" s="22"/>
      <c r="J7786" s="36" t="s">
        <v>2516</v>
      </c>
      <c r="K7786" s="36"/>
      <c r="L7786" s="36"/>
      <c r="M7786" s="37" t="s">
        <v>9182</v>
      </c>
      <c r="N7786" s="37"/>
      <c r="O7786" s="22" t="s">
        <v>22</v>
      </c>
      <c r="P7786" s="38">
        <v>2</v>
      </c>
      <c r="Q7786" s="25">
        <v>0</v>
      </c>
      <c r="R7786" s="38">
        <f>P7786*(1+Q7786/100)</f>
        <v>2</v>
      </c>
      <c r="S7786" s="25"/>
      <c r="T7786" s="26">
        <f>IF(I7786="T",0,R7786*S7786)</f>
        <v>0</v>
      </c>
    </row>
    <row r="7787" spans="6:20" s="102" customFormat="1" ht="60" outlineLevel="6">
      <c r="F7787" s="21">
        <v>2835</v>
      </c>
      <c r="G7787" s="22" t="s">
        <v>5</v>
      </c>
      <c r="H7787" s="68">
        <v>6</v>
      </c>
      <c r="I7787" s="22"/>
      <c r="J7787" s="36" t="s">
        <v>2517</v>
      </c>
      <c r="K7787" s="36"/>
      <c r="L7787" s="36"/>
      <c r="M7787" s="37" t="s">
        <v>9227</v>
      </c>
      <c r="N7787" s="37"/>
      <c r="O7787" s="22" t="s">
        <v>23</v>
      </c>
      <c r="P7787" s="38">
        <v>1</v>
      </c>
      <c r="Q7787" s="25">
        <v>0</v>
      </c>
      <c r="R7787" s="38">
        <f>P7787*(1+Q7787/100)</f>
        <v>1</v>
      </c>
      <c r="S7787" s="25"/>
      <c r="T7787" s="26">
        <f>IF(I7787="T",0,R7787*S7787)</f>
        <v>0</v>
      </c>
    </row>
    <row r="7788" spans="6:20" s="102" customFormat="1" ht="84" outlineLevel="6">
      <c r="F7788" s="21">
        <v>2836</v>
      </c>
      <c r="G7788" s="22" t="s">
        <v>5</v>
      </c>
      <c r="H7788" s="68">
        <v>6</v>
      </c>
      <c r="I7788" s="22"/>
      <c r="J7788" s="36" t="s">
        <v>2518</v>
      </c>
      <c r="K7788" s="36"/>
      <c r="L7788" s="36"/>
      <c r="M7788" s="37" t="s">
        <v>9709</v>
      </c>
      <c r="N7788" s="37"/>
      <c r="O7788" s="22" t="s">
        <v>23</v>
      </c>
      <c r="P7788" s="38">
        <v>6</v>
      </c>
      <c r="Q7788" s="25">
        <v>0</v>
      </c>
      <c r="R7788" s="38">
        <f>P7788*(1+Q7788/100)</f>
        <v>6</v>
      </c>
      <c r="S7788" s="25"/>
      <c r="T7788" s="26">
        <f>IF(I7788="T",0,R7788*S7788)</f>
        <v>0</v>
      </c>
    </row>
    <row r="7789" spans="6:20" outlineLevel="6"/>
    <row r="7790" spans="6:20" s="120" customFormat="1" ht="16.5" customHeight="1" outlineLevel="5">
      <c r="F7790" s="121"/>
      <c r="G7790" s="122"/>
      <c r="H7790" s="122"/>
      <c r="I7790" s="122"/>
      <c r="J7790" s="123"/>
      <c r="K7790" s="123"/>
      <c r="L7790" s="123"/>
      <c r="M7790" s="123" t="s">
        <v>6684</v>
      </c>
      <c r="N7790" s="126"/>
      <c r="O7790" s="122"/>
      <c r="P7790" s="124"/>
      <c r="Q7790" s="125"/>
      <c r="R7790" s="124"/>
      <c r="S7790" s="125"/>
      <c r="T7790" s="111">
        <f>SUBTOTAL(9,T7791:T7796)</f>
        <v>0</v>
      </c>
    </row>
    <row r="7791" spans="6:20" s="102" customFormat="1" ht="60" outlineLevel="6">
      <c r="F7791" s="21">
        <v>2837</v>
      </c>
      <c r="G7791" s="22" t="s">
        <v>5</v>
      </c>
      <c r="H7791" s="68">
        <v>6</v>
      </c>
      <c r="I7791" s="22"/>
      <c r="J7791" s="36" t="s">
        <v>2519</v>
      </c>
      <c r="K7791" s="36"/>
      <c r="L7791" s="36"/>
      <c r="M7791" s="37" t="s">
        <v>9409</v>
      </c>
      <c r="N7791" s="37"/>
      <c r="O7791" s="22" t="s">
        <v>22</v>
      </c>
      <c r="P7791" s="38">
        <v>1</v>
      </c>
      <c r="Q7791" s="25">
        <v>0</v>
      </c>
      <c r="R7791" s="38">
        <f>P7791*(1+Q7791/100)</f>
        <v>1</v>
      </c>
      <c r="S7791" s="25"/>
      <c r="T7791" s="26">
        <f>IF(I7791="T",0,R7791*S7791)</f>
        <v>0</v>
      </c>
    </row>
    <row r="7792" spans="6:20" s="102" customFormat="1" ht="48" outlineLevel="6">
      <c r="F7792" s="21">
        <v>2838</v>
      </c>
      <c r="G7792" s="22" t="s">
        <v>5</v>
      </c>
      <c r="H7792" s="68">
        <v>6</v>
      </c>
      <c r="I7792" s="22"/>
      <c r="J7792" s="36" t="s">
        <v>2520</v>
      </c>
      <c r="K7792" s="36"/>
      <c r="L7792" s="36"/>
      <c r="M7792" s="37" t="s">
        <v>9019</v>
      </c>
      <c r="N7792" s="37"/>
      <c r="O7792" s="22" t="s">
        <v>22</v>
      </c>
      <c r="P7792" s="38">
        <v>2</v>
      </c>
      <c r="Q7792" s="25">
        <v>0</v>
      </c>
      <c r="R7792" s="38">
        <f>P7792*(1+Q7792/100)</f>
        <v>2</v>
      </c>
      <c r="S7792" s="25"/>
      <c r="T7792" s="26">
        <f>IF(I7792="T",0,R7792*S7792)</f>
        <v>0</v>
      </c>
    </row>
    <row r="7793" spans="6:20" s="102" customFormat="1" ht="72" outlineLevel="6">
      <c r="F7793" s="21">
        <v>2839</v>
      </c>
      <c r="G7793" s="22" t="s">
        <v>5</v>
      </c>
      <c r="H7793" s="68">
        <v>6</v>
      </c>
      <c r="I7793" s="22"/>
      <c r="J7793" s="36" t="s">
        <v>2521</v>
      </c>
      <c r="K7793" s="36"/>
      <c r="L7793" s="36"/>
      <c r="M7793" s="37" t="s">
        <v>9183</v>
      </c>
      <c r="N7793" s="37"/>
      <c r="O7793" s="22" t="s">
        <v>22</v>
      </c>
      <c r="P7793" s="38">
        <v>2</v>
      </c>
      <c r="Q7793" s="25">
        <v>0</v>
      </c>
      <c r="R7793" s="38">
        <f>P7793*(1+Q7793/100)</f>
        <v>2</v>
      </c>
      <c r="S7793" s="25"/>
      <c r="T7793" s="26">
        <f>IF(I7793="T",0,R7793*S7793)</f>
        <v>0</v>
      </c>
    </row>
    <row r="7794" spans="6:20" s="102" customFormat="1" ht="60" outlineLevel="6">
      <c r="F7794" s="21">
        <v>2840</v>
      </c>
      <c r="G7794" s="22" t="s">
        <v>5</v>
      </c>
      <c r="H7794" s="68">
        <v>6</v>
      </c>
      <c r="I7794" s="22"/>
      <c r="J7794" s="36" t="s">
        <v>2522</v>
      </c>
      <c r="K7794" s="36"/>
      <c r="L7794" s="36"/>
      <c r="M7794" s="37" t="s">
        <v>9228</v>
      </c>
      <c r="N7794" s="37"/>
      <c r="O7794" s="22" t="s">
        <v>23</v>
      </c>
      <c r="P7794" s="38">
        <v>1</v>
      </c>
      <c r="Q7794" s="25">
        <v>0</v>
      </c>
      <c r="R7794" s="38">
        <f>P7794*(1+Q7794/100)</f>
        <v>1</v>
      </c>
      <c r="S7794" s="25"/>
      <c r="T7794" s="26">
        <f>IF(I7794="T",0,R7794*S7794)</f>
        <v>0</v>
      </c>
    </row>
    <row r="7795" spans="6:20" s="102" customFormat="1" ht="84" outlineLevel="6">
      <c r="F7795" s="21">
        <v>2841</v>
      </c>
      <c r="G7795" s="22" t="s">
        <v>5</v>
      </c>
      <c r="H7795" s="68">
        <v>6</v>
      </c>
      <c r="I7795" s="22"/>
      <c r="J7795" s="36" t="s">
        <v>2523</v>
      </c>
      <c r="K7795" s="36"/>
      <c r="L7795" s="36"/>
      <c r="M7795" s="37" t="s">
        <v>9710</v>
      </c>
      <c r="N7795" s="37"/>
      <c r="O7795" s="22" t="s">
        <v>23</v>
      </c>
      <c r="P7795" s="38">
        <v>8</v>
      </c>
      <c r="Q7795" s="25">
        <v>0</v>
      </c>
      <c r="R7795" s="38">
        <f>P7795*(1+Q7795/100)</f>
        <v>8</v>
      </c>
      <c r="S7795" s="25"/>
      <c r="T7795" s="26">
        <f>IF(I7795="T",0,R7795*S7795)</f>
        <v>0</v>
      </c>
    </row>
    <row r="7796" spans="6:20" outlineLevel="6"/>
    <row r="7797" spans="6:20" outlineLevel="5"/>
    <row r="7798" spans="6:20" s="113" customFormat="1" ht="16.5" customHeight="1" outlineLevel="4">
      <c r="F7798" s="114"/>
      <c r="G7798" s="115"/>
      <c r="H7798" s="115"/>
      <c r="I7798" s="115"/>
      <c r="J7798" s="116"/>
      <c r="K7798" s="116"/>
      <c r="L7798" s="116"/>
      <c r="M7798" s="116" t="s">
        <v>6892</v>
      </c>
      <c r="N7798" s="119"/>
      <c r="O7798" s="115"/>
      <c r="P7798" s="117"/>
      <c r="Q7798" s="118"/>
      <c r="R7798" s="117"/>
      <c r="S7798" s="118"/>
      <c r="T7798" s="112">
        <f>SUBTOTAL(9,T7799:T7812)</f>
        <v>0</v>
      </c>
    </row>
    <row r="7799" spans="6:20" s="120" customFormat="1" ht="16.5" customHeight="1" outlineLevel="5">
      <c r="F7799" s="121"/>
      <c r="G7799" s="122"/>
      <c r="H7799" s="122"/>
      <c r="I7799" s="122"/>
      <c r="J7799" s="123"/>
      <c r="K7799" s="123"/>
      <c r="L7799" s="123"/>
      <c r="M7799" s="123" t="s">
        <v>6942</v>
      </c>
      <c r="N7799" s="126"/>
      <c r="O7799" s="122"/>
      <c r="P7799" s="124"/>
      <c r="Q7799" s="125"/>
      <c r="R7799" s="124"/>
      <c r="S7799" s="125"/>
      <c r="T7799" s="111">
        <f>SUBTOTAL(9,T7800:T7811)</f>
        <v>0</v>
      </c>
    </row>
    <row r="7800" spans="6:20" s="102" customFormat="1" ht="60" outlineLevel="6">
      <c r="F7800" s="21">
        <v>2842</v>
      </c>
      <c r="G7800" s="22" t="s">
        <v>5</v>
      </c>
      <c r="H7800" s="68">
        <v>6</v>
      </c>
      <c r="I7800" s="22"/>
      <c r="J7800" s="36" t="s">
        <v>2524</v>
      </c>
      <c r="K7800" s="36"/>
      <c r="L7800" s="36"/>
      <c r="M7800" s="37" t="s">
        <v>9230</v>
      </c>
      <c r="N7800" s="37"/>
      <c r="O7800" s="22" t="s">
        <v>22</v>
      </c>
      <c r="P7800" s="38">
        <v>2</v>
      </c>
      <c r="Q7800" s="25">
        <v>0</v>
      </c>
      <c r="R7800" s="38">
        <f t="shared" ref="R7800:R7810" si="156">P7800*(1+Q7800/100)</f>
        <v>2</v>
      </c>
      <c r="S7800" s="25"/>
      <c r="T7800" s="26">
        <f t="shared" ref="T7800:T7810" si="157">IF(I7800="T",0,R7800*S7800)</f>
        <v>0</v>
      </c>
    </row>
    <row r="7801" spans="6:20" s="102" customFormat="1" ht="60" outlineLevel="6">
      <c r="F7801" s="21">
        <v>2843</v>
      </c>
      <c r="G7801" s="22" t="s">
        <v>5</v>
      </c>
      <c r="H7801" s="68">
        <v>6</v>
      </c>
      <c r="I7801" s="22"/>
      <c r="J7801" s="36" t="s">
        <v>2525</v>
      </c>
      <c r="K7801" s="36"/>
      <c r="L7801" s="36"/>
      <c r="M7801" s="37" t="s">
        <v>9231</v>
      </c>
      <c r="N7801" s="37"/>
      <c r="O7801" s="22" t="s">
        <v>22</v>
      </c>
      <c r="P7801" s="38">
        <v>1</v>
      </c>
      <c r="Q7801" s="25">
        <v>0</v>
      </c>
      <c r="R7801" s="38">
        <f t="shared" si="156"/>
        <v>1</v>
      </c>
      <c r="S7801" s="25"/>
      <c r="T7801" s="26">
        <f t="shared" si="157"/>
        <v>0</v>
      </c>
    </row>
    <row r="7802" spans="6:20" s="102" customFormat="1" ht="60" outlineLevel="6">
      <c r="F7802" s="21">
        <v>2844</v>
      </c>
      <c r="G7802" s="22" t="s">
        <v>5</v>
      </c>
      <c r="H7802" s="68">
        <v>6</v>
      </c>
      <c r="I7802" s="22"/>
      <c r="J7802" s="36" t="s">
        <v>2526</v>
      </c>
      <c r="K7802" s="36"/>
      <c r="L7802" s="36"/>
      <c r="M7802" s="37" t="s">
        <v>9381</v>
      </c>
      <c r="N7802" s="37"/>
      <c r="O7802" s="22" t="s">
        <v>22</v>
      </c>
      <c r="P7802" s="38">
        <v>1</v>
      </c>
      <c r="Q7802" s="25">
        <v>0</v>
      </c>
      <c r="R7802" s="38">
        <f t="shared" si="156"/>
        <v>1</v>
      </c>
      <c r="S7802" s="25"/>
      <c r="T7802" s="26">
        <f t="shared" si="157"/>
        <v>0</v>
      </c>
    </row>
    <row r="7803" spans="6:20" s="102" customFormat="1" ht="36" outlineLevel="6">
      <c r="F7803" s="21">
        <v>2845</v>
      </c>
      <c r="G7803" s="22" t="s">
        <v>5</v>
      </c>
      <c r="H7803" s="68">
        <v>6</v>
      </c>
      <c r="I7803" s="22"/>
      <c r="J7803" s="36" t="s">
        <v>2527</v>
      </c>
      <c r="K7803" s="36"/>
      <c r="L7803" s="36"/>
      <c r="M7803" s="37" t="s">
        <v>8402</v>
      </c>
      <c r="N7803" s="37"/>
      <c r="O7803" s="22" t="s">
        <v>22</v>
      </c>
      <c r="P7803" s="38">
        <v>2</v>
      </c>
      <c r="Q7803" s="25">
        <v>0</v>
      </c>
      <c r="R7803" s="38">
        <f t="shared" si="156"/>
        <v>2</v>
      </c>
      <c r="S7803" s="25"/>
      <c r="T7803" s="26">
        <f t="shared" si="157"/>
        <v>0</v>
      </c>
    </row>
    <row r="7804" spans="6:20" s="102" customFormat="1" ht="36" outlineLevel="6">
      <c r="F7804" s="21">
        <v>2846</v>
      </c>
      <c r="G7804" s="22" t="s">
        <v>5</v>
      </c>
      <c r="H7804" s="68">
        <v>6</v>
      </c>
      <c r="I7804" s="22"/>
      <c r="J7804" s="36" t="s">
        <v>2528</v>
      </c>
      <c r="K7804" s="36"/>
      <c r="L7804" s="36"/>
      <c r="M7804" s="37" t="s">
        <v>8659</v>
      </c>
      <c r="N7804" s="37"/>
      <c r="O7804" s="22" t="s">
        <v>22</v>
      </c>
      <c r="P7804" s="38">
        <v>1</v>
      </c>
      <c r="Q7804" s="25">
        <v>0</v>
      </c>
      <c r="R7804" s="38">
        <f t="shared" si="156"/>
        <v>1</v>
      </c>
      <c r="S7804" s="25"/>
      <c r="T7804" s="26">
        <f t="shared" si="157"/>
        <v>0</v>
      </c>
    </row>
    <row r="7805" spans="6:20" s="102" customFormat="1" ht="36" outlineLevel="6">
      <c r="F7805" s="21">
        <v>2847</v>
      </c>
      <c r="G7805" s="22" t="s">
        <v>5</v>
      </c>
      <c r="H7805" s="68">
        <v>6</v>
      </c>
      <c r="I7805" s="22"/>
      <c r="J7805" s="36" t="s">
        <v>2529</v>
      </c>
      <c r="K7805" s="36"/>
      <c r="L7805" s="36"/>
      <c r="M7805" s="37" t="s">
        <v>8644</v>
      </c>
      <c r="N7805" s="37"/>
      <c r="O7805" s="22" t="s">
        <v>22</v>
      </c>
      <c r="P7805" s="38">
        <v>1</v>
      </c>
      <c r="Q7805" s="25">
        <v>0</v>
      </c>
      <c r="R7805" s="38">
        <f t="shared" si="156"/>
        <v>1</v>
      </c>
      <c r="S7805" s="25"/>
      <c r="T7805" s="26">
        <f t="shared" si="157"/>
        <v>0</v>
      </c>
    </row>
    <row r="7806" spans="6:20" s="102" customFormat="1" ht="72" outlineLevel="6">
      <c r="F7806" s="21">
        <v>2848</v>
      </c>
      <c r="G7806" s="22" t="s">
        <v>5</v>
      </c>
      <c r="H7806" s="68">
        <v>6</v>
      </c>
      <c r="I7806" s="22"/>
      <c r="J7806" s="36" t="s">
        <v>2530</v>
      </c>
      <c r="K7806" s="36"/>
      <c r="L7806" s="36"/>
      <c r="M7806" s="37" t="s">
        <v>9347</v>
      </c>
      <c r="N7806" s="37"/>
      <c r="O7806" s="22" t="s">
        <v>22</v>
      </c>
      <c r="P7806" s="38">
        <v>1</v>
      </c>
      <c r="Q7806" s="25">
        <v>0</v>
      </c>
      <c r="R7806" s="38">
        <f t="shared" si="156"/>
        <v>1</v>
      </c>
      <c r="S7806" s="25"/>
      <c r="T7806" s="26">
        <f t="shared" si="157"/>
        <v>0</v>
      </c>
    </row>
    <row r="7807" spans="6:20" s="102" customFormat="1" ht="72" outlineLevel="6">
      <c r="F7807" s="21">
        <v>2849</v>
      </c>
      <c r="G7807" s="22" t="s">
        <v>5</v>
      </c>
      <c r="H7807" s="68">
        <v>6</v>
      </c>
      <c r="I7807" s="22"/>
      <c r="J7807" s="36" t="s">
        <v>2531</v>
      </c>
      <c r="K7807" s="36"/>
      <c r="L7807" s="36"/>
      <c r="M7807" s="37" t="s">
        <v>9348</v>
      </c>
      <c r="N7807" s="37"/>
      <c r="O7807" s="22" t="s">
        <v>22</v>
      </c>
      <c r="P7807" s="38">
        <v>1</v>
      </c>
      <c r="Q7807" s="25">
        <v>0</v>
      </c>
      <c r="R7807" s="38">
        <f t="shared" si="156"/>
        <v>1</v>
      </c>
      <c r="S7807" s="25"/>
      <c r="T7807" s="26">
        <f t="shared" si="157"/>
        <v>0</v>
      </c>
    </row>
    <row r="7808" spans="6:20" s="102" customFormat="1" ht="72" outlineLevel="6">
      <c r="F7808" s="21">
        <v>2850</v>
      </c>
      <c r="G7808" s="22" t="s">
        <v>5</v>
      </c>
      <c r="H7808" s="68">
        <v>6</v>
      </c>
      <c r="I7808" s="22"/>
      <c r="J7808" s="36" t="s">
        <v>2532</v>
      </c>
      <c r="K7808" s="36"/>
      <c r="L7808" s="36"/>
      <c r="M7808" s="37" t="s">
        <v>9349</v>
      </c>
      <c r="N7808" s="37"/>
      <c r="O7808" s="22" t="s">
        <v>22</v>
      </c>
      <c r="P7808" s="38">
        <v>1</v>
      </c>
      <c r="Q7808" s="25">
        <v>0</v>
      </c>
      <c r="R7808" s="38">
        <f t="shared" si="156"/>
        <v>1</v>
      </c>
      <c r="S7808" s="25"/>
      <c r="T7808" s="26">
        <f t="shared" si="157"/>
        <v>0</v>
      </c>
    </row>
    <row r="7809" spans="6:20" s="102" customFormat="1" ht="108" outlineLevel="6">
      <c r="F7809" s="21">
        <v>2851</v>
      </c>
      <c r="G7809" s="22" t="s">
        <v>5</v>
      </c>
      <c r="H7809" s="68">
        <v>6</v>
      </c>
      <c r="I7809" s="22"/>
      <c r="J7809" s="36" t="s">
        <v>2533</v>
      </c>
      <c r="K7809" s="36"/>
      <c r="L7809" s="36"/>
      <c r="M7809" s="37" t="s">
        <v>9898</v>
      </c>
      <c r="N7809" s="37" t="s">
        <v>9204</v>
      </c>
      <c r="O7809" s="22" t="s">
        <v>23</v>
      </c>
      <c r="P7809" s="38">
        <v>434</v>
      </c>
      <c r="Q7809" s="25">
        <v>0</v>
      </c>
      <c r="R7809" s="38">
        <f t="shared" si="156"/>
        <v>434</v>
      </c>
      <c r="S7809" s="25"/>
      <c r="T7809" s="26">
        <f t="shared" si="157"/>
        <v>0</v>
      </c>
    </row>
    <row r="7810" spans="6:20" s="102" customFormat="1" ht="84" outlineLevel="6">
      <c r="F7810" s="21">
        <v>2852</v>
      </c>
      <c r="G7810" s="22" t="s">
        <v>5</v>
      </c>
      <c r="H7810" s="68">
        <v>6</v>
      </c>
      <c r="I7810" s="22"/>
      <c r="J7810" s="36" t="s">
        <v>2534</v>
      </c>
      <c r="K7810" s="36"/>
      <c r="L7810" s="36"/>
      <c r="M7810" s="37" t="s">
        <v>9849</v>
      </c>
      <c r="N7810" s="37"/>
      <c r="O7810" s="22" t="s">
        <v>23</v>
      </c>
      <c r="P7810" s="38">
        <v>434</v>
      </c>
      <c r="Q7810" s="25">
        <v>0</v>
      </c>
      <c r="R7810" s="38">
        <f t="shared" si="156"/>
        <v>434</v>
      </c>
      <c r="S7810" s="25"/>
      <c r="T7810" s="26">
        <f t="shared" si="157"/>
        <v>0</v>
      </c>
    </row>
    <row r="7811" spans="6:20" outlineLevel="6"/>
    <row r="7812" spans="6:20" outlineLevel="5"/>
    <row r="7813" spans="6:20" s="113" customFormat="1" ht="16.5" customHeight="1" outlineLevel="4">
      <c r="F7813" s="114"/>
      <c r="G7813" s="115"/>
      <c r="H7813" s="115"/>
      <c r="I7813" s="115"/>
      <c r="J7813" s="116"/>
      <c r="K7813" s="116"/>
      <c r="L7813" s="116"/>
      <c r="M7813" s="116" t="s">
        <v>6771</v>
      </c>
      <c r="N7813" s="119"/>
      <c r="O7813" s="115"/>
      <c r="P7813" s="117"/>
      <c r="Q7813" s="118"/>
      <c r="R7813" s="117"/>
      <c r="S7813" s="118"/>
      <c r="T7813" s="112">
        <f>SUBTOTAL(9,T7814:T7850)</f>
        <v>0</v>
      </c>
    </row>
    <row r="7814" spans="6:20" s="120" customFormat="1" ht="16.5" customHeight="1" outlineLevel="5">
      <c r="F7814" s="121"/>
      <c r="G7814" s="122"/>
      <c r="H7814" s="122"/>
      <c r="I7814" s="122"/>
      <c r="J7814" s="123"/>
      <c r="K7814" s="123"/>
      <c r="L7814" s="123"/>
      <c r="M7814" s="123" t="s">
        <v>6832</v>
      </c>
      <c r="N7814" s="126"/>
      <c r="O7814" s="122"/>
      <c r="P7814" s="124"/>
      <c r="Q7814" s="125"/>
      <c r="R7814" s="124"/>
      <c r="S7814" s="125"/>
      <c r="T7814" s="111">
        <f>SUBTOTAL(9,T7815:T7849)</f>
        <v>0</v>
      </c>
    </row>
    <row r="7815" spans="6:20" s="102" customFormat="1" ht="12" outlineLevel="6">
      <c r="F7815" s="21">
        <v>2853</v>
      </c>
      <c r="G7815" s="22" t="s">
        <v>5</v>
      </c>
      <c r="H7815" s="68">
        <v>6</v>
      </c>
      <c r="I7815" s="22"/>
      <c r="J7815" s="36" t="s">
        <v>2535</v>
      </c>
      <c r="K7815" s="36"/>
      <c r="L7815" s="36"/>
      <c r="M7815" s="37" t="s">
        <v>7585</v>
      </c>
      <c r="N7815" s="37"/>
      <c r="O7815" s="22" t="s">
        <v>22</v>
      </c>
      <c r="P7815" s="38">
        <v>4</v>
      </c>
      <c r="Q7815" s="25">
        <v>0</v>
      </c>
      <c r="R7815" s="38">
        <f t="shared" ref="R7815:R7848" si="158">P7815*(1+Q7815/100)</f>
        <v>4</v>
      </c>
      <c r="S7815" s="25"/>
      <c r="T7815" s="26">
        <f t="shared" ref="T7815:T7848" si="159">IF(I7815="T",0,R7815*S7815)</f>
        <v>0</v>
      </c>
    </row>
    <row r="7816" spans="6:20" s="102" customFormat="1" ht="12" outlineLevel="6">
      <c r="F7816" s="21">
        <v>2854</v>
      </c>
      <c r="G7816" s="22" t="s">
        <v>5</v>
      </c>
      <c r="H7816" s="68">
        <v>6</v>
      </c>
      <c r="I7816" s="22"/>
      <c r="J7816" s="36" t="s">
        <v>2536</v>
      </c>
      <c r="K7816" s="36"/>
      <c r="L7816" s="36"/>
      <c r="M7816" s="37" t="s">
        <v>7586</v>
      </c>
      <c r="N7816" s="37"/>
      <c r="O7816" s="22" t="s">
        <v>22</v>
      </c>
      <c r="P7816" s="38">
        <v>2</v>
      </c>
      <c r="Q7816" s="25">
        <v>0</v>
      </c>
      <c r="R7816" s="38">
        <f t="shared" si="158"/>
        <v>2</v>
      </c>
      <c r="S7816" s="25"/>
      <c r="T7816" s="26">
        <f t="shared" si="159"/>
        <v>0</v>
      </c>
    </row>
    <row r="7817" spans="6:20" s="102" customFormat="1" ht="12" outlineLevel="6">
      <c r="F7817" s="21">
        <v>2855</v>
      </c>
      <c r="G7817" s="22" t="s">
        <v>5</v>
      </c>
      <c r="H7817" s="68">
        <v>6</v>
      </c>
      <c r="I7817" s="22"/>
      <c r="J7817" s="36" t="s">
        <v>2537</v>
      </c>
      <c r="K7817" s="36"/>
      <c r="L7817" s="36"/>
      <c r="M7817" s="37" t="s">
        <v>7587</v>
      </c>
      <c r="N7817" s="37"/>
      <c r="O7817" s="22" t="s">
        <v>22</v>
      </c>
      <c r="P7817" s="38">
        <v>4</v>
      </c>
      <c r="Q7817" s="25">
        <v>0</v>
      </c>
      <c r="R7817" s="38">
        <f t="shared" si="158"/>
        <v>4</v>
      </c>
      <c r="S7817" s="25"/>
      <c r="T7817" s="26">
        <f t="shared" si="159"/>
        <v>0</v>
      </c>
    </row>
    <row r="7818" spans="6:20" s="102" customFormat="1" ht="12" outlineLevel="6">
      <c r="F7818" s="21">
        <v>2856</v>
      </c>
      <c r="G7818" s="22" t="s">
        <v>5</v>
      </c>
      <c r="H7818" s="68">
        <v>6</v>
      </c>
      <c r="I7818" s="22"/>
      <c r="J7818" s="36" t="s">
        <v>2538</v>
      </c>
      <c r="K7818" s="36"/>
      <c r="L7818" s="36"/>
      <c r="M7818" s="37" t="s">
        <v>7588</v>
      </c>
      <c r="N7818" s="37"/>
      <c r="O7818" s="22" t="s">
        <v>22</v>
      </c>
      <c r="P7818" s="38">
        <v>20</v>
      </c>
      <c r="Q7818" s="25">
        <v>0</v>
      </c>
      <c r="R7818" s="38">
        <f t="shared" si="158"/>
        <v>20</v>
      </c>
      <c r="S7818" s="25"/>
      <c r="T7818" s="26">
        <f t="shared" si="159"/>
        <v>0</v>
      </c>
    </row>
    <row r="7819" spans="6:20" s="102" customFormat="1" ht="12" outlineLevel="6">
      <c r="F7819" s="21">
        <v>2857</v>
      </c>
      <c r="G7819" s="22" t="s">
        <v>5</v>
      </c>
      <c r="H7819" s="68">
        <v>6</v>
      </c>
      <c r="I7819" s="22"/>
      <c r="J7819" s="36" t="s">
        <v>2539</v>
      </c>
      <c r="K7819" s="36"/>
      <c r="L7819" s="36"/>
      <c r="M7819" s="37" t="s">
        <v>6392</v>
      </c>
      <c r="N7819" s="37"/>
      <c r="O7819" s="22" t="s">
        <v>22</v>
      </c>
      <c r="P7819" s="38">
        <v>3</v>
      </c>
      <c r="Q7819" s="25">
        <v>0</v>
      </c>
      <c r="R7819" s="38">
        <f t="shared" si="158"/>
        <v>3</v>
      </c>
      <c r="S7819" s="25"/>
      <c r="T7819" s="26">
        <f t="shared" si="159"/>
        <v>0</v>
      </c>
    </row>
    <row r="7820" spans="6:20" s="102" customFormat="1" ht="12" outlineLevel="6">
      <c r="F7820" s="21">
        <v>2858</v>
      </c>
      <c r="G7820" s="22" t="s">
        <v>5</v>
      </c>
      <c r="H7820" s="68">
        <v>6</v>
      </c>
      <c r="I7820" s="22"/>
      <c r="J7820" s="36" t="s">
        <v>2540</v>
      </c>
      <c r="K7820" s="36"/>
      <c r="L7820" s="36"/>
      <c r="M7820" s="37" t="s">
        <v>6393</v>
      </c>
      <c r="N7820" s="37"/>
      <c r="O7820" s="22" t="s">
        <v>22</v>
      </c>
      <c r="P7820" s="38">
        <v>2</v>
      </c>
      <c r="Q7820" s="25">
        <v>0</v>
      </c>
      <c r="R7820" s="38">
        <f t="shared" si="158"/>
        <v>2</v>
      </c>
      <c r="S7820" s="25"/>
      <c r="T7820" s="26">
        <f t="shared" si="159"/>
        <v>0</v>
      </c>
    </row>
    <row r="7821" spans="6:20" s="102" customFormat="1" ht="12" outlineLevel="6">
      <c r="F7821" s="21">
        <v>2859</v>
      </c>
      <c r="G7821" s="22" t="s">
        <v>5</v>
      </c>
      <c r="H7821" s="68">
        <v>6</v>
      </c>
      <c r="I7821" s="22"/>
      <c r="J7821" s="36" t="s">
        <v>2541</v>
      </c>
      <c r="K7821" s="36"/>
      <c r="L7821" s="36"/>
      <c r="M7821" s="37" t="s">
        <v>6439</v>
      </c>
      <c r="N7821" s="37"/>
      <c r="O7821" s="22" t="s">
        <v>22</v>
      </c>
      <c r="P7821" s="38">
        <v>4</v>
      </c>
      <c r="Q7821" s="25">
        <v>0</v>
      </c>
      <c r="R7821" s="38">
        <f t="shared" si="158"/>
        <v>4</v>
      </c>
      <c r="S7821" s="25"/>
      <c r="T7821" s="26">
        <f t="shared" si="159"/>
        <v>0</v>
      </c>
    </row>
    <row r="7822" spans="6:20" s="102" customFormat="1" ht="12" outlineLevel="6">
      <c r="F7822" s="21">
        <v>2860</v>
      </c>
      <c r="G7822" s="22" t="s">
        <v>5</v>
      </c>
      <c r="H7822" s="68">
        <v>6</v>
      </c>
      <c r="I7822" s="22"/>
      <c r="J7822" s="36" t="s">
        <v>2542</v>
      </c>
      <c r="K7822" s="36"/>
      <c r="L7822" s="36"/>
      <c r="M7822" s="37" t="s">
        <v>6440</v>
      </c>
      <c r="N7822" s="37"/>
      <c r="O7822" s="22" t="s">
        <v>22</v>
      </c>
      <c r="P7822" s="38">
        <v>2</v>
      </c>
      <c r="Q7822" s="25">
        <v>0</v>
      </c>
      <c r="R7822" s="38">
        <f t="shared" si="158"/>
        <v>2</v>
      </c>
      <c r="S7822" s="25"/>
      <c r="T7822" s="26">
        <f t="shared" si="159"/>
        <v>0</v>
      </c>
    </row>
    <row r="7823" spans="6:20" s="102" customFormat="1" ht="12" outlineLevel="6">
      <c r="F7823" s="21">
        <v>2861</v>
      </c>
      <c r="G7823" s="22" t="s">
        <v>5</v>
      </c>
      <c r="H7823" s="68">
        <v>6</v>
      </c>
      <c r="I7823" s="22"/>
      <c r="J7823" s="36" t="s">
        <v>2543</v>
      </c>
      <c r="K7823" s="36"/>
      <c r="L7823" s="36"/>
      <c r="M7823" s="37" t="s">
        <v>6441</v>
      </c>
      <c r="N7823" s="37"/>
      <c r="O7823" s="22" t="s">
        <v>22</v>
      </c>
      <c r="P7823" s="38">
        <v>20</v>
      </c>
      <c r="Q7823" s="25">
        <v>0</v>
      </c>
      <c r="R7823" s="38">
        <f t="shared" si="158"/>
        <v>20</v>
      </c>
      <c r="S7823" s="25"/>
      <c r="T7823" s="26">
        <f t="shared" si="159"/>
        <v>0</v>
      </c>
    </row>
    <row r="7824" spans="6:20" s="102" customFormat="1" ht="409.5" outlineLevel="6">
      <c r="F7824" s="21">
        <v>2862</v>
      </c>
      <c r="G7824" s="22" t="s">
        <v>5</v>
      </c>
      <c r="H7824" s="68">
        <v>6</v>
      </c>
      <c r="I7824" s="22"/>
      <c r="J7824" s="36" t="s">
        <v>2544</v>
      </c>
      <c r="K7824" s="36"/>
      <c r="L7824" s="36"/>
      <c r="M7824" s="37" t="s">
        <v>9924</v>
      </c>
      <c r="N7824" s="37" t="s">
        <v>9936</v>
      </c>
      <c r="O7824" s="22" t="s">
        <v>22</v>
      </c>
      <c r="P7824" s="38">
        <v>1</v>
      </c>
      <c r="Q7824" s="25">
        <v>0</v>
      </c>
      <c r="R7824" s="38">
        <f t="shared" si="158"/>
        <v>1</v>
      </c>
      <c r="S7824" s="25"/>
      <c r="T7824" s="26">
        <f t="shared" si="159"/>
        <v>0</v>
      </c>
    </row>
    <row r="7825" spans="6:20" s="102" customFormat="1" ht="60" outlineLevel="6">
      <c r="F7825" s="21">
        <v>2863</v>
      </c>
      <c r="G7825" s="22" t="s">
        <v>5</v>
      </c>
      <c r="H7825" s="68">
        <v>6</v>
      </c>
      <c r="I7825" s="22"/>
      <c r="J7825" s="36" t="s">
        <v>2545</v>
      </c>
      <c r="K7825" s="36"/>
      <c r="L7825" s="36"/>
      <c r="M7825" s="37" t="s">
        <v>9205</v>
      </c>
      <c r="N7825" s="37"/>
      <c r="O7825" s="22" t="s">
        <v>22</v>
      </c>
      <c r="P7825" s="38">
        <v>1</v>
      </c>
      <c r="Q7825" s="25">
        <v>0</v>
      </c>
      <c r="R7825" s="38">
        <f t="shared" si="158"/>
        <v>1</v>
      </c>
      <c r="S7825" s="25"/>
      <c r="T7825" s="26">
        <f t="shared" si="159"/>
        <v>0</v>
      </c>
    </row>
    <row r="7826" spans="6:20" s="102" customFormat="1" ht="60" outlineLevel="6">
      <c r="F7826" s="21">
        <v>2864</v>
      </c>
      <c r="G7826" s="22" t="s">
        <v>5</v>
      </c>
      <c r="H7826" s="68">
        <v>6</v>
      </c>
      <c r="I7826" s="22"/>
      <c r="J7826" s="36" t="s">
        <v>2546</v>
      </c>
      <c r="K7826" s="36"/>
      <c r="L7826" s="36"/>
      <c r="M7826" s="37" t="s">
        <v>9206</v>
      </c>
      <c r="N7826" s="37"/>
      <c r="O7826" s="22" t="s">
        <v>22</v>
      </c>
      <c r="P7826" s="38">
        <v>1</v>
      </c>
      <c r="Q7826" s="25">
        <v>0</v>
      </c>
      <c r="R7826" s="38">
        <f t="shared" si="158"/>
        <v>1</v>
      </c>
      <c r="S7826" s="25"/>
      <c r="T7826" s="26">
        <f t="shared" si="159"/>
        <v>0</v>
      </c>
    </row>
    <row r="7827" spans="6:20" s="102" customFormat="1" ht="36" outlineLevel="6">
      <c r="F7827" s="21">
        <v>2865</v>
      </c>
      <c r="G7827" s="22" t="s">
        <v>5</v>
      </c>
      <c r="H7827" s="68">
        <v>6</v>
      </c>
      <c r="I7827" s="22"/>
      <c r="J7827" s="36" t="s">
        <v>2547</v>
      </c>
      <c r="K7827" s="36"/>
      <c r="L7827" s="36"/>
      <c r="M7827" s="37" t="s">
        <v>8482</v>
      </c>
      <c r="N7827" s="37"/>
      <c r="O7827" s="22" t="s">
        <v>22</v>
      </c>
      <c r="P7827" s="38">
        <v>1</v>
      </c>
      <c r="Q7827" s="25">
        <v>0</v>
      </c>
      <c r="R7827" s="38">
        <f t="shared" si="158"/>
        <v>1</v>
      </c>
      <c r="S7827" s="25"/>
      <c r="T7827" s="26">
        <f t="shared" si="159"/>
        <v>0</v>
      </c>
    </row>
    <row r="7828" spans="6:20" s="102" customFormat="1" ht="36" outlineLevel="6">
      <c r="F7828" s="21">
        <v>2866</v>
      </c>
      <c r="G7828" s="22" t="s">
        <v>5</v>
      </c>
      <c r="H7828" s="68">
        <v>6</v>
      </c>
      <c r="I7828" s="22"/>
      <c r="J7828" s="36" t="s">
        <v>2548</v>
      </c>
      <c r="K7828" s="36"/>
      <c r="L7828" s="36"/>
      <c r="M7828" s="37" t="s">
        <v>8483</v>
      </c>
      <c r="N7828" s="37"/>
      <c r="O7828" s="22" t="s">
        <v>22</v>
      </c>
      <c r="P7828" s="38">
        <v>1</v>
      </c>
      <c r="Q7828" s="25">
        <v>0</v>
      </c>
      <c r="R7828" s="38">
        <f t="shared" si="158"/>
        <v>1</v>
      </c>
      <c r="S7828" s="25"/>
      <c r="T7828" s="26">
        <f t="shared" si="159"/>
        <v>0</v>
      </c>
    </row>
    <row r="7829" spans="6:20" s="102" customFormat="1" ht="36" outlineLevel="6">
      <c r="F7829" s="21">
        <v>2867</v>
      </c>
      <c r="G7829" s="22" t="s">
        <v>5</v>
      </c>
      <c r="H7829" s="68">
        <v>6</v>
      </c>
      <c r="I7829" s="22"/>
      <c r="J7829" s="36" t="s">
        <v>2549</v>
      </c>
      <c r="K7829" s="36"/>
      <c r="L7829" s="36"/>
      <c r="M7829" s="37" t="s">
        <v>8484</v>
      </c>
      <c r="N7829" s="37"/>
      <c r="O7829" s="22" t="s">
        <v>22</v>
      </c>
      <c r="P7829" s="38">
        <v>1</v>
      </c>
      <c r="Q7829" s="25">
        <v>0</v>
      </c>
      <c r="R7829" s="38">
        <f t="shared" si="158"/>
        <v>1</v>
      </c>
      <c r="S7829" s="25"/>
      <c r="T7829" s="26">
        <f t="shared" si="159"/>
        <v>0</v>
      </c>
    </row>
    <row r="7830" spans="6:20" s="102" customFormat="1" ht="36" outlineLevel="6">
      <c r="F7830" s="21">
        <v>2868</v>
      </c>
      <c r="G7830" s="22" t="s">
        <v>5</v>
      </c>
      <c r="H7830" s="68">
        <v>6</v>
      </c>
      <c r="I7830" s="22"/>
      <c r="J7830" s="36" t="s">
        <v>2550</v>
      </c>
      <c r="K7830" s="36"/>
      <c r="L7830" s="36"/>
      <c r="M7830" s="37" t="s">
        <v>8485</v>
      </c>
      <c r="N7830" s="37"/>
      <c r="O7830" s="22" t="s">
        <v>22</v>
      </c>
      <c r="P7830" s="38">
        <v>1</v>
      </c>
      <c r="Q7830" s="25">
        <v>0</v>
      </c>
      <c r="R7830" s="38">
        <f t="shared" si="158"/>
        <v>1</v>
      </c>
      <c r="S7830" s="25"/>
      <c r="T7830" s="26">
        <f t="shared" si="159"/>
        <v>0</v>
      </c>
    </row>
    <row r="7831" spans="6:20" s="102" customFormat="1" ht="60" outlineLevel="6">
      <c r="F7831" s="21">
        <v>2869</v>
      </c>
      <c r="G7831" s="22" t="s">
        <v>5</v>
      </c>
      <c r="H7831" s="68">
        <v>6</v>
      </c>
      <c r="I7831" s="22"/>
      <c r="J7831" s="36" t="s">
        <v>2551</v>
      </c>
      <c r="K7831" s="36"/>
      <c r="L7831" s="36"/>
      <c r="M7831" s="37" t="s">
        <v>9241</v>
      </c>
      <c r="N7831" s="37"/>
      <c r="O7831" s="22" t="s">
        <v>22</v>
      </c>
      <c r="P7831" s="38">
        <v>1</v>
      </c>
      <c r="Q7831" s="25">
        <v>0</v>
      </c>
      <c r="R7831" s="38">
        <f t="shared" si="158"/>
        <v>1</v>
      </c>
      <c r="S7831" s="25"/>
      <c r="T7831" s="26">
        <f t="shared" si="159"/>
        <v>0</v>
      </c>
    </row>
    <row r="7832" spans="6:20" s="102" customFormat="1" ht="60" outlineLevel="6">
      <c r="F7832" s="21">
        <v>2870</v>
      </c>
      <c r="G7832" s="22" t="s">
        <v>5</v>
      </c>
      <c r="H7832" s="68">
        <v>6</v>
      </c>
      <c r="I7832" s="22"/>
      <c r="J7832" s="36" t="s">
        <v>2552</v>
      </c>
      <c r="K7832" s="36"/>
      <c r="L7832" s="36"/>
      <c r="M7832" s="37" t="s">
        <v>9242</v>
      </c>
      <c r="N7832" s="37"/>
      <c r="O7832" s="22" t="s">
        <v>22</v>
      </c>
      <c r="P7832" s="38">
        <v>1</v>
      </c>
      <c r="Q7832" s="25">
        <v>0</v>
      </c>
      <c r="R7832" s="38">
        <f t="shared" si="158"/>
        <v>1</v>
      </c>
      <c r="S7832" s="25"/>
      <c r="T7832" s="26">
        <f t="shared" si="159"/>
        <v>0</v>
      </c>
    </row>
    <row r="7833" spans="6:20" s="102" customFormat="1" ht="60" outlineLevel="6">
      <c r="F7833" s="21">
        <v>2871</v>
      </c>
      <c r="G7833" s="22" t="s">
        <v>5</v>
      </c>
      <c r="H7833" s="68">
        <v>6</v>
      </c>
      <c r="I7833" s="22"/>
      <c r="J7833" s="36" t="s">
        <v>2553</v>
      </c>
      <c r="K7833" s="36"/>
      <c r="L7833" s="36"/>
      <c r="M7833" s="37" t="s">
        <v>9232</v>
      </c>
      <c r="N7833" s="37"/>
      <c r="O7833" s="22" t="s">
        <v>22</v>
      </c>
      <c r="P7833" s="38">
        <v>2</v>
      </c>
      <c r="Q7833" s="25">
        <v>0</v>
      </c>
      <c r="R7833" s="38">
        <f t="shared" si="158"/>
        <v>2</v>
      </c>
      <c r="S7833" s="25"/>
      <c r="T7833" s="26">
        <f t="shared" si="159"/>
        <v>0</v>
      </c>
    </row>
    <row r="7834" spans="6:20" s="102" customFormat="1" ht="60" outlineLevel="6">
      <c r="F7834" s="21">
        <v>2872</v>
      </c>
      <c r="G7834" s="22" t="s">
        <v>5</v>
      </c>
      <c r="H7834" s="68">
        <v>6</v>
      </c>
      <c r="I7834" s="22"/>
      <c r="J7834" s="36" t="s">
        <v>2554</v>
      </c>
      <c r="K7834" s="36"/>
      <c r="L7834" s="36"/>
      <c r="M7834" s="37" t="s">
        <v>9233</v>
      </c>
      <c r="N7834" s="37"/>
      <c r="O7834" s="22" t="s">
        <v>22</v>
      </c>
      <c r="P7834" s="38">
        <v>2</v>
      </c>
      <c r="Q7834" s="25">
        <v>0</v>
      </c>
      <c r="R7834" s="38">
        <f t="shared" si="158"/>
        <v>2</v>
      </c>
      <c r="S7834" s="25"/>
      <c r="T7834" s="26">
        <f t="shared" si="159"/>
        <v>0</v>
      </c>
    </row>
    <row r="7835" spans="6:20" s="102" customFormat="1" ht="60" outlineLevel="6">
      <c r="F7835" s="21">
        <v>2873</v>
      </c>
      <c r="G7835" s="22" t="s">
        <v>5</v>
      </c>
      <c r="H7835" s="68">
        <v>6</v>
      </c>
      <c r="I7835" s="22"/>
      <c r="J7835" s="36" t="s">
        <v>2555</v>
      </c>
      <c r="K7835" s="36"/>
      <c r="L7835" s="36"/>
      <c r="M7835" s="37" t="s">
        <v>9234</v>
      </c>
      <c r="N7835" s="37"/>
      <c r="O7835" s="22" t="s">
        <v>22</v>
      </c>
      <c r="P7835" s="38">
        <v>1</v>
      </c>
      <c r="Q7835" s="25">
        <v>0</v>
      </c>
      <c r="R7835" s="38">
        <f t="shared" si="158"/>
        <v>1</v>
      </c>
      <c r="S7835" s="25"/>
      <c r="T7835" s="26">
        <f t="shared" si="159"/>
        <v>0</v>
      </c>
    </row>
    <row r="7836" spans="6:20" s="102" customFormat="1" ht="60" outlineLevel="6">
      <c r="F7836" s="21">
        <v>2874</v>
      </c>
      <c r="G7836" s="22" t="s">
        <v>5</v>
      </c>
      <c r="H7836" s="68">
        <v>6</v>
      </c>
      <c r="I7836" s="22"/>
      <c r="J7836" s="36" t="s">
        <v>2556</v>
      </c>
      <c r="K7836" s="36"/>
      <c r="L7836" s="36"/>
      <c r="M7836" s="37" t="s">
        <v>9235</v>
      </c>
      <c r="N7836" s="37"/>
      <c r="O7836" s="22" t="s">
        <v>22</v>
      </c>
      <c r="P7836" s="38">
        <v>4</v>
      </c>
      <c r="Q7836" s="25">
        <v>0</v>
      </c>
      <c r="R7836" s="38">
        <f t="shared" si="158"/>
        <v>4</v>
      </c>
      <c r="S7836" s="25"/>
      <c r="T7836" s="26">
        <f t="shared" si="159"/>
        <v>0</v>
      </c>
    </row>
    <row r="7837" spans="6:20" s="102" customFormat="1" ht="60" outlineLevel="6">
      <c r="F7837" s="21">
        <v>2875</v>
      </c>
      <c r="G7837" s="22" t="s">
        <v>5</v>
      </c>
      <c r="H7837" s="68">
        <v>6</v>
      </c>
      <c r="I7837" s="22"/>
      <c r="J7837" s="36" t="s">
        <v>2557</v>
      </c>
      <c r="K7837" s="36"/>
      <c r="L7837" s="36"/>
      <c r="M7837" s="37" t="s">
        <v>9236</v>
      </c>
      <c r="N7837" s="37"/>
      <c r="O7837" s="22" t="s">
        <v>22</v>
      </c>
      <c r="P7837" s="38">
        <v>1</v>
      </c>
      <c r="Q7837" s="25">
        <v>0</v>
      </c>
      <c r="R7837" s="38">
        <f t="shared" si="158"/>
        <v>1</v>
      </c>
      <c r="S7837" s="25"/>
      <c r="T7837" s="26">
        <f t="shared" si="159"/>
        <v>0</v>
      </c>
    </row>
    <row r="7838" spans="6:20" s="102" customFormat="1" ht="60" outlineLevel="6">
      <c r="F7838" s="21">
        <v>2876</v>
      </c>
      <c r="G7838" s="22" t="s">
        <v>5</v>
      </c>
      <c r="H7838" s="68">
        <v>6</v>
      </c>
      <c r="I7838" s="22"/>
      <c r="J7838" s="36" t="s">
        <v>2558</v>
      </c>
      <c r="K7838" s="36"/>
      <c r="L7838" s="36"/>
      <c r="M7838" s="37" t="s">
        <v>9237</v>
      </c>
      <c r="N7838" s="37"/>
      <c r="O7838" s="22" t="s">
        <v>22</v>
      </c>
      <c r="P7838" s="38">
        <v>1</v>
      </c>
      <c r="Q7838" s="25">
        <v>0</v>
      </c>
      <c r="R7838" s="38">
        <f t="shared" si="158"/>
        <v>1</v>
      </c>
      <c r="S7838" s="25"/>
      <c r="T7838" s="26">
        <f t="shared" si="159"/>
        <v>0</v>
      </c>
    </row>
    <row r="7839" spans="6:20" s="102" customFormat="1" ht="60" outlineLevel="6">
      <c r="F7839" s="21">
        <v>2877</v>
      </c>
      <c r="G7839" s="22" t="s">
        <v>5</v>
      </c>
      <c r="H7839" s="68">
        <v>6</v>
      </c>
      <c r="I7839" s="22"/>
      <c r="J7839" s="36" t="s">
        <v>2559</v>
      </c>
      <c r="K7839" s="36"/>
      <c r="L7839" s="36"/>
      <c r="M7839" s="37" t="s">
        <v>9238</v>
      </c>
      <c r="N7839" s="37"/>
      <c r="O7839" s="22" t="s">
        <v>22</v>
      </c>
      <c r="P7839" s="38">
        <v>1</v>
      </c>
      <c r="Q7839" s="25">
        <v>0</v>
      </c>
      <c r="R7839" s="38">
        <f t="shared" si="158"/>
        <v>1</v>
      </c>
      <c r="S7839" s="25"/>
      <c r="T7839" s="26">
        <f t="shared" si="159"/>
        <v>0</v>
      </c>
    </row>
    <row r="7840" spans="6:20" s="102" customFormat="1" ht="60" outlineLevel="6">
      <c r="F7840" s="21">
        <v>2878</v>
      </c>
      <c r="G7840" s="22" t="s">
        <v>5</v>
      </c>
      <c r="H7840" s="68">
        <v>6</v>
      </c>
      <c r="I7840" s="22"/>
      <c r="J7840" s="36" t="s">
        <v>2560</v>
      </c>
      <c r="K7840" s="36"/>
      <c r="L7840" s="36"/>
      <c r="M7840" s="37" t="s">
        <v>9239</v>
      </c>
      <c r="N7840" s="37"/>
      <c r="O7840" s="22" t="s">
        <v>22</v>
      </c>
      <c r="P7840" s="38">
        <v>1</v>
      </c>
      <c r="Q7840" s="25">
        <v>0</v>
      </c>
      <c r="R7840" s="38">
        <f t="shared" si="158"/>
        <v>1</v>
      </c>
      <c r="S7840" s="25"/>
      <c r="T7840" s="26">
        <f t="shared" si="159"/>
        <v>0</v>
      </c>
    </row>
    <row r="7841" spans="6:20" s="102" customFormat="1" ht="60" outlineLevel="6">
      <c r="F7841" s="21">
        <v>2879</v>
      </c>
      <c r="G7841" s="22" t="s">
        <v>5</v>
      </c>
      <c r="H7841" s="68">
        <v>6</v>
      </c>
      <c r="I7841" s="22"/>
      <c r="J7841" s="36" t="s">
        <v>2561</v>
      </c>
      <c r="K7841" s="36"/>
      <c r="L7841" s="36"/>
      <c r="M7841" s="37" t="s">
        <v>9240</v>
      </c>
      <c r="N7841" s="37"/>
      <c r="O7841" s="22" t="s">
        <v>22</v>
      </c>
      <c r="P7841" s="38">
        <v>1</v>
      </c>
      <c r="Q7841" s="25">
        <v>0</v>
      </c>
      <c r="R7841" s="38">
        <f t="shared" si="158"/>
        <v>1</v>
      </c>
      <c r="S7841" s="25"/>
      <c r="T7841" s="26">
        <f t="shared" si="159"/>
        <v>0</v>
      </c>
    </row>
    <row r="7842" spans="6:20" s="102" customFormat="1" ht="72" outlineLevel="6">
      <c r="F7842" s="21">
        <v>2880</v>
      </c>
      <c r="G7842" s="22" t="s">
        <v>5</v>
      </c>
      <c r="H7842" s="68">
        <v>6</v>
      </c>
      <c r="I7842" s="22"/>
      <c r="J7842" s="36" t="s">
        <v>2562</v>
      </c>
      <c r="K7842" s="36"/>
      <c r="L7842" s="36"/>
      <c r="M7842" s="37" t="s">
        <v>8984</v>
      </c>
      <c r="N7842" s="37"/>
      <c r="O7842" s="22" t="s">
        <v>22</v>
      </c>
      <c r="P7842" s="38">
        <v>1</v>
      </c>
      <c r="Q7842" s="25">
        <v>0</v>
      </c>
      <c r="R7842" s="38">
        <f t="shared" si="158"/>
        <v>1</v>
      </c>
      <c r="S7842" s="25"/>
      <c r="T7842" s="26">
        <f t="shared" si="159"/>
        <v>0</v>
      </c>
    </row>
    <row r="7843" spans="6:20" s="102" customFormat="1" ht="60" outlineLevel="6">
      <c r="F7843" s="21">
        <v>2881</v>
      </c>
      <c r="G7843" s="22" t="s">
        <v>5</v>
      </c>
      <c r="H7843" s="68">
        <v>6</v>
      </c>
      <c r="I7843" s="22"/>
      <c r="J7843" s="36" t="s">
        <v>2563</v>
      </c>
      <c r="K7843" s="36"/>
      <c r="L7843" s="36"/>
      <c r="M7843" s="37" t="s">
        <v>9071</v>
      </c>
      <c r="N7843" s="37"/>
      <c r="O7843" s="22" t="s">
        <v>9</v>
      </c>
      <c r="P7843" s="38">
        <v>6</v>
      </c>
      <c r="Q7843" s="25">
        <v>0</v>
      </c>
      <c r="R7843" s="38">
        <f t="shared" si="158"/>
        <v>6</v>
      </c>
      <c r="S7843" s="25"/>
      <c r="T7843" s="26">
        <f t="shared" si="159"/>
        <v>0</v>
      </c>
    </row>
    <row r="7844" spans="6:20" s="102" customFormat="1" ht="108" outlineLevel="6">
      <c r="F7844" s="21">
        <v>2882</v>
      </c>
      <c r="G7844" s="22" t="s">
        <v>5</v>
      </c>
      <c r="H7844" s="68">
        <v>6</v>
      </c>
      <c r="I7844" s="22"/>
      <c r="J7844" s="36" t="s">
        <v>2564</v>
      </c>
      <c r="K7844" s="36"/>
      <c r="L7844" s="36"/>
      <c r="M7844" s="37" t="s">
        <v>9899</v>
      </c>
      <c r="N7844" s="37" t="s">
        <v>9204</v>
      </c>
      <c r="O7844" s="22" t="s">
        <v>23</v>
      </c>
      <c r="P7844" s="38">
        <v>1196</v>
      </c>
      <c r="Q7844" s="25">
        <v>0</v>
      </c>
      <c r="R7844" s="38">
        <f t="shared" si="158"/>
        <v>1196</v>
      </c>
      <c r="S7844" s="25"/>
      <c r="T7844" s="26">
        <f t="shared" si="159"/>
        <v>0</v>
      </c>
    </row>
    <row r="7845" spans="6:20" s="102" customFormat="1" ht="84" outlineLevel="6">
      <c r="F7845" s="21">
        <v>2883</v>
      </c>
      <c r="G7845" s="22" t="s">
        <v>5</v>
      </c>
      <c r="H7845" s="68">
        <v>6</v>
      </c>
      <c r="I7845" s="22"/>
      <c r="J7845" s="36" t="s">
        <v>2565</v>
      </c>
      <c r="K7845" s="36"/>
      <c r="L7845" s="36"/>
      <c r="M7845" s="37" t="s">
        <v>9850</v>
      </c>
      <c r="N7845" s="37"/>
      <c r="O7845" s="22" t="s">
        <v>23</v>
      </c>
      <c r="P7845" s="38">
        <v>233</v>
      </c>
      <c r="Q7845" s="25">
        <v>0</v>
      </c>
      <c r="R7845" s="38">
        <f t="shared" si="158"/>
        <v>233</v>
      </c>
      <c r="S7845" s="25"/>
      <c r="T7845" s="26">
        <f t="shared" si="159"/>
        <v>0</v>
      </c>
    </row>
    <row r="7846" spans="6:20" s="102" customFormat="1" ht="84" outlineLevel="6">
      <c r="F7846" s="21">
        <v>2884</v>
      </c>
      <c r="G7846" s="22" t="s">
        <v>5</v>
      </c>
      <c r="H7846" s="68">
        <v>6</v>
      </c>
      <c r="I7846" s="22"/>
      <c r="J7846" s="36" t="s">
        <v>2566</v>
      </c>
      <c r="K7846" s="36"/>
      <c r="L7846" s="36"/>
      <c r="M7846" s="37" t="s">
        <v>9687</v>
      </c>
      <c r="N7846" s="37"/>
      <c r="O7846" s="22" t="s">
        <v>23</v>
      </c>
      <c r="P7846" s="38">
        <v>342</v>
      </c>
      <c r="Q7846" s="25">
        <v>0</v>
      </c>
      <c r="R7846" s="38">
        <f t="shared" si="158"/>
        <v>342</v>
      </c>
      <c r="S7846" s="25"/>
      <c r="T7846" s="26">
        <f t="shared" si="159"/>
        <v>0</v>
      </c>
    </row>
    <row r="7847" spans="6:20" s="102" customFormat="1" ht="72" outlineLevel="6">
      <c r="F7847" s="21">
        <v>2885</v>
      </c>
      <c r="G7847" s="22" t="s">
        <v>5</v>
      </c>
      <c r="H7847" s="68">
        <v>6</v>
      </c>
      <c r="I7847" s="22"/>
      <c r="J7847" s="36" t="s">
        <v>2567</v>
      </c>
      <c r="K7847" s="36"/>
      <c r="L7847" s="36"/>
      <c r="M7847" s="37" t="s">
        <v>9481</v>
      </c>
      <c r="N7847" s="37"/>
      <c r="O7847" s="22" t="s">
        <v>23</v>
      </c>
      <c r="P7847" s="38">
        <v>261</v>
      </c>
      <c r="Q7847" s="25">
        <v>0</v>
      </c>
      <c r="R7847" s="38">
        <f t="shared" si="158"/>
        <v>261</v>
      </c>
      <c r="S7847" s="25"/>
      <c r="T7847" s="26">
        <f t="shared" si="159"/>
        <v>0</v>
      </c>
    </row>
    <row r="7848" spans="6:20" s="102" customFormat="1" ht="72" outlineLevel="6">
      <c r="F7848" s="21">
        <v>2886</v>
      </c>
      <c r="G7848" s="22" t="s">
        <v>5</v>
      </c>
      <c r="H7848" s="68">
        <v>6</v>
      </c>
      <c r="I7848" s="22"/>
      <c r="J7848" s="36" t="s">
        <v>2568</v>
      </c>
      <c r="K7848" s="36"/>
      <c r="L7848" s="36"/>
      <c r="M7848" s="37" t="s">
        <v>9422</v>
      </c>
      <c r="N7848" s="37"/>
      <c r="O7848" s="22" t="s">
        <v>23</v>
      </c>
      <c r="P7848" s="38">
        <v>288</v>
      </c>
      <c r="Q7848" s="25">
        <v>0</v>
      </c>
      <c r="R7848" s="38">
        <f t="shared" si="158"/>
        <v>288</v>
      </c>
      <c r="S7848" s="25"/>
      <c r="T7848" s="26">
        <f t="shared" si="159"/>
        <v>0</v>
      </c>
    </row>
    <row r="7849" spans="6:20" outlineLevel="6"/>
    <row r="7850" spans="6:20" outlineLevel="5"/>
    <row r="7851" spans="6:20" s="113" customFormat="1" ht="16.5" customHeight="1" outlineLevel="4">
      <c r="F7851" s="114"/>
      <c r="G7851" s="115"/>
      <c r="H7851" s="115"/>
      <c r="I7851" s="115"/>
      <c r="J7851" s="116"/>
      <c r="K7851" s="116"/>
      <c r="L7851" s="116"/>
      <c r="M7851" s="116" t="s">
        <v>6772</v>
      </c>
      <c r="N7851" s="119"/>
      <c r="O7851" s="115"/>
      <c r="P7851" s="117"/>
      <c r="Q7851" s="118"/>
      <c r="R7851" s="117"/>
      <c r="S7851" s="118"/>
      <c r="T7851" s="112">
        <f>SUBTOTAL(9,T7852:T7889)</f>
        <v>0</v>
      </c>
    </row>
    <row r="7852" spans="6:20" s="120" customFormat="1" ht="16.5" customHeight="1" outlineLevel="5">
      <c r="F7852" s="121"/>
      <c r="G7852" s="122"/>
      <c r="H7852" s="122"/>
      <c r="I7852" s="122"/>
      <c r="J7852" s="123"/>
      <c r="K7852" s="123"/>
      <c r="L7852" s="123"/>
      <c r="M7852" s="123" t="s">
        <v>6833</v>
      </c>
      <c r="N7852" s="126"/>
      <c r="O7852" s="122"/>
      <c r="P7852" s="124"/>
      <c r="Q7852" s="125"/>
      <c r="R7852" s="124"/>
      <c r="S7852" s="125"/>
      <c r="T7852" s="111">
        <f>SUBTOTAL(9,T7853:T7888)</f>
        <v>0</v>
      </c>
    </row>
    <row r="7853" spans="6:20" s="102" customFormat="1" ht="12" outlineLevel="6">
      <c r="F7853" s="21">
        <v>2887</v>
      </c>
      <c r="G7853" s="22" t="s">
        <v>5</v>
      </c>
      <c r="H7853" s="68">
        <v>6</v>
      </c>
      <c r="I7853" s="22"/>
      <c r="J7853" s="36" t="s">
        <v>2569</v>
      </c>
      <c r="K7853" s="36"/>
      <c r="L7853" s="36"/>
      <c r="M7853" s="37" t="s">
        <v>7589</v>
      </c>
      <c r="N7853" s="37"/>
      <c r="O7853" s="22" t="s">
        <v>22</v>
      </c>
      <c r="P7853" s="38">
        <v>3</v>
      </c>
      <c r="Q7853" s="25">
        <v>0</v>
      </c>
      <c r="R7853" s="38">
        <f t="shared" ref="R7853:R7887" si="160">P7853*(1+Q7853/100)</f>
        <v>3</v>
      </c>
      <c r="S7853" s="25"/>
      <c r="T7853" s="26">
        <f t="shared" ref="T7853:T7887" si="161">IF(I7853="T",0,R7853*S7853)</f>
        <v>0</v>
      </c>
    </row>
    <row r="7854" spans="6:20" s="102" customFormat="1" ht="12" outlineLevel="6">
      <c r="F7854" s="21">
        <v>2888</v>
      </c>
      <c r="G7854" s="22" t="s">
        <v>5</v>
      </c>
      <c r="H7854" s="68">
        <v>6</v>
      </c>
      <c r="I7854" s="22"/>
      <c r="J7854" s="36" t="s">
        <v>2570</v>
      </c>
      <c r="K7854" s="36"/>
      <c r="L7854" s="36"/>
      <c r="M7854" s="37" t="s">
        <v>7590</v>
      </c>
      <c r="N7854" s="37"/>
      <c r="O7854" s="22" t="s">
        <v>22</v>
      </c>
      <c r="P7854" s="38">
        <v>2</v>
      </c>
      <c r="Q7854" s="25">
        <v>0</v>
      </c>
      <c r="R7854" s="38">
        <f t="shared" si="160"/>
        <v>2</v>
      </c>
      <c r="S7854" s="25"/>
      <c r="T7854" s="26">
        <f t="shared" si="161"/>
        <v>0</v>
      </c>
    </row>
    <row r="7855" spans="6:20" s="102" customFormat="1" ht="12" outlineLevel="6">
      <c r="F7855" s="21">
        <v>2889</v>
      </c>
      <c r="G7855" s="22" t="s">
        <v>5</v>
      </c>
      <c r="H7855" s="68">
        <v>6</v>
      </c>
      <c r="I7855" s="22"/>
      <c r="J7855" s="36" t="s">
        <v>2571</v>
      </c>
      <c r="K7855" s="36"/>
      <c r="L7855" s="36"/>
      <c r="M7855" s="37" t="s">
        <v>7591</v>
      </c>
      <c r="N7855" s="37"/>
      <c r="O7855" s="22" t="s">
        <v>22</v>
      </c>
      <c r="P7855" s="38">
        <v>3</v>
      </c>
      <c r="Q7855" s="25">
        <v>0</v>
      </c>
      <c r="R7855" s="38">
        <f t="shared" si="160"/>
        <v>3</v>
      </c>
      <c r="S7855" s="25"/>
      <c r="T7855" s="26">
        <f t="shared" si="161"/>
        <v>0</v>
      </c>
    </row>
    <row r="7856" spans="6:20" s="102" customFormat="1" ht="12" outlineLevel="6">
      <c r="F7856" s="21">
        <v>2890</v>
      </c>
      <c r="G7856" s="22" t="s">
        <v>5</v>
      </c>
      <c r="H7856" s="68">
        <v>6</v>
      </c>
      <c r="I7856" s="22"/>
      <c r="J7856" s="36" t="s">
        <v>2572</v>
      </c>
      <c r="K7856" s="36"/>
      <c r="L7856" s="36"/>
      <c r="M7856" s="37" t="s">
        <v>7592</v>
      </c>
      <c r="N7856" s="37"/>
      <c r="O7856" s="22" t="s">
        <v>22</v>
      </c>
      <c r="P7856" s="38">
        <v>2</v>
      </c>
      <c r="Q7856" s="25">
        <v>0</v>
      </c>
      <c r="R7856" s="38">
        <f t="shared" si="160"/>
        <v>2</v>
      </c>
      <c r="S7856" s="25"/>
      <c r="T7856" s="26">
        <f t="shared" si="161"/>
        <v>0</v>
      </c>
    </row>
    <row r="7857" spans="6:20" s="102" customFormat="1" ht="12" outlineLevel="6">
      <c r="F7857" s="21">
        <v>2891</v>
      </c>
      <c r="G7857" s="22" t="s">
        <v>5</v>
      </c>
      <c r="H7857" s="68">
        <v>6</v>
      </c>
      <c r="I7857" s="22"/>
      <c r="J7857" s="36" t="s">
        <v>2573</v>
      </c>
      <c r="K7857" s="36"/>
      <c r="L7857" s="36"/>
      <c r="M7857" s="37" t="s">
        <v>7593</v>
      </c>
      <c r="N7857" s="37"/>
      <c r="O7857" s="22" t="s">
        <v>22</v>
      </c>
      <c r="P7857" s="38">
        <v>18</v>
      </c>
      <c r="Q7857" s="25">
        <v>0</v>
      </c>
      <c r="R7857" s="38">
        <f t="shared" si="160"/>
        <v>18</v>
      </c>
      <c r="S7857" s="25"/>
      <c r="T7857" s="26">
        <f t="shared" si="161"/>
        <v>0</v>
      </c>
    </row>
    <row r="7858" spans="6:20" s="102" customFormat="1" ht="12" outlineLevel="6">
      <c r="F7858" s="21">
        <v>2892</v>
      </c>
      <c r="G7858" s="22" t="s">
        <v>5</v>
      </c>
      <c r="H7858" s="68">
        <v>6</v>
      </c>
      <c r="I7858" s="22"/>
      <c r="J7858" s="36" t="s">
        <v>2574</v>
      </c>
      <c r="K7858" s="36"/>
      <c r="L7858" s="36"/>
      <c r="M7858" s="37" t="s">
        <v>6394</v>
      </c>
      <c r="N7858" s="37"/>
      <c r="O7858" s="22" t="s">
        <v>22</v>
      </c>
      <c r="P7858" s="38">
        <v>3</v>
      </c>
      <c r="Q7858" s="25">
        <v>0</v>
      </c>
      <c r="R7858" s="38">
        <f t="shared" si="160"/>
        <v>3</v>
      </c>
      <c r="S7858" s="25"/>
      <c r="T7858" s="26">
        <f t="shared" si="161"/>
        <v>0</v>
      </c>
    </row>
    <row r="7859" spans="6:20" s="102" customFormat="1" ht="12" outlineLevel="6">
      <c r="F7859" s="21">
        <v>2893</v>
      </c>
      <c r="G7859" s="22" t="s">
        <v>5</v>
      </c>
      <c r="H7859" s="68">
        <v>6</v>
      </c>
      <c r="I7859" s="22"/>
      <c r="J7859" s="36" t="s">
        <v>2575</v>
      </c>
      <c r="K7859" s="36"/>
      <c r="L7859" s="36"/>
      <c r="M7859" s="37" t="s">
        <v>6395</v>
      </c>
      <c r="N7859" s="37"/>
      <c r="O7859" s="22" t="s">
        <v>22</v>
      </c>
      <c r="P7859" s="38">
        <v>2</v>
      </c>
      <c r="Q7859" s="25">
        <v>0</v>
      </c>
      <c r="R7859" s="38">
        <f t="shared" si="160"/>
        <v>2</v>
      </c>
      <c r="S7859" s="25"/>
      <c r="T7859" s="26">
        <f t="shared" si="161"/>
        <v>0</v>
      </c>
    </row>
    <row r="7860" spans="6:20" s="102" customFormat="1" ht="12" outlineLevel="6">
      <c r="F7860" s="21">
        <v>2894</v>
      </c>
      <c r="G7860" s="22" t="s">
        <v>5</v>
      </c>
      <c r="H7860" s="68">
        <v>6</v>
      </c>
      <c r="I7860" s="22"/>
      <c r="J7860" s="36" t="s">
        <v>2576</v>
      </c>
      <c r="K7860" s="36"/>
      <c r="L7860" s="36"/>
      <c r="M7860" s="37" t="s">
        <v>6442</v>
      </c>
      <c r="N7860" s="37"/>
      <c r="O7860" s="22" t="s">
        <v>22</v>
      </c>
      <c r="P7860" s="38">
        <v>4</v>
      </c>
      <c r="Q7860" s="25">
        <v>0</v>
      </c>
      <c r="R7860" s="38">
        <f t="shared" si="160"/>
        <v>4</v>
      </c>
      <c r="S7860" s="25"/>
      <c r="T7860" s="26">
        <f t="shared" si="161"/>
        <v>0</v>
      </c>
    </row>
    <row r="7861" spans="6:20" s="102" customFormat="1" ht="12" outlineLevel="6">
      <c r="F7861" s="21">
        <v>2895</v>
      </c>
      <c r="G7861" s="22" t="s">
        <v>5</v>
      </c>
      <c r="H7861" s="68">
        <v>6</v>
      </c>
      <c r="I7861" s="22"/>
      <c r="J7861" s="36" t="s">
        <v>2577</v>
      </c>
      <c r="K7861" s="36"/>
      <c r="L7861" s="36"/>
      <c r="M7861" s="37" t="s">
        <v>6443</v>
      </c>
      <c r="N7861" s="37"/>
      <c r="O7861" s="22" t="s">
        <v>22</v>
      </c>
      <c r="P7861" s="38">
        <v>0</v>
      </c>
      <c r="Q7861" s="25">
        <v>0</v>
      </c>
      <c r="R7861" s="38">
        <f t="shared" si="160"/>
        <v>0</v>
      </c>
      <c r="S7861" s="25"/>
      <c r="T7861" s="26">
        <f t="shared" si="161"/>
        <v>0</v>
      </c>
    </row>
    <row r="7862" spans="6:20" s="102" customFormat="1" ht="12" outlineLevel="6">
      <c r="F7862" s="21">
        <v>2896</v>
      </c>
      <c r="G7862" s="22" t="s">
        <v>5</v>
      </c>
      <c r="H7862" s="68">
        <v>6</v>
      </c>
      <c r="I7862" s="22"/>
      <c r="J7862" s="36" t="s">
        <v>2578</v>
      </c>
      <c r="K7862" s="36"/>
      <c r="L7862" s="36"/>
      <c r="M7862" s="37" t="s">
        <v>6444</v>
      </c>
      <c r="N7862" s="37"/>
      <c r="O7862" s="22" t="s">
        <v>22</v>
      </c>
      <c r="P7862" s="38">
        <v>18</v>
      </c>
      <c r="Q7862" s="25">
        <v>0</v>
      </c>
      <c r="R7862" s="38">
        <f t="shared" si="160"/>
        <v>18</v>
      </c>
      <c r="S7862" s="25"/>
      <c r="T7862" s="26">
        <f t="shared" si="161"/>
        <v>0</v>
      </c>
    </row>
    <row r="7863" spans="6:20" s="102" customFormat="1" ht="12" outlineLevel="6">
      <c r="F7863" s="21">
        <v>2897</v>
      </c>
      <c r="G7863" s="22" t="s">
        <v>5</v>
      </c>
      <c r="H7863" s="68">
        <v>6</v>
      </c>
      <c r="I7863" s="22"/>
      <c r="J7863" s="36" t="s">
        <v>2579</v>
      </c>
      <c r="K7863" s="36"/>
      <c r="L7863" s="36"/>
      <c r="M7863" s="37" t="s">
        <v>6445</v>
      </c>
      <c r="N7863" s="37"/>
      <c r="O7863" s="22" t="s">
        <v>22</v>
      </c>
      <c r="P7863" s="38">
        <v>1</v>
      </c>
      <c r="Q7863" s="25">
        <v>0</v>
      </c>
      <c r="R7863" s="38">
        <f t="shared" si="160"/>
        <v>1</v>
      </c>
      <c r="S7863" s="25"/>
      <c r="T7863" s="26">
        <f t="shared" si="161"/>
        <v>0</v>
      </c>
    </row>
    <row r="7864" spans="6:20" s="102" customFormat="1" ht="409.5" outlineLevel="6">
      <c r="F7864" s="21">
        <v>2898</v>
      </c>
      <c r="G7864" s="22" t="s">
        <v>5</v>
      </c>
      <c r="H7864" s="68">
        <v>6</v>
      </c>
      <c r="I7864" s="22"/>
      <c r="J7864" s="36" t="s">
        <v>2580</v>
      </c>
      <c r="K7864" s="36"/>
      <c r="L7864" s="36"/>
      <c r="M7864" s="37" t="s">
        <v>9882</v>
      </c>
      <c r="N7864" s="37" t="s">
        <v>9937</v>
      </c>
      <c r="O7864" s="22" t="s">
        <v>22</v>
      </c>
      <c r="P7864" s="38">
        <v>1</v>
      </c>
      <c r="Q7864" s="25">
        <v>0</v>
      </c>
      <c r="R7864" s="38">
        <f t="shared" si="160"/>
        <v>1</v>
      </c>
      <c r="S7864" s="25"/>
      <c r="T7864" s="26">
        <f t="shared" si="161"/>
        <v>0</v>
      </c>
    </row>
    <row r="7865" spans="6:20" s="102" customFormat="1" ht="60" outlineLevel="6">
      <c r="F7865" s="21">
        <v>2899</v>
      </c>
      <c r="G7865" s="22" t="s">
        <v>5</v>
      </c>
      <c r="H7865" s="68">
        <v>6</v>
      </c>
      <c r="I7865" s="22"/>
      <c r="J7865" s="36" t="s">
        <v>2581</v>
      </c>
      <c r="K7865" s="36"/>
      <c r="L7865" s="36"/>
      <c r="M7865" s="37" t="s">
        <v>9207</v>
      </c>
      <c r="N7865" s="37"/>
      <c r="O7865" s="22" t="s">
        <v>22</v>
      </c>
      <c r="P7865" s="38">
        <v>1</v>
      </c>
      <c r="Q7865" s="25">
        <v>0</v>
      </c>
      <c r="R7865" s="38">
        <f t="shared" si="160"/>
        <v>1</v>
      </c>
      <c r="S7865" s="25"/>
      <c r="T7865" s="26">
        <f t="shared" si="161"/>
        <v>0</v>
      </c>
    </row>
    <row r="7866" spans="6:20" s="102" customFormat="1" ht="60" outlineLevel="6">
      <c r="F7866" s="21">
        <v>2900</v>
      </c>
      <c r="G7866" s="22" t="s">
        <v>5</v>
      </c>
      <c r="H7866" s="68">
        <v>6</v>
      </c>
      <c r="I7866" s="22"/>
      <c r="J7866" s="36" t="s">
        <v>2582</v>
      </c>
      <c r="K7866" s="36"/>
      <c r="L7866" s="36"/>
      <c r="M7866" s="37" t="s">
        <v>9208</v>
      </c>
      <c r="N7866" s="37"/>
      <c r="O7866" s="22" t="s">
        <v>22</v>
      </c>
      <c r="P7866" s="38">
        <v>1</v>
      </c>
      <c r="Q7866" s="25">
        <v>0</v>
      </c>
      <c r="R7866" s="38">
        <f t="shared" si="160"/>
        <v>1</v>
      </c>
      <c r="S7866" s="25"/>
      <c r="T7866" s="26">
        <f t="shared" si="161"/>
        <v>0</v>
      </c>
    </row>
    <row r="7867" spans="6:20" s="102" customFormat="1" ht="36" outlineLevel="6">
      <c r="F7867" s="21">
        <v>2901</v>
      </c>
      <c r="G7867" s="22" t="s">
        <v>5</v>
      </c>
      <c r="H7867" s="68">
        <v>6</v>
      </c>
      <c r="I7867" s="22"/>
      <c r="J7867" s="36" t="s">
        <v>2583</v>
      </c>
      <c r="K7867" s="36"/>
      <c r="L7867" s="36"/>
      <c r="M7867" s="37" t="s">
        <v>8486</v>
      </c>
      <c r="N7867" s="37"/>
      <c r="O7867" s="22" t="s">
        <v>22</v>
      </c>
      <c r="P7867" s="38">
        <v>1</v>
      </c>
      <c r="Q7867" s="25">
        <v>0</v>
      </c>
      <c r="R7867" s="38">
        <f t="shared" si="160"/>
        <v>1</v>
      </c>
      <c r="S7867" s="25"/>
      <c r="T7867" s="26">
        <f t="shared" si="161"/>
        <v>0</v>
      </c>
    </row>
    <row r="7868" spans="6:20" s="102" customFormat="1" ht="36" outlineLevel="6">
      <c r="F7868" s="21">
        <v>2902</v>
      </c>
      <c r="G7868" s="22" t="s">
        <v>5</v>
      </c>
      <c r="H7868" s="68">
        <v>6</v>
      </c>
      <c r="I7868" s="22"/>
      <c r="J7868" s="36" t="s">
        <v>2584</v>
      </c>
      <c r="K7868" s="36"/>
      <c r="L7868" s="36"/>
      <c r="M7868" s="37" t="s">
        <v>8487</v>
      </c>
      <c r="N7868" s="37"/>
      <c r="O7868" s="22" t="s">
        <v>22</v>
      </c>
      <c r="P7868" s="38">
        <v>1</v>
      </c>
      <c r="Q7868" s="25">
        <v>0</v>
      </c>
      <c r="R7868" s="38">
        <f t="shared" si="160"/>
        <v>1</v>
      </c>
      <c r="S7868" s="25"/>
      <c r="T7868" s="26">
        <f t="shared" si="161"/>
        <v>0</v>
      </c>
    </row>
    <row r="7869" spans="6:20" s="102" customFormat="1" ht="36" outlineLevel="6">
      <c r="F7869" s="21">
        <v>2903</v>
      </c>
      <c r="G7869" s="22" t="s">
        <v>5</v>
      </c>
      <c r="H7869" s="68">
        <v>6</v>
      </c>
      <c r="I7869" s="22"/>
      <c r="J7869" s="36" t="s">
        <v>2585</v>
      </c>
      <c r="K7869" s="36"/>
      <c r="L7869" s="36"/>
      <c r="M7869" s="37" t="s">
        <v>8488</v>
      </c>
      <c r="N7869" s="37"/>
      <c r="O7869" s="22" t="s">
        <v>22</v>
      </c>
      <c r="P7869" s="38">
        <v>1</v>
      </c>
      <c r="Q7869" s="25">
        <v>0</v>
      </c>
      <c r="R7869" s="38">
        <f t="shared" si="160"/>
        <v>1</v>
      </c>
      <c r="S7869" s="25"/>
      <c r="T7869" s="26">
        <f t="shared" si="161"/>
        <v>0</v>
      </c>
    </row>
    <row r="7870" spans="6:20" s="102" customFormat="1" ht="36" outlineLevel="6">
      <c r="F7870" s="21">
        <v>2904</v>
      </c>
      <c r="G7870" s="22" t="s">
        <v>5</v>
      </c>
      <c r="H7870" s="68">
        <v>6</v>
      </c>
      <c r="I7870" s="22"/>
      <c r="J7870" s="36" t="s">
        <v>2586</v>
      </c>
      <c r="K7870" s="36"/>
      <c r="L7870" s="36"/>
      <c r="M7870" s="37" t="s">
        <v>8489</v>
      </c>
      <c r="N7870" s="37"/>
      <c r="O7870" s="22" t="s">
        <v>22</v>
      </c>
      <c r="P7870" s="38">
        <v>1</v>
      </c>
      <c r="Q7870" s="25">
        <v>0</v>
      </c>
      <c r="R7870" s="38">
        <f t="shared" si="160"/>
        <v>1</v>
      </c>
      <c r="S7870" s="25"/>
      <c r="T7870" s="26">
        <f t="shared" si="161"/>
        <v>0</v>
      </c>
    </row>
    <row r="7871" spans="6:20" s="102" customFormat="1" ht="60" outlineLevel="6">
      <c r="F7871" s="21">
        <v>2905</v>
      </c>
      <c r="G7871" s="22" t="s">
        <v>5</v>
      </c>
      <c r="H7871" s="68">
        <v>6</v>
      </c>
      <c r="I7871" s="22"/>
      <c r="J7871" s="36" t="s">
        <v>2587</v>
      </c>
      <c r="K7871" s="36"/>
      <c r="L7871" s="36"/>
      <c r="M7871" s="37" t="s">
        <v>9253</v>
      </c>
      <c r="N7871" s="37"/>
      <c r="O7871" s="22" t="s">
        <v>22</v>
      </c>
      <c r="P7871" s="38">
        <v>1</v>
      </c>
      <c r="Q7871" s="25">
        <v>0</v>
      </c>
      <c r="R7871" s="38">
        <f t="shared" si="160"/>
        <v>1</v>
      </c>
      <c r="S7871" s="25"/>
      <c r="T7871" s="26">
        <f t="shared" si="161"/>
        <v>0</v>
      </c>
    </row>
    <row r="7872" spans="6:20" s="102" customFormat="1" ht="60" outlineLevel="6">
      <c r="F7872" s="21">
        <v>2906</v>
      </c>
      <c r="G7872" s="22" t="s">
        <v>5</v>
      </c>
      <c r="H7872" s="68">
        <v>6</v>
      </c>
      <c r="I7872" s="22"/>
      <c r="J7872" s="36" t="s">
        <v>2588</v>
      </c>
      <c r="K7872" s="36"/>
      <c r="L7872" s="36"/>
      <c r="M7872" s="37" t="s">
        <v>9254</v>
      </c>
      <c r="N7872" s="37"/>
      <c r="O7872" s="22" t="s">
        <v>22</v>
      </c>
      <c r="P7872" s="38">
        <v>6</v>
      </c>
      <c r="Q7872" s="25">
        <v>0</v>
      </c>
      <c r="R7872" s="38">
        <f t="shared" si="160"/>
        <v>6</v>
      </c>
      <c r="S7872" s="25"/>
      <c r="T7872" s="26">
        <f t="shared" si="161"/>
        <v>0</v>
      </c>
    </row>
    <row r="7873" spans="6:20" s="102" customFormat="1" ht="60" outlineLevel="6">
      <c r="F7873" s="21">
        <v>2907</v>
      </c>
      <c r="G7873" s="22" t="s">
        <v>5</v>
      </c>
      <c r="H7873" s="68">
        <v>6</v>
      </c>
      <c r="I7873" s="22"/>
      <c r="J7873" s="36" t="s">
        <v>2589</v>
      </c>
      <c r="K7873" s="36"/>
      <c r="L7873" s="36"/>
      <c r="M7873" s="37" t="s">
        <v>9285</v>
      </c>
      <c r="N7873" s="37"/>
      <c r="O7873" s="22" t="s">
        <v>22</v>
      </c>
      <c r="P7873" s="38">
        <v>1</v>
      </c>
      <c r="Q7873" s="25">
        <v>0</v>
      </c>
      <c r="R7873" s="38">
        <f t="shared" si="160"/>
        <v>1</v>
      </c>
      <c r="S7873" s="25"/>
      <c r="T7873" s="26">
        <f t="shared" si="161"/>
        <v>0</v>
      </c>
    </row>
    <row r="7874" spans="6:20" s="102" customFormat="1" ht="60" outlineLevel="6">
      <c r="F7874" s="21">
        <v>2908</v>
      </c>
      <c r="G7874" s="22" t="s">
        <v>5</v>
      </c>
      <c r="H7874" s="68">
        <v>6</v>
      </c>
      <c r="I7874" s="22"/>
      <c r="J7874" s="36" t="s">
        <v>2590</v>
      </c>
      <c r="K7874" s="36"/>
      <c r="L7874" s="36"/>
      <c r="M7874" s="37" t="s">
        <v>9286</v>
      </c>
      <c r="N7874" s="37"/>
      <c r="O7874" s="22" t="s">
        <v>22</v>
      </c>
      <c r="P7874" s="38">
        <v>1</v>
      </c>
      <c r="Q7874" s="25">
        <v>0</v>
      </c>
      <c r="R7874" s="38">
        <f t="shared" si="160"/>
        <v>1</v>
      </c>
      <c r="S7874" s="25"/>
      <c r="T7874" s="26">
        <f t="shared" si="161"/>
        <v>0</v>
      </c>
    </row>
    <row r="7875" spans="6:20" s="102" customFormat="1" ht="60" outlineLevel="6">
      <c r="F7875" s="21">
        <v>2909</v>
      </c>
      <c r="G7875" s="22" t="s">
        <v>5</v>
      </c>
      <c r="H7875" s="68">
        <v>6</v>
      </c>
      <c r="I7875" s="22"/>
      <c r="J7875" s="36" t="s">
        <v>2591</v>
      </c>
      <c r="K7875" s="36"/>
      <c r="L7875" s="36"/>
      <c r="M7875" s="37" t="s">
        <v>9247</v>
      </c>
      <c r="N7875" s="37"/>
      <c r="O7875" s="22" t="s">
        <v>22</v>
      </c>
      <c r="P7875" s="38">
        <v>1</v>
      </c>
      <c r="Q7875" s="25">
        <v>0</v>
      </c>
      <c r="R7875" s="38">
        <f t="shared" si="160"/>
        <v>1</v>
      </c>
      <c r="S7875" s="25"/>
      <c r="T7875" s="26">
        <f t="shared" si="161"/>
        <v>0</v>
      </c>
    </row>
    <row r="7876" spans="6:20" s="102" customFormat="1" ht="60" outlineLevel="6">
      <c r="F7876" s="21">
        <v>2910</v>
      </c>
      <c r="G7876" s="22" t="s">
        <v>5</v>
      </c>
      <c r="H7876" s="68">
        <v>6</v>
      </c>
      <c r="I7876" s="22"/>
      <c r="J7876" s="36" t="s">
        <v>2592</v>
      </c>
      <c r="K7876" s="36"/>
      <c r="L7876" s="36"/>
      <c r="M7876" s="37" t="s">
        <v>9248</v>
      </c>
      <c r="N7876" s="37"/>
      <c r="O7876" s="22" t="s">
        <v>22</v>
      </c>
      <c r="P7876" s="38">
        <v>3</v>
      </c>
      <c r="Q7876" s="25">
        <v>0</v>
      </c>
      <c r="R7876" s="38">
        <f t="shared" si="160"/>
        <v>3</v>
      </c>
      <c r="S7876" s="25"/>
      <c r="T7876" s="26">
        <f t="shared" si="161"/>
        <v>0</v>
      </c>
    </row>
    <row r="7877" spans="6:20" s="102" customFormat="1" ht="60" outlineLevel="6">
      <c r="F7877" s="21">
        <v>2911</v>
      </c>
      <c r="G7877" s="22" t="s">
        <v>5</v>
      </c>
      <c r="H7877" s="68">
        <v>6</v>
      </c>
      <c r="I7877" s="22"/>
      <c r="J7877" s="36" t="s">
        <v>2593</v>
      </c>
      <c r="K7877" s="36"/>
      <c r="L7877" s="36"/>
      <c r="M7877" s="37" t="s">
        <v>9249</v>
      </c>
      <c r="N7877" s="37"/>
      <c r="O7877" s="22" t="s">
        <v>22</v>
      </c>
      <c r="P7877" s="38">
        <v>1</v>
      </c>
      <c r="Q7877" s="25">
        <v>0</v>
      </c>
      <c r="R7877" s="38">
        <f t="shared" si="160"/>
        <v>1</v>
      </c>
      <c r="S7877" s="25"/>
      <c r="T7877" s="26">
        <f t="shared" si="161"/>
        <v>0</v>
      </c>
    </row>
    <row r="7878" spans="6:20" s="102" customFormat="1" ht="60" outlineLevel="6">
      <c r="F7878" s="21">
        <v>2912</v>
      </c>
      <c r="G7878" s="22" t="s">
        <v>5</v>
      </c>
      <c r="H7878" s="68">
        <v>6</v>
      </c>
      <c r="I7878" s="22"/>
      <c r="J7878" s="36" t="s">
        <v>2594</v>
      </c>
      <c r="K7878" s="36"/>
      <c r="L7878" s="36"/>
      <c r="M7878" s="37" t="s">
        <v>9250</v>
      </c>
      <c r="N7878" s="37"/>
      <c r="O7878" s="22" t="s">
        <v>22</v>
      </c>
      <c r="P7878" s="38">
        <v>2</v>
      </c>
      <c r="Q7878" s="25">
        <v>0</v>
      </c>
      <c r="R7878" s="38">
        <f t="shared" si="160"/>
        <v>2</v>
      </c>
      <c r="S7878" s="25"/>
      <c r="T7878" s="26">
        <f t="shared" si="161"/>
        <v>0</v>
      </c>
    </row>
    <row r="7879" spans="6:20" s="102" customFormat="1" ht="60" outlineLevel="6">
      <c r="F7879" s="21">
        <v>2913</v>
      </c>
      <c r="G7879" s="22" t="s">
        <v>5</v>
      </c>
      <c r="H7879" s="68">
        <v>6</v>
      </c>
      <c r="I7879" s="22"/>
      <c r="J7879" s="36" t="s">
        <v>2595</v>
      </c>
      <c r="K7879" s="36"/>
      <c r="L7879" s="36"/>
      <c r="M7879" s="37" t="s">
        <v>9251</v>
      </c>
      <c r="N7879" s="37"/>
      <c r="O7879" s="22" t="s">
        <v>22</v>
      </c>
      <c r="P7879" s="38">
        <v>2</v>
      </c>
      <c r="Q7879" s="25">
        <v>0</v>
      </c>
      <c r="R7879" s="38">
        <f t="shared" si="160"/>
        <v>2</v>
      </c>
      <c r="S7879" s="25"/>
      <c r="T7879" s="26">
        <f t="shared" si="161"/>
        <v>0</v>
      </c>
    </row>
    <row r="7880" spans="6:20" s="102" customFormat="1" ht="60" outlineLevel="6">
      <c r="F7880" s="21">
        <v>2914</v>
      </c>
      <c r="G7880" s="22" t="s">
        <v>5</v>
      </c>
      <c r="H7880" s="68">
        <v>6</v>
      </c>
      <c r="I7880" s="22"/>
      <c r="J7880" s="36" t="s">
        <v>2596</v>
      </c>
      <c r="K7880" s="36"/>
      <c r="L7880" s="36"/>
      <c r="M7880" s="37" t="s">
        <v>9252</v>
      </c>
      <c r="N7880" s="37"/>
      <c r="O7880" s="22" t="s">
        <v>22</v>
      </c>
      <c r="P7880" s="38">
        <v>1</v>
      </c>
      <c r="Q7880" s="25">
        <v>0</v>
      </c>
      <c r="R7880" s="38">
        <f t="shared" si="160"/>
        <v>1</v>
      </c>
      <c r="S7880" s="25"/>
      <c r="T7880" s="26">
        <f t="shared" si="161"/>
        <v>0</v>
      </c>
    </row>
    <row r="7881" spans="6:20" s="102" customFormat="1" ht="60" outlineLevel="6">
      <c r="F7881" s="21">
        <v>2915</v>
      </c>
      <c r="G7881" s="22" t="s">
        <v>5</v>
      </c>
      <c r="H7881" s="68">
        <v>6</v>
      </c>
      <c r="I7881" s="22"/>
      <c r="J7881" s="36" t="s">
        <v>2597</v>
      </c>
      <c r="K7881" s="36"/>
      <c r="L7881" s="36"/>
      <c r="M7881" s="37" t="s">
        <v>9072</v>
      </c>
      <c r="N7881" s="37"/>
      <c r="O7881" s="22" t="s">
        <v>22</v>
      </c>
      <c r="P7881" s="38">
        <v>1</v>
      </c>
      <c r="Q7881" s="25">
        <v>0</v>
      </c>
      <c r="R7881" s="38">
        <f t="shared" si="160"/>
        <v>1</v>
      </c>
      <c r="S7881" s="25"/>
      <c r="T7881" s="26">
        <f t="shared" si="161"/>
        <v>0</v>
      </c>
    </row>
    <row r="7882" spans="6:20" s="102" customFormat="1" ht="72" outlineLevel="6">
      <c r="F7882" s="21">
        <v>2916</v>
      </c>
      <c r="G7882" s="22" t="s">
        <v>5</v>
      </c>
      <c r="H7882" s="68">
        <v>6</v>
      </c>
      <c r="I7882" s="22"/>
      <c r="J7882" s="36" t="s">
        <v>2598</v>
      </c>
      <c r="K7882" s="36"/>
      <c r="L7882" s="36"/>
      <c r="M7882" s="37" t="s">
        <v>8985</v>
      </c>
      <c r="N7882" s="37"/>
      <c r="O7882" s="22" t="s">
        <v>22</v>
      </c>
      <c r="P7882" s="38">
        <v>1</v>
      </c>
      <c r="Q7882" s="25">
        <v>0</v>
      </c>
      <c r="R7882" s="38">
        <f t="shared" si="160"/>
        <v>1</v>
      </c>
      <c r="S7882" s="25"/>
      <c r="T7882" s="26">
        <f t="shared" si="161"/>
        <v>0</v>
      </c>
    </row>
    <row r="7883" spans="6:20" s="102" customFormat="1" ht="108" outlineLevel="6">
      <c r="F7883" s="21">
        <v>2917</v>
      </c>
      <c r="G7883" s="22" t="s">
        <v>5</v>
      </c>
      <c r="H7883" s="68">
        <v>6</v>
      </c>
      <c r="I7883" s="22"/>
      <c r="J7883" s="36" t="s">
        <v>2599</v>
      </c>
      <c r="K7883" s="36"/>
      <c r="L7883" s="36"/>
      <c r="M7883" s="37" t="s">
        <v>9903</v>
      </c>
      <c r="N7883" s="37" t="s">
        <v>9204</v>
      </c>
      <c r="O7883" s="22" t="s">
        <v>23</v>
      </c>
      <c r="P7883" s="38">
        <v>1595</v>
      </c>
      <c r="Q7883" s="25">
        <v>0</v>
      </c>
      <c r="R7883" s="38">
        <f t="shared" si="160"/>
        <v>1595</v>
      </c>
      <c r="S7883" s="25"/>
      <c r="T7883" s="26">
        <f t="shared" si="161"/>
        <v>0</v>
      </c>
    </row>
    <row r="7884" spans="6:20" s="102" customFormat="1" ht="84" outlineLevel="6">
      <c r="F7884" s="21">
        <v>2918</v>
      </c>
      <c r="G7884" s="22" t="s">
        <v>5</v>
      </c>
      <c r="H7884" s="68">
        <v>6</v>
      </c>
      <c r="I7884" s="22"/>
      <c r="J7884" s="36" t="s">
        <v>2600</v>
      </c>
      <c r="K7884" s="36"/>
      <c r="L7884" s="36"/>
      <c r="M7884" s="37" t="s">
        <v>9854</v>
      </c>
      <c r="N7884" s="37"/>
      <c r="O7884" s="22" t="s">
        <v>23</v>
      </c>
      <c r="P7884" s="38">
        <v>701</v>
      </c>
      <c r="Q7884" s="25">
        <v>0</v>
      </c>
      <c r="R7884" s="38">
        <f t="shared" si="160"/>
        <v>701</v>
      </c>
      <c r="S7884" s="25"/>
      <c r="T7884" s="26">
        <f t="shared" si="161"/>
        <v>0</v>
      </c>
    </row>
    <row r="7885" spans="6:20" s="102" customFormat="1" ht="84" outlineLevel="6">
      <c r="F7885" s="21">
        <v>2919</v>
      </c>
      <c r="G7885" s="22" t="s">
        <v>5</v>
      </c>
      <c r="H7885" s="68">
        <v>6</v>
      </c>
      <c r="I7885" s="22"/>
      <c r="J7885" s="36" t="s">
        <v>2601</v>
      </c>
      <c r="K7885" s="36"/>
      <c r="L7885" s="36"/>
      <c r="M7885" s="37" t="s">
        <v>9688</v>
      </c>
      <c r="N7885" s="37"/>
      <c r="O7885" s="22" t="s">
        <v>23</v>
      </c>
      <c r="P7885" s="38">
        <v>327</v>
      </c>
      <c r="Q7885" s="25">
        <v>0</v>
      </c>
      <c r="R7885" s="38">
        <f t="shared" si="160"/>
        <v>327</v>
      </c>
      <c r="S7885" s="25"/>
      <c r="T7885" s="26">
        <f t="shared" si="161"/>
        <v>0</v>
      </c>
    </row>
    <row r="7886" spans="6:20" s="102" customFormat="1" ht="72" outlineLevel="6">
      <c r="F7886" s="21">
        <v>2920</v>
      </c>
      <c r="G7886" s="22" t="s">
        <v>5</v>
      </c>
      <c r="H7886" s="68">
        <v>6</v>
      </c>
      <c r="I7886" s="22"/>
      <c r="J7886" s="36" t="s">
        <v>2602</v>
      </c>
      <c r="K7886" s="36"/>
      <c r="L7886" s="36"/>
      <c r="M7886" s="37" t="s">
        <v>9483</v>
      </c>
      <c r="N7886" s="37"/>
      <c r="O7886" s="22" t="s">
        <v>23</v>
      </c>
      <c r="P7886" s="38">
        <v>261</v>
      </c>
      <c r="Q7886" s="25">
        <v>0</v>
      </c>
      <c r="R7886" s="38">
        <f t="shared" si="160"/>
        <v>261</v>
      </c>
      <c r="S7886" s="25"/>
      <c r="T7886" s="26">
        <f t="shared" si="161"/>
        <v>0</v>
      </c>
    </row>
    <row r="7887" spans="6:20" s="102" customFormat="1" ht="72" outlineLevel="6">
      <c r="F7887" s="21">
        <v>2921</v>
      </c>
      <c r="G7887" s="22" t="s">
        <v>5</v>
      </c>
      <c r="H7887" s="68">
        <v>6</v>
      </c>
      <c r="I7887" s="22"/>
      <c r="J7887" s="36" t="s">
        <v>2603</v>
      </c>
      <c r="K7887" s="36"/>
      <c r="L7887" s="36"/>
      <c r="M7887" s="37" t="s">
        <v>9423</v>
      </c>
      <c r="N7887" s="37"/>
      <c r="O7887" s="22" t="s">
        <v>23</v>
      </c>
      <c r="P7887" s="38">
        <v>238</v>
      </c>
      <c r="Q7887" s="25">
        <v>0</v>
      </c>
      <c r="R7887" s="38">
        <f t="shared" si="160"/>
        <v>238</v>
      </c>
      <c r="S7887" s="25"/>
      <c r="T7887" s="26">
        <f t="shared" si="161"/>
        <v>0</v>
      </c>
    </row>
    <row r="7888" spans="6:20" outlineLevel="6"/>
    <row r="7889" spans="6:20" outlineLevel="5"/>
    <row r="7890" spans="6:20" s="113" customFormat="1" ht="16.5" customHeight="1" outlineLevel="4">
      <c r="F7890" s="114"/>
      <c r="G7890" s="115"/>
      <c r="H7890" s="115"/>
      <c r="I7890" s="115"/>
      <c r="J7890" s="116"/>
      <c r="K7890" s="116"/>
      <c r="L7890" s="116"/>
      <c r="M7890" s="116" t="s">
        <v>6773</v>
      </c>
      <c r="N7890" s="119"/>
      <c r="O7890" s="115"/>
      <c r="P7890" s="117"/>
      <c r="Q7890" s="118"/>
      <c r="R7890" s="117"/>
      <c r="S7890" s="118"/>
      <c r="T7890" s="112">
        <f>SUBTOTAL(9,T7891:T7921)</f>
        <v>0</v>
      </c>
    </row>
    <row r="7891" spans="6:20" s="120" customFormat="1" ht="16.5" customHeight="1" outlineLevel="5">
      <c r="F7891" s="121"/>
      <c r="G7891" s="122"/>
      <c r="H7891" s="122"/>
      <c r="I7891" s="122"/>
      <c r="J7891" s="123"/>
      <c r="K7891" s="123"/>
      <c r="L7891" s="123"/>
      <c r="M7891" s="123" t="s">
        <v>6834</v>
      </c>
      <c r="N7891" s="126"/>
      <c r="O7891" s="122"/>
      <c r="P7891" s="124"/>
      <c r="Q7891" s="125"/>
      <c r="R7891" s="124"/>
      <c r="S7891" s="125"/>
      <c r="T7891" s="111">
        <f>SUBTOTAL(9,T7892:T7920)</f>
        <v>0</v>
      </c>
    </row>
    <row r="7892" spans="6:20" s="102" customFormat="1" ht="409.5" outlineLevel="6">
      <c r="F7892" s="21">
        <v>2922</v>
      </c>
      <c r="G7892" s="22" t="s">
        <v>5</v>
      </c>
      <c r="H7892" s="68">
        <v>6</v>
      </c>
      <c r="I7892" s="22"/>
      <c r="J7892" s="36" t="s">
        <v>2604</v>
      </c>
      <c r="K7892" s="36"/>
      <c r="L7892" s="36"/>
      <c r="M7892" s="37" t="s">
        <v>9879</v>
      </c>
      <c r="N7892" s="37" t="s">
        <v>9933</v>
      </c>
      <c r="O7892" s="22" t="s">
        <v>22</v>
      </c>
      <c r="P7892" s="38">
        <v>1</v>
      </c>
      <c r="Q7892" s="25">
        <v>0</v>
      </c>
      <c r="R7892" s="38">
        <f t="shared" ref="R7892:R7919" si="162">P7892*(1+Q7892/100)</f>
        <v>1</v>
      </c>
      <c r="S7892" s="25"/>
      <c r="T7892" s="26">
        <f t="shared" ref="T7892:T7919" si="163">IF(I7892="T",0,R7892*S7892)</f>
        <v>0</v>
      </c>
    </row>
    <row r="7893" spans="6:20" s="102" customFormat="1" ht="60" outlineLevel="6">
      <c r="F7893" s="21">
        <v>2923</v>
      </c>
      <c r="G7893" s="22" t="s">
        <v>5</v>
      </c>
      <c r="H7893" s="68">
        <v>6</v>
      </c>
      <c r="I7893" s="22"/>
      <c r="J7893" s="36" t="s">
        <v>2605</v>
      </c>
      <c r="K7893" s="36"/>
      <c r="L7893" s="36"/>
      <c r="M7893" s="37" t="s">
        <v>9212</v>
      </c>
      <c r="N7893" s="37"/>
      <c r="O7893" s="22" t="s">
        <v>22</v>
      </c>
      <c r="P7893" s="38">
        <v>1</v>
      </c>
      <c r="Q7893" s="25">
        <v>0</v>
      </c>
      <c r="R7893" s="38">
        <f t="shared" si="162"/>
        <v>1</v>
      </c>
      <c r="S7893" s="25"/>
      <c r="T7893" s="26">
        <f t="shared" si="163"/>
        <v>0</v>
      </c>
    </row>
    <row r="7894" spans="6:20" s="102" customFormat="1" ht="36" outlineLevel="6">
      <c r="F7894" s="21">
        <v>2924</v>
      </c>
      <c r="G7894" s="22" t="s">
        <v>5</v>
      </c>
      <c r="H7894" s="68">
        <v>6</v>
      </c>
      <c r="I7894" s="22"/>
      <c r="J7894" s="36" t="s">
        <v>2606</v>
      </c>
      <c r="K7894" s="36"/>
      <c r="L7894" s="36"/>
      <c r="M7894" s="37" t="s">
        <v>8516</v>
      </c>
      <c r="N7894" s="37"/>
      <c r="O7894" s="22" t="s">
        <v>22</v>
      </c>
      <c r="P7894" s="38">
        <v>1</v>
      </c>
      <c r="Q7894" s="25">
        <v>0</v>
      </c>
      <c r="R7894" s="38">
        <f t="shared" si="162"/>
        <v>1</v>
      </c>
      <c r="S7894" s="25"/>
      <c r="T7894" s="26">
        <f t="shared" si="163"/>
        <v>0</v>
      </c>
    </row>
    <row r="7895" spans="6:20" s="102" customFormat="1" ht="36" outlineLevel="6">
      <c r="F7895" s="21">
        <v>2925</v>
      </c>
      <c r="G7895" s="22" t="s">
        <v>5</v>
      </c>
      <c r="H7895" s="68">
        <v>6</v>
      </c>
      <c r="I7895" s="22"/>
      <c r="J7895" s="36" t="s">
        <v>2607</v>
      </c>
      <c r="K7895" s="36"/>
      <c r="L7895" s="36"/>
      <c r="M7895" s="37" t="s">
        <v>8490</v>
      </c>
      <c r="N7895" s="37"/>
      <c r="O7895" s="22" t="s">
        <v>22</v>
      </c>
      <c r="P7895" s="38">
        <v>1</v>
      </c>
      <c r="Q7895" s="25">
        <v>0</v>
      </c>
      <c r="R7895" s="38">
        <f t="shared" si="162"/>
        <v>1</v>
      </c>
      <c r="S7895" s="25"/>
      <c r="T7895" s="26">
        <f t="shared" si="163"/>
        <v>0</v>
      </c>
    </row>
    <row r="7896" spans="6:20" s="102" customFormat="1" ht="36" outlineLevel="6">
      <c r="F7896" s="21">
        <v>2926</v>
      </c>
      <c r="G7896" s="22" t="s">
        <v>5</v>
      </c>
      <c r="H7896" s="68">
        <v>6</v>
      </c>
      <c r="I7896" s="22"/>
      <c r="J7896" s="36" t="s">
        <v>2608</v>
      </c>
      <c r="K7896" s="36"/>
      <c r="L7896" s="36"/>
      <c r="M7896" s="37" t="s">
        <v>8517</v>
      </c>
      <c r="N7896" s="37"/>
      <c r="O7896" s="22" t="s">
        <v>22</v>
      </c>
      <c r="P7896" s="38">
        <v>1</v>
      </c>
      <c r="Q7896" s="25">
        <v>0</v>
      </c>
      <c r="R7896" s="38">
        <f t="shared" si="162"/>
        <v>1</v>
      </c>
      <c r="S7896" s="25"/>
      <c r="T7896" s="26">
        <f t="shared" si="163"/>
        <v>0</v>
      </c>
    </row>
    <row r="7897" spans="6:20" s="102" customFormat="1" ht="36" outlineLevel="6">
      <c r="F7897" s="21">
        <v>2927</v>
      </c>
      <c r="G7897" s="22" t="s">
        <v>5</v>
      </c>
      <c r="H7897" s="68">
        <v>6</v>
      </c>
      <c r="I7897" s="22"/>
      <c r="J7897" s="36" t="s">
        <v>2609</v>
      </c>
      <c r="K7897" s="36"/>
      <c r="L7897" s="36"/>
      <c r="M7897" s="37" t="s">
        <v>8518</v>
      </c>
      <c r="N7897" s="37"/>
      <c r="O7897" s="22" t="s">
        <v>22</v>
      </c>
      <c r="P7897" s="38">
        <v>1</v>
      </c>
      <c r="Q7897" s="25">
        <v>0</v>
      </c>
      <c r="R7897" s="38">
        <f t="shared" si="162"/>
        <v>1</v>
      </c>
      <c r="S7897" s="25"/>
      <c r="T7897" s="26">
        <f t="shared" si="163"/>
        <v>0</v>
      </c>
    </row>
    <row r="7898" spans="6:20" s="102" customFormat="1" ht="60" outlineLevel="6">
      <c r="F7898" s="21">
        <v>2928</v>
      </c>
      <c r="G7898" s="22" t="s">
        <v>5</v>
      </c>
      <c r="H7898" s="68">
        <v>6</v>
      </c>
      <c r="I7898" s="22"/>
      <c r="J7898" s="36" t="s">
        <v>2610</v>
      </c>
      <c r="K7898" s="36"/>
      <c r="L7898" s="36"/>
      <c r="M7898" s="37" t="s">
        <v>9319</v>
      </c>
      <c r="N7898" s="37"/>
      <c r="O7898" s="22" t="s">
        <v>22</v>
      </c>
      <c r="P7898" s="38">
        <v>2</v>
      </c>
      <c r="Q7898" s="25">
        <v>0</v>
      </c>
      <c r="R7898" s="38">
        <f t="shared" si="162"/>
        <v>2</v>
      </c>
      <c r="S7898" s="25"/>
      <c r="T7898" s="26">
        <f t="shared" si="163"/>
        <v>0</v>
      </c>
    </row>
    <row r="7899" spans="6:20" s="102" customFormat="1" ht="60" outlineLevel="6">
      <c r="F7899" s="21">
        <v>2929</v>
      </c>
      <c r="G7899" s="22" t="s">
        <v>5</v>
      </c>
      <c r="H7899" s="68">
        <v>6</v>
      </c>
      <c r="I7899" s="22"/>
      <c r="J7899" s="36" t="s">
        <v>2611</v>
      </c>
      <c r="K7899" s="36"/>
      <c r="L7899" s="36"/>
      <c r="M7899" s="37" t="s">
        <v>9320</v>
      </c>
      <c r="N7899" s="37"/>
      <c r="O7899" s="22" t="s">
        <v>22</v>
      </c>
      <c r="P7899" s="38">
        <v>2</v>
      </c>
      <c r="Q7899" s="25">
        <v>0</v>
      </c>
      <c r="R7899" s="38">
        <f t="shared" si="162"/>
        <v>2</v>
      </c>
      <c r="S7899" s="25"/>
      <c r="T7899" s="26">
        <f t="shared" si="163"/>
        <v>0</v>
      </c>
    </row>
    <row r="7900" spans="6:20" s="102" customFormat="1" ht="60" outlineLevel="6">
      <c r="F7900" s="21">
        <v>2930</v>
      </c>
      <c r="G7900" s="22" t="s">
        <v>5</v>
      </c>
      <c r="H7900" s="68">
        <v>6</v>
      </c>
      <c r="I7900" s="22"/>
      <c r="J7900" s="36" t="s">
        <v>2612</v>
      </c>
      <c r="K7900" s="36"/>
      <c r="L7900" s="36"/>
      <c r="M7900" s="37" t="s">
        <v>9364</v>
      </c>
      <c r="N7900" s="37"/>
      <c r="O7900" s="22" t="s">
        <v>22</v>
      </c>
      <c r="P7900" s="38">
        <v>4</v>
      </c>
      <c r="Q7900" s="25">
        <v>0</v>
      </c>
      <c r="R7900" s="38">
        <f t="shared" si="162"/>
        <v>4</v>
      </c>
      <c r="S7900" s="25"/>
      <c r="T7900" s="26">
        <f t="shared" si="163"/>
        <v>0</v>
      </c>
    </row>
    <row r="7901" spans="6:20" s="102" customFormat="1" ht="48" outlineLevel="6">
      <c r="F7901" s="21">
        <v>2931</v>
      </c>
      <c r="G7901" s="22" t="s">
        <v>5</v>
      </c>
      <c r="H7901" s="68">
        <v>6</v>
      </c>
      <c r="I7901" s="22"/>
      <c r="J7901" s="36" t="s">
        <v>2613</v>
      </c>
      <c r="K7901" s="36"/>
      <c r="L7901" s="36"/>
      <c r="M7901" s="37" t="s">
        <v>8617</v>
      </c>
      <c r="N7901" s="37"/>
      <c r="O7901" s="22" t="s">
        <v>22</v>
      </c>
      <c r="P7901" s="38">
        <v>2</v>
      </c>
      <c r="Q7901" s="25">
        <v>0</v>
      </c>
      <c r="R7901" s="38">
        <f t="shared" si="162"/>
        <v>2</v>
      </c>
      <c r="S7901" s="25"/>
      <c r="T7901" s="26">
        <f t="shared" si="163"/>
        <v>0</v>
      </c>
    </row>
    <row r="7902" spans="6:20" s="102" customFormat="1" ht="48" outlineLevel="6">
      <c r="F7902" s="21">
        <v>2932</v>
      </c>
      <c r="G7902" s="22" t="s">
        <v>5</v>
      </c>
      <c r="H7902" s="68">
        <v>6</v>
      </c>
      <c r="I7902" s="22"/>
      <c r="J7902" s="36" t="s">
        <v>2614</v>
      </c>
      <c r="K7902" s="36"/>
      <c r="L7902" s="36"/>
      <c r="M7902" s="37" t="s">
        <v>8618</v>
      </c>
      <c r="N7902" s="37"/>
      <c r="O7902" s="22" t="s">
        <v>22</v>
      </c>
      <c r="P7902" s="38">
        <v>2</v>
      </c>
      <c r="Q7902" s="25">
        <v>0</v>
      </c>
      <c r="R7902" s="38">
        <f t="shared" si="162"/>
        <v>2</v>
      </c>
      <c r="S7902" s="25"/>
      <c r="T7902" s="26">
        <f t="shared" si="163"/>
        <v>0</v>
      </c>
    </row>
    <row r="7903" spans="6:20" s="102" customFormat="1" ht="36" outlineLevel="6">
      <c r="F7903" s="21">
        <v>2933</v>
      </c>
      <c r="G7903" s="22" t="s">
        <v>5</v>
      </c>
      <c r="H7903" s="68">
        <v>6</v>
      </c>
      <c r="I7903" s="22"/>
      <c r="J7903" s="36" t="s">
        <v>2615</v>
      </c>
      <c r="K7903" s="36"/>
      <c r="L7903" s="36"/>
      <c r="M7903" s="37" t="s">
        <v>8514</v>
      </c>
      <c r="N7903" s="37"/>
      <c r="O7903" s="22" t="s">
        <v>22</v>
      </c>
      <c r="P7903" s="38">
        <v>2</v>
      </c>
      <c r="Q7903" s="25">
        <v>0</v>
      </c>
      <c r="R7903" s="38">
        <f t="shared" si="162"/>
        <v>2</v>
      </c>
      <c r="S7903" s="25"/>
      <c r="T7903" s="26">
        <f t="shared" si="163"/>
        <v>0</v>
      </c>
    </row>
    <row r="7904" spans="6:20" s="102" customFormat="1" ht="36" outlineLevel="6">
      <c r="F7904" s="21">
        <v>2934</v>
      </c>
      <c r="G7904" s="22" t="s">
        <v>5</v>
      </c>
      <c r="H7904" s="68">
        <v>6</v>
      </c>
      <c r="I7904" s="22"/>
      <c r="J7904" s="36" t="s">
        <v>2616</v>
      </c>
      <c r="K7904" s="36"/>
      <c r="L7904" s="36"/>
      <c r="M7904" s="37" t="s">
        <v>8515</v>
      </c>
      <c r="N7904" s="37"/>
      <c r="O7904" s="22" t="s">
        <v>22</v>
      </c>
      <c r="P7904" s="38">
        <v>2</v>
      </c>
      <c r="Q7904" s="25">
        <v>0</v>
      </c>
      <c r="R7904" s="38">
        <f t="shared" si="162"/>
        <v>2</v>
      </c>
      <c r="S7904" s="25"/>
      <c r="T7904" s="26">
        <f t="shared" si="163"/>
        <v>0</v>
      </c>
    </row>
    <row r="7905" spans="6:20" s="102" customFormat="1" ht="84" outlineLevel="6">
      <c r="F7905" s="21">
        <v>2935</v>
      </c>
      <c r="G7905" s="22" t="s">
        <v>5</v>
      </c>
      <c r="H7905" s="68">
        <v>6</v>
      </c>
      <c r="I7905" s="22"/>
      <c r="J7905" s="36" t="s">
        <v>2617</v>
      </c>
      <c r="K7905" s="36"/>
      <c r="L7905" s="36"/>
      <c r="M7905" s="37" t="s">
        <v>9771</v>
      </c>
      <c r="N7905" s="37"/>
      <c r="O7905" s="22" t="s">
        <v>22</v>
      </c>
      <c r="P7905" s="38">
        <v>15</v>
      </c>
      <c r="Q7905" s="25">
        <v>0</v>
      </c>
      <c r="R7905" s="38">
        <f t="shared" si="162"/>
        <v>15</v>
      </c>
      <c r="S7905" s="25"/>
      <c r="T7905" s="26">
        <f t="shared" si="163"/>
        <v>0</v>
      </c>
    </row>
    <row r="7906" spans="6:20" s="102" customFormat="1" ht="72" outlineLevel="6">
      <c r="F7906" s="21">
        <v>2936</v>
      </c>
      <c r="G7906" s="22" t="s">
        <v>5</v>
      </c>
      <c r="H7906" s="68">
        <v>6</v>
      </c>
      <c r="I7906" s="22"/>
      <c r="J7906" s="36" t="s">
        <v>2618</v>
      </c>
      <c r="K7906" s="36"/>
      <c r="L7906" s="36"/>
      <c r="M7906" s="37" t="s">
        <v>9533</v>
      </c>
      <c r="N7906" s="37"/>
      <c r="O7906" s="22" t="s">
        <v>22</v>
      </c>
      <c r="P7906" s="38">
        <v>5</v>
      </c>
      <c r="Q7906" s="25">
        <v>0</v>
      </c>
      <c r="R7906" s="38">
        <f t="shared" si="162"/>
        <v>5</v>
      </c>
      <c r="S7906" s="25"/>
      <c r="T7906" s="26">
        <f t="shared" si="163"/>
        <v>0</v>
      </c>
    </row>
    <row r="7907" spans="6:20" s="102" customFormat="1" ht="72" outlineLevel="6">
      <c r="F7907" s="21">
        <v>2937</v>
      </c>
      <c r="G7907" s="22" t="s">
        <v>5</v>
      </c>
      <c r="H7907" s="68">
        <v>6</v>
      </c>
      <c r="I7907" s="22"/>
      <c r="J7907" s="36" t="s">
        <v>2619</v>
      </c>
      <c r="K7907" s="36"/>
      <c r="L7907" s="36"/>
      <c r="M7907" s="37" t="s">
        <v>8968</v>
      </c>
      <c r="N7907" s="37"/>
      <c r="O7907" s="22" t="s">
        <v>22</v>
      </c>
      <c r="P7907" s="38">
        <v>4</v>
      </c>
      <c r="Q7907" s="25">
        <v>0</v>
      </c>
      <c r="R7907" s="38">
        <f t="shared" si="162"/>
        <v>4</v>
      </c>
      <c r="S7907" s="25"/>
      <c r="T7907" s="26">
        <f t="shared" si="163"/>
        <v>0</v>
      </c>
    </row>
    <row r="7908" spans="6:20" s="102" customFormat="1" ht="60" outlineLevel="6">
      <c r="F7908" s="21">
        <v>2938</v>
      </c>
      <c r="G7908" s="22" t="s">
        <v>5</v>
      </c>
      <c r="H7908" s="68">
        <v>6</v>
      </c>
      <c r="I7908" s="22"/>
      <c r="J7908" s="36" t="s">
        <v>2620</v>
      </c>
      <c r="K7908" s="36"/>
      <c r="L7908" s="36"/>
      <c r="M7908" s="37" t="s">
        <v>9255</v>
      </c>
      <c r="N7908" s="37"/>
      <c r="O7908" s="22" t="s">
        <v>22</v>
      </c>
      <c r="P7908" s="38">
        <v>2</v>
      </c>
      <c r="Q7908" s="25">
        <v>0</v>
      </c>
      <c r="R7908" s="38">
        <f t="shared" si="162"/>
        <v>2</v>
      </c>
      <c r="S7908" s="25"/>
      <c r="T7908" s="26">
        <f t="shared" si="163"/>
        <v>0</v>
      </c>
    </row>
    <row r="7909" spans="6:20" s="102" customFormat="1" ht="60" outlineLevel="6">
      <c r="F7909" s="21">
        <v>2939</v>
      </c>
      <c r="G7909" s="22" t="s">
        <v>5</v>
      </c>
      <c r="H7909" s="68">
        <v>6</v>
      </c>
      <c r="I7909" s="22"/>
      <c r="J7909" s="36" t="s">
        <v>2621</v>
      </c>
      <c r="K7909" s="36"/>
      <c r="L7909" s="36"/>
      <c r="M7909" s="37" t="s">
        <v>9287</v>
      </c>
      <c r="N7909" s="37"/>
      <c r="O7909" s="22" t="s">
        <v>22</v>
      </c>
      <c r="P7909" s="38">
        <v>1</v>
      </c>
      <c r="Q7909" s="25">
        <v>0</v>
      </c>
      <c r="R7909" s="38">
        <f t="shared" si="162"/>
        <v>1</v>
      </c>
      <c r="S7909" s="25"/>
      <c r="T7909" s="26">
        <f t="shared" si="163"/>
        <v>0</v>
      </c>
    </row>
    <row r="7910" spans="6:20" s="102" customFormat="1" ht="60" outlineLevel="6">
      <c r="F7910" s="21">
        <v>2940</v>
      </c>
      <c r="G7910" s="22" t="s">
        <v>5</v>
      </c>
      <c r="H7910" s="68">
        <v>6</v>
      </c>
      <c r="I7910" s="22"/>
      <c r="J7910" s="36" t="s">
        <v>2622</v>
      </c>
      <c r="K7910" s="36"/>
      <c r="L7910" s="36"/>
      <c r="M7910" s="37" t="s">
        <v>9288</v>
      </c>
      <c r="N7910" s="37"/>
      <c r="O7910" s="22" t="s">
        <v>22</v>
      </c>
      <c r="P7910" s="38">
        <v>3</v>
      </c>
      <c r="Q7910" s="25">
        <v>0</v>
      </c>
      <c r="R7910" s="38">
        <f t="shared" si="162"/>
        <v>3</v>
      </c>
      <c r="S7910" s="25"/>
      <c r="T7910" s="26">
        <f t="shared" si="163"/>
        <v>0</v>
      </c>
    </row>
    <row r="7911" spans="6:20" s="102" customFormat="1" ht="60" outlineLevel="6">
      <c r="F7911" s="21">
        <v>2941</v>
      </c>
      <c r="G7911" s="22" t="s">
        <v>5</v>
      </c>
      <c r="H7911" s="68">
        <v>6</v>
      </c>
      <c r="I7911" s="22"/>
      <c r="J7911" s="36" t="s">
        <v>2623</v>
      </c>
      <c r="K7911" s="36"/>
      <c r="L7911" s="36"/>
      <c r="M7911" s="37" t="s">
        <v>9289</v>
      </c>
      <c r="N7911" s="37"/>
      <c r="O7911" s="22" t="s">
        <v>22</v>
      </c>
      <c r="P7911" s="38">
        <v>2</v>
      </c>
      <c r="Q7911" s="25">
        <v>0</v>
      </c>
      <c r="R7911" s="38">
        <f t="shared" si="162"/>
        <v>2</v>
      </c>
      <c r="S7911" s="25"/>
      <c r="T7911" s="26">
        <f t="shared" si="163"/>
        <v>0</v>
      </c>
    </row>
    <row r="7912" spans="6:20" s="102" customFormat="1" ht="60" outlineLevel="6">
      <c r="F7912" s="21">
        <v>2942</v>
      </c>
      <c r="G7912" s="22" t="s">
        <v>5</v>
      </c>
      <c r="H7912" s="68">
        <v>6</v>
      </c>
      <c r="I7912" s="22"/>
      <c r="J7912" s="36" t="s">
        <v>2624</v>
      </c>
      <c r="K7912" s="36"/>
      <c r="L7912" s="36"/>
      <c r="M7912" s="37" t="s">
        <v>9256</v>
      </c>
      <c r="N7912" s="37"/>
      <c r="O7912" s="22" t="s">
        <v>22</v>
      </c>
      <c r="P7912" s="38">
        <v>2</v>
      </c>
      <c r="Q7912" s="25">
        <v>0</v>
      </c>
      <c r="R7912" s="38">
        <f t="shared" si="162"/>
        <v>2</v>
      </c>
      <c r="S7912" s="25"/>
      <c r="T7912" s="26">
        <f t="shared" si="163"/>
        <v>0</v>
      </c>
    </row>
    <row r="7913" spans="6:20" s="102" customFormat="1" ht="72" outlineLevel="6">
      <c r="F7913" s="21">
        <v>2943</v>
      </c>
      <c r="G7913" s="22" t="s">
        <v>5</v>
      </c>
      <c r="H7913" s="68">
        <v>6</v>
      </c>
      <c r="I7913" s="22"/>
      <c r="J7913" s="36" t="s">
        <v>2625</v>
      </c>
      <c r="K7913" s="36"/>
      <c r="L7913" s="36"/>
      <c r="M7913" s="37" t="s">
        <v>9445</v>
      </c>
      <c r="N7913" s="37"/>
      <c r="O7913" s="22" t="s">
        <v>9</v>
      </c>
      <c r="P7913" s="38">
        <v>120</v>
      </c>
      <c r="Q7913" s="25">
        <v>0</v>
      </c>
      <c r="R7913" s="38">
        <f t="shared" si="162"/>
        <v>120</v>
      </c>
      <c r="S7913" s="25"/>
      <c r="T7913" s="26">
        <f t="shared" si="163"/>
        <v>0</v>
      </c>
    </row>
    <row r="7914" spans="6:20" s="102" customFormat="1" ht="60" outlineLevel="6">
      <c r="F7914" s="21">
        <v>2944</v>
      </c>
      <c r="G7914" s="22" t="s">
        <v>5</v>
      </c>
      <c r="H7914" s="68">
        <v>6</v>
      </c>
      <c r="I7914" s="22"/>
      <c r="J7914" s="36" t="s">
        <v>2626</v>
      </c>
      <c r="K7914" s="36"/>
      <c r="L7914" s="36"/>
      <c r="M7914" s="37" t="s">
        <v>9073</v>
      </c>
      <c r="N7914" s="37"/>
      <c r="O7914" s="22" t="s">
        <v>9</v>
      </c>
      <c r="P7914" s="38">
        <v>12</v>
      </c>
      <c r="Q7914" s="25">
        <v>0</v>
      </c>
      <c r="R7914" s="38">
        <f t="shared" si="162"/>
        <v>12</v>
      </c>
      <c r="S7914" s="25"/>
      <c r="T7914" s="26">
        <f t="shared" si="163"/>
        <v>0</v>
      </c>
    </row>
    <row r="7915" spans="6:20" s="102" customFormat="1" ht="60" outlineLevel="6">
      <c r="F7915" s="21">
        <v>2945</v>
      </c>
      <c r="G7915" s="22" t="s">
        <v>5</v>
      </c>
      <c r="H7915" s="68">
        <v>6</v>
      </c>
      <c r="I7915" s="22"/>
      <c r="J7915" s="36" t="s">
        <v>2627</v>
      </c>
      <c r="K7915" s="36"/>
      <c r="L7915" s="36"/>
      <c r="M7915" s="37" t="s">
        <v>9074</v>
      </c>
      <c r="N7915" s="37"/>
      <c r="O7915" s="22" t="s">
        <v>9</v>
      </c>
      <c r="P7915" s="38">
        <v>12</v>
      </c>
      <c r="Q7915" s="25">
        <v>0</v>
      </c>
      <c r="R7915" s="38">
        <f t="shared" si="162"/>
        <v>12</v>
      </c>
      <c r="S7915" s="25"/>
      <c r="T7915" s="26">
        <f t="shared" si="163"/>
        <v>0</v>
      </c>
    </row>
    <row r="7916" spans="6:20" s="102" customFormat="1" ht="108" outlineLevel="6">
      <c r="F7916" s="21">
        <v>2946</v>
      </c>
      <c r="G7916" s="22" t="s">
        <v>5</v>
      </c>
      <c r="H7916" s="68">
        <v>6</v>
      </c>
      <c r="I7916" s="22"/>
      <c r="J7916" s="36" t="s">
        <v>2628</v>
      </c>
      <c r="K7916" s="36"/>
      <c r="L7916" s="36"/>
      <c r="M7916" s="37" t="s">
        <v>9905</v>
      </c>
      <c r="N7916" s="37" t="s">
        <v>9204</v>
      </c>
      <c r="O7916" s="22" t="s">
        <v>23</v>
      </c>
      <c r="P7916" s="38">
        <v>1326</v>
      </c>
      <c r="Q7916" s="25">
        <v>0</v>
      </c>
      <c r="R7916" s="38">
        <f t="shared" si="162"/>
        <v>1326</v>
      </c>
      <c r="S7916" s="25"/>
      <c r="T7916" s="26">
        <f t="shared" si="163"/>
        <v>0</v>
      </c>
    </row>
    <row r="7917" spans="6:20" s="102" customFormat="1" ht="84" outlineLevel="6">
      <c r="F7917" s="21">
        <v>2947</v>
      </c>
      <c r="G7917" s="22" t="s">
        <v>5</v>
      </c>
      <c r="H7917" s="68">
        <v>6</v>
      </c>
      <c r="I7917" s="22"/>
      <c r="J7917" s="36" t="s">
        <v>2629</v>
      </c>
      <c r="K7917" s="36"/>
      <c r="L7917" s="36"/>
      <c r="M7917" s="37" t="s">
        <v>9856</v>
      </c>
      <c r="N7917" s="37"/>
      <c r="O7917" s="22" t="s">
        <v>23</v>
      </c>
      <c r="P7917" s="38">
        <v>95</v>
      </c>
      <c r="Q7917" s="25">
        <v>0</v>
      </c>
      <c r="R7917" s="38">
        <f t="shared" si="162"/>
        <v>95</v>
      </c>
      <c r="S7917" s="25"/>
      <c r="T7917" s="26">
        <f t="shared" si="163"/>
        <v>0</v>
      </c>
    </row>
    <row r="7918" spans="6:20" s="102" customFormat="1" ht="72" outlineLevel="6">
      <c r="F7918" s="21">
        <v>2948</v>
      </c>
      <c r="G7918" s="22" t="s">
        <v>5</v>
      </c>
      <c r="H7918" s="68">
        <v>6</v>
      </c>
      <c r="I7918" s="22"/>
      <c r="J7918" s="36" t="s">
        <v>2630</v>
      </c>
      <c r="K7918" s="36"/>
      <c r="L7918" s="36"/>
      <c r="M7918" s="37" t="s">
        <v>9484</v>
      </c>
      <c r="N7918" s="37"/>
      <c r="O7918" s="22" t="s">
        <v>23</v>
      </c>
      <c r="P7918" s="38">
        <v>169</v>
      </c>
      <c r="Q7918" s="25">
        <v>0</v>
      </c>
      <c r="R7918" s="38">
        <f t="shared" si="162"/>
        <v>169</v>
      </c>
      <c r="S7918" s="25"/>
      <c r="T7918" s="26">
        <f t="shared" si="163"/>
        <v>0</v>
      </c>
    </row>
    <row r="7919" spans="6:20" s="102" customFormat="1" ht="72" outlineLevel="6">
      <c r="F7919" s="21">
        <v>2949</v>
      </c>
      <c r="G7919" s="22" t="s">
        <v>5</v>
      </c>
      <c r="H7919" s="68">
        <v>6</v>
      </c>
      <c r="I7919" s="22"/>
      <c r="J7919" s="36" t="s">
        <v>2631</v>
      </c>
      <c r="K7919" s="36"/>
      <c r="L7919" s="36"/>
      <c r="M7919" s="37" t="s">
        <v>9424</v>
      </c>
      <c r="N7919" s="37"/>
      <c r="O7919" s="22" t="s">
        <v>23</v>
      </c>
      <c r="P7919" s="38">
        <v>1086</v>
      </c>
      <c r="Q7919" s="25">
        <v>0</v>
      </c>
      <c r="R7919" s="38">
        <f t="shared" si="162"/>
        <v>1086</v>
      </c>
      <c r="S7919" s="25"/>
      <c r="T7919" s="26">
        <f t="shared" si="163"/>
        <v>0</v>
      </c>
    </row>
    <row r="7920" spans="6:20" outlineLevel="6"/>
    <row r="7921" spans="6:20" outlineLevel="5"/>
    <row r="7922" spans="6:20" s="113" customFormat="1" ht="16.5" customHeight="1" outlineLevel="4">
      <c r="F7922" s="114"/>
      <c r="G7922" s="115"/>
      <c r="H7922" s="115"/>
      <c r="I7922" s="115"/>
      <c r="J7922" s="116"/>
      <c r="K7922" s="116"/>
      <c r="L7922" s="116"/>
      <c r="M7922" s="116" t="s">
        <v>6774</v>
      </c>
      <c r="N7922" s="119"/>
      <c r="O7922" s="115"/>
      <c r="P7922" s="117"/>
      <c r="Q7922" s="118"/>
      <c r="R7922" s="117"/>
      <c r="S7922" s="118"/>
      <c r="T7922" s="112">
        <f>SUBTOTAL(9,T7923:T7954)</f>
        <v>0</v>
      </c>
    </row>
    <row r="7923" spans="6:20" s="120" customFormat="1" ht="16.5" customHeight="1" outlineLevel="5">
      <c r="F7923" s="121"/>
      <c r="G7923" s="122"/>
      <c r="H7923" s="122"/>
      <c r="I7923" s="122"/>
      <c r="J7923" s="123"/>
      <c r="K7923" s="123"/>
      <c r="L7923" s="123"/>
      <c r="M7923" s="123" t="s">
        <v>6835</v>
      </c>
      <c r="N7923" s="126"/>
      <c r="O7923" s="122"/>
      <c r="P7923" s="124"/>
      <c r="Q7923" s="125"/>
      <c r="R7923" s="124"/>
      <c r="S7923" s="125"/>
      <c r="T7923" s="111">
        <f>SUBTOTAL(9,T7924:T7953)</f>
        <v>0</v>
      </c>
    </row>
    <row r="7924" spans="6:20" s="102" customFormat="1" ht="409.5" outlineLevel="6">
      <c r="F7924" s="21">
        <v>2950</v>
      </c>
      <c r="G7924" s="22" t="s">
        <v>5</v>
      </c>
      <c r="H7924" s="68">
        <v>6</v>
      </c>
      <c r="I7924" s="22"/>
      <c r="J7924" s="36" t="s">
        <v>2632</v>
      </c>
      <c r="K7924" s="36"/>
      <c r="L7924" s="36"/>
      <c r="M7924" s="37" t="s">
        <v>9880</v>
      </c>
      <c r="N7924" s="37" t="s">
        <v>9938</v>
      </c>
      <c r="O7924" s="22" t="s">
        <v>22</v>
      </c>
      <c r="P7924" s="38">
        <v>1</v>
      </c>
      <c r="Q7924" s="25">
        <v>0</v>
      </c>
      <c r="R7924" s="38">
        <f t="shared" ref="R7924:R7952" si="164">P7924*(1+Q7924/100)</f>
        <v>1</v>
      </c>
      <c r="S7924" s="25"/>
      <c r="T7924" s="26">
        <f t="shared" ref="T7924:T7952" si="165">IF(I7924="T",0,R7924*S7924)</f>
        <v>0</v>
      </c>
    </row>
    <row r="7925" spans="6:20" s="102" customFormat="1" ht="60" outlineLevel="6">
      <c r="F7925" s="21">
        <v>2951</v>
      </c>
      <c r="G7925" s="22" t="s">
        <v>5</v>
      </c>
      <c r="H7925" s="68">
        <v>6</v>
      </c>
      <c r="I7925" s="22"/>
      <c r="J7925" s="36" t="s">
        <v>2633</v>
      </c>
      <c r="K7925" s="36"/>
      <c r="L7925" s="36"/>
      <c r="M7925" s="37" t="s">
        <v>9213</v>
      </c>
      <c r="N7925" s="37"/>
      <c r="O7925" s="22" t="s">
        <v>22</v>
      </c>
      <c r="P7925" s="38">
        <v>1</v>
      </c>
      <c r="Q7925" s="25">
        <v>0</v>
      </c>
      <c r="R7925" s="38">
        <f t="shared" si="164"/>
        <v>1</v>
      </c>
      <c r="S7925" s="25"/>
      <c r="T7925" s="26">
        <f t="shared" si="165"/>
        <v>0</v>
      </c>
    </row>
    <row r="7926" spans="6:20" s="102" customFormat="1" ht="60" outlineLevel="6">
      <c r="F7926" s="21">
        <v>2952</v>
      </c>
      <c r="G7926" s="22" t="s">
        <v>5</v>
      </c>
      <c r="H7926" s="68">
        <v>6</v>
      </c>
      <c r="I7926" s="22"/>
      <c r="J7926" s="36" t="s">
        <v>2634</v>
      </c>
      <c r="K7926" s="36"/>
      <c r="L7926" s="36"/>
      <c r="M7926" s="37" t="s">
        <v>9214</v>
      </c>
      <c r="N7926" s="37"/>
      <c r="O7926" s="22" t="s">
        <v>22</v>
      </c>
      <c r="P7926" s="38">
        <v>1</v>
      </c>
      <c r="Q7926" s="25">
        <v>0</v>
      </c>
      <c r="R7926" s="38">
        <f t="shared" si="164"/>
        <v>1</v>
      </c>
      <c r="S7926" s="25"/>
      <c r="T7926" s="26">
        <f t="shared" si="165"/>
        <v>0</v>
      </c>
    </row>
    <row r="7927" spans="6:20" s="102" customFormat="1" ht="36" outlineLevel="6">
      <c r="F7927" s="21">
        <v>2953</v>
      </c>
      <c r="G7927" s="22" t="s">
        <v>5</v>
      </c>
      <c r="H7927" s="68">
        <v>6</v>
      </c>
      <c r="I7927" s="22"/>
      <c r="J7927" s="36" t="s">
        <v>2635</v>
      </c>
      <c r="K7927" s="36"/>
      <c r="L7927" s="36"/>
      <c r="M7927" s="37" t="s">
        <v>8491</v>
      </c>
      <c r="N7927" s="37"/>
      <c r="O7927" s="22" t="s">
        <v>22</v>
      </c>
      <c r="P7927" s="38">
        <v>1</v>
      </c>
      <c r="Q7927" s="25">
        <v>0</v>
      </c>
      <c r="R7927" s="38">
        <f t="shared" si="164"/>
        <v>1</v>
      </c>
      <c r="S7927" s="25"/>
      <c r="T7927" s="26">
        <f t="shared" si="165"/>
        <v>0</v>
      </c>
    </row>
    <row r="7928" spans="6:20" s="102" customFormat="1" ht="36" outlineLevel="6">
      <c r="F7928" s="21">
        <v>2954</v>
      </c>
      <c r="G7928" s="22" t="s">
        <v>5</v>
      </c>
      <c r="H7928" s="68">
        <v>6</v>
      </c>
      <c r="I7928" s="22"/>
      <c r="J7928" s="36" t="s">
        <v>2636</v>
      </c>
      <c r="K7928" s="36"/>
      <c r="L7928" s="36"/>
      <c r="M7928" s="37" t="s">
        <v>8492</v>
      </c>
      <c r="N7928" s="37"/>
      <c r="O7928" s="22" t="s">
        <v>22</v>
      </c>
      <c r="P7928" s="38">
        <v>1</v>
      </c>
      <c r="Q7928" s="25">
        <v>0</v>
      </c>
      <c r="R7928" s="38">
        <f t="shared" si="164"/>
        <v>1</v>
      </c>
      <c r="S7928" s="25"/>
      <c r="T7928" s="26">
        <f t="shared" si="165"/>
        <v>0</v>
      </c>
    </row>
    <row r="7929" spans="6:20" s="102" customFormat="1" ht="36" outlineLevel="6">
      <c r="F7929" s="21">
        <v>2955</v>
      </c>
      <c r="G7929" s="22" t="s">
        <v>5</v>
      </c>
      <c r="H7929" s="68">
        <v>6</v>
      </c>
      <c r="I7929" s="22"/>
      <c r="J7929" s="36" t="s">
        <v>2637</v>
      </c>
      <c r="K7929" s="36"/>
      <c r="L7929" s="36"/>
      <c r="M7929" s="37" t="s">
        <v>8519</v>
      </c>
      <c r="N7929" s="37"/>
      <c r="O7929" s="22" t="s">
        <v>22</v>
      </c>
      <c r="P7929" s="38">
        <v>1</v>
      </c>
      <c r="Q7929" s="25">
        <v>0</v>
      </c>
      <c r="R7929" s="38">
        <f t="shared" si="164"/>
        <v>1</v>
      </c>
      <c r="S7929" s="25"/>
      <c r="T7929" s="26">
        <f t="shared" si="165"/>
        <v>0</v>
      </c>
    </row>
    <row r="7930" spans="6:20" s="102" customFormat="1" ht="36" outlineLevel="6">
      <c r="F7930" s="21">
        <v>2956</v>
      </c>
      <c r="G7930" s="22" t="s">
        <v>5</v>
      </c>
      <c r="H7930" s="68">
        <v>6</v>
      </c>
      <c r="I7930" s="22"/>
      <c r="J7930" s="36" t="s">
        <v>2638</v>
      </c>
      <c r="K7930" s="36"/>
      <c r="L7930" s="36"/>
      <c r="M7930" s="37" t="s">
        <v>8520</v>
      </c>
      <c r="N7930" s="37"/>
      <c r="O7930" s="22" t="s">
        <v>22</v>
      </c>
      <c r="P7930" s="38">
        <v>2</v>
      </c>
      <c r="Q7930" s="25">
        <v>0</v>
      </c>
      <c r="R7930" s="38">
        <f t="shared" si="164"/>
        <v>2</v>
      </c>
      <c r="S7930" s="25"/>
      <c r="T7930" s="26">
        <f t="shared" si="165"/>
        <v>0</v>
      </c>
    </row>
    <row r="7931" spans="6:20" s="102" customFormat="1" ht="60" outlineLevel="6">
      <c r="F7931" s="21">
        <v>2957</v>
      </c>
      <c r="G7931" s="22" t="s">
        <v>5</v>
      </c>
      <c r="H7931" s="68">
        <v>6</v>
      </c>
      <c r="I7931" s="22"/>
      <c r="J7931" s="36" t="s">
        <v>2639</v>
      </c>
      <c r="K7931" s="36"/>
      <c r="L7931" s="36"/>
      <c r="M7931" s="37" t="s">
        <v>9257</v>
      </c>
      <c r="N7931" s="37"/>
      <c r="O7931" s="22" t="s">
        <v>22</v>
      </c>
      <c r="P7931" s="38">
        <v>3</v>
      </c>
      <c r="Q7931" s="25">
        <v>0</v>
      </c>
      <c r="R7931" s="38">
        <f t="shared" si="164"/>
        <v>3</v>
      </c>
      <c r="S7931" s="25"/>
      <c r="T7931" s="26">
        <f t="shared" si="165"/>
        <v>0</v>
      </c>
    </row>
    <row r="7932" spans="6:20" s="102" customFormat="1" ht="60" outlineLevel="6">
      <c r="F7932" s="21">
        <v>2958</v>
      </c>
      <c r="G7932" s="22" t="s">
        <v>5</v>
      </c>
      <c r="H7932" s="68">
        <v>6</v>
      </c>
      <c r="I7932" s="22"/>
      <c r="J7932" s="36" t="s">
        <v>2640</v>
      </c>
      <c r="K7932" s="36"/>
      <c r="L7932" s="36"/>
      <c r="M7932" s="37" t="s">
        <v>9258</v>
      </c>
      <c r="N7932" s="37"/>
      <c r="O7932" s="22" t="s">
        <v>22</v>
      </c>
      <c r="P7932" s="38">
        <v>1</v>
      </c>
      <c r="Q7932" s="25">
        <v>0</v>
      </c>
      <c r="R7932" s="38">
        <f t="shared" si="164"/>
        <v>1</v>
      </c>
      <c r="S7932" s="25"/>
      <c r="T7932" s="26">
        <f t="shared" si="165"/>
        <v>0</v>
      </c>
    </row>
    <row r="7933" spans="6:20" s="102" customFormat="1" ht="60" outlineLevel="6">
      <c r="F7933" s="21">
        <v>2959</v>
      </c>
      <c r="G7933" s="22" t="s">
        <v>5</v>
      </c>
      <c r="H7933" s="68">
        <v>6</v>
      </c>
      <c r="I7933" s="22"/>
      <c r="J7933" s="36" t="s">
        <v>2641</v>
      </c>
      <c r="K7933" s="36"/>
      <c r="L7933" s="36"/>
      <c r="M7933" s="37" t="s">
        <v>9134</v>
      </c>
      <c r="N7933" s="37"/>
      <c r="O7933" s="22" t="s">
        <v>22</v>
      </c>
      <c r="P7933" s="38">
        <v>3</v>
      </c>
      <c r="Q7933" s="25">
        <v>0</v>
      </c>
      <c r="R7933" s="38">
        <f t="shared" si="164"/>
        <v>3</v>
      </c>
      <c r="S7933" s="25"/>
      <c r="T7933" s="26">
        <f t="shared" si="165"/>
        <v>0</v>
      </c>
    </row>
    <row r="7934" spans="6:20" s="102" customFormat="1" ht="60" outlineLevel="6">
      <c r="F7934" s="21">
        <v>2960</v>
      </c>
      <c r="G7934" s="22" t="s">
        <v>5</v>
      </c>
      <c r="H7934" s="68">
        <v>6</v>
      </c>
      <c r="I7934" s="22"/>
      <c r="J7934" s="36" t="s">
        <v>2642</v>
      </c>
      <c r="K7934" s="36"/>
      <c r="L7934" s="36"/>
      <c r="M7934" s="37" t="s">
        <v>9075</v>
      </c>
      <c r="N7934" s="37"/>
      <c r="O7934" s="22" t="s">
        <v>22</v>
      </c>
      <c r="P7934" s="38">
        <v>1</v>
      </c>
      <c r="Q7934" s="25">
        <v>0</v>
      </c>
      <c r="R7934" s="38">
        <f t="shared" si="164"/>
        <v>1</v>
      </c>
      <c r="S7934" s="25"/>
      <c r="T7934" s="26">
        <f t="shared" si="165"/>
        <v>0</v>
      </c>
    </row>
    <row r="7935" spans="6:20" s="102" customFormat="1" ht="60" outlineLevel="6">
      <c r="F7935" s="21">
        <v>2961</v>
      </c>
      <c r="G7935" s="22" t="s">
        <v>5</v>
      </c>
      <c r="H7935" s="68">
        <v>6</v>
      </c>
      <c r="I7935" s="22"/>
      <c r="J7935" s="36" t="s">
        <v>2643</v>
      </c>
      <c r="K7935" s="36"/>
      <c r="L7935" s="36"/>
      <c r="M7935" s="37" t="s">
        <v>9090</v>
      </c>
      <c r="N7935" s="37"/>
      <c r="O7935" s="22" t="s">
        <v>22</v>
      </c>
      <c r="P7935" s="38">
        <v>1</v>
      </c>
      <c r="Q7935" s="25">
        <v>0</v>
      </c>
      <c r="R7935" s="38">
        <f t="shared" si="164"/>
        <v>1</v>
      </c>
      <c r="S7935" s="25"/>
      <c r="T7935" s="26">
        <f t="shared" si="165"/>
        <v>0</v>
      </c>
    </row>
    <row r="7936" spans="6:20" s="102" customFormat="1" ht="36" outlineLevel="6">
      <c r="F7936" s="21">
        <v>2962</v>
      </c>
      <c r="G7936" s="22" t="s">
        <v>5</v>
      </c>
      <c r="H7936" s="68">
        <v>6</v>
      </c>
      <c r="I7936" s="22"/>
      <c r="J7936" s="36" t="s">
        <v>2644</v>
      </c>
      <c r="K7936" s="36"/>
      <c r="L7936" s="36"/>
      <c r="M7936" s="37" t="s">
        <v>8660</v>
      </c>
      <c r="N7936" s="37"/>
      <c r="O7936" s="22" t="s">
        <v>22</v>
      </c>
      <c r="P7936" s="38">
        <v>12</v>
      </c>
      <c r="Q7936" s="25">
        <v>0</v>
      </c>
      <c r="R7936" s="38">
        <f t="shared" si="164"/>
        <v>12</v>
      </c>
      <c r="S7936" s="25"/>
      <c r="T7936" s="26">
        <f t="shared" si="165"/>
        <v>0</v>
      </c>
    </row>
    <row r="7937" spans="6:20" s="102" customFormat="1" ht="84" outlineLevel="6">
      <c r="F7937" s="21">
        <v>2963</v>
      </c>
      <c r="G7937" s="22" t="s">
        <v>5</v>
      </c>
      <c r="H7937" s="68">
        <v>6</v>
      </c>
      <c r="I7937" s="22"/>
      <c r="J7937" s="36" t="s">
        <v>2645</v>
      </c>
      <c r="K7937" s="36"/>
      <c r="L7937" s="36"/>
      <c r="M7937" s="37" t="s">
        <v>9772</v>
      </c>
      <c r="N7937" s="37"/>
      <c r="O7937" s="22" t="s">
        <v>22</v>
      </c>
      <c r="P7937" s="38">
        <v>15</v>
      </c>
      <c r="Q7937" s="25">
        <v>0</v>
      </c>
      <c r="R7937" s="38">
        <f t="shared" si="164"/>
        <v>15</v>
      </c>
      <c r="S7937" s="25"/>
      <c r="T7937" s="26">
        <f t="shared" si="165"/>
        <v>0</v>
      </c>
    </row>
    <row r="7938" spans="6:20" s="102" customFormat="1" ht="72" outlineLevel="6">
      <c r="F7938" s="21">
        <v>2964</v>
      </c>
      <c r="G7938" s="22" t="s">
        <v>5</v>
      </c>
      <c r="H7938" s="68">
        <v>6</v>
      </c>
      <c r="I7938" s="22"/>
      <c r="J7938" s="36" t="s">
        <v>2646</v>
      </c>
      <c r="K7938" s="36"/>
      <c r="L7938" s="36"/>
      <c r="M7938" s="37" t="s">
        <v>8973</v>
      </c>
      <c r="N7938" s="37"/>
      <c r="O7938" s="22" t="s">
        <v>22</v>
      </c>
      <c r="P7938" s="38">
        <v>8</v>
      </c>
      <c r="Q7938" s="25">
        <v>0</v>
      </c>
      <c r="R7938" s="38">
        <f t="shared" si="164"/>
        <v>8</v>
      </c>
      <c r="S7938" s="25"/>
      <c r="T7938" s="26">
        <f t="shared" si="165"/>
        <v>0</v>
      </c>
    </row>
    <row r="7939" spans="6:20" s="102" customFormat="1" ht="48" outlineLevel="6">
      <c r="F7939" s="21">
        <v>2965</v>
      </c>
      <c r="G7939" s="22" t="s">
        <v>5</v>
      </c>
      <c r="H7939" s="68">
        <v>6</v>
      </c>
      <c r="I7939" s="22"/>
      <c r="J7939" s="36" t="s">
        <v>2647</v>
      </c>
      <c r="K7939" s="36"/>
      <c r="L7939" s="36"/>
      <c r="M7939" s="37" t="s">
        <v>8619</v>
      </c>
      <c r="N7939" s="37"/>
      <c r="O7939" s="22" t="s">
        <v>22</v>
      </c>
      <c r="P7939" s="38">
        <v>1</v>
      </c>
      <c r="Q7939" s="25">
        <v>0</v>
      </c>
      <c r="R7939" s="38">
        <f t="shared" si="164"/>
        <v>1</v>
      </c>
      <c r="S7939" s="25"/>
      <c r="T7939" s="26">
        <f t="shared" si="165"/>
        <v>0</v>
      </c>
    </row>
    <row r="7940" spans="6:20" s="102" customFormat="1" ht="36" outlineLevel="6">
      <c r="F7940" s="21">
        <v>2966</v>
      </c>
      <c r="G7940" s="22" t="s">
        <v>5</v>
      </c>
      <c r="H7940" s="68">
        <v>6</v>
      </c>
      <c r="I7940" s="22"/>
      <c r="J7940" s="36" t="s">
        <v>2648</v>
      </c>
      <c r="K7940" s="36"/>
      <c r="L7940" s="36"/>
      <c r="M7940" s="37" t="s">
        <v>8761</v>
      </c>
      <c r="N7940" s="37"/>
      <c r="O7940" s="22" t="s">
        <v>22</v>
      </c>
      <c r="P7940" s="38">
        <v>3</v>
      </c>
      <c r="Q7940" s="25">
        <v>0</v>
      </c>
      <c r="R7940" s="38">
        <f t="shared" si="164"/>
        <v>3</v>
      </c>
      <c r="S7940" s="25"/>
      <c r="T7940" s="26">
        <f t="shared" si="165"/>
        <v>0</v>
      </c>
    </row>
    <row r="7941" spans="6:20" s="102" customFormat="1" ht="36" outlineLevel="6">
      <c r="F7941" s="21">
        <v>2967</v>
      </c>
      <c r="G7941" s="22" t="s">
        <v>5</v>
      </c>
      <c r="H7941" s="68">
        <v>6</v>
      </c>
      <c r="I7941" s="22"/>
      <c r="J7941" s="36" t="s">
        <v>2649</v>
      </c>
      <c r="K7941" s="36"/>
      <c r="L7941" s="36"/>
      <c r="M7941" s="37" t="s">
        <v>8762</v>
      </c>
      <c r="N7941" s="37"/>
      <c r="O7941" s="22" t="s">
        <v>22</v>
      </c>
      <c r="P7941" s="38">
        <v>1</v>
      </c>
      <c r="Q7941" s="25">
        <v>0</v>
      </c>
      <c r="R7941" s="38">
        <f t="shared" si="164"/>
        <v>1</v>
      </c>
      <c r="S7941" s="25"/>
      <c r="T7941" s="26">
        <f t="shared" si="165"/>
        <v>0</v>
      </c>
    </row>
    <row r="7942" spans="6:20" s="102" customFormat="1" ht="36" outlineLevel="6">
      <c r="F7942" s="21">
        <v>2968</v>
      </c>
      <c r="G7942" s="22" t="s">
        <v>5</v>
      </c>
      <c r="H7942" s="68">
        <v>6</v>
      </c>
      <c r="I7942" s="22"/>
      <c r="J7942" s="36" t="s">
        <v>2650</v>
      </c>
      <c r="K7942" s="36"/>
      <c r="L7942" s="36"/>
      <c r="M7942" s="37" t="s">
        <v>8752</v>
      </c>
      <c r="N7942" s="37"/>
      <c r="O7942" s="22" t="s">
        <v>22</v>
      </c>
      <c r="P7942" s="38">
        <v>3</v>
      </c>
      <c r="Q7942" s="25">
        <v>0</v>
      </c>
      <c r="R7942" s="38">
        <f t="shared" si="164"/>
        <v>3</v>
      </c>
      <c r="S7942" s="25"/>
      <c r="T7942" s="26">
        <f t="shared" si="165"/>
        <v>0</v>
      </c>
    </row>
    <row r="7943" spans="6:20" s="102" customFormat="1" ht="36" outlineLevel="6">
      <c r="F7943" s="21">
        <v>2969</v>
      </c>
      <c r="G7943" s="22" t="s">
        <v>5</v>
      </c>
      <c r="H7943" s="68">
        <v>6</v>
      </c>
      <c r="I7943" s="22"/>
      <c r="J7943" s="36" t="s">
        <v>2651</v>
      </c>
      <c r="K7943" s="36"/>
      <c r="L7943" s="36"/>
      <c r="M7943" s="37" t="s">
        <v>8753</v>
      </c>
      <c r="N7943" s="37"/>
      <c r="O7943" s="22" t="s">
        <v>22</v>
      </c>
      <c r="P7943" s="38">
        <v>1</v>
      </c>
      <c r="Q7943" s="25">
        <v>0</v>
      </c>
      <c r="R7943" s="38">
        <f t="shared" si="164"/>
        <v>1</v>
      </c>
      <c r="S7943" s="25"/>
      <c r="T7943" s="26">
        <f t="shared" si="165"/>
        <v>0</v>
      </c>
    </row>
    <row r="7944" spans="6:20" s="102" customFormat="1" ht="72" outlineLevel="6">
      <c r="F7944" s="21">
        <v>2970</v>
      </c>
      <c r="G7944" s="22" t="s">
        <v>5</v>
      </c>
      <c r="H7944" s="68">
        <v>6</v>
      </c>
      <c r="I7944" s="22"/>
      <c r="J7944" s="36" t="s">
        <v>2652</v>
      </c>
      <c r="K7944" s="36"/>
      <c r="L7944" s="36"/>
      <c r="M7944" s="37" t="s">
        <v>9446</v>
      </c>
      <c r="N7944" s="37"/>
      <c r="O7944" s="22" t="s">
        <v>9</v>
      </c>
      <c r="P7944" s="38">
        <v>90</v>
      </c>
      <c r="Q7944" s="25">
        <v>0</v>
      </c>
      <c r="R7944" s="38">
        <f t="shared" si="164"/>
        <v>90</v>
      </c>
      <c r="S7944" s="25"/>
      <c r="T7944" s="26">
        <f t="shared" si="165"/>
        <v>0</v>
      </c>
    </row>
    <row r="7945" spans="6:20" s="102" customFormat="1" ht="72" outlineLevel="6">
      <c r="F7945" s="21">
        <v>2971</v>
      </c>
      <c r="G7945" s="22" t="s">
        <v>5</v>
      </c>
      <c r="H7945" s="68">
        <v>6</v>
      </c>
      <c r="I7945" s="22"/>
      <c r="J7945" s="36" t="s">
        <v>2653</v>
      </c>
      <c r="K7945" s="36"/>
      <c r="L7945" s="36"/>
      <c r="M7945" s="37" t="s">
        <v>9447</v>
      </c>
      <c r="N7945" s="37"/>
      <c r="O7945" s="22" t="s">
        <v>9</v>
      </c>
      <c r="P7945" s="38">
        <v>30</v>
      </c>
      <c r="Q7945" s="25">
        <v>0</v>
      </c>
      <c r="R7945" s="38">
        <f t="shared" si="164"/>
        <v>30</v>
      </c>
      <c r="S7945" s="25"/>
      <c r="T7945" s="26">
        <f t="shared" si="165"/>
        <v>0</v>
      </c>
    </row>
    <row r="7946" spans="6:20" s="102" customFormat="1" ht="72" outlineLevel="6">
      <c r="F7946" s="21">
        <v>2972</v>
      </c>
      <c r="G7946" s="22" t="s">
        <v>5</v>
      </c>
      <c r="H7946" s="68">
        <v>6</v>
      </c>
      <c r="I7946" s="22"/>
      <c r="J7946" s="36" t="s">
        <v>2654</v>
      </c>
      <c r="K7946" s="36"/>
      <c r="L7946" s="36"/>
      <c r="M7946" s="37" t="s">
        <v>9448</v>
      </c>
      <c r="N7946" s="37"/>
      <c r="O7946" s="22" t="s">
        <v>9</v>
      </c>
      <c r="P7946" s="38">
        <v>10</v>
      </c>
      <c r="Q7946" s="25">
        <v>0</v>
      </c>
      <c r="R7946" s="38">
        <f t="shared" si="164"/>
        <v>10</v>
      </c>
      <c r="S7946" s="25"/>
      <c r="T7946" s="26">
        <f t="shared" si="165"/>
        <v>0</v>
      </c>
    </row>
    <row r="7947" spans="6:20" s="102" customFormat="1" ht="60" outlineLevel="6">
      <c r="F7947" s="21">
        <v>2973</v>
      </c>
      <c r="G7947" s="22" t="s">
        <v>5</v>
      </c>
      <c r="H7947" s="68">
        <v>6</v>
      </c>
      <c r="I7947" s="22"/>
      <c r="J7947" s="36" t="s">
        <v>2655</v>
      </c>
      <c r="K7947" s="36"/>
      <c r="L7947" s="36"/>
      <c r="M7947" s="37" t="s">
        <v>9076</v>
      </c>
      <c r="N7947" s="37"/>
      <c r="O7947" s="22" t="s">
        <v>9</v>
      </c>
      <c r="P7947" s="38">
        <v>66</v>
      </c>
      <c r="Q7947" s="25">
        <v>0</v>
      </c>
      <c r="R7947" s="38">
        <f t="shared" si="164"/>
        <v>66</v>
      </c>
      <c r="S7947" s="25"/>
      <c r="T7947" s="26">
        <f t="shared" si="165"/>
        <v>0</v>
      </c>
    </row>
    <row r="7948" spans="6:20" s="102" customFormat="1" ht="60" outlineLevel="6">
      <c r="F7948" s="21">
        <v>2974</v>
      </c>
      <c r="G7948" s="22" t="s">
        <v>5</v>
      </c>
      <c r="H7948" s="68">
        <v>6</v>
      </c>
      <c r="I7948" s="22"/>
      <c r="J7948" s="36" t="s">
        <v>2656</v>
      </c>
      <c r="K7948" s="36"/>
      <c r="L7948" s="36"/>
      <c r="M7948" s="37" t="s">
        <v>9077</v>
      </c>
      <c r="N7948" s="37"/>
      <c r="O7948" s="22" t="s">
        <v>9</v>
      </c>
      <c r="P7948" s="38">
        <v>9</v>
      </c>
      <c r="Q7948" s="25">
        <v>0</v>
      </c>
      <c r="R7948" s="38">
        <f t="shared" si="164"/>
        <v>9</v>
      </c>
      <c r="S7948" s="25"/>
      <c r="T7948" s="26">
        <f t="shared" si="165"/>
        <v>0</v>
      </c>
    </row>
    <row r="7949" spans="6:20" s="102" customFormat="1" ht="108" outlineLevel="6">
      <c r="F7949" s="21">
        <v>2975</v>
      </c>
      <c r="G7949" s="22" t="s">
        <v>5</v>
      </c>
      <c r="H7949" s="68">
        <v>6</v>
      </c>
      <c r="I7949" s="22"/>
      <c r="J7949" s="36" t="s">
        <v>2657</v>
      </c>
      <c r="K7949" s="36"/>
      <c r="L7949" s="36"/>
      <c r="M7949" s="37" t="s">
        <v>9906</v>
      </c>
      <c r="N7949" s="37" t="s">
        <v>9204</v>
      </c>
      <c r="O7949" s="22" t="s">
        <v>23</v>
      </c>
      <c r="P7949" s="38">
        <v>770</v>
      </c>
      <c r="Q7949" s="25">
        <v>0</v>
      </c>
      <c r="R7949" s="38">
        <f t="shared" si="164"/>
        <v>770</v>
      </c>
      <c r="S7949" s="25"/>
      <c r="T7949" s="26">
        <f t="shared" si="165"/>
        <v>0</v>
      </c>
    </row>
    <row r="7950" spans="6:20" s="102" customFormat="1" ht="84" outlineLevel="6">
      <c r="F7950" s="21">
        <v>2976</v>
      </c>
      <c r="G7950" s="22" t="s">
        <v>5</v>
      </c>
      <c r="H7950" s="68">
        <v>6</v>
      </c>
      <c r="I7950" s="22"/>
      <c r="J7950" s="36" t="s">
        <v>2658</v>
      </c>
      <c r="K7950" s="36"/>
      <c r="L7950" s="36"/>
      <c r="M7950" s="37" t="s">
        <v>9857</v>
      </c>
      <c r="N7950" s="37"/>
      <c r="O7950" s="22" t="s">
        <v>23</v>
      </c>
      <c r="P7950" s="38">
        <v>514</v>
      </c>
      <c r="Q7950" s="25">
        <v>0</v>
      </c>
      <c r="R7950" s="38">
        <f t="shared" si="164"/>
        <v>514</v>
      </c>
      <c r="S7950" s="25"/>
      <c r="T7950" s="26">
        <f t="shared" si="165"/>
        <v>0</v>
      </c>
    </row>
    <row r="7951" spans="6:20" s="102" customFormat="1" ht="72" outlineLevel="6">
      <c r="F7951" s="21">
        <v>2977</v>
      </c>
      <c r="G7951" s="22" t="s">
        <v>5</v>
      </c>
      <c r="H7951" s="68">
        <v>6</v>
      </c>
      <c r="I7951" s="22"/>
      <c r="J7951" s="36" t="s">
        <v>2659</v>
      </c>
      <c r="K7951" s="36"/>
      <c r="L7951" s="36"/>
      <c r="M7951" s="37" t="s">
        <v>9485</v>
      </c>
      <c r="N7951" s="37"/>
      <c r="O7951" s="22" t="s">
        <v>23</v>
      </c>
      <c r="P7951" s="38">
        <v>131</v>
      </c>
      <c r="Q7951" s="25">
        <v>0</v>
      </c>
      <c r="R7951" s="38">
        <f t="shared" si="164"/>
        <v>131</v>
      </c>
      <c r="S7951" s="25"/>
      <c r="T7951" s="26">
        <f t="shared" si="165"/>
        <v>0</v>
      </c>
    </row>
    <row r="7952" spans="6:20" s="102" customFormat="1" ht="72" outlineLevel="6">
      <c r="F7952" s="21">
        <v>2978</v>
      </c>
      <c r="G7952" s="22" t="s">
        <v>5</v>
      </c>
      <c r="H7952" s="68">
        <v>6</v>
      </c>
      <c r="I7952" s="22"/>
      <c r="J7952" s="36" t="s">
        <v>2660</v>
      </c>
      <c r="K7952" s="36"/>
      <c r="L7952" s="36"/>
      <c r="M7952" s="37" t="s">
        <v>9425</v>
      </c>
      <c r="N7952" s="37"/>
      <c r="O7952" s="22" t="s">
        <v>23</v>
      </c>
      <c r="P7952" s="38">
        <v>185</v>
      </c>
      <c r="Q7952" s="25">
        <v>0</v>
      </c>
      <c r="R7952" s="38">
        <f t="shared" si="164"/>
        <v>185</v>
      </c>
      <c r="S7952" s="25"/>
      <c r="T7952" s="26">
        <f t="shared" si="165"/>
        <v>0</v>
      </c>
    </row>
    <row r="7953" spans="6:20" outlineLevel="6"/>
    <row r="7954" spans="6:20" outlineLevel="5"/>
    <row r="7955" spans="6:20" s="113" customFormat="1" ht="16.5" customHeight="1" outlineLevel="4">
      <c r="F7955" s="114"/>
      <c r="G7955" s="115"/>
      <c r="H7955" s="115"/>
      <c r="I7955" s="115"/>
      <c r="J7955" s="116"/>
      <c r="K7955" s="116"/>
      <c r="L7955" s="116"/>
      <c r="M7955" s="116" t="s">
        <v>6775</v>
      </c>
      <c r="N7955" s="119"/>
      <c r="O7955" s="115"/>
      <c r="P7955" s="117"/>
      <c r="Q7955" s="118"/>
      <c r="R7955" s="117"/>
      <c r="S7955" s="118"/>
      <c r="T7955" s="112">
        <f>SUBTOTAL(9,T7956:T7980)</f>
        <v>0</v>
      </c>
    </row>
    <row r="7956" spans="6:20" s="120" customFormat="1" ht="16.5" customHeight="1" outlineLevel="5">
      <c r="F7956" s="121"/>
      <c r="G7956" s="122"/>
      <c r="H7956" s="122"/>
      <c r="I7956" s="122"/>
      <c r="J7956" s="123"/>
      <c r="K7956" s="123"/>
      <c r="L7956" s="123"/>
      <c r="M7956" s="123" t="s">
        <v>6836</v>
      </c>
      <c r="N7956" s="126"/>
      <c r="O7956" s="122"/>
      <c r="P7956" s="124"/>
      <c r="Q7956" s="125"/>
      <c r="R7956" s="124"/>
      <c r="S7956" s="125"/>
      <c r="T7956" s="111">
        <f>SUBTOTAL(9,T7957:T7979)</f>
        <v>0</v>
      </c>
    </row>
    <row r="7957" spans="6:20" s="102" customFormat="1" ht="409.5" outlineLevel="6">
      <c r="F7957" s="21">
        <v>2979</v>
      </c>
      <c r="G7957" s="22" t="s">
        <v>5</v>
      </c>
      <c r="H7957" s="68">
        <v>6</v>
      </c>
      <c r="I7957" s="22"/>
      <c r="J7957" s="36" t="s">
        <v>2661</v>
      </c>
      <c r="K7957" s="36"/>
      <c r="L7957" s="36"/>
      <c r="M7957" s="37" t="s">
        <v>9927</v>
      </c>
      <c r="N7957" s="37" t="s">
        <v>9931</v>
      </c>
      <c r="O7957" s="22" t="s">
        <v>22</v>
      </c>
      <c r="P7957" s="38">
        <v>1</v>
      </c>
      <c r="Q7957" s="25">
        <v>0</v>
      </c>
      <c r="R7957" s="38">
        <f t="shared" ref="R7957:R7978" si="166">P7957*(1+Q7957/100)</f>
        <v>1</v>
      </c>
      <c r="S7957" s="25"/>
      <c r="T7957" s="26">
        <f t="shared" ref="T7957:T7978" si="167">IF(I7957="T",0,R7957*S7957)</f>
        <v>0</v>
      </c>
    </row>
    <row r="7958" spans="6:20" s="102" customFormat="1" ht="60" outlineLevel="6">
      <c r="F7958" s="21">
        <v>2980</v>
      </c>
      <c r="G7958" s="22" t="s">
        <v>5</v>
      </c>
      <c r="H7958" s="68">
        <v>6</v>
      </c>
      <c r="I7958" s="22"/>
      <c r="J7958" s="36" t="s">
        <v>2662</v>
      </c>
      <c r="K7958" s="36"/>
      <c r="L7958" s="36"/>
      <c r="M7958" s="37" t="s">
        <v>9215</v>
      </c>
      <c r="N7958" s="37"/>
      <c r="O7958" s="22" t="s">
        <v>22</v>
      </c>
      <c r="P7958" s="38">
        <v>1</v>
      </c>
      <c r="Q7958" s="25">
        <v>0</v>
      </c>
      <c r="R7958" s="38">
        <f t="shared" si="166"/>
        <v>1</v>
      </c>
      <c r="S7958" s="25"/>
      <c r="T7958" s="26">
        <f t="shared" si="167"/>
        <v>0</v>
      </c>
    </row>
    <row r="7959" spans="6:20" s="102" customFormat="1" ht="36" outlineLevel="6">
      <c r="F7959" s="21">
        <v>2981</v>
      </c>
      <c r="G7959" s="22" t="s">
        <v>5</v>
      </c>
      <c r="H7959" s="68">
        <v>6</v>
      </c>
      <c r="I7959" s="22"/>
      <c r="J7959" s="36" t="s">
        <v>2663</v>
      </c>
      <c r="K7959" s="36"/>
      <c r="L7959" s="36"/>
      <c r="M7959" s="37" t="s">
        <v>8493</v>
      </c>
      <c r="N7959" s="37"/>
      <c r="O7959" s="22" t="s">
        <v>22</v>
      </c>
      <c r="P7959" s="38">
        <v>1</v>
      </c>
      <c r="Q7959" s="25">
        <v>0</v>
      </c>
      <c r="R7959" s="38">
        <f t="shared" si="166"/>
        <v>1</v>
      </c>
      <c r="S7959" s="25"/>
      <c r="T7959" s="26">
        <f t="shared" si="167"/>
        <v>0</v>
      </c>
    </row>
    <row r="7960" spans="6:20" s="102" customFormat="1" ht="36" outlineLevel="6">
      <c r="F7960" s="21">
        <v>2982</v>
      </c>
      <c r="G7960" s="22" t="s">
        <v>5</v>
      </c>
      <c r="H7960" s="68">
        <v>6</v>
      </c>
      <c r="I7960" s="22"/>
      <c r="J7960" s="36" t="s">
        <v>2664</v>
      </c>
      <c r="K7960" s="36"/>
      <c r="L7960" s="36"/>
      <c r="M7960" s="37" t="s">
        <v>8494</v>
      </c>
      <c r="N7960" s="37"/>
      <c r="O7960" s="22" t="s">
        <v>22</v>
      </c>
      <c r="P7960" s="38">
        <v>1</v>
      </c>
      <c r="Q7960" s="25">
        <v>0</v>
      </c>
      <c r="R7960" s="38">
        <f t="shared" si="166"/>
        <v>1</v>
      </c>
      <c r="S7960" s="25"/>
      <c r="T7960" s="26">
        <f t="shared" si="167"/>
        <v>0</v>
      </c>
    </row>
    <row r="7961" spans="6:20" s="102" customFormat="1" ht="36" outlineLevel="6">
      <c r="F7961" s="21">
        <v>2983</v>
      </c>
      <c r="G7961" s="22" t="s">
        <v>5</v>
      </c>
      <c r="H7961" s="68">
        <v>6</v>
      </c>
      <c r="I7961" s="22"/>
      <c r="J7961" s="36" t="s">
        <v>2665</v>
      </c>
      <c r="K7961" s="36"/>
      <c r="L7961" s="36"/>
      <c r="M7961" s="37" t="s">
        <v>8495</v>
      </c>
      <c r="N7961" s="37"/>
      <c r="O7961" s="22" t="s">
        <v>22</v>
      </c>
      <c r="P7961" s="38">
        <v>2</v>
      </c>
      <c r="Q7961" s="25">
        <v>0</v>
      </c>
      <c r="R7961" s="38">
        <f t="shared" si="166"/>
        <v>2</v>
      </c>
      <c r="S7961" s="25"/>
      <c r="T7961" s="26">
        <f t="shared" si="167"/>
        <v>0</v>
      </c>
    </row>
    <row r="7962" spans="6:20" s="102" customFormat="1" ht="36" outlineLevel="6">
      <c r="F7962" s="21">
        <v>2984</v>
      </c>
      <c r="G7962" s="22" t="s">
        <v>5</v>
      </c>
      <c r="H7962" s="68">
        <v>6</v>
      </c>
      <c r="I7962" s="22"/>
      <c r="J7962" s="36" t="s">
        <v>2666</v>
      </c>
      <c r="K7962" s="36"/>
      <c r="L7962" s="36"/>
      <c r="M7962" s="37" t="s">
        <v>8496</v>
      </c>
      <c r="N7962" s="37"/>
      <c r="O7962" s="22" t="s">
        <v>22</v>
      </c>
      <c r="P7962" s="38">
        <v>2</v>
      </c>
      <c r="Q7962" s="25">
        <v>0</v>
      </c>
      <c r="R7962" s="38">
        <f t="shared" si="166"/>
        <v>2</v>
      </c>
      <c r="S7962" s="25"/>
      <c r="T7962" s="26">
        <f t="shared" si="167"/>
        <v>0</v>
      </c>
    </row>
    <row r="7963" spans="6:20" s="102" customFormat="1" ht="60" outlineLevel="6">
      <c r="F7963" s="21">
        <v>2985</v>
      </c>
      <c r="G7963" s="22" t="s">
        <v>5</v>
      </c>
      <c r="H7963" s="68">
        <v>6</v>
      </c>
      <c r="I7963" s="22"/>
      <c r="J7963" s="36" t="s">
        <v>2667</v>
      </c>
      <c r="K7963" s="36"/>
      <c r="L7963" s="36"/>
      <c r="M7963" s="37" t="s">
        <v>9216</v>
      </c>
      <c r="N7963" s="37"/>
      <c r="O7963" s="22" t="s">
        <v>22</v>
      </c>
      <c r="P7963" s="38">
        <v>2</v>
      </c>
      <c r="Q7963" s="25">
        <v>0</v>
      </c>
      <c r="R7963" s="38">
        <f t="shared" si="166"/>
        <v>2</v>
      </c>
      <c r="S7963" s="25"/>
      <c r="T7963" s="26">
        <f t="shared" si="167"/>
        <v>0</v>
      </c>
    </row>
    <row r="7964" spans="6:20" s="102" customFormat="1" ht="60" outlineLevel="6">
      <c r="F7964" s="21">
        <v>2986</v>
      </c>
      <c r="G7964" s="22" t="s">
        <v>5</v>
      </c>
      <c r="H7964" s="68">
        <v>6</v>
      </c>
      <c r="I7964" s="22"/>
      <c r="J7964" s="36" t="s">
        <v>2668</v>
      </c>
      <c r="K7964" s="36"/>
      <c r="L7964" s="36"/>
      <c r="M7964" s="37" t="s">
        <v>9217</v>
      </c>
      <c r="N7964" s="37"/>
      <c r="O7964" s="22" t="s">
        <v>22</v>
      </c>
      <c r="P7964" s="38">
        <v>4</v>
      </c>
      <c r="Q7964" s="25">
        <v>0</v>
      </c>
      <c r="R7964" s="38">
        <f t="shared" si="166"/>
        <v>4</v>
      </c>
      <c r="S7964" s="25"/>
      <c r="T7964" s="26">
        <f t="shared" si="167"/>
        <v>0</v>
      </c>
    </row>
    <row r="7965" spans="6:20" s="102" customFormat="1" ht="60" outlineLevel="6">
      <c r="F7965" s="21">
        <v>2987</v>
      </c>
      <c r="G7965" s="22" t="s">
        <v>5</v>
      </c>
      <c r="H7965" s="68">
        <v>6</v>
      </c>
      <c r="I7965" s="22"/>
      <c r="J7965" s="36" t="s">
        <v>2669</v>
      </c>
      <c r="K7965" s="36"/>
      <c r="L7965" s="36"/>
      <c r="M7965" s="37" t="s">
        <v>9218</v>
      </c>
      <c r="N7965" s="37"/>
      <c r="O7965" s="22" t="s">
        <v>22</v>
      </c>
      <c r="P7965" s="38">
        <v>2</v>
      </c>
      <c r="Q7965" s="25">
        <v>0</v>
      </c>
      <c r="R7965" s="38">
        <f t="shared" si="166"/>
        <v>2</v>
      </c>
      <c r="S7965" s="25"/>
      <c r="T7965" s="26">
        <f t="shared" si="167"/>
        <v>0</v>
      </c>
    </row>
    <row r="7966" spans="6:20" s="102" customFormat="1" ht="84" outlineLevel="6">
      <c r="F7966" s="21">
        <v>2988</v>
      </c>
      <c r="G7966" s="22" t="s">
        <v>5</v>
      </c>
      <c r="H7966" s="68">
        <v>6</v>
      </c>
      <c r="I7966" s="22"/>
      <c r="J7966" s="36" t="s">
        <v>2670</v>
      </c>
      <c r="K7966" s="36"/>
      <c r="L7966" s="36"/>
      <c r="M7966" s="37" t="s">
        <v>9773</v>
      </c>
      <c r="N7966" s="37"/>
      <c r="O7966" s="22" t="s">
        <v>22</v>
      </c>
      <c r="P7966" s="38">
        <v>2</v>
      </c>
      <c r="Q7966" s="25">
        <v>0</v>
      </c>
      <c r="R7966" s="38">
        <f t="shared" si="166"/>
        <v>2</v>
      </c>
      <c r="S7966" s="25"/>
      <c r="T7966" s="26">
        <f t="shared" si="167"/>
        <v>0</v>
      </c>
    </row>
    <row r="7967" spans="6:20" s="102" customFormat="1" ht="72" outlineLevel="6">
      <c r="F7967" s="21">
        <v>2989</v>
      </c>
      <c r="G7967" s="22" t="s">
        <v>5</v>
      </c>
      <c r="H7967" s="68">
        <v>6</v>
      </c>
      <c r="I7967" s="22"/>
      <c r="J7967" s="36" t="s">
        <v>2671</v>
      </c>
      <c r="K7967" s="36"/>
      <c r="L7967" s="36"/>
      <c r="M7967" s="37" t="s">
        <v>9534</v>
      </c>
      <c r="N7967" s="37"/>
      <c r="O7967" s="22" t="s">
        <v>22</v>
      </c>
      <c r="P7967" s="38">
        <v>2</v>
      </c>
      <c r="Q7967" s="25">
        <v>0</v>
      </c>
      <c r="R7967" s="38">
        <f t="shared" si="166"/>
        <v>2</v>
      </c>
      <c r="S7967" s="25"/>
      <c r="T7967" s="26">
        <f t="shared" si="167"/>
        <v>0</v>
      </c>
    </row>
    <row r="7968" spans="6:20" s="102" customFormat="1" ht="108" outlineLevel="6">
      <c r="F7968" s="21">
        <v>2990</v>
      </c>
      <c r="G7968" s="22" t="s">
        <v>5</v>
      </c>
      <c r="H7968" s="68">
        <v>6</v>
      </c>
      <c r="I7968" s="22"/>
      <c r="J7968" s="36" t="s">
        <v>2672</v>
      </c>
      <c r="K7968" s="36"/>
      <c r="L7968" s="36"/>
      <c r="M7968" s="37" t="s">
        <v>9815</v>
      </c>
      <c r="N7968" s="37"/>
      <c r="O7968" s="22" t="s">
        <v>22</v>
      </c>
      <c r="P7968" s="38">
        <v>13</v>
      </c>
      <c r="Q7968" s="25">
        <v>0</v>
      </c>
      <c r="R7968" s="38">
        <f t="shared" si="166"/>
        <v>13</v>
      </c>
      <c r="S7968" s="25"/>
      <c r="T7968" s="26">
        <f t="shared" si="167"/>
        <v>0</v>
      </c>
    </row>
    <row r="7969" spans="6:20" s="102" customFormat="1" ht="108" outlineLevel="6">
      <c r="F7969" s="21">
        <v>2991</v>
      </c>
      <c r="G7969" s="22" t="s">
        <v>5</v>
      </c>
      <c r="H7969" s="68">
        <v>6</v>
      </c>
      <c r="I7969" s="22"/>
      <c r="J7969" s="36" t="s">
        <v>2673</v>
      </c>
      <c r="K7969" s="36"/>
      <c r="L7969" s="36"/>
      <c r="M7969" s="37" t="s">
        <v>9792</v>
      </c>
      <c r="N7969" s="37"/>
      <c r="O7969" s="22" t="s">
        <v>22</v>
      </c>
      <c r="P7969" s="38">
        <v>13</v>
      </c>
      <c r="Q7969" s="25">
        <v>0</v>
      </c>
      <c r="R7969" s="38">
        <f t="shared" si="166"/>
        <v>13</v>
      </c>
      <c r="S7969" s="25"/>
      <c r="T7969" s="26">
        <f t="shared" si="167"/>
        <v>0</v>
      </c>
    </row>
    <row r="7970" spans="6:20" s="102" customFormat="1" ht="24" outlineLevel="6">
      <c r="F7970" s="21">
        <v>2992</v>
      </c>
      <c r="G7970" s="22" t="s">
        <v>5</v>
      </c>
      <c r="H7970" s="68">
        <v>6</v>
      </c>
      <c r="I7970" s="22"/>
      <c r="J7970" s="36" t="s">
        <v>2674</v>
      </c>
      <c r="K7970" s="36"/>
      <c r="L7970" s="36"/>
      <c r="M7970" s="37" t="s">
        <v>8014</v>
      </c>
      <c r="N7970" s="37"/>
      <c r="O7970" s="22" t="s">
        <v>22</v>
      </c>
      <c r="P7970" s="38">
        <v>18</v>
      </c>
      <c r="Q7970" s="25">
        <v>0</v>
      </c>
      <c r="R7970" s="38">
        <f t="shared" si="166"/>
        <v>18</v>
      </c>
      <c r="S7970" s="25"/>
      <c r="T7970" s="26">
        <f t="shared" si="167"/>
        <v>0</v>
      </c>
    </row>
    <row r="7971" spans="6:20" s="102" customFormat="1" ht="24" outlineLevel="6">
      <c r="F7971" s="21">
        <v>2993</v>
      </c>
      <c r="G7971" s="22" t="s">
        <v>5</v>
      </c>
      <c r="H7971" s="68">
        <v>6</v>
      </c>
      <c r="I7971" s="22"/>
      <c r="J7971" s="36" t="s">
        <v>2675</v>
      </c>
      <c r="K7971" s="36"/>
      <c r="L7971" s="36"/>
      <c r="M7971" s="37" t="s">
        <v>8015</v>
      </c>
      <c r="N7971" s="37"/>
      <c r="O7971" s="22" t="s">
        <v>22</v>
      </c>
      <c r="P7971" s="38">
        <v>1</v>
      </c>
      <c r="Q7971" s="25">
        <v>0</v>
      </c>
      <c r="R7971" s="38">
        <f t="shared" si="166"/>
        <v>1</v>
      </c>
      <c r="S7971" s="25"/>
      <c r="T7971" s="26">
        <f t="shared" si="167"/>
        <v>0</v>
      </c>
    </row>
    <row r="7972" spans="6:20" s="102" customFormat="1" ht="72" outlineLevel="6">
      <c r="F7972" s="21">
        <v>2994</v>
      </c>
      <c r="G7972" s="22" t="s">
        <v>5</v>
      </c>
      <c r="H7972" s="68">
        <v>6</v>
      </c>
      <c r="I7972" s="22"/>
      <c r="J7972" s="36" t="s">
        <v>2676</v>
      </c>
      <c r="K7972" s="36"/>
      <c r="L7972" s="36"/>
      <c r="M7972" s="37" t="s">
        <v>9449</v>
      </c>
      <c r="N7972" s="37"/>
      <c r="O7972" s="22" t="s">
        <v>9</v>
      </c>
      <c r="P7972" s="38">
        <v>24</v>
      </c>
      <c r="Q7972" s="25">
        <v>0</v>
      </c>
      <c r="R7972" s="38">
        <f t="shared" si="166"/>
        <v>24</v>
      </c>
      <c r="S7972" s="25"/>
      <c r="T7972" s="26">
        <f t="shared" si="167"/>
        <v>0</v>
      </c>
    </row>
    <row r="7973" spans="6:20" s="102" customFormat="1" ht="72" outlineLevel="6">
      <c r="F7973" s="21">
        <v>2995</v>
      </c>
      <c r="G7973" s="22" t="s">
        <v>5</v>
      </c>
      <c r="H7973" s="68">
        <v>6</v>
      </c>
      <c r="I7973" s="22"/>
      <c r="J7973" s="36" t="s">
        <v>2677</v>
      </c>
      <c r="K7973" s="36"/>
      <c r="L7973" s="36"/>
      <c r="M7973" s="37" t="s">
        <v>9450</v>
      </c>
      <c r="N7973" s="37"/>
      <c r="O7973" s="22" t="s">
        <v>9</v>
      </c>
      <c r="P7973" s="38">
        <v>26</v>
      </c>
      <c r="Q7973" s="25">
        <v>0</v>
      </c>
      <c r="R7973" s="38">
        <f t="shared" si="166"/>
        <v>26</v>
      </c>
      <c r="S7973" s="25"/>
      <c r="T7973" s="26">
        <f t="shared" si="167"/>
        <v>0</v>
      </c>
    </row>
    <row r="7974" spans="6:20" s="102" customFormat="1" ht="108" outlineLevel="6">
      <c r="F7974" s="21">
        <v>2996</v>
      </c>
      <c r="G7974" s="22" t="s">
        <v>5</v>
      </c>
      <c r="H7974" s="68">
        <v>6</v>
      </c>
      <c r="I7974" s="22"/>
      <c r="J7974" s="36" t="s">
        <v>2678</v>
      </c>
      <c r="K7974" s="36"/>
      <c r="L7974" s="36"/>
      <c r="M7974" s="37" t="s">
        <v>9907</v>
      </c>
      <c r="N7974" s="37" t="s">
        <v>9204</v>
      </c>
      <c r="O7974" s="22" t="s">
        <v>23</v>
      </c>
      <c r="P7974" s="38">
        <v>566</v>
      </c>
      <c r="Q7974" s="25">
        <v>0</v>
      </c>
      <c r="R7974" s="38">
        <f t="shared" si="166"/>
        <v>566</v>
      </c>
      <c r="S7974" s="25"/>
      <c r="T7974" s="26">
        <f t="shared" si="167"/>
        <v>0</v>
      </c>
    </row>
    <row r="7975" spans="6:20" s="102" customFormat="1" ht="84" outlineLevel="6">
      <c r="F7975" s="21">
        <v>2997</v>
      </c>
      <c r="G7975" s="22" t="s">
        <v>5</v>
      </c>
      <c r="H7975" s="68">
        <v>6</v>
      </c>
      <c r="I7975" s="22"/>
      <c r="J7975" s="36" t="s">
        <v>2679</v>
      </c>
      <c r="K7975" s="36"/>
      <c r="L7975" s="36"/>
      <c r="M7975" s="37" t="s">
        <v>9858</v>
      </c>
      <c r="N7975" s="37"/>
      <c r="O7975" s="22" t="s">
        <v>23</v>
      </c>
      <c r="P7975" s="38">
        <v>10</v>
      </c>
      <c r="Q7975" s="25">
        <v>0</v>
      </c>
      <c r="R7975" s="38">
        <f t="shared" si="166"/>
        <v>10</v>
      </c>
      <c r="S7975" s="25"/>
      <c r="T7975" s="26">
        <f t="shared" si="167"/>
        <v>0</v>
      </c>
    </row>
    <row r="7976" spans="6:20" s="102" customFormat="1" ht="84" outlineLevel="6">
      <c r="F7976" s="21">
        <v>2998</v>
      </c>
      <c r="G7976" s="22" t="s">
        <v>5</v>
      </c>
      <c r="H7976" s="68">
        <v>6</v>
      </c>
      <c r="I7976" s="22"/>
      <c r="J7976" s="36" t="s">
        <v>2680</v>
      </c>
      <c r="K7976" s="36"/>
      <c r="L7976" s="36"/>
      <c r="M7976" s="37" t="s">
        <v>9689</v>
      </c>
      <c r="N7976" s="37"/>
      <c r="O7976" s="22" t="s">
        <v>23</v>
      </c>
      <c r="P7976" s="38">
        <v>254</v>
      </c>
      <c r="Q7976" s="25">
        <v>0</v>
      </c>
      <c r="R7976" s="38">
        <f t="shared" si="166"/>
        <v>254</v>
      </c>
      <c r="S7976" s="25"/>
      <c r="T7976" s="26">
        <f t="shared" si="167"/>
        <v>0</v>
      </c>
    </row>
    <row r="7977" spans="6:20" s="102" customFormat="1" ht="72" outlineLevel="6">
      <c r="F7977" s="21">
        <v>2999</v>
      </c>
      <c r="G7977" s="22" t="s">
        <v>5</v>
      </c>
      <c r="H7977" s="68">
        <v>6</v>
      </c>
      <c r="I7977" s="22"/>
      <c r="J7977" s="36" t="s">
        <v>2681</v>
      </c>
      <c r="K7977" s="36"/>
      <c r="L7977" s="36"/>
      <c r="M7977" s="37" t="s">
        <v>9486</v>
      </c>
      <c r="N7977" s="37"/>
      <c r="O7977" s="22" t="s">
        <v>23</v>
      </c>
      <c r="P7977" s="38">
        <v>92</v>
      </c>
      <c r="Q7977" s="25">
        <v>0</v>
      </c>
      <c r="R7977" s="38">
        <f t="shared" si="166"/>
        <v>92</v>
      </c>
      <c r="S7977" s="25"/>
      <c r="T7977" s="26">
        <f t="shared" si="167"/>
        <v>0</v>
      </c>
    </row>
    <row r="7978" spans="6:20" s="102" customFormat="1" ht="72" outlineLevel="6">
      <c r="F7978" s="21">
        <v>3000</v>
      </c>
      <c r="G7978" s="22" t="s">
        <v>5</v>
      </c>
      <c r="H7978" s="68">
        <v>6</v>
      </c>
      <c r="I7978" s="22"/>
      <c r="J7978" s="36" t="s">
        <v>2682</v>
      </c>
      <c r="K7978" s="36"/>
      <c r="L7978" s="36"/>
      <c r="M7978" s="37" t="s">
        <v>9426</v>
      </c>
      <c r="N7978" s="37"/>
      <c r="O7978" s="22" t="s">
        <v>23</v>
      </c>
      <c r="P7978" s="38">
        <v>110</v>
      </c>
      <c r="Q7978" s="25">
        <v>0</v>
      </c>
      <c r="R7978" s="38">
        <f t="shared" si="166"/>
        <v>110</v>
      </c>
      <c r="S7978" s="25"/>
      <c r="T7978" s="26">
        <f t="shared" si="167"/>
        <v>0</v>
      </c>
    </row>
    <row r="7979" spans="6:20" outlineLevel="6"/>
    <row r="7980" spans="6:20" outlineLevel="5"/>
    <row r="7981" spans="6:20" s="113" customFormat="1" ht="16.5" customHeight="1" outlineLevel="4">
      <c r="F7981" s="114"/>
      <c r="G7981" s="115"/>
      <c r="H7981" s="115"/>
      <c r="I7981" s="115"/>
      <c r="J7981" s="116"/>
      <c r="K7981" s="116"/>
      <c r="L7981" s="116"/>
      <c r="M7981" s="116" t="s">
        <v>6776</v>
      </c>
      <c r="N7981" s="119"/>
      <c r="O7981" s="115"/>
      <c r="P7981" s="117"/>
      <c r="Q7981" s="118"/>
      <c r="R7981" s="117"/>
      <c r="S7981" s="118"/>
      <c r="T7981" s="112">
        <f>SUBTOTAL(9,T7982:T7998)</f>
        <v>0</v>
      </c>
    </row>
    <row r="7982" spans="6:20" s="120" customFormat="1" ht="16.5" customHeight="1" outlineLevel="5">
      <c r="F7982" s="121"/>
      <c r="G7982" s="122"/>
      <c r="H7982" s="122"/>
      <c r="I7982" s="122"/>
      <c r="J7982" s="123"/>
      <c r="K7982" s="123"/>
      <c r="L7982" s="123"/>
      <c r="M7982" s="123" t="s">
        <v>6837</v>
      </c>
      <c r="N7982" s="126"/>
      <c r="O7982" s="122"/>
      <c r="P7982" s="124"/>
      <c r="Q7982" s="125"/>
      <c r="R7982" s="124"/>
      <c r="S7982" s="125"/>
      <c r="T7982" s="111">
        <f>SUBTOTAL(9,T7983:T7997)</f>
        <v>0</v>
      </c>
    </row>
    <row r="7983" spans="6:20" s="102" customFormat="1" ht="409.5" outlineLevel="6">
      <c r="F7983" s="21">
        <v>3001</v>
      </c>
      <c r="G7983" s="22" t="s">
        <v>5</v>
      </c>
      <c r="H7983" s="68">
        <v>6</v>
      </c>
      <c r="I7983" s="22"/>
      <c r="J7983" s="36" t="s">
        <v>2683</v>
      </c>
      <c r="K7983" s="36"/>
      <c r="L7983" s="36"/>
      <c r="M7983" s="37" t="s">
        <v>9917</v>
      </c>
      <c r="N7983" s="37" t="s">
        <v>9932</v>
      </c>
      <c r="O7983" s="22" t="s">
        <v>22</v>
      </c>
      <c r="P7983" s="38">
        <v>1</v>
      </c>
      <c r="Q7983" s="25">
        <v>0</v>
      </c>
      <c r="R7983" s="38">
        <f t="shared" ref="R7983:R7996" si="168">P7983*(1+Q7983/100)</f>
        <v>1</v>
      </c>
      <c r="S7983" s="25"/>
      <c r="T7983" s="26">
        <f t="shared" ref="T7983:T7996" si="169">IF(I7983="T",0,R7983*S7983)</f>
        <v>0</v>
      </c>
    </row>
    <row r="7984" spans="6:20" s="102" customFormat="1" ht="36" outlineLevel="6">
      <c r="F7984" s="21">
        <v>3002</v>
      </c>
      <c r="G7984" s="22" t="s">
        <v>5</v>
      </c>
      <c r="H7984" s="68">
        <v>6</v>
      </c>
      <c r="I7984" s="22"/>
      <c r="J7984" s="36" t="s">
        <v>2684</v>
      </c>
      <c r="K7984" s="36"/>
      <c r="L7984" s="36"/>
      <c r="M7984" s="37" t="s">
        <v>8497</v>
      </c>
      <c r="N7984" s="37"/>
      <c r="O7984" s="22" t="s">
        <v>22</v>
      </c>
      <c r="P7984" s="38">
        <v>1</v>
      </c>
      <c r="Q7984" s="25">
        <v>0</v>
      </c>
      <c r="R7984" s="38">
        <f t="shared" si="168"/>
        <v>1</v>
      </c>
      <c r="S7984" s="25"/>
      <c r="T7984" s="26">
        <f t="shared" si="169"/>
        <v>0</v>
      </c>
    </row>
    <row r="7985" spans="6:20" s="102" customFormat="1" ht="36" outlineLevel="6">
      <c r="F7985" s="21">
        <v>3003</v>
      </c>
      <c r="G7985" s="22" t="s">
        <v>5</v>
      </c>
      <c r="H7985" s="68">
        <v>6</v>
      </c>
      <c r="I7985" s="22"/>
      <c r="J7985" s="36" t="s">
        <v>2685</v>
      </c>
      <c r="K7985" s="36"/>
      <c r="L7985" s="36"/>
      <c r="M7985" s="37" t="s">
        <v>8498</v>
      </c>
      <c r="N7985" s="37"/>
      <c r="O7985" s="22" t="s">
        <v>22</v>
      </c>
      <c r="P7985" s="38">
        <v>1</v>
      </c>
      <c r="Q7985" s="25">
        <v>0</v>
      </c>
      <c r="R7985" s="38">
        <f t="shared" si="168"/>
        <v>1</v>
      </c>
      <c r="S7985" s="25"/>
      <c r="T7985" s="26">
        <f t="shared" si="169"/>
        <v>0</v>
      </c>
    </row>
    <row r="7986" spans="6:20" s="102" customFormat="1" ht="36" outlineLevel="6">
      <c r="F7986" s="21">
        <v>3004</v>
      </c>
      <c r="G7986" s="22" t="s">
        <v>5</v>
      </c>
      <c r="H7986" s="68">
        <v>6</v>
      </c>
      <c r="I7986" s="22"/>
      <c r="J7986" s="36" t="s">
        <v>2686</v>
      </c>
      <c r="K7986" s="36"/>
      <c r="L7986" s="36"/>
      <c r="M7986" s="37" t="s">
        <v>8499</v>
      </c>
      <c r="N7986" s="37"/>
      <c r="O7986" s="22" t="s">
        <v>22</v>
      </c>
      <c r="P7986" s="38">
        <v>2</v>
      </c>
      <c r="Q7986" s="25">
        <v>0</v>
      </c>
      <c r="R7986" s="38">
        <f t="shared" si="168"/>
        <v>2</v>
      </c>
      <c r="S7986" s="25"/>
      <c r="T7986" s="26">
        <f t="shared" si="169"/>
        <v>0</v>
      </c>
    </row>
    <row r="7987" spans="6:20" s="102" customFormat="1" ht="36" outlineLevel="6">
      <c r="F7987" s="21">
        <v>3005</v>
      </c>
      <c r="G7987" s="22" t="s">
        <v>5</v>
      </c>
      <c r="H7987" s="68">
        <v>6</v>
      </c>
      <c r="I7987" s="22"/>
      <c r="J7987" s="36" t="s">
        <v>2687</v>
      </c>
      <c r="K7987" s="36"/>
      <c r="L7987" s="36"/>
      <c r="M7987" s="37" t="s">
        <v>8500</v>
      </c>
      <c r="N7987" s="37"/>
      <c r="O7987" s="22" t="s">
        <v>22</v>
      </c>
      <c r="P7987" s="38">
        <v>2</v>
      </c>
      <c r="Q7987" s="25">
        <v>0</v>
      </c>
      <c r="R7987" s="38">
        <f t="shared" si="168"/>
        <v>2</v>
      </c>
      <c r="S7987" s="25"/>
      <c r="T7987" s="26">
        <f t="shared" si="169"/>
        <v>0</v>
      </c>
    </row>
    <row r="7988" spans="6:20" s="102" customFormat="1" ht="60" outlineLevel="6">
      <c r="F7988" s="21">
        <v>3006</v>
      </c>
      <c r="G7988" s="22" t="s">
        <v>5</v>
      </c>
      <c r="H7988" s="68">
        <v>6</v>
      </c>
      <c r="I7988" s="22"/>
      <c r="J7988" s="36" t="s">
        <v>2688</v>
      </c>
      <c r="K7988" s="36"/>
      <c r="L7988" s="36"/>
      <c r="M7988" s="37" t="s">
        <v>9219</v>
      </c>
      <c r="N7988" s="37"/>
      <c r="O7988" s="22" t="s">
        <v>22</v>
      </c>
      <c r="P7988" s="38">
        <v>4</v>
      </c>
      <c r="Q7988" s="25">
        <v>0</v>
      </c>
      <c r="R7988" s="38">
        <f t="shared" si="168"/>
        <v>4</v>
      </c>
      <c r="S7988" s="25"/>
      <c r="T7988" s="26">
        <f t="shared" si="169"/>
        <v>0</v>
      </c>
    </row>
    <row r="7989" spans="6:20" s="102" customFormat="1" ht="84" outlineLevel="6">
      <c r="F7989" s="21">
        <v>3007</v>
      </c>
      <c r="G7989" s="22" t="s">
        <v>5</v>
      </c>
      <c r="H7989" s="68">
        <v>6</v>
      </c>
      <c r="I7989" s="22"/>
      <c r="J7989" s="36" t="s">
        <v>2689</v>
      </c>
      <c r="K7989" s="36"/>
      <c r="L7989" s="36"/>
      <c r="M7989" s="37" t="s">
        <v>9770</v>
      </c>
      <c r="N7989" s="37"/>
      <c r="O7989" s="22" t="s">
        <v>22</v>
      </c>
      <c r="P7989" s="38">
        <v>15</v>
      </c>
      <c r="Q7989" s="25">
        <v>0</v>
      </c>
      <c r="R7989" s="38">
        <f t="shared" si="168"/>
        <v>15</v>
      </c>
      <c r="S7989" s="25"/>
      <c r="T7989" s="26">
        <f t="shared" si="169"/>
        <v>0</v>
      </c>
    </row>
    <row r="7990" spans="6:20" s="102" customFormat="1" ht="72" outlineLevel="6">
      <c r="F7990" s="21">
        <v>3008</v>
      </c>
      <c r="G7990" s="22" t="s">
        <v>5</v>
      </c>
      <c r="H7990" s="68">
        <v>6</v>
      </c>
      <c r="I7990" s="22"/>
      <c r="J7990" s="36" t="s">
        <v>2690</v>
      </c>
      <c r="K7990" s="36"/>
      <c r="L7990" s="36"/>
      <c r="M7990" s="37" t="s">
        <v>9523</v>
      </c>
      <c r="N7990" s="37"/>
      <c r="O7990" s="22" t="s">
        <v>22</v>
      </c>
      <c r="P7990" s="38">
        <v>1</v>
      </c>
      <c r="Q7990" s="25">
        <v>0</v>
      </c>
      <c r="R7990" s="38">
        <f t="shared" si="168"/>
        <v>1</v>
      </c>
      <c r="S7990" s="25"/>
      <c r="T7990" s="26">
        <f t="shared" si="169"/>
        <v>0</v>
      </c>
    </row>
    <row r="7991" spans="6:20" s="102" customFormat="1" ht="72" outlineLevel="6">
      <c r="F7991" s="21">
        <v>3009</v>
      </c>
      <c r="G7991" s="22" t="s">
        <v>5</v>
      </c>
      <c r="H7991" s="68">
        <v>6</v>
      </c>
      <c r="I7991" s="22"/>
      <c r="J7991" s="36" t="s">
        <v>2691</v>
      </c>
      <c r="K7991" s="36"/>
      <c r="L7991" s="36"/>
      <c r="M7991" s="37" t="s">
        <v>8963</v>
      </c>
      <c r="N7991" s="37"/>
      <c r="O7991" s="22" t="s">
        <v>22</v>
      </c>
      <c r="P7991" s="38">
        <v>7</v>
      </c>
      <c r="Q7991" s="25">
        <v>0</v>
      </c>
      <c r="R7991" s="38">
        <f t="shared" si="168"/>
        <v>7</v>
      </c>
      <c r="S7991" s="25"/>
      <c r="T7991" s="26">
        <f t="shared" si="169"/>
        <v>0</v>
      </c>
    </row>
    <row r="7992" spans="6:20" s="102" customFormat="1" ht="72" outlineLevel="6">
      <c r="F7992" s="21">
        <v>3010</v>
      </c>
      <c r="G7992" s="22" t="s">
        <v>5</v>
      </c>
      <c r="H7992" s="68">
        <v>6</v>
      </c>
      <c r="I7992" s="22"/>
      <c r="J7992" s="36" t="s">
        <v>2692</v>
      </c>
      <c r="K7992" s="36"/>
      <c r="L7992" s="36"/>
      <c r="M7992" s="37" t="s">
        <v>9451</v>
      </c>
      <c r="N7992" s="37"/>
      <c r="O7992" s="22" t="s">
        <v>9</v>
      </c>
      <c r="P7992" s="38">
        <v>96</v>
      </c>
      <c r="Q7992" s="25">
        <v>0</v>
      </c>
      <c r="R7992" s="38">
        <f t="shared" si="168"/>
        <v>96</v>
      </c>
      <c r="S7992" s="25"/>
      <c r="T7992" s="26">
        <f t="shared" si="169"/>
        <v>0</v>
      </c>
    </row>
    <row r="7993" spans="6:20" s="102" customFormat="1" ht="108" outlineLevel="6">
      <c r="F7993" s="21">
        <v>3011</v>
      </c>
      <c r="G7993" s="22" t="s">
        <v>5</v>
      </c>
      <c r="H7993" s="68">
        <v>6</v>
      </c>
      <c r="I7993" s="22"/>
      <c r="J7993" s="36" t="s">
        <v>2693</v>
      </c>
      <c r="K7993" s="36"/>
      <c r="L7993" s="36"/>
      <c r="M7993" s="37" t="s">
        <v>9908</v>
      </c>
      <c r="N7993" s="37" t="s">
        <v>9204</v>
      </c>
      <c r="O7993" s="22" t="s">
        <v>23</v>
      </c>
      <c r="P7993" s="38">
        <v>395</v>
      </c>
      <c r="Q7993" s="25">
        <v>0</v>
      </c>
      <c r="R7993" s="38">
        <f t="shared" si="168"/>
        <v>395</v>
      </c>
      <c r="S7993" s="25"/>
      <c r="T7993" s="26">
        <f t="shared" si="169"/>
        <v>0</v>
      </c>
    </row>
    <row r="7994" spans="6:20" s="102" customFormat="1" ht="84" outlineLevel="6">
      <c r="F7994" s="21">
        <v>3012</v>
      </c>
      <c r="G7994" s="22" t="s">
        <v>5</v>
      </c>
      <c r="H7994" s="68">
        <v>6</v>
      </c>
      <c r="I7994" s="22"/>
      <c r="J7994" s="36" t="s">
        <v>2694</v>
      </c>
      <c r="K7994" s="36"/>
      <c r="L7994" s="36"/>
      <c r="M7994" s="37" t="s">
        <v>9859</v>
      </c>
      <c r="N7994" s="37"/>
      <c r="O7994" s="22" t="s">
        <v>23</v>
      </c>
      <c r="P7994" s="38">
        <v>10</v>
      </c>
      <c r="Q7994" s="25">
        <v>0</v>
      </c>
      <c r="R7994" s="38">
        <f t="shared" si="168"/>
        <v>10</v>
      </c>
      <c r="S7994" s="25"/>
      <c r="T7994" s="26">
        <f t="shared" si="169"/>
        <v>0</v>
      </c>
    </row>
    <row r="7995" spans="6:20" s="102" customFormat="1" ht="72" outlineLevel="6">
      <c r="F7995" s="21">
        <v>3013</v>
      </c>
      <c r="G7995" s="22" t="s">
        <v>5</v>
      </c>
      <c r="H7995" s="68">
        <v>6</v>
      </c>
      <c r="I7995" s="22"/>
      <c r="J7995" s="36" t="s">
        <v>2695</v>
      </c>
      <c r="K7995" s="36"/>
      <c r="L7995" s="36"/>
      <c r="M7995" s="37" t="s">
        <v>9487</v>
      </c>
      <c r="N7995" s="37"/>
      <c r="O7995" s="22" t="s">
        <v>23</v>
      </c>
      <c r="P7995" s="38">
        <v>145</v>
      </c>
      <c r="Q7995" s="25">
        <v>0</v>
      </c>
      <c r="R7995" s="38">
        <f t="shared" si="168"/>
        <v>145</v>
      </c>
      <c r="S7995" s="25"/>
      <c r="T7995" s="26">
        <f t="shared" si="169"/>
        <v>0</v>
      </c>
    </row>
    <row r="7996" spans="6:20" s="102" customFormat="1" ht="72" outlineLevel="6">
      <c r="F7996" s="21">
        <v>3014</v>
      </c>
      <c r="G7996" s="22" t="s">
        <v>5</v>
      </c>
      <c r="H7996" s="68">
        <v>6</v>
      </c>
      <c r="I7996" s="22"/>
      <c r="J7996" s="36" t="s">
        <v>2696</v>
      </c>
      <c r="K7996" s="36"/>
      <c r="L7996" s="36"/>
      <c r="M7996" s="37" t="s">
        <v>9427</v>
      </c>
      <c r="N7996" s="37"/>
      <c r="O7996" s="22" t="s">
        <v>23</v>
      </c>
      <c r="P7996" s="38">
        <v>90</v>
      </c>
      <c r="Q7996" s="25">
        <v>0</v>
      </c>
      <c r="R7996" s="38">
        <f t="shared" si="168"/>
        <v>90</v>
      </c>
      <c r="S7996" s="25"/>
      <c r="T7996" s="26">
        <f t="shared" si="169"/>
        <v>0</v>
      </c>
    </row>
    <row r="7997" spans="6:20" outlineLevel="6"/>
    <row r="7998" spans="6:20" outlineLevel="5"/>
    <row r="7999" spans="6:20" s="113" customFormat="1" ht="16.5" customHeight="1" outlineLevel="4">
      <c r="F7999" s="114"/>
      <c r="G7999" s="115"/>
      <c r="H7999" s="115"/>
      <c r="I7999" s="115"/>
      <c r="J7999" s="116"/>
      <c r="K7999" s="116"/>
      <c r="L7999" s="116"/>
      <c r="M7999" s="116" t="s">
        <v>6777</v>
      </c>
      <c r="N7999" s="119"/>
      <c r="O7999" s="115"/>
      <c r="P7999" s="117"/>
      <c r="Q7999" s="118"/>
      <c r="R7999" s="117"/>
      <c r="S7999" s="118"/>
      <c r="T7999" s="112">
        <f>SUBTOTAL(9,T8000:T8028)</f>
        <v>0</v>
      </c>
    </row>
    <row r="8000" spans="6:20" s="120" customFormat="1" ht="16.5" customHeight="1" outlineLevel="5">
      <c r="F8000" s="121"/>
      <c r="G8000" s="122"/>
      <c r="H8000" s="122"/>
      <c r="I8000" s="122"/>
      <c r="J8000" s="123"/>
      <c r="K8000" s="123"/>
      <c r="L8000" s="123"/>
      <c r="M8000" s="123" t="s">
        <v>6838</v>
      </c>
      <c r="N8000" s="126"/>
      <c r="O8000" s="122"/>
      <c r="P8000" s="124"/>
      <c r="Q8000" s="125"/>
      <c r="R8000" s="124"/>
      <c r="S8000" s="125"/>
      <c r="T8000" s="111">
        <f>SUBTOTAL(9,T8001:T8027)</f>
        <v>0</v>
      </c>
    </row>
    <row r="8001" spans="6:20" s="102" customFormat="1" ht="409.5" outlineLevel="6">
      <c r="F8001" s="21">
        <v>3015</v>
      </c>
      <c r="G8001" s="22" t="s">
        <v>5</v>
      </c>
      <c r="H8001" s="68">
        <v>6</v>
      </c>
      <c r="I8001" s="22"/>
      <c r="J8001" s="36" t="s">
        <v>2697</v>
      </c>
      <c r="K8001" s="36"/>
      <c r="L8001" s="36"/>
      <c r="M8001" s="37" t="s">
        <v>9925</v>
      </c>
      <c r="N8001" s="37" t="s">
        <v>9935</v>
      </c>
      <c r="O8001" s="22" t="s">
        <v>22</v>
      </c>
      <c r="P8001" s="38">
        <v>1</v>
      </c>
      <c r="Q8001" s="25">
        <v>0</v>
      </c>
      <c r="R8001" s="38">
        <f t="shared" ref="R8001:R8026" si="170">P8001*(1+Q8001/100)</f>
        <v>1</v>
      </c>
      <c r="S8001" s="25"/>
      <c r="T8001" s="26">
        <f t="shared" ref="T8001:T8026" si="171">IF(I8001="T",0,R8001*S8001)</f>
        <v>0</v>
      </c>
    </row>
    <row r="8002" spans="6:20" s="102" customFormat="1" ht="60" outlineLevel="6">
      <c r="F8002" s="21">
        <v>3016</v>
      </c>
      <c r="G8002" s="22" t="s">
        <v>5</v>
      </c>
      <c r="H8002" s="68">
        <v>6</v>
      </c>
      <c r="I8002" s="22"/>
      <c r="J8002" s="36" t="s">
        <v>2698</v>
      </c>
      <c r="K8002" s="36"/>
      <c r="L8002" s="36"/>
      <c r="M8002" s="37" t="s">
        <v>9220</v>
      </c>
      <c r="N8002" s="37"/>
      <c r="O8002" s="22" t="s">
        <v>22</v>
      </c>
      <c r="P8002" s="38">
        <v>1</v>
      </c>
      <c r="Q8002" s="25">
        <v>0</v>
      </c>
      <c r="R8002" s="38">
        <f t="shared" si="170"/>
        <v>1</v>
      </c>
      <c r="S8002" s="25"/>
      <c r="T8002" s="26">
        <f t="shared" si="171"/>
        <v>0</v>
      </c>
    </row>
    <row r="8003" spans="6:20" s="102" customFormat="1" ht="60" outlineLevel="6">
      <c r="F8003" s="21">
        <v>3017</v>
      </c>
      <c r="G8003" s="22" t="s">
        <v>5</v>
      </c>
      <c r="H8003" s="68">
        <v>6</v>
      </c>
      <c r="I8003" s="22"/>
      <c r="J8003" s="36" t="s">
        <v>2699</v>
      </c>
      <c r="K8003" s="36"/>
      <c r="L8003" s="36"/>
      <c r="M8003" s="37" t="s">
        <v>9261</v>
      </c>
      <c r="N8003" s="37"/>
      <c r="O8003" s="22" t="s">
        <v>22</v>
      </c>
      <c r="P8003" s="38">
        <v>1</v>
      </c>
      <c r="Q8003" s="25">
        <v>0</v>
      </c>
      <c r="R8003" s="38">
        <f t="shared" si="170"/>
        <v>1</v>
      </c>
      <c r="S8003" s="25"/>
      <c r="T8003" s="26">
        <f t="shared" si="171"/>
        <v>0</v>
      </c>
    </row>
    <row r="8004" spans="6:20" s="102" customFormat="1" ht="36" outlineLevel="6">
      <c r="F8004" s="21">
        <v>3018</v>
      </c>
      <c r="G8004" s="22" t="s">
        <v>5</v>
      </c>
      <c r="H8004" s="68">
        <v>6</v>
      </c>
      <c r="I8004" s="22"/>
      <c r="J8004" s="36" t="s">
        <v>2700</v>
      </c>
      <c r="K8004" s="36"/>
      <c r="L8004" s="36"/>
      <c r="M8004" s="37" t="s">
        <v>8501</v>
      </c>
      <c r="N8004" s="37"/>
      <c r="O8004" s="22" t="s">
        <v>22</v>
      </c>
      <c r="P8004" s="38">
        <v>1</v>
      </c>
      <c r="Q8004" s="25">
        <v>0</v>
      </c>
      <c r="R8004" s="38">
        <f t="shared" si="170"/>
        <v>1</v>
      </c>
      <c r="S8004" s="25"/>
      <c r="T8004" s="26">
        <f t="shared" si="171"/>
        <v>0</v>
      </c>
    </row>
    <row r="8005" spans="6:20" s="102" customFormat="1" ht="36" outlineLevel="6">
      <c r="F8005" s="21">
        <v>3019</v>
      </c>
      <c r="G8005" s="22" t="s">
        <v>5</v>
      </c>
      <c r="H8005" s="68">
        <v>6</v>
      </c>
      <c r="I8005" s="22"/>
      <c r="J8005" s="36" t="s">
        <v>2701</v>
      </c>
      <c r="K8005" s="36"/>
      <c r="L8005" s="36"/>
      <c r="M8005" s="37" t="s">
        <v>8521</v>
      </c>
      <c r="N8005" s="37"/>
      <c r="O8005" s="22" t="s">
        <v>22</v>
      </c>
      <c r="P8005" s="38">
        <v>1</v>
      </c>
      <c r="Q8005" s="25">
        <v>0</v>
      </c>
      <c r="R8005" s="38">
        <f t="shared" si="170"/>
        <v>1</v>
      </c>
      <c r="S8005" s="25"/>
      <c r="T8005" s="26">
        <f t="shared" si="171"/>
        <v>0</v>
      </c>
    </row>
    <row r="8006" spans="6:20" s="102" customFormat="1" ht="36" outlineLevel="6">
      <c r="F8006" s="21">
        <v>3020</v>
      </c>
      <c r="G8006" s="22" t="s">
        <v>5</v>
      </c>
      <c r="H8006" s="68">
        <v>6</v>
      </c>
      <c r="I8006" s="22"/>
      <c r="J8006" s="36" t="s">
        <v>2702</v>
      </c>
      <c r="K8006" s="36"/>
      <c r="L8006" s="36"/>
      <c r="M8006" s="37" t="s">
        <v>8522</v>
      </c>
      <c r="N8006" s="37"/>
      <c r="O8006" s="22" t="s">
        <v>22</v>
      </c>
      <c r="P8006" s="38">
        <v>1</v>
      </c>
      <c r="Q8006" s="25">
        <v>0</v>
      </c>
      <c r="R8006" s="38">
        <f t="shared" si="170"/>
        <v>1</v>
      </c>
      <c r="S8006" s="25"/>
      <c r="T8006" s="26">
        <f t="shared" si="171"/>
        <v>0</v>
      </c>
    </row>
    <row r="8007" spans="6:20" s="102" customFormat="1" ht="36" outlineLevel="6">
      <c r="F8007" s="21">
        <v>3021</v>
      </c>
      <c r="G8007" s="22" t="s">
        <v>5</v>
      </c>
      <c r="H8007" s="68">
        <v>6</v>
      </c>
      <c r="I8007" s="22"/>
      <c r="J8007" s="36" t="s">
        <v>2703</v>
      </c>
      <c r="K8007" s="36"/>
      <c r="L8007" s="36"/>
      <c r="M8007" s="37" t="s">
        <v>8523</v>
      </c>
      <c r="N8007" s="37"/>
      <c r="O8007" s="22" t="s">
        <v>22</v>
      </c>
      <c r="P8007" s="38">
        <v>1</v>
      </c>
      <c r="Q8007" s="25">
        <v>0</v>
      </c>
      <c r="R8007" s="38">
        <f t="shared" si="170"/>
        <v>1</v>
      </c>
      <c r="S8007" s="25"/>
      <c r="T8007" s="26">
        <f t="shared" si="171"/>
        <v>0</v>
      </c>
    </row>
    <row r="8008" spans="6:20" s="102" customFormat="1" ht="60" outlineLevel="6">
      <c r="F8008" s="21">
        <v>3022</v>
      </c>
      <c r="G8008" s="22" t="s">
        <v>5</v>
      </c>
      <c r="H8008" s="68">
        <v>6</v>
      </c>
      <c r="I8008" s="22"/>
      <c r="J8008" s="36" t="s">
        <v>2704</v>
      </c>
      <c r="K8008" s="36"/>
      <c r="L8008" s="36"/>
      <c r="M8008" s="37" t="s">
        <v>9292</v>
      </c>
      <c r="N8008" s="37"/>
      <c r="O8008" s="22" t="s">
        <v>22</v>
      </c>
      <c r="P8008" s="38">
        <v>2</v>
      </c>
      <c r="Q8008" s="25">
        <v>0</v>
      </c>
      <c r="R8008" s="38">
        <f t="shared" si="170"/>
        <v>2</v>
      </c>
      <c r="S8008" s="25"/>
      <c r="T8008" s="26">
        <f t="shared" si="171"/>
        <v>0</v>
      </c>
    </row>
    <row r="8009" spans="6:20" s="102" customFormat="1" ht="60" outlineLevel="6">
      <c r="F8009" s="21">
        <v>3023</v>
      </c>
      <c r="G8009" s="22" t="s">
        <v>5</v>
      </c>
      <c r="H8009" s="68">
        <v>6</v>
      </c>
      <c r="I8009" s="22"/>
      <c r="J8009" s="36" t="s">
        <v>2705</v>
      </c>
      <c r="K8009" s="36"/>
      <c r="L8009" s="36"/>
      <c r="M8009" s="37" t="s">
        <v>9293</v>
      </c>
      <c r="N8009" s="37"/>
      <c r="O8009" s="22" t="s">
        <v>22</v>
      </c>
      <c r="P8009" s="38">
        <v>1</v>
      </c>
      <c r="Q8009" s="25">
        <v>0</v>
      </c>
      <c r="R8009" s="38">
        <f t="shared" si="170"/>
        <v>1</v>
      </c>
      <c r="S8009" s="25"/>
      <c r="T8009" s="26">
        <f t="shared" si="171"/>
        <v>0</v>
      </c>
    </row>
    <row r="8010" spans="6:20" s="102" customFormat="1" ht="60" outlineLevel="6">
      <c r="F8010" s="21">
        <v>3024</v>
      </c>
      <c r="G8010" s="22" t="s">
        <v>5</v>
      </c>
      <c r="H8010" s="68">
        <v>6</v>
      </c>
      <c r="I8010" s="22"/>
      <c r="J8010" s="36" t="s">
        <v>2706</v>
      </c>
      <c r="K8010" s="36"/>
      <c r="L8010" s="36"/>
      <c r="M8010" s="37" t="s">
        <v>9290</v>
      </c>
      <c r="N8010" s="37"/>
      <c r="O8010" s="22" t="s">
        <v>22</v>
      </c>
      <c r="P8010" s="38">
        <v>2</v>
      </c>
      <c r="Q8010" s="25">
        <v>0</v>
      </c>
      <c r="R8010" s="38">
        <f t="shared" si="170"/>
        <v>2</v>
      </c>
      <c r="S8010" s="25"/>
      <c r="T8010" s="26">
        <f t="shared" si="171"/>
        <v>0</v>
      </c>
    </row>
    <row r="8011" spans="6:20" s="102" customFormat="1" ht="60" outlineLevel="6">
      <c r="F8011" s="21">
        <v>3025</v>
      </c>
      <c r="G8011" s="22" t="s">
        <v>5</v>
      </c>
      <c r="H8011" s="68">
        <v>6</v>
      </c>
      <c r="I8011" s="22"/>
      <c r="J8011" s="36" t="s">
        <v>2707</v>
      </c>
      <c r="K8011" s="36"/>
      <c r="L8011" s="36"/>
      <c r="M8011" s="37" t="s">
        <v>9291</v>
      </c>
      <c r="N8011" s="37"/>
      <c r="O8011" s="22" t="s">
        <v>22</v>
      </c>
      <c r="P8011" s="38">
        <v>1</v>
      </c>
      <c r="Q8011" s="25">
        <v>0</v>
      </c>
      <c r="R8011" s="38">
        <f t="shared" si="170"/>
        <v>1</v>
      </c>
      <c r="S8011" s="25"/>
      <c r="T8011" s="26">
        <f t="shared" si="171"/>
        <v>0</v>
      </c>
    </row>
    <row r="8012" spans="6:20" s="102" customFormat="1" ht="60" outlineLevel="6">
      <c r="F8012" s="21">
        <v>3026</v>
      </c>
      <c r="G8012" s="22" t="s">
        <v>5</v>
      </c>
      <c r="H8012" s="68">
        <v>6</v>
      </c>
      <c r="I8012" s="22"/>
      <c r="J8012" s="36" t="s">
        <v>2708</v>
      </c>
      <c r="K8012" s="36"/>
      <c r="L8012" s="36"/>
      <c r="M8012" s="37" t="s">
        <v>9259</v>
      </c>
      <c r="N8012" s="37"/>
      <c r="O8012" s="22" t="s">
        <v>22</v>
      </c>
      <c r="P8012" s="38">
        <v>1</v>
      </c>
      <c r="Q8012" s="25">
        <v>0</v>
      </c>
      <c r="R8012" s="38">
        <f t="shared" si="170"/>
        <v>1</v>
      </c>
      <c r="S8012" s="25"/>
      <c r="T8012" s="26">
        <f t="shared" si="171"/>
        <v>0</v>
      </c>
    </row>
    <row r="8013" spans="6:20" s="102" customFormat="1" ht="60" outlineLevel="6">
      <c r="F8013" s="21">
        <v>3027</v>
      </c>
      <c r="G8013" s="22" t="s">
        <v>5</v>
      </c>
      <c r="H8013" s="68">
        <v>6</v>
      </c>
      <c r="I8013" s="22"/>
      <c r="J8013" s="36" t="s">
        <v>2709</v>
      </c>
      <c r="K8013" s="36"/>
      <c r="L8013" s="36"/>
      <c r="M8013" s="37" t="s">
        <v>9260</v>
      </c>
      <c r="N8013" s="37"/>
      <c r="O8013" s="22" t="s">
        <v>22</v>
      </c>
      <c r="P8013" s="38">
        <v>2</v>
      </c>
      <c r="Q8013" s="25">
        <v>0</v>
      </c>
      <c r="R8013" s="38">
        <f t="shared" si="170"/>
        <v>2</v>
      </c>
      <c r="S8013" s="25"/>
      <c r="T8013" s="26">
        <f t="shared" si="171"/>
        <v>0</v>
      </c>
    </row>
    <row r="8014" spans="6:20" s="102" customFormat="1" ht="36" outlineLevel="6">
      <c r="F8014" s="21">
        <v>3028</v>
      </c>
      <c r="G8014" s="22" t="s">
        <v>5</v>
      </c>
      <c r="H8014" s="68">
        <v>6</v>
      </c>
      <c r="I8014" s="22"/>
      <c r="J8014" s="36" t="s">
        <v>2710</v>
      </c>
      <c r="K8014" s="36"/>
      <c r="L8014" s="36"/>
      <c r="M8014" s="37" t="s">
        <v>8275</v>
      </c>
      <c r="N8014" s="37"/>
      <c r="O8014" s="22" t="s">
        <v>22</v>
      </c>
      <c r="P8014" s="38">
        <v>1</v>
      </c>
      <c r="Q8014" s="25">
        <v>0</v>
      </c>
      <c r="R8014" s="38">
        <f t="shared" si="170"/>
        <v>1</v>
      </c>
      <c r="S8014" s="25"/>
      <c r="T8014" s="26">
        <f t="shared" si="171"/>
        <v>0</v>
      </c>
    </row>
    <row r="8015" spans="6:20" s="102" customFormat="1" ht="84" outlineLevel="6">
      <c r="F8015" s="21">
        <v>3029</v>
      </c>
      <c r="G8015" s="22" t="s">
        <v>5</v>
      </c>
      <c r="H8015" s="68">
        <v>6</v>
      </c>
      <c r="I8015" s="22"/>
      <c r="J8015" s="36" t="s">
        <v>2711</v>
      </c>
      <c r="K8015" s="36"/>
      <c r="L8015" s="36"/>
      <c r="M8015" s="37" t="s">
        <v>9774</v>
      </c>
      <c r="N8015" s="37"/>
      <c r="O8015" s="22" t="s">
        <v>22</v>
      </c>
      <c r="P8015" s="38">
        <v>17</v>
      </c>
      <c r="Q8015" s="25">
        <v>0</v>
      </c>
      <c r="R8015" s="38">
        <f t="shared" si="170"/>
        <v>17</v>
      </c>
      <c r="S8015" s="25"/>
      <c r="T8015" s="26">
        <f t="shared" si="171"/>
        <v>0</v>
      </c>
    </row>
    <row r="8016" spans="6:20" s="102" customFormat="1" ht="72" outlineLevel="6">
      <c r="F8016" s="21">
        <v>3030</v>
      </c>
      <c r="G8016" s="22" t="s">
        <v>5</v>
      </c>
      <c r="H8016" s="68">
        <v>6</v>
      </c>
      <c r="I8016" s="22"/>
      <c r="J8016" s="36" t="s">
        <v>2712</v>
      </c>
      <c r="K8016" s="36"/>
      <c r="L8016" s="36"/>
      <c r="M8016" s="37" t="s">
        <v>9535</v>
      </c>
      <c r="N8016" s="37"/>
      <c r="O8016" s="22" t="s">
        <v>22</v>
      </c>
      <c r="P8016" s="38">
        <v>1</v>
      </c>
      <c r="Q8016" s="25">
        <v>0</v>
      </c>
      <c r="R8016" s="38">
        <f t="shared" si="170"/>
        <v>1</v>
      </c>
      <c r="S8016" s="25"/>
      <c r="T8016" s="26">
        <f t="shared" si="171"/>
        <v>0</v>
      </c>
    </row>
    <row r="8017" spans="6:20" s="102" customFormat="1" ht="72" outlineLevel="6">
      <c r="F8017" s="21">
        <v>3031</v>
      </c>
      <c r="G8017" s="22" t="s">
        <v>5</v>
      </c>
      <c r="H8017" s="68">
        <v>6</v>
      </c>
      <c r="I8017" s="22"/>
      <c r="J8017" s="36" t="s">
        <v>2713</v>
      </c>
      <c r="K8017" s="36"/>
      <c r="L8017" s="36"/>
      <c r="M8017" s="37" t="s">
        <v>8974</v>
      </c>
      <c r="N8017" s="37"/>
      <c r="O8017" s="22" t="s">
        <v>22</v>
      </c>
      <c r="P8017" s="38">
        <v>6</v>
      </c>
      <c r="Q8017" s="25">
        <v>0</v>
      </c>
      <c r="R8017" s="38">
        <f t="shared" si="170"/>
        <v>6</v>
      </c>
      <c r="S8017" s="25"/>
      <c r="T8017" s="26">
        <f t="shared" si="171"/>
        <v>0</v>
      </c>
    </row>
    <row r="8018" spans="6:20" s="102" customFormat="1" ht="36" outlineLevel="6">
      <c r="F8018" s="21">
        <v>3032</v>
      </c>
      <c r="G8018" s="22" t="s">
        <v>5</v>
      </c>
      <c r="H8018" s="68">
        <v>6</v>
      </c>
      <c r="I8018" s="22"/>
      <c r="J8018" s="36" t="s">
        <v>2714</v>
      </c>
      <c r="K8018" s="36"/>
      <c r="L8018" s="36"/>
      <c r="M8018" s="37" t="s">
        <v>8763</v>
      </c>
      <c r="N8018" s="37"/>
      <c r="O8018" s="22" t="s">
        <v>22</v>
      </c>
      <c r="P8018" s="38">
        <v>1</v>
      </c>
      <c r="Q8018" s="25">
        <v>0</v>
      </c>
      <c r="R8018" s="38">
        <f t="shared" si="170"/>
        <v>1</v>
      </c>
      <c r="S8018" s="25"/>
      <c r="T8018" s="26">
        <f t="shared" si="171"/>
        <v>0</v>
      </c>
    </row>
    <row r="8019" spans="6:20" s="102" customFormat="1" ht="72" outlineLevel="6">
      <c r="F8019" s="21">
        <v>3033</v>
      </c>
      <c r="G8019" s="22" t="s">
        <v>5</v>
      </c>
      <c r="H8019" s="68">
        <v>6</v>
      </c>
      <c r="I8019" s="22"/>
      <c r="J8019" s="36" t="s">
        <v>2715</v>
      </c>
      <c r="K8019" s="36"/>
      <c r="L8019" s="36"/>
      <c r="M8019" s="37" t="s">
        <v>9452</v>
      </c>
      <c r="N8019" s="37"/>
      <c r="O8019" s="22" t="s">
        <v>22</v>
      </c>
      <c r="P8019" s="38">
        <v>70</v>
      </c>
      <c r="Q8019" s="25">
        <v>0</v>
      </c>
      <c r="R8019" s="38">
        <f t="shared" si="170"/>
        <v>70</v>
      </c>
      <c r="S8019" s="25"/>
      <c r="T8019" s="26">
        <f t="shared" si="171"/>
        <v>0</v>
      </c>
    </row>
    <row r="8020" spans="6:20" s="102" customFormat="1" ht="72" outlineLevel="6">
      <c r="F8020" s="21">
        <v>3034</v>
      </c>
      <c r="G8020" s="22" t="s">
        <v>5</v>
      </c>
      <c r="H8020" s="68">
        <v>6</v>
      </c>
      <c r="I8020" s="22"/>
      <c r="J8020" s="36" t="s">
        <v>2716</v>
      </c>
      <c r="K8020" s="36"/>
      <c r="L8020" s="36"/>
      <c r="M8020" s="37" t="s">
        <v>9453</v>
      </c>
      <c r="N8020" s="37"/>
      <c r="O8020" s="22" t="s">
        <v>9</v>
      </c>
      <c r="P8020" s="38">
        <v>108</v>
      </c>
      <c r="Q8020" s="25">
        <v>0</v>
      </c>
      <c r="R8020" s="38">
        <f t="shared" si="170"/>
        <v>108</v>
      </c>
      <c r="S8020" s="25"/>
      <c r="T8020" s="26">
        <f t="shared" si="171"/>
        <v>0</v>
      </c>
    </row>
    <row r="8021" spans="6:20" s="102" customFormat="1" ht="72" outlineLevel="6">
      <c r="F8021" s="21">
        <v>3035</v>
      </c>
      <c r="G8021" s="22" t="s">
        <v>5</v>
      </c>
      <c r="H8021" s="68">
        <v>6</v>
      </c>
      <c r="I8021" s="22"/>
      <c r="J8021" s="36" t="s">
        <v>2717</v>
      </c>
      <c r="K8021" s="36"/>
      <c r="L8021" s="36"/>
      <c r="M8021" s="37" t="s">
        <v>9454</v>
      </c>
      <c r="N8021" s="37"/>
      <c r="O8021" s="22" t="s">
        <v>9</v>
      </c>
      <c r="P8021" s="38">
        <v>5</v>
      </c>
      <c r="Q8021" s="25">
        <v>0</v>
      </c>
      <c r="R8021" s="38">
        <f t="shared" si="170"/>
        <v>5</v>
      </c>
      <c r="S8021" s="25"/>
      <c r="T8021" s="26">
        <f t="shared" si="171"/>
        <v>0</v>
      </c>
    </row>
    <row r="8022" spans="6:20" s="102" customFormat="1" ht="60" outlineLevel="6">
      <c r="F8022" s="21">
        <v>3036</v>
      </c>
      <c r="G8022" s="22" t="s">
        <v>5</v>
      </c>
      <c r="H8022" s="68">
        <v>6</v>
      </c>
      <c r="I8022" s="22"/>
      <c r="J8022" s="36" t="s">
        <v>2718</v>
      </c>
      <c r="K8022" s="36"/>
      <c r="L8022" s="36"/>
      <c r="M8022" s="37" t="s">
        <v>9078</v>
      </c>
      <c r="N8022" s="37"/>
      <c r="O8022" s="22" t="s">
        <v>9</v>
      </c>
      <c r="P8022" s="38">
        <v>6</v>
      </c>
      <c r="Q8022" s="25">
        <v>0</v>
      </c>
      <c r="R8022" s="38">
        <f t="shared" si="170"/>
        <v>6</v>
      </c>
      <c r="S8022" s="25"/>
      <c r="T8022" s="26">
        <f t="shared" si="171"/>
        <v>0</v>
      </c>
    </row>
    <row r="8023" spans="6:20" s="102" customFormat="1" ht="108" outlineLevel="6">
      <c r="F8023" s="21">
        <v>3037</v>
      </c>
      <c r="G8023" s="22" t="s">
        <v>5</v>
      </c>
      <c r="H8023" s="68">
        <v>6</v>
      </c>
      <c r="I8023" s="22"/>
      <c r="J8023" s="36" t="s">
        <v>2719</v>
      </c>
      <c r="K8023" s="36"/>
      <c r="L8023" s="36"/>
      <c r="M8023" s="37" t="s">
        <v>9909</v>
      </c>
      <c r="N8023" s="37" t="s">
        <v>9204</v>
      </c>
      <c r="O8023" s="22" t="s">
        <v>23</v>
      </c>
      <c r="P8023" s="38">
        <v>1148</v>
      </c>
      <c r="Q8023" s="25">
        <v>0</v>
      </c>
      <c r="R8023" s="38">
        <f t="shared" si="170"/>
        <v>1148</v>
      </c>
      <c r="S8023" s="25"/>
      <c r="T8023" s="26">
        <f t="shared" si="171"/>
        <v>0</v>
      </c>
    </row>
    <row r="8024" spans="6:20" s="102" customFormat="1" ht="84" outlineLevel="6">
      <c r="F8024" s="21">
        <v>3038</v>
      </c>
      <c r="G8024" s="22" t="s">
        <v>5</v>
      </c>
      <c r="H8024" s="68">
        <v>6</v>
      </c>
      <c r="I8024" s="22"/>
      <c r="J8024" s="36" t="s">
        <v>2720</v>
      </c>
      <c r="K8024" s="36"/>
      <c r="L8024" s="36"/>
      <c r="M8024" s="37" t="s">
        <v>9860</v>
      </c>
      <c r="N8024" s="37"/>
      <c r="O8024" s="22" t="s">
        <v>23</v>
      </c>
      <c r="P8024" s="38">
        <v>539</v>
      </c>
      <c r="Q8024" s="25">
        <v>0</v>
      </c>
      <c r="R8024" s="38">
        <f t="shared" si="170"/>
        <v>539</v>
      </c>
      <c r="S8024" s="25"/>
      <c r="T8024" s="26">
        <f t="shared" si="171"/>
        <v>0</v>
      </c>
    </row>
    <row r="8025" spans="6:20" s="102" customFormat="1" ht="72" outlineLevel="6">
      <c r="F8025" s="21">
        <v>3039</v>
      </c>
      <c r="G8025" s="22" t="s">
        <v>5</v>
      </c>
      <c r="H8025" s="68">
        <v>6</v>
      </c>
      <c r="I8025" s="22"/>
      <c r="J8025" s="36" t="s">
        <v>2721</v>
      </c>
      <c r="K8025" s="36"/>
      <c r="L8025" s="36"/>
      <c r="M8025" s="37" t="s">
        <v>9488</v>
      </c>
      <c r="N8025" s="37"/>
      <c r="O8025" s="22" t="s">
        <v>23</v>
      </c>
      <c r="P8025" s="38">
        <v>162</v>
      </c>
      <c r="Q8025" s="25">
        <v>0</v>
      </c>
      <c r="R8025" s="38">
        <f t="shared" si="170"/>
        <v>162</v>
      </c>
      <c r="S8025" s="25"/>
      <c r="T8025" s="26">
        <f t="shared" si="171"/>
        <v>0</v>
      </c>
    </row>
    <row r="8026" spans="6:20" s="102" customFormat="1" ht="72" outlineLevel="6">
      <c r="F8026" s="21">
        <v>3040</v>
      </c>
      <c r="G8026" s="22" t="s">
        <v>5</v>
      </c>
      <c r="H8026" s="68">
        <v>6</v>
      </c>
      <c r="I8026" s="22"/>
      <c r="J8026" s="36" t="s">
        <v>2722</v>
      </c>
      <c r="K8026" s="36"/>
      <c r="L8026" s="36"/>
      <c r="M8026" s="37" t="s">
        <v>9428</v>
      </c>
      <c r="N8026" s="37"/>
      <c r="O8026" s="22" t="s">
        <v>23</v>
      </c>
      <c r="P8026" s="38">
        <v>306</v>
      </c>
      <c r="Q8026" s="25">
        <v>0</v>
      </c>
      <c r="R8026" s="38">
        <f t="shared" si="170"/>
        <v>306</v>
      </c>
      <c r="S8026" s="25"/>
      <c r="T8026" s="26">
        <f t="shared" si="171"/>
        <v>0</v>
      </c>
    </row>
    <row r="8027" spans="6:20" outlineLevel="6"/>
    <row r="8028" spans="6:20" outlineLevel="5"/>
    <row r="8029" spans="6:20" s="113" customFormat="1" ht="16.5" customHeight="1" outlineLevel="4">
      <c r="F8029" s="114"/>
      <c r="G8029" s="115"/>
      <c r="H8029" s="115"/>
      <c r="I8029" s="115"/>
      <c r="J8029" s="116"/>
      <c r="K8029" s="116"/>
      <c r="L8029" s="116"/>
      <c r="M8029" s="116" t="s">
        <v>6778</v>
      </c>
      <c r="N8029" s="119"/>
      <c r="O8029" s="115"/>
      <c r="P8029" s="117"/>
      <c r="Q8029" s="118"/>
      <c r="R8029" s="117"/>
      <c r="S8029" s="118"/>
      <c r="T8029" s="112">
        <f>SUBTOTAL(9,T8030:T8067)</f>
        <v>0</v>
      </c>
    </row>
    <row r="8030" spans="6:20" s="120" customFormat="1" ht="16.5" customHeight="1" outlineLevel="5">
      <c r="F8030" s="121"/>
      <c r="G8030" s="122"/>
      <c r="H8030" s="122"/>
      <c r="I8030" s="122"/>
      <c r="J8030" s="123"/>
      <c r="K8030" s="123"/>
      <c r="L8030" s="123"/>
      <c r="M8030" s="123" t="s">
        <v>6839</v>
      </c>
      <c r="N8030" s="126"/>
      <c r="O8030" s="122"/>
      <c r="P8030" s="124"/>
      <c r="Q8030" s="125"/>
      <c r="R8030" s="124"/>
      <c r="S8030" s="125"/>
      <c r="T8030" s="111">
        <f>SUBTOTAL(9,T8031:T8066)</f>
        <v>0</v>
      </c>
    </row>
    <row r="8031" spans="6:20" s="102" customFormat="1" ht="409.5" outlineLevel="6">
      <c r="F8031" s="21">
        <v>3041</v>
      </c>
      <c r="G8031" s="22" t="s">
        <v>5</v>
      </c>
      <c r="H8031" s="68">
        <v>6</v>
      </c>
      <c r="I8031" s="22"/>
      <c r="J8031" s="36" t="s">
        <v>2723</v>
      </c>
      <c r="K8031" s="36"/>
      <c r="L8031" s="36"/>
      <c r="M8031" s="37" t="s">
        <v>9892</v>
      </c>
      <c r="N8031" s="37" t="s">
        <v>9934</v>
      </c>
      <c r="O8031" s="22" t="s">
        <v>22</v>
      </c>
      <c r="P8031" s="38">
        <v>1</v>
      </c>
      <c r="Q8031" s="25">
        <v>0</v>
      </c>
      <c r="R8031" s="38">
        <f t="shared" ref="R8031:R8065" si="172">P8031*(1+Q8031/100)</f>
        <v>1</v>
      </c>
      <c r="S8031" s="25"/>
      <c r="T8031" s="26">
        <f t="shared" ref="T8031:T8065" si="173">IF(I8031="T",0,R8031*S8031)</f>
        <v>0</v>
      </c>
    </row>
    <row r="8032" spans="6:20" s="102" customFormat="1" ht="60" outlineLevel="6">
      <c r="F8032" s="21">
        <v>3042</v>
      </c>
      <c r="G8032" s="22" t="s">
        <v>5</v>
      </c>
      <c r="H8032" s="68">
        <v>6</v>
      </c>
      <c r="I8032" s="22"/>
      <c r="J8032" s="36" t="s">
        <v>2724</v>
      </c>
      <c r="K8032" s="36"/>
      <c r="L8032" s="36"/>
      <c r="M8032" s="37" t="s">
        <v>9296</v>
      </c>
      <c r="N8032" s="37"/>
      <c r="O8032" s="22" t="s">
        <v>22</v>
      </c>
      <c r="P8032" s="38">
        <v>1</v>
      </c>
      <c r="Q8032" s="25">
        <v>0</v>
      </c>
      <c r="R8032" s="38">
        <f t="shared" si="172"/>
        <v>1</v>
      </c>
      <c r="S8032" s="25"/>
      <c r="T8032" s="26">
        <f t="shared" si="173"/>
        <v>0</v>
      </c>
    </row>
    <row r="8033" spans="6:20" s="102" customFormat="1" ht="60" outlineLevel="6">
      <c r="F8033" s="21">
        <v>3043</v>
      </c>
      <c r="G8033" s="22" t="s">
        <v>5</v>
      </c>
      <c r="H8033" s="68">
        <v>6</v>
      </c>
      <c r="I8033" s="22"/>
      <c r="J8033" s="36" t="s">
        <v>2725</v>
      </c>
      <c r="K8033" s="36"/>
      <c r="L8033" s="36"/>
      <c r="M8033" s="37" t="s">
        <v>9297</v>
      </c>
      <c r="N8033" s="37"/>
      <c r="O8033" s="22" t="s">
        <v>22</v>
      </c>
      <c r="P8033" s="38">
        <v>1</v>
      </c>
      <c r="Q8033" s="25">
        <v>0</v>
      </c>
      <c r="R8033" s="38">
        <f t="shared" si="172"/>
        <v>1</v>
      </c>
      <c r="S8033" s="25"/>
      <c r="T8033" s="26">
        <f t="shared" si="173"/>
        <v>0</v>
      </c>
    </row>
    <row r="8034" spans="6:20" s="102" customFormat="1" ht="36" outlineLevel="6">
      <c r="F8034" s="21">
        <v>3044</v>
      </c>
      <c r="G8034" s="22" t="s">
        <v>5</v>
      </c>
      <c r="H8034" s="68">
        <v>6</v>
      </c>
      <c r="I8034" s="22"/>
      <c r="J8034" s="36" t="s">
        <v>2726</v>
      </c>
      <c r="K8034" s="36"/>
      <c r="L8034" s="36"/>
      <c r="M8034" s="37" t="s">
        <v>8544</v>
      </c>
      <c r="N8034" s="37"/>
      <c r="O8034" s="22" t="s">
        <v>22</v>
      </c>
      <c r="P8034" s="38">
        <v>1</v>
      </c>
      <c r="Q8034" s="25">
        <v>0</v>
      </c>
      <c r="R8034" s="38">
        <f t="shared" si="172"/>
        <v>1</v>
      </c>
      <c r="S8034" s="25"/>
      <c r="T8034" s="26">
        <f t="shared" si="173"/>
        <v>0</v>
      </c>
    </row>
    <row r="8035" spans="6:20" s="102" customFormat="1" ht="36" outlineLevel="6">
      <c r="F8035" s="21">
        <v>3045</v>
      </c>
      <c r="G8035" s="22" t="s">
        <v>5</v>
      </c>
      <c r="H8035" s="68">
        <v>6</v>
      </c>
      <c r="I8035" s="22"/>
      <c r="J8035" s="36" t="s">
        <v>2727</v>
      </c>
      <c r="K8035" s="36"/>
      <c r="L8035" s="36"/>
      <c r="M8035" s="37" t="s">
        <v>8545</v>
      </c>
      <c r="N8035" s="37"/>
      <c r="O8035" s="22" t="s">
        <v>22</v>
      </c>
      <c r="P8035" s="38">
        <v>1</v>
      </c>
      <c r="Q8035" s="25">
        <v>0</v>
      </c>
      <c r="R8035" s="38">
        <f t="shared" si="172"/>
        <v>1</v>
      </c>
      <c r="S8035" s="25"/>
      <c r="T8035" s="26">
        <f t="shared" si="173"/>
        <v>0</v>
      </c>
    </row>
    <row r="8036" spans="6:20" s="102" customFormat="1" ht="36" outlineLevel="6">
      <c r="F8036" s="21">
        <v>3046</v>
      </c>
      <c r="G8036" s="22" t="s">
        <v>5</v>
      </c>
      <c r="H8036" s="68">
        <v>6</v>
      </c>
      <c r="I8036" s="22"/>
      <c r="J8036" s="36" t="s">
        <v>2728</v>
      </c>
      <c r="K8036" s="36"/>
      <c r="L8036" s="36"/>
      <c r="M8036" s="37" t="s">
        <v>8546</v>
      </c>
      <c r="N8036" s="37"/>
      <c r="O8036" s="22" t="s">
        <v>22</v>
      </c>
      <c r="P8036" s="38">
        <v>1</v>
      </c>
      <c r="Q8036" s="25">
        <v>0</v>
      </c>
      <c r="R8036" s="38">
        <f t="shared" si="172"/>
        <v>1</v>
      </c>
      <c r="S8036" s="25"/>
      <c r="T8036" s="26">
        <f t="shared" si="173"/>
        <v>0</v>
      </c>
    </row>
    <row r="8037" spans="6:20" s="102" customFormat="1" ht="36" outlineLevel="6">
      <c r="F8037" s="21">
        <v>3047</v>
      </c>
      <c r="G8037" s="22" t="s">
        <v>5</v>
      </c>
      <c r="H8037" s="68">
        <v>6</v>
      </c>
      <c r="I8037" s="22"/>
      <c r="J8037" s="36" t="s">
        <v>2729</v>
      </c>
      <c r="K8037" s="36"/>
      <c r="L8037" s="36"/>
      <c r="M8037" s="37" t="s">
        <v>8531</v>
      </c>
      <c r="N8037" s="37"/>
      <c r="O8037" s="22" t="s">
        <v>22</v>
      </c>
      <c r="P8037" s="38">
        <v>1</v>
      </c>
      <c r="Q8037" s="25">
        <v>0</v>
      </c>
      <c r="R8037" s="38">
        <f t="shared" si="172"/>
        <v>1</v>
      </c>
      <c r="S8037" s="25"/>
      <c r="T8037" s="26">
        <f t="shared" si="173"/>
        <v>0</v>
      </c>
    </row>
    <row r="8038" spans="6:20" s="102" customFormat="1" ht="60" outlineLevel="6">
      <c r="F8038" s="21">
        <v>3048</v>
      </c>
      <c r="G8038" s="22" t="s">
        <v>5</v>
      </c>
      <c r="H8038" s="68">
        <v>6</v>
      </c>
      <c r="I8038" s="22"/>
      <c r="J8038" s="36" t="s">
        <v>2730</v>
      </c>
      <c r="K8038" s="36"/>
      <c r="L8038" s="36"/>
      <c r="M8038" s="37" t="s">
        <v>9268</v>
      </c>
      <c r="N8038" s="37"/>
      <c r="O8038" s="22" t="s">
        <v>22</v>
      </c>
      <c r="P8038" s="38">
        <v>5</v>
      </c>
      <c r="Q8038" s="25">
        <v>0</v>
      </c>
      <c r="R8038" s="38">
        <f t="shared" si="172"/>
        <v>5</v>
      </c>
      <c r="S8038" s="25"/>
      <c r="T8038" s="26">
        <f t="shared" si="173"/>
        <v>0</v>
      </c>
    </row>
    <row r="8039" spans="6:20" s="102" customFormat="1" ht="60" outlineLevel="6">
      <c r="F8039" s="21">
        <v>3049</v>
      </c>
      <c r="G8039" s="22" t="s">
        <v>5</v>
      </c>
      <c r="H8039" s="68">
        <v>6</v>
      </c>
      <c r="I8039" s="22"/>
      <c r="J8039" s="36" t="s">
        <v>2731</v>
      </c>
      <c r="K8039" s="36"/>
      <c r="L8039" s="36"/>
      <c r="M8039" s="37" t="s">
        <v>9269</v>
      </c>
      <c r="N8039" s="37"/>
      <c r="O8039" s="22" t="s">
        <v>22</v>
      </c>
      <c r="P8039" s="38">
        <v>1</v>
      </c>
      <c r="Q8039" s="25">
        <v>0</v>
      </c>
      <c r="R8039" s="38">
        <f t="shared" si="172"/>
        <v>1</v>
      </c>
      <c r="S8039" s="25"/>
      <c r="T8039" s="26">
        <f t="shared" si="173"/>
        <v>0</v>
      </c>
    </row>
    <row r="8040" spans="6:20" s="102" customFormat="1" ht="60" outlineLevel="6">
      <c r="F8040" s="21">
        <v>3050</v>
      </c>
      <c r="G8040" s="22" t="s">
        <v>5</v>
      </c>
      <c r="H8040" s="68">
        <v>6</v>
      </c>
      <c r="I8040" s="22"/>
      <c r="J8040" s="36" t="s">
        <v>2732</v>
      </c>
      <c r="K8040" s="36"/>
      <c r="L8040" s="36"/>
      <c r="M8040" s="37" t="s">
        <v>9298</v>
      </c>
      <c r="N8040" s="37"/>
      <c r="O8040" s="22" t="s">
        <v>22</v>
      </c>
      <c r="P8040" s="38">
        <v>2</v>
      </c>
      <c r="Q8040" s="25">
        <v>0</v>
      </c>
      <c r="R8040" s="38">
        <f t="shared" si="172"/>
        <v>2</v>
      </c>
      <c r="S8040" s="25"/>
      <c r="T8040" s="26">
        <f t="shared" si="173"/>
        <v>0</v>
      </c>
    </row>
    <row r="8041" spans="6:20" s="102" customFormat="1" ht="60" outlineLevel="6">
      <c r="F8041" s="21">
        <v>3051</v>
      </c>
      <c r="G8041" s="22" t="s">
        <v>5</v>
      </c>
      <c r="H8041" s="68">
        <v>6</v>
      </c>
      <c r="I8041" s="22"/>
      <c r="J8041" s="36" t="s">
        <v>2733</v>
      </c>
      <c r="K8041" s="36"/>
      <c r="L8041" s="36"/>
      <c r="M8041" s="37" t="s">
        <v>9294</v>
      </c>
      <c r="N8041" s="37"/>
      <c r="O8041" s="22" t="s">
        <v>22</v>
      </c>
      <c r="P8041" s="38">
        <v>3</v>
      </c>
      <c r="Q8041" s="25">
        <v>0</v>
      </c>
      <c r="R8041" s="38">
        <f t="shared" si="172"/>
        <v>3</v>
      </c>
      <c r="S8041" s="25"/>
      <c r="T8041" s="26">
        <f t="shared" si="173"/>
        <v>0</v>
      </c>
    </row>
    <row r="8042" spans="6:20" s="102" customFormat="1" ht="60" outlineLevel="6">
      <c r="F8042" s="21">
        <v>3052</v>
      </c>
      <c r="G8042" s="22" t="s">
        <v>5</v>
      </c>
      <c r="H8042" s="68">
        <v>6</v>
      </c>
      <c r="I8042" s="22"/>
      <c r="J8042" s="36" t="s">
        <v>2734</v>
      </c>
      <c r="K8042" s="36"/>
      <c r="L8042" s="36"/>
      <c r="M8042" s="37" t="s">
        <v>9295</v>
      </c>
      <c r="N8042" s="37"/>
      <c r="O8042" s="22" t="s">
        <v>22</v>
      </c>
      <c r="P8042" s="38">
        <v>1</v>
      </c>
      <c r="Q8042" s="25">
        <v>0</v>
      </c>
      <c r="R8042" s="38">
        <f t="shared" si="172"/>
        <v>1</v>
      </c>
      <c r="S8042" s="25"/>
      <c r="T8042" s="26">
        <f t="shared" si="173"/>
        <v>0</v>
      </c>
    </row>
    <row r="8043" spans="6:20" s="102" customFormat="1" ht="60" outlineLevel="6">
      <c r="F8043" s="21">
        <v>3053</v>
      </c>
      <c r="G8043" s="22" t="s">
        <v>5</v>
      </c>
      <c r="H8043" s="68">
        <v>6</v>
      </c>
      <c r="I8043" s="22"/>
      <c r="J8043" s="36" t="s">
        <v>2735</v>
      </c>
      <c r="K8043" s="36"/>
      <c r="L8043" s="36"/>
      <c r="M8043" s="37" t="s">
        <v>9262</v>
      </c>
      <c r="N8043" s="37"/>
      <c r="O8043" s="22" t="s">
        <v>22</v>
      </c>
      <c r="P8043" s="38">
        <v>3</v>
      </c>
      <c r="Q8043" s="25">
        <v>0</v>
      </c>
      <c r="R8043" s="38">
        <f t="shared" si="172"/>
        <v>3</v>
      </c>
      <c r="S8043" s="25"/>
      <c r="T8043" s="26">
        <f t="shared" si="173"/>
        <v>0</v>
      </c>
    </row>
    <row r="8044" spans="6:20" s="102" customFormat="1" ht="60" outlineLevel="6">
      <c r="F8044" s="21">
        <v>3054</v>
      </c>
      <c r="G8044" s="22" t="s">
        <v>5</v>
      </c>
      <c r="H8044" s="68">
        <v>6</v>
      </c>
      <c r="I8044" s="22"/>
      <c r="J8044" s="36" t="s">
        <v>2736</v>
      </c>
      <c r="K8044" s="36"/>
      <c r="L8044" s="36"/>
      <c r="M8044" s="37" t="s">
        <v>9263</v>
      </c>
      <c r="N8044" s="37"/>
      <c r="O8044" s="22" t="s">
        <v>22</v>
      </c>
      <c r="P8044" s="38">
        <v>5</v>
      </c>
      <c r="Q8044" s="25">
        <v>0</v>
      </c>
      <c r="R8044" s="38">
        <f t="shared" si="172"/>
        <v>5</v>
      </c>
      <c r="S8044" s="25"/>
      <c r="T8044" s="26">
        <f t="shared" si="173"/>
        <v>0</v>
      </c>
    </row>
    <row r="8045" spans="6:20" s="102" customFormat="1" ht="60" outlineLevel="6">
      <c r="F8045" s="21">
        <v>3055</v>
      </c>
      <c r="G8045" s="22" t="s">
        <v>5</v>
      </c>
      <c r="H8045" s="68">
        <v>6</v>
      </c>
      <c r="I8045" s="22"/>
      <c r="J8045" s="36" t="s">
        <v>2737</v>
      </c>
      <c r="K8045" s="36"/>
      <c r="L8045" s="36"/>
      <c r="M8045" s="37" t="s">
        <v>9264</v>
      </c>
      <c r="N8045" s="37"/>
      <c r="O8045" s="22" t="s">
        <v>22</v>
      </c>
      <c r="P8045" s="38">
        <v>2</v>
      </c>
      <c r="Q8045" s="25">
        <v>0</v>
      </c>
      <c r="R8045" s="38">
        <f t="shared" si="172"/>
        <v>2</v>
      </c>
      <c r="S8045" s="25"/>
      <c r="T8045" s="26">
        <f t="shared" si="173"/>
        <v>0</v>
      </c>
    </row>
    <row r="8046" spans="6:20" s="102" customFormat="1" ht="60" outlineLevel="6">
      <c r="F8046" s="21">
        <v>3056</v>
      </c>
      <c r="G8046" s="22" t="s">
        <v>5</v>
      </c>
      <c r="H8046" s="68">
        <v>6</v>
      </c>
      <c r="I8046" s="22"/>
      <c r="J8046" s="36" t="s">
        <v>2738</v>
      </c>
      <c r="K8046" s="36"/>
      <c r="L8046" s="36"/>
      <c r="M8046" s="37" t="s">
        <v>9265</v>
      </c>
      <c r="N8046" s="37"/>
      <c r="O8046" s="22" t="s">
        <v>22</v>
      </c>
      <c r="P8046" s="38">
        <v>2</v>
      </c>
      <c r="Q8046" s="25">
        <v>0</v>
      </c>
      <c r="R8046" s="38">
        <f t="shared" si="172"/>
        <v>2</v>
      </c>
      <c r="S8046" s="25"/>
      <c r="T8046" s="26">
        <f t="shared" si="173"/>
        <v>0</v>
      </c>
    </row>
    <row r="8047" spans="6:20" s="102" customFormat="1" ht="60" outlineLevel="6">
      <c r="F8047" s="21">
        <v>3057</v>
      </c>
      <c r="G8047" s="22" t="s">
        <v>5</v>
      </c>
      <c r="H8047" s="68">
        <v>6</v>
      </c>
      <c r="I8047" s="22"/>
      <c r="J8047" s="36" t="s">
        <v>2739</v>
      </c>
      <c r="K8047" s="36"/>
      <c r="L8047" s="36"/>
      <c r="M8047" s="37" t="s">
        <v>9266</v>
      </c>
      <c r="N8047" s="37"/>
      <c r="O8047" s="22" t="s">
        <v>22</v>
      </c>
      <c r="P8047" s="38">
        <v>2</v>
      </c>
      <c r="Q8047" s="25">
        <v>0</v>
      </c>
      <c r="R8047" s="38">
        <f t="shared" si="172"/>
        <v>2</v>
      </c>
      <c r="S8047" s="25"/>
      <c r="T8047" s="26">
        <f t="shared" si="173"/>
        <v>0</v>
      </c>
    </row>
    <row r="8048" spans="6:20" s="102" customFormat="1" ht="60" outlineLevel="6">
      <c r="F8048" s="21">
        <v>3058</v>
      </c>
      <c r="G8048" s="22" t="s">
        <v>5</v>
      </c>
      <c r="H8048" s="68">
        <v>6</v>
      </c>
      <c r="I8048" s="22"/>
      <c r="J8048" s="36" t="s">
        <v>2740</v>
      </c>
      <c r="K8048" s="36"/>
      <c r="L8048" s="36"/>
      <c r="M8048" s="37" t="s">
        <v>9267</v>
      </c>
      <c r="N8048" s="37"/>
      <c r="O8048" s="22" t="s">
        <v>22</v>
      </c>
      <c r="P8048" s="38">
        <v>1</v>
      </c>
      <c r="Q8048" s="25">
        <v>0</v>
      </c>
      <c r="R8048" s="38">
        <f t="shared" si="172"/>
        <v>1</v>
      </c>
      <c r="S8048" s="25"/>
      <c r="T8048" s="26">
        <f t="shared" si="173"/>
        <v>0</v>
      </c>
    </row>
    <row r="8049" spans="6:20" s="102" customFormat="1" ht="60" outlineLevel="6">
      <c r="F8049" s="21">
        <v>3059</v>
      </c>
      <c r="G8049" s="22" t="s">
        <v>5</v>
      </c>
      <c r="H8049" s="68">
        <v>6</v>
      </c>
      <c r="I8049" s="22"/>
      <c r="J8049" s="36" t="s">
        <v>2741</v>
      </c>
      <c r="K8049" s="36"/>
      <c r="L8049" s="36"/>
      <c r="M8049" s="37" t="s">
        <v>9048</v>
      </c>
      <c r="N8049" s="37"/>
      <c r="O8049" s="22" t="s">
        <v>22</v>
      </c>
      <c r="P8049" s="38">
        <v>2</v>
      </c>
      <c r="Q8049" s="25">
        <v>0</v>
      </c>
      <c r="R8049" s="38">
        <f t="shared" si="172"/>
        <v>2</v>
      </c>
      <c r="S8049" s="25"/>
      <c r="T8049" s="26">
        <f t="shared" si="173"/>
        <v>0</v>
      </c>
    </row>
    <row r="8050" spans="6:20" s="102" customFormat="1" ht="84" outlineLevel="6">
      <c r="F8050" s="21">
        <v>3060</v>
      </c>
      <c r="G8050" s="22" t="s">
        <v>5</v>
      </c>
      <c r="H8050" s="68">
        <v>6</v>
      </c>
      <c r="I8050" s="22"/>
      <c r="J8050" s="36" t="s">
        <v>2742</v>
      </c>
      <c r="K8050" s="36"/>
      <c r="L8050" s="36"/>
      <c r="M8050" s="37" t="s">
        <v>9775</v>
      </c>
      <c r="N8050" s="37"/>
      <c r="O8050" s="22" t="s">
        <v>22</v>
      </c>
      <c r="P8050" s="38">
        <v>1</v>
      </c>
      <c r="Q8050" s="25">
        <v>0</v>
      </c>
      <c r="R8050" s="38">
        <f t="shared" si="172"/>
        <v>1</v>
      </c>
      <c r="S8050" s="25"/>
      <c r="T8050" s="26">
        <f t="shared" si="173"/>
        <v>0</v>
      </c>
    </row>
    <row r="8051" spans="6:20" s="102" customFormat="1" ht="72" outlineLevel="6">
      <c r="F8051" s="21">
        <v>3061</v>
      </c>
      <c r="G8051" s="22" t="s">
        <v>5</v>
      </c>
      <c r="H8051" s="68">
        <v>6</v>
      </c>
      <c r="I8051" s="22"/>
      <c r="J8051" s="36" t="s">
        <v>2743</v>
      </c>
      <c r="K8051" s="36"/>
      <c r="L8051" s="36"/>
      <c r="M8051" s="37" t="s">
        <v>8986</v>
      </c>
      <c r="N8051" s="37"/>
      <c r="O8051" s="22" t="s">
        <v>22</v>
      </c>
      <c r="P8051" s="38">
        <v>1</v>
      </c>
      <c r="Q8051" s="25">
        <v>0</v>
      </c>
      <c r="R8051" s="38">
        <f t="shared" si="172"/>
        <v>1</v>
      </c>
      <c r="S8051" s="25"/>
      <c r="T8051" s="26">
        <f t="shared" si="173"/>
        <v>0</v>
      </c>
    </row>
    <row r="8052" spans="6:20" s="102" customFormat="1" ht="72" outlineLevel="6">
      <c r="F8052" s="21">
        <v>3062</v>
      </c>
      <c r="G8052" s="22" t="s">
        <v>5</v>
      </c>
      <c r="H8052" s="68">
        <v>6</v>
      </c>
      <c r="I8052" s="22"/>
      <c r="J8052" s="36" t="s">
        <v>2744</v>
      </c>
      <c r="K8052" s="36"/>
      <c r="L8052" s="36"/>
      <c r="M8052" s="37" t="s">
        <v>8975</v>
      </c>
      <c r="N8052" s="37"/>
      <c r="O8052" s="22" t="s">
        <v>22</v>
      </c>
      <c r="P8052" s="38">
        <v>4</v>
      </c>
      <c r="Q8052" s="25">
        <v>0</v>
      </c>
      <c r="R8052" s="38">
        <f t="shared" si="172"/>
        <v>4</v>
      </c>
      <c r="S8052" s="25"/>
      <c r="T8052" s="26">
        <f t="shared" si="173"/>
        <v>0</v>
      </c>
    </row>
    <row r="8053" spans="6:20" s="102" customFormat="1" ht="72" outlineLevel="6">
      <c r="F8053" s="21">
        <v>3063</v>
      </c>
      <c r="G8053" s="22" t="s">
        <v>5</v>
      </c>
      <c r="H8053" s="68">
        <v>6</v>
      </c>
      <c r="I8053" s="22"/>
      <c r="J8053" s="36" t="s">
        <v>2745</v>
      </c>
      <c r="K8053" s="36"/>
      <c r="L8053" s="36"/>
      <c r="M8053" s="37" t="s">
        <v>8976</v>
      </c>
      <c r="N8053" s="37"/>
      <c r="O8053" s="22" t="s">
        <v>22</v>
      </c>
      <c r="P8053" s="38">
        <v>32</v>
      </c>
      <c r="Q8053" s="25">
        <v>0</v>
      </c>
      <c r="R8053" s="38">
        <f t="shared" si="172"/>
        <v>32</v>
      </c>
      <c r="S8053" s="25"/>
      <c r="T8053" s="26">
        <f t="shared" si="173"/>
        <v>0</v>
      </c>
    </row>
    <row r="8054" spans="6:20" s="102" customFormat="1" ht="72" outlineLevel="6">
      <c r="F8054" s="21">
        <v>3064</v>
      </c>
      <c r="G8054" s="22" t="s">
        <v>5</v>
      </c>
      <c r="H8054" s="68">
        <v>6</v>
      </c>
      <c r="I8054" s="22"/>
      <c r="J8054" s="36" t="s">
        <v>2746</v>
      </c>
      <c r="K8054" s="36"/>
      <c r="L8054" s="36"/>
      <c r="M8054" s="37" t="s">
        <v>8969</v>
      </c>
      <c r="N8054" s="37"/>
      <c r="O8054" s="22" t="s">
        <v>22</v>
      </c>
      <c r="P8054" s="38">
        <v>2</v>
      </c>
      <c r="Q8054" s="25">
        <v>0</v>
      </c>
      <c r="R8054" s="38">
        <f t="shared" si="172"/>
        <v>2</v>
      </c>
      <c r="S8054" s="25"/>
      <c r="T8054" s="26">
        <f t="shared" si="173"/>
        <v>0</v>
      </c>
    </row>
    <row r="8055" spans="6:20" s="102" customFormat="1" ht="84" outlineLevel="6">
      <c r="F8055" s="21">
        <v>3065</v>
      </c>
      <c r="G8055" s="22" t="s">
        <v>5</v>
      </c>
      <c r="H8055" s="68">
        <v>6</v>
      </c>
      <c r="I8055" s="22"/>
      <c r="J8055" s="36" t="s">
        <v>2747</v>
      </c>
      <c r="K8055" s="36"/>
      <c r="L8055" s="36"/>
      <c r="M8055" s="37" t="s">
        <v>9029</v>
      </c>
      <c r="N8055" s="37"/>
      <c r="O8055" s="22" t="s">
        <v>22</v>
      </c>
      <c r="P8055" s="38">
        <v>2</v>
      </c>
      <c r="Q8055" s="25">
        <v>0</v>
      </c>
      <c r="R8055" s="38">
        <f t="shared" si="172"/>
        <v>2</v>
      </c>
      <c r="S8055" s="25"/>
      <c r="T8055" s="26">
        <f t="shared" si="173"/>
        <v>0</v>
      </c>
    </row>
    <row r="8056" spans="6:20" s="102" customFormat="1" ht="36" outlineLevel="6">
      <c r="F8056" s="21">
        <v>3066</v>
      </c>
      <c r="G8056" s="22" t="s">
        <v>5</v>
      </c>
      <c r="H8056" s="68">
        <v>6</v>
      </c>
      <c r="I8056" s="22"/>
      <c r="J8056" s="36" t="s">
        <v>2748</v>
      </c>
      <c r="K8056" s="36"/>
      <c r="L8056" s="36"/>
      <c r="M8056" s="37" t="s">
        <v>8764</v>
      </c>
      <c r="N8056" s="37"/>
      <c r="O8056" s="22" t="s">
        <v>22</v>
      </c>
      <c r="P8056" s="38">
        <v>18</v>
      </c>
      <c r="Q8056" s="25">
        <v>0</v>
      </c>
      <c r="R8056" s="38">
        <f t="shared" si="172"/>
        <v>18</v>
      </c>
      <c r="S8056" s="25"/>
      <c r="T8056" s="26">
        <f t="shared" si="173"/>
        <v>0</v>
      </c>
    </row>
    <row r="8057" spans="6:20" s="102" customFormat="1" ht="36" outlineLevel="6">
      <c r="F8057" s="21">
        <v>3067</v>
      </c>
      <c r="G8057" s="22" t="s">
        <v>5</v>
      </c>
      <c r="H8057" s="68">
        <v>6</v>
      </c>
      <c r="I8057" s="22"/>
      <c r="J8057" s="36" t="s">
        <v>2749</v>
      </c>
      <c r="K8057" s="36"/>
      <c r="L8057" s="36"/>
      <c r="M8057" s="37" t="s">
        <v>8765</v>
      </c>
      <c r="N8057" s="37"/>
      <c r="O8057" s="22" t="s">
        <v>22</v>
      </c>
      <c r="P8057" s="38">
        <v>23</v>
      </c>
      <c r="Q8057" s="25">
        <v>0</v>
      </c>
      <c r="R8057" s="38">
        <f t="shared" si="172"/>
        <v>23</v>
      </c>
      <c r="S8057" s="25"/>
      <c r="T8057" s="26">
        <f t="shared" si="173"/>
        <v>0</v>
      </c>
    </row>
    <row r="8058" spans="6:20" s="102" customFormat="1" ht="72" outlineLevel="6">
      <c r="F8058" s="21">
        <v>3068</v>
      </c>
      <c r="G8058" s="22" t="s">
        <v>5</v>
      </c>
      <c r="H8058" s="68">
        <v>6</v>
      </c>
      <c r="I8058" s="22"/>
      <c r="J8058" s="36" t="s">
        <v>2750</v>
      </c>
      <c r="K8058" s="36"/>
      <c r="L8058" s="36"/>
      <c r="M8058" s="37" t="s">
        <v>9455</v>
      </c>
      <c r="N8058" s="37"/>
      <c r="O8058" s="22" t="s">
        <v>9</v>
      </c>
      <c r="P8058" s="38">
        <v>10</v>
      </c>
      <c r="Q8058" s="25">
        <v>0</v>
      </c>
      <c r="R8058" s="38">
        <f t="shared" si="172"/>
        <v>10</v>
      </c>
      <c r="S8058" s="25"/>
      <c r="T8058" s="26">
        <f t="shared" si="173"/>
        <v>0</v>
      </c>
    </row>
    <row r="8059" spans="6:20" s="102" customFormat="1" ht="72" outlineLevel="6">
      <c r="F8059" s="21">
        <v>3069</v>
      </c>
      <c r="G8059" s="22" t="s">
        <v>5</v>
      </c>
      <c r="H8059" s="68">
        <v>6</v>
      </c>
      <c r="I8059" s="22"/>
      <c r="J8059" s="36" t="s">
        <v>2751</v>
      </c>
      <c r="K8059" s="36"/>
      <c r="L8059" s="36"/>
      <c r="M8059" s="37" t="s">
        <v>9456</v>
      </c>
      <c r="N8059" s="37"/>
      <c r="O8059" s="22" t="s">
        <v>9</v>
      </c>
      <c r="P8059" s="38">
        <v>6</v>
      </c>
      <c r="Q8059" s="25">
        <v>0</v>
      </c>
      <c r="R8059" s="38">
        <f t="shared" si="172"/>
        <v>6</v>
      </c>
      <c r="S8059" s="25"/>
      <c r="T8059" s="26">
        <f t="shared" si="173"/>
        <v>0</v>
      </c>
    </row>
    <row r="8060" spans="6:20" s="102" customFormat="1" ht="108" outlineLevel="6">
      <c r="F8060" s="21">
        <v>3070</v>
      </c>
      <c r="G8060" s="22" t="s">
        <v>5</v>
      </c>
      <c r="H8060" s="68">
        <v>6</v>
      </c>
      <c r="I8060" s="22"/>
      <c r="J8060" s="36" t="s">
        <v>2752</v>
      </c>
      <c r="K8060" s="36"/>
      <c r="L8060" s="36"/>
      <c r="M8060" s="37" t="s">
        <v>9910</v>
      </c>
      <c r="N8060" s="37" t="s">
        <v>9204</v>
      </c>
      <c r="O8060" s="22" t="s">
        <v>23</v>
      </c>
      <c r="P8060" s="38">
        <v>2025</v>
      </c>
      <c r="Q8060" s="25">
        <v>0</v>
      </c>
      <c r="R8060" s="38">
        <f t="shared" si="172"/>
        <v>2025</v>
      </c>
      <c r="S8060" s="25"/>
      <c r="T8060" s="26">
        <f t="shared" si="173"/>
        <v>0</v>
      </c>
    </row>
    <row r="8061" spans="6:20" s="102" customFormat="1" ht="84" outlineLevel="6">
      <c r="F8061" s="21">
        <v>3071</v>
      </c>
      <c r="G8061" s="22" t="s">
        <v>5</v>
      </c>
      <c r="H8061" s="68">
        <v>6</v>
      </c>
      <c r="I8061" s="22"/>
      <c r="J8061" s="36" t="s">
        <v>2753</v>
      </c>
      <c r="K8061" s="36"/>
      <c r="L8061" s="36"/>
      <c r="M8061" s="37" t="s">
        <v>9861</v>
      </c>
      <c r="N8061" s="37"/>
      <c r="O8061" s="22" t="s">
        <v>23</v>
      </c>
      <c r="P8061" s="38">
        <v>481</v>
      </c>
      <c r="Q8061" s="25">
        <v>0</v>
      </c>
      <c r="R8061" s="38">
        <f t="shared" si="172"/>
        <v>481</v>
      </c>
      <c r="S8061" s="25"/>
      <c r="T8061" s="26">
        <f t="shared" si="173"/>
        <v>0</v>
      </c>
    </row>
    <row r="8062" spans="6:20" s="102" customFormat="1" ht="84" outlineLevel="6">
      <c r="F8062" s="21">
        <v>3072</v>
      </c>
      <c r="G8062" s="22" t="s">
        <v>5</v>
      </c>
      <c r="H8062" s="68">
        <v>6</v>
      </c>
      <c r="I8062" s="22"/>
      <c r="J8062" s="36" t="s">
        <v>2754</v>
      </c>
      <c r="K8062" s="36"/>
      <c r="L8062" s="36"/>
      <c r="M8062" s="37" t="s">
        <v>9690</v>
      </c>
      <c r="N8062" s="37"/>
      <c r="O8062" s="22" t="s">
        <v>23</v>
      </c>
      <c r="P8062" s="38">
        <v>58</v>
      </c>
      <c r="Q8062" s="25">
        <v>0</v>
      </c>
      <c r="R8062" s="38">
        <f t="shared" si="172"/>
        <v>58</v>
      </c>
      <c r="S8062" s="25"/>
      <c r="T8062" s="26">
        <f t="shared" si="173"/>
        <v>0</v>
      </c>
    </row>
    <row r="8063" spans="6:20" s="102" customFormat="1" ht="72" outlineLevel="6">
      <c r="F8063" s="21">
        <v>3073</v>
      </c>
      <c r="G8063" s="22" t="s">
        <v>5</v>
      </c>
      <c r="H8063" s="68">
        <v>6</v>
      </c>
      <c r="I8063" s="22"/>
      <c r="J8063" s="36" t="s">
        <v>2755</v>
      </c>
      <c r="K8063" s="36"/>
      <c r="L8063" s="36"/>
      <c r="M8063" s="37" t="s">
        <v>9489</v>
      </c>
      <c r="N8063" s="37"/>
      <c r="O8063" s="22" t="s">
        <v>23</v>
      </c>
      <c r="P8063" s="38">
        <v>236</v>
      </c>
      <c r="Q8063" s="25">
        <v>0</v>
      </c>
      <c r="R8063" s="38">
        <f t="shared" si="172"/>
        <v>236</v>
      </c>
      <c r="S8063" s="25"/>
      <c r="T8063" s="26">
        <f t="shared" si="173"/>
        <v>0</v>
      </c>
    </row>
    <row r="8064" spans="6:20" s="102" customFormat="1" ht="72" outlineLevel="6">
      <c r="F8064" s="21">
        <v>3074</v>
      </c>
      <c r="G8064" s="22" t="s">
        <v>5</v>
      </c>
      <c r="H8064" s="68">
        <v>6</v>
      </c>
      <c r="I8064" s="22"/>
      <c r="J8064" s="36" t="s">
        <v>2756</v>
      </c>
      <c r="K8064" s="36"/>
      <c r="L8064" s="36"/>
      <c r="M8064" s="37" t="s">
        <v>9429</v>
      </c>
      <c r="N8064" s="37"/>
      <c r="O8064" s="22" t="s">
        <v>23</v>
      </c>
      <c r="P8064" s="38">
        <v>350</v>
      </c>
      <c r="Q8064" s="25">
        <v>0</v>
      </c>
      <c r="R8064" s="38">
        <f t="shared" si="172"/>
        <v>350</v>
      </c>
      <c r="S8064" s="25"/>
      <c r="T8064" s="26">
        <f t="shared" si="173"/>
        <v>0</v>
      </c>
    </row>
    <row r="8065" spans="6:20" s="102" customFormat="1" ht="72" outlineLevel="6">
      <c r="F8065" s="21">
        <v>3075</v>
      </c>
      <c r="G8065" s="22" t="s">
        <v>5</v>
      </c>
      <c r="H8065" s="68">
        <v>6</v>
      </c>
      <c r="I8065" s="22"/>
      <c r="J8065" s="36" t="s">
        <v>2757</v>
      </c>
      <c r="K8065" s="36"/>
      <c r="L8065" s="36"/>
      <c r="M8065" s="37" t="s">
        <v>9430</v>
      </c>
      <c r="N8065" s="37"/>
      <c r="O8065" s="22" t="s">
        <v>23</v>
      </c>
      <c r="P8065" s="38">
        <v>820</v>
      </c>
      <c r="Q8065" s="25">
        <v>0</v>
      </c>
      <c r="R8065" s="38">
        <f t="shared" si="172"/>
        <v>820</v>
      </c>
      <c r="S8065" s="25"/>
      <c r="T8065" s="26">
        <f t="shared" si="173"/>
        <v>0</v>
      </c>
    </row>
    <row r="8066" spans="6:20" outlineLevel="6"/>
    <row r="8067" spans="6:20" outlineLevel="5"/>
    <row r="8068" spans="6:20" s="113" customFormat="1" ht="16.5" customHeight="1" outlineLevel="4">
      <c r="F8068" s="114"/>
      <c r="G8068" s="115"/>
      <c r="H8068" s="115"/>
      <c r="I8068" s="115"/>
      <c r="J8068" s="116"/>
      <c r="K8068" s="116"/>
      <c r="L8068" s="116"/>
      <c r="M8068" s="116" t="s">
        <v>6779</v>
      </c>
      <c r="N8068" s="119"/>
      <c r="O8068" s="115"/>
      <c r="P8068" s="117"/>
      <c r="Q8068" s="118"/>
      <c r="R8068" s="117"/>
      <c r="S8068" s="118"/>
      <c r="T8068" s="112">
        <f>SUBTOTAL(9,T8069:T8076)</f>
        <v>0</v>
      </c>
    </row>
    <row r="8069" spans="6:20" s="120" customFormat="1" ht="16.5" customHeight="1" outlineLevel="5">
      <c r="F8069" s="121"/>
      <c r="G8069" s="122"/>
      <c r="H8069" s="122"/>
      <c r="I8069" s="122"/>
      <c r="J8069" s="123"/>
      <c r="K8069" s="123"/>
      <c r="L8069" s="123"/>
      <c r="M8069" s="123" t="s">
        <v>6840</v>
      </c>
      <c r="N8069" s="126"/>
      <c r="O8069" s="122"/>
      <c r="P8069" s="124"/>
      <c r="Q8069" s="125"/>
      <c r="R8069" s="124"/>
      <c r="S8069" s="125"/>
      <c r="T8069" s="111">
        <f>SUBTOTAL(9,T8070:T8075)</f>
        <v>0</v>
      </c>
    </row>
    <row r="8070" spans="6:20" s="102" customFormat="1" ht="24" outlineLevel="6">
      <c r="F8070" s="21">
        <v>3076</v>
      </c>
      <c r="G8070" s="22" t="s">
        <v>5</v>
      </c>
      <c r="H8070" s="68">
        <v>6</v>
      </c>
      <c r="I8070" s="22"/>
      <c r="J8070" s="36" t="s">
        <v>2758</v>
      </c>
      <c r="K8070" s="36"/>
      <c r="L8070" s="36"/>
      <c r="M8070" s="37" t="s">
        <v>8073</v>
      </c>
      <c r="N8070" s="37"/>
      <c r="O8070" s="22" t="s">
        <v>22</v>
      </c>
      <c r="P8070" s="38">
        <v>0</v>
      </c>
      <c r="Q8070" s="25">
        <v>0</v>
      </c>
      <c r="R8070" s="38">
        <f>P8070*(1+Q8070/100)</f>
        <v>0</v>
      </c>
      <c r="S8070" s="25"/>
      <c r="T8070" s="26">
        <f>IF(I8070="T",0,R8070*S8070)</f>
        <v>0</v>
      </c>
    </row>
    <row r="8071" spans="6:20" s="102" customFormat="1" ht="60" outlineLevel="6">
      <c r="F8071" s="21">
        <v>3077</v>
      </c>
      <c r="G8071" s="22" t="s">
        <v>5</v>
      </c>
      <c r="H8071" s="68">
        <v>6</v>
      </c>
      <c r="I8071" s="22"/>
      <c r="J8071" s="36" t="s">
        <v>2759</v>
      </c>
      <c r="K8071" s="36"/>
      <c r="L8071" s="36"/>
      <c r="M8071" s="37" t="s">
        <v>9221</v>
      </c>
      <c r="N8071" s="37"/>
      <c r="O8071" s="22" t="s">
        <v>22</v>
      </c>
      <c r="P8071" s="38">
        <v>2</v>
      </c>
      <c r="Q8071" s="25">
        <v>0</v>
      </c>
      <c r="R8071" s="38">
        <f>P8071*(1+Q8071/100)</f>
        <v>2</v>
      </c>
      <c r="S8071" s="25"/>
      <c r="T8071" s="26">
        <f>IF(I8071="T",0,R8071*S8071)</f>
        <v>0</v>
      </c>
    </row>
    <row r="8072" spans="6:20" s="102" customFormat="1" ht="72" outlineLevel="6">
      <c r="F8072" s="21">
        <v>3078</v>
      </c>
      <c r="G8072" s="22" t="s">
        <v>5</v>
      </c>
      <c r="H8072" s="68">
        <v>6</v>
      </c>
      <c r="I8072" s="22"/>
      <c r="J8072" s="36" t="s">
        <v>2760</v>
      </c>
      <c r="K8072" s="36"/>
      <c r="L8072" s="36"/>
      <c r="M8072" s="37" t="s">
        <v>9160</v>
      </c>
      <c r="N8072" s="37"/>
      <c r="O8072" s="22" t="s">
        <v>22</v>
      </c>
      <c r="P8072" s="38">
        <v>1</v>
      </c>
      <c r="Q8072" s="25">
        <v>0</v>
      </c>
      <c r="R8072" s="38">
        <f>P8072*(1+Q8072/100)</f>
        <v>1</v>
      </c>
      <c r="S8072" s="25"/>
      <c r="T8072" s="26">
        <f>IF(I8072="T",0,R8072*S8072)</f>
        <v>0</v>
      </c>
    </row>
    <row r="8073" spans="6:20" s="102" customFormat="1" ht="108" outlineLevel="6">
      <c r="F8073" s="21">
        <v>3079</v>
      </c>
      <c r="G8073" s="22" t="s">
        <v>5</v>
      </c>
      <c r="H8073" s="68">
        <v>6</v>
      </c>
      <c r="I8073" s="22"/>
      <c r="J8073" s="36" t="s">
        <v>2761</v>
      </c>
      <c r="K8073" s="36"/>
      <c r="L8073" s="36"/>
      <c r="M8073" s="37" t="s">
        <v>9894</v>
      </c>
      <c r="N8073" s="37" t="s">
        <v>9204</v>
      </c>
      <c r="O8073" s="22" t="s">
        <v>23</v>
      </c>
      <c r="P8073" s="38">
        <v>37</v>
      </c>
      <c r="Q8073" s="25">
        <v>0</v>
      </c>
      <c r="R8073" s="38">
        <f>P8073*(1+Q8073/100)</f>
        <v>37</v>
      </c>
      <c r="S8073" s="25"/>
      <c r="T8073" s="26">
        <f>IF(I8073="T",0,R8073*S8073)</f>
        <v>0</v>
      </c>
    </row>
    <row r="8074" spans="6:20" s="102" customFormat="1" ht="84" outlineLevel="6">
      <c r="F8074" s="21">
        <v>3080</v>
      </c>
      <c r="G8074" s="22" t="s">
        <v>5</v>
      </c>
      <c r="H8074" s="68">
        <v>6</v>
      </c>
      <c r="I8074" s="22"/>
      <c r="J8074" s="36" t="s">
        <v>2762</v>
      </c>
      <c r="K8074" s="36"/>
      <c r="L8074" s="36"/>
      <c r="M8074" s="37" t="s">
        <v>9848</v>
      </c>
      <c r="N8074" s="37"/>
      <c r="O8074" s="22" t="s">
        <v>23</v>
      </c>
      <c r="P8074" s="38">
        <v>37</v>
      </c>
      <c r="Q8074" s="25">
        <v>0</v>
      </c>
      <c r="R8074" s="38">
        <f>P8074*(1+Q8074/100)</f>
        <v>37</v>
      </c>
      <c r="S8074" s="25"/>
      <c r="T8074" s="26">
        <f>IF(I8074="T",0,R8074*S8074)</f>
        <v>0</v>
      </c>
    </row>
    <row r="8075" spans="6:20" outlineLevel="6"/>
    <row r="8076" spans="6:20" outlineLevel="5"/>
    <row r="8077" spans="6:20" s="113" customFormat="1" ht="16.5" customHeight="1" outlineLevel="4">
      <c r="F8077" s="114"/>
      <c r="G8077" s="115"/>
      <c r="H8077" s="115"/>
      <c r="I8077" s="115"/>
      <c r="J8077" s="116"/>
      <c r="K8077" s="116"/>
      <c r="L8077" s="116"/>
      <c r="M8077" s="116" t="s">
        <v>6841</v>
      </c>
      <c r="N8077" s="119"/>
      <c r="O8077" s="115"/>
      <c r="P8077" s="117"/>
      <c r="Q8077" s="118"/>
      <c r="R8077" s="117"/>
      <c r="S8077" s="118"/>
      <c r="T8077" s="112">
        <f>SUBTOTAL(9,T8078:T8134)</f>
        <v>0</v>
      </c>
    </row>
    <row r="8078" spans="6:20" s="120" customFormat="1" ht="16.5" customHeight="1" outlineLevel="5">
      <c r="F8078" s="121"/>
      <c r="G8078" s="122"/>
      <c r="H8078" s="122"/>
      <c r="I8078" s="122"/>
      <c r="J8078" s="123"/>
      <c r="K8078" s="123"/>
      <c r="L8078" s="123"/>
      <c r="M8078" s="123" t="s">
        <v>6893</v>
      </c>
      <c r="N8078" s="126"/>
      <c r="O8078" s="122"/>
      <c r="P8078" s="124"/>
      <c r="Q8078" s="125"/>
      <c r="R8078" s="124"/>
      <c r="S8078" s="125"/>
      <c r="T8078" s="111">
        <f>SUBTOTAL(9,T8079:T8133)</f>
        <v>0</v>
      </c>
    </row>
    <row r="8079" spans="6:20" s="102" customFormat="1" ht="84" outlineLevel="6">
      <c r="F8079" s="21">
        <v>3081</v>
      </c>
      <c r="G8079" s="22" t="s">
        <v>5</v>
      </c>
      <c r="H8079" s="68">
        <v>6</v>
      </c>
      <c r="I8079" s="22"/>
      <c r="J8079" s="36" t="s">
        <v>2763</v>
      </c>
      <c r="K8079" s="36"/>
      <c r="L8079" s="36"/>
      <c r="M8079" s="37" t="s">
        <v>9376</v>
      </c>
      <c r="N8079" s="37"/>
      <c r="O8079" s="22" t="s">
        <v>22</v>
      </c>
      <c r="P8079" s="38">
        <v>1</v>
      </c>
      <c r="Q8079" s="25">
        <v>0</v>
      </c>
      <c r="R8079" s="38">
        <f t="shared" ref="R8079:R8110" si="174">P8079*(1+Q8079/100)</f>
        <v>1</v>
      </c>
      <c r="S8079" s="25"/>
      <c r="T8079" s="26">
        <f t="shared" ref="T8079:T8110" si="175">IF(I8079="T",0,R8079*S8079)</f>
        <v>0</v>
      </c>
    </row>
    <row r="8080" spans="6:20" s="102" customFormat="1" ht="84" outlineLevel="6">
      <c r="F8080" s="21">
        <v>3082</v>
      </c>
      <c r="G8080" s="22" t="s">
        <v>5</v>
      </c>
      <c r="H8080" s="68">
        <v>6</v>
      </c>
      <c r="I8080" s="22"/>
      <c r="J8080" s="36" t="s">
        <v>2764</v>
      </c>
      <c r="K8080" s="36"/>
      <c r="L8080" s="36"/>
      <c r="M8080" s="37" t="s">
        <v>9377</v>
      </c>
      <c r="N8080" s="37"/>
      <c r="O8080" s="22" t="s">
        <v>22</v>
      </c>
      <c r="P8080" s="38">
        <v>1</v>
      </c>
      <c r="Q8080" s="25">
        <v>0</v>
      </c>
      <c r="R8080" s="38">
        <f t="shared" si="174"/>
        <v>1</v>
      </c>
      <c r="S8080" s="25"/>
      <c r="T8080" s="26">
        <f t="shared" si="175"/>
        <v>0</v>
      </c>
    </row>
    <row r="8081" spans="6:20" s="102" customFormat="1" ht="84" outlineLevel="6">
      <c r="F8081" s="21">
        <v>3083</v>
      </c>
      <c r="G8081" s="22" t="s">
        <v>5</v>
      </c>
      <c r="H8081" s="68">
        <v>6</v>
      </c>
      <c r="I8081" s="22"/>
      <c r="J8081" s="36" t="s">
        <v>2765</v>
      </c>
      <c r="K8081" s="36"/>
      <c r="L8081" s="36"/>
      <c r="M8081" s="37" t="s">
        <v>9378</v>
      </c>
      <c r="N8081" s="37"/>
      <c r="O8081" s="22" t="s">
        <v>22</v>
      </c>
      <c r="P8081" s="38">
        <v>1</v>
      </c>
      <c r="Q8081" s="25">
        <v>0</v>
      </c>
      <c r="R8081" s="38">
        <f t="shared" si="174"/>
        <v>1</v>
      </c>
      <c r="S8081" s="25"/>
      <c r="T8081" s="26">
        <f t="shared" si="175"/>
        <v>0</v>
      </c>
    </row>
    <row r="8082" spans="6:20" s="102" customFormat="1" ht="84" outlineLevel="6">
      <c r="F8082" s="21">
        <v>3084</v>
      </c>
      <c r="G8082" s="22" t="s">
        <v>5</v>
      </c>
      <c r="H8082" s="68">
        <v>6</v>
      </c>
      <c r="I8082" s="22"/>
      <c r="J8082" s="36" t="s">
        <v>2766</v>
      </c>
      <c r="K8082" s="36"/>
      <c r="L8082" s="36"/>
      <c r="M8082" s="37" t="s">
        <v>9389</v>
      </c>
      <c r="N8082" s="37"/>
      <c r="O8082" s="22" t="s">
        <v>22</v>
      </c>
      <c r="P8082" s="38">
        <v>1</v>
      </c>
      <c r="Q8082" s="25">
        <v>0</v>
      </c>
      <c r="R8082" s="38">
        <f t="shared" si="174"/>
        <v>1</v>
      </c>
      <c r="S8082" s="25"/>
      <c r="T8082" s="26">
        <f t="shared" si="175"/>
        <v>0</v>
      </c>
    </row>
    <row r="8083" spans="6:20" s="102" customFormat="1" ht="84" outlineLevel="6">
      <c r="F8083" s="21">
        <v>3085</v>
      </c>
      <c r="G8083" s="22" t="s">
        <v>5</v>
      </c>
      <c r="H8083" s="68">
        <v>6</v>
      </c>
      <c r="I8083" s="22"/>
      <c r="J8083" s="36" t="s">
        <v>2767</v>
      </c>
      <c r="K8083" s="36"/>
      <c r="L8083" s="36"/>
      <c r="M8083" s="37" t="s">
        <v>9390</v>
      </c>
      <c r="N8083" s="37"/>
      <c r="O8083" s="22" t="s">
        <v>22</v>
      </c>
      <c r="P8083" s="38">
        <v>1</v>
      </c>
      <c r="Q8083" s="25">
        <v>0</v>
      </c>
      <c r="R8083" s="38">
        <f t="shared" si="174"/>
        <v>1</v>
      </c>
      <c r="S8083" s="25"/>
      <c r="T8083" s="26">
        <f t="shared" si="175"/>
        <v>0</v>
      </c>
    </row>
    <row r="8084" spans="6:20" s="102" customFormat="1" ht="84" outlineLevel="6">
      <c r="F8084" s="21">
        <v>3086</v>
      </c>
      <c r="G8084" s="22" t="s">
        <v>5</v>
      </c>
      <c r="H8084" s="68">
        <v>6</v>
      </c>
      <c r="I8084" s="22"/>
      <c r="J8084" s="36" t="s">
        <v>2768</v>
      </c>
      <c r="K8084" s="36"/>
      <c r="L8084" s="36"/>
      <c r="M8084" s="37" t="s">
        <v>9391</v>
      </c>
      <c r="N8084" s="37"/>
      <c r="O8084" s="22" t="s">
        <v>22</v>
      </c>
      <c r="P8084" s="38">
        <v>1</v>
      </c>
      <c r="Q8084" s="25">
        <v>0</v>
      </c>
      <c r="R8084" s="38">
        <f t="shared" si="174"/>
        <v>1</v>
      </c>
      <c r="S8084" s="25"/>
      <c r="T8084" s="26">
        <f t="shared" si="175"/>
        <v>0</v>
      </c>
    </row>
    <row r="8085" spans="6:20" s="102" customFormat="1" ht="84" outlineLevel="6">
      <c r="F8085" s="21">
        <v>3087</v>
      </c>
      <c r="G8085" s="22" t="s">
        <v>5</v>
      </c>
      <c r="H8085" s="68">
        <v>6</v>
      </c>
      <c r="I8085" s="22"/>
      <c r="J8085" s="36" t="s">
        <v>2769</v>
      </c>
      <c r="K8085" s="36"/>
      <c r="L8085" s="36"/>
      <c r="M8085" s="37" t="s">
        <v>9392</v>
      </c>
      <c r="N8085" s="37"/>
      <c r="O8085" s="22" t="s">
        <v>22</v>
      </c>
      <c r="P8085" s="38">
        <v>1</v>
      </c>
      <c r="Q8085" s="25">
        <v>0</v>
      </c>
      <c r="R8085" s="38">
        <f t="shared" si="174"/>
        <v>1</v>
      </c>
      <c r="S8085" s="25"/>
      <c r="T8085" s="26">
        <f t="shared" si="175"/>
        <v>0</v>
      </c>
    </row>
    <row r="8086" spans="6:20" s="102" customFormat="1" ht="84" outlineLevel="6">
      <c r="F8086" s="21">
        <v>3088</v>
      </c>
      <c r="G8086" s="22" t="s">
        <v>5</v>
      </c>
      <c r="H8086" s="68">
        <v>6</v>
      </c>
      <c r="I8086" s="22"/>
      <c r="J8086" s="36" t="s">
        <v>2770</v>
      </c>
      <c r="K8086" s="36"/>
      <c r="L8086" s="36"/>
      <c r="M8086" s="37" t="s">
        <v>9393</v>
      </c>
      <c r="N8086" s="37"/>
      <c r="O8086" s="22" t="s">
        <v>22</v>
      </c>
      <c r="P8086" s="38">
        <v>1</v>
      </c>
      <c r="Q8086" s="25">
        <v>0</v>
      </c>
      <c r="R8086" s="38">
        <f t="shared" si="174"/>
        <v>1</v>
      </c>
      <c r="S8086" s="25"/>
      <c r="T8086" s="26">
        <f t="shared" si="175"/>
        <v>0</v>
      </c>
    </row>
    <row r="8087" spans="6:20" s="102" customFormat="1" ht="84" outlineLevel="6">
      <c r="F8087" s="21">
        <v>3089</v>
      </c>
      <c r="G8087" s="22" t="s">
        <v>5</v>
      </c>
      <c r="H8087" s="68">
        <v>6</v>
      </c>
      <c r="I8087" s="22"/>
      <c r="J8087" s="36" t="s">
        <v>2771</v>
      </c>
      <c r="K8087" s="36"/>
      <c r="L8087" s="36"/>
      <c r="M8087" s="37" t="s">
        <v>9394</v>
      </c>
      <c r="N8087" s="37"/>
      <c r="O8087" s="22" t="s">
        <v>22</v>
      </c>
      <c r="P8087" s="38">
        <v>1</v>
      </c>
      <c r="Q8087" s="25">
        <v>0</v>
      </c>
      <c r="R8087" s="38">
        <f t="shared" si="174"/>
        <v>1</v>
      </c>
      <c r="S8087" s="25"/>
      <c r="T8087" s="26">
        <f t="shared" si="175"/>
        <v>0</v>
      </c>
    </row>
    <row r="8088" spans="6:20" s="102" customFormat="1" ht="84" outlineLevel="6">
      <c r="F8088" s="21">
        <v>3090</v>
      </c>
      <c r="G8088" s="22" t="s">
        <v>5</v>
      </c>
      <c r="H8088" s="68">
        <v>6</v>
      </c>
      <c r="I8088" s="22"/>
      <c r="J8088" s="36" t="s">
        <v>2772</v>
      </c>
      <c r="K8088" s="36"/>
      <c r="L8088" s="36"/>
      <c r="M8088" s="37" t="s">
        <v>9382</v>
      </c>
      <c r="N8088" s="37"/>
      <c r="O8088" s="22" t="s">
        <v>22</v>
      </c>
      <c r="P8088" s="38">
        <v>1</v>
      </c>
      <c r="Q8088" s="25">
        <v>0</v>
      </c>
      <c r="R8088" s="38">
        <f t="shared" si="174"/>
        <v>1</v>
      </c>
      <c r="S8088" s="25"/>
      <c r="T8088" s="26">
        <f t="shared" si="175"/>
        <v>0</v>
      </c>
    </row>
    <row r="8089" spans="6:20" s="102" customFormat="1" ht="84" outlineLevel="6">
      <c r="F8089" s="21">
        <v>3091</v>
      </c>
      <c r="G8089" s="22" t="s">
        <v>5</v>
      </c>
      <c r="H8089" s="68">
        <v>6</v>
      </c>
      <c r="I8089" s="22"/>
      <c r="J8089" s="36" t="s">
        <v>2773</v>
      </c>
      <c r="K8089" s="36"/>
      <c r="L8089" s="36"/>
      <c r="M8089" s="37" t="s">
        <v>9383</v>
      </c>
      <c r="N8089" s="37"/>
      <c r="O8089" s="22" t="s">
        <v>22</v>
      </c>
      <c r="P8089" s="38">
        <v>1</v>
      </c>
      <c r="Q8089" s="25">
        <v>0</v>
      </c>
      <c r="R8089" s="38">
        <f t="shared" si="174"/>
        <v>1</v>
      </c>
      <c r="S8089" s="25"/>
      <c r="T8089" s="26">
        <f t="shared" si="175"/>
        <v>0</v>
      </c>
    </row>
    <row r="8090" spans="6:20" s="102" customFormat="1" ht="84" outlineLevel="6">
      <c r="F8090" s="21">
        <v>3092</v>
      </c>
      <c r="G8090" s="22" t="s">
        <v>5</v>
      </c>
      <c r="H8090" s="68">
        <v>6</v>
      </c>
      <c r="I8090" s="22"/>
      <c r="J8090" s="36" t="s">
        <v>2774</v>
      </c>
      <c r="K8090" s="36"/>
      <c r="L8090" s="36"/>
      <c r="M8090" s="37" t="s">
        <v>9397</v>
      </c>
      <c r="N8090" s="37"/>
      <c r="O8090" s="22" t="s">
        <v>22</v>
      </c>
      <c r="P8090" s="38">
        <v>1</v>
      </c>
      <c r="Q8090" s="25">
        <v>0</v>
      </c>
      <c r="R8090" s="38">
        <f t="shared" si="174"/>
        <v>1</v>
      </c>
      <c r="S8090" s="25"/>
      <c r="T8090" s="26">
        <f t="shared" si="175"/>
        <v>0</v>
      </c>
    </row>
    <row r="8091" spans="6:20" s="102" customFormat="1" ht="84" outlineLevel="6">
      <c r="F8091" s="21">
        <v>3093</v>
      </c>
      <c r="G8091" s="22" t="s">
        <v>5</v>
      </c>
      <c r="H8091" s="68">
        <v>6</v>
      </c>
      <c r="I8091" s="22"/>
      <c r="J8091" s="36" t="s">
        <v>2775</v>
      </c>
      <c r="K8091" s="36"/>
      <c r="L8091" s="36"/>
      <c r="M8091" s="37" t="s">
        <v>9398</v>
      </c>
      <c r="N8091" s="37"/>
      <c r="O8091" s="22" t="s">
        <v>22</v>
      </c>
      <c r="P8091" s="38">
        <v>1</v>
      </c>
      <c r="Q8091" s="25">
        <v>0</v>
      </c>
      <c r="R8091" s="38">
        <f t="shared" si="174"/>
        <v>1</v>
      </c>
      <c r="S8091" s="25"/>
      <c r="T8091" s="26">
        <f t="shared" si="175"/>
        <v>0</v>
      </c>
    </row>
    <row r="8092" spans="6:20" s="102" customFormat="1" ht="84" outlineLevel="6">
      <c r="F8092" s="21">
        <v>3094</v>
      </c>
      <c r="G8092" s="22" t="s">
        <v>5</v>
      </c>
      <c r="H8092" s="68">
        <v>6</v>
      </c>
      <c r="I8092" s="22"/>
      <c r="J8092" s="36" t="s">
        <v>2776</v>
      </c>
      <c r="K8092" s="36"/>
      <c r="L8092" s="36"/>
      <c r="M8092" s="37" t="s">
        <v>9399</v>
      </c>
      <c r="N8092" s="37"/>
      <c r="O8092" s="22" t="s">
        <v>22</v>
      </c>
      <c r="P8092" s="38">
        <v>1</v>
      </c>
      <c r="Q8092" s="25">
        <v>0</v>
      </c>
      <c r="R8092" s="38">
        <f t="shared" si="174"/>
        <v>1</v>
      </c>
      <c r="S8092" s="25"/>
      <c r="T8092" s="26">
        <f t="shared" si="175"/>
        <v>0</v>
      </c>
    </row>
    <row r="8093" spans="6:20" s="102" customFormat="1" ht="84" outlineLevel="6">
      <c r="F8093" s="21">
        <v>3095</v>
      </c>
      <c r="G8093" s="22" t="s">
        <v>5</v>
      </c>
      <c r="H8093" s="68">
        <v>6</v>
      </c>
      <c r="I8093" s="22"/>
      <c r="J8093" s="36" t="s">
        <v>2777</v>
      </c>
      <c r="K8093" s="36"/>
      <c r="L8093" s="36"/>
      <c r="M8093" s="37" t="s">
        <v>9384</v>
      </c>
      <c r="N8093" s="37"/>
      <c r="O8093" s="22" t="s">
        <v>22</v>
      </c>
      <c r="P8093" s="38">
        <v>1</v>
      </c>
      <c r="Q8093" s="25">
        <v>0</v>
      </c>
      <c r="R8093" s="38">
        <f t="shared" si="174"/>
        <v>1</v>
      </c>
      <c r="S8093" s="25"/>
      <c r="T8093" s="26">
        <f t="shared" si="175"/>
        <v>0</v>
      </c>
    </row>
    <row r="8094" spans="6:20" s="102" customFormat="1" ht="84" outlineLevel="6">
      <c r="F8094" s="21">
        <v>3096</v>
      </c>
      <c r="G8094" s="22" t="s">
        <v>5</v>
      </c>
      <c r="H8094" s="68">
        <v>6</v>
      </c>
      <c r="I8094" s="22"/>
      <c r="J8094" s="36" t="s">
        <v>2778</v>
      </c>
      <c r="K8094" s="36"/>
      <c r="L8094" s="36"/>
      <c r="M8094" s="37" t="s">
        <v>9385</v>
      </c>
      <c r="N8094" s="37"/>
      <c r="O8094" s="22" t="s">
        <v>22</v>
      </c>
      <c r="P8094" s="38">
        <v>1</v>
      </c>
      <c r="Q8094" s="25">
        <v>0</v>
      </c>
      <c r="R8094" s="38">
        <f t="shared" si="174"/>
        <v>1</v>
      </c>
      <c r="S8094" s="25"/>
      <c r="T8094" s="26">
        <f t="shared" si="175"/>
        <v>0</v>
      </c>
    </row>
    <row r="8095" spans="6:20" s="102" customFormat="1" ht="84" outlineLevel="6">
      <c r="F8095" s="21">
        <v>3097</v>
      </c>
      <c r="G8095" s="22" t="s">
        <v>5</v>
      </c>
      <c r="H8095" s="68">
        <v>6</v>
      </c>
      <c r="I8095" s="22"/>
      <c r="J8095" s="36" t="s">
        <v>2779</v>
      </c>
      <c r="K8095" s="36"/>
      <c r="L8095" s="36"/>
      <c r="M8095" s="37" t="s">
        <v>9386</v>
      </c>
      <c r="N8095" s="37"/>
      <c r="O8095" s="22" t="s">
        <v>22</v>
      </c>
      <c r="P8095" s="38">
        <v>1</v>
      </c>
      <c r="Q8095" s="25">
        <v>0</v>
      </c>
      <c r="R8095" s="38">
        <f t="shared" si="174"/>
        <v>1</v>
      </c>
      <c r="S8095" s="25"/>
      <c r="T8095" s="26">
        <f t="shared" si="175"/>
        <v>0</v>
      </c>
    </row>
    <row r="8096" spans="6:20" s="102" customFormat="1" ht="84" outlineLevel="6">
      <c r="F8096" s="21">
        <v>3098</v>
      </c>
      <c r="G8096" s="22" t="s">
        <v>5</v>
      </c>
      <c r="H8096" s="68">
        <v>6</v>
      </c>
      <c r="I8096" s="22"/>
      <c r="J8096" s="36" t="s">
        <v>2780</v>
      </c>
      <c r="K8096" s="36"/>
      <c r="L8096" s="36"/>
      <c r="M8096" s="37" t="s">
        <v>9387</v>
      </c>
      <c r="N8096" s="37"/>
      <c r="O8096" s="22" t="s">
        <v>22</v>
      </c>
      <c r="P8096" s="38">
        <v>1</v>
      </c>
      <c r="Q8096" s="25">
        <v>0</v>
      </c>
      <c r="R8096" s="38">
        <f t="shared" si="174"/>
        <v>1</v>
      </c>
      <c r="S8096" s="25"/>
      <c r="T8096" s="26">
        <f t="shared" si="175"/>
        <v>0</v>
      </c>
    </row>
    <row r="8097" spans="6:20" s="102" customFormat="1" ht="84" outlineLevel="6">
      <c r="F8097" s="21">
        <v>3099</v>
      </c>
      <c r="G8097" s="22" t="s">
        <v>5</v>
      </c>
      <c r="H8097" s="68">
        <v>6</v>
      </c>
      <c r="I8097" s="22"/>
      <c r="J8097" s="36" t="s">
        <v>2781</v>
      </c>
      <c r="K8097" s="36"/>
      <c r="L8097" s="36"/>
      <c r="M8097" s="37" t="s">
        <v>9400</v>
      </c>
      <c r="N8097" s="37"/>
      <c r="O8097" s="22" t="s">
        <v>22</v>
      </c>
      <c r="P8097" s="38">
        <v>1</v>
      </c>
      <c r="Q8097" s="25">
        <v>0</v>
      </c>
      <c r="R8097" s="38">
        <f t="shared" si="174"/>
        <v>1</v>
      </c>
      <c r="S8097" s="25"/>
      <c r="T8097" s="26">
        <f t="shared" si="175"/>
        <v>0</v>
      </c>
    </row>
    <row r="8098" spans="6:20" s="102" customFormat="1" ht="84" outlineLevel="6">
      <c r="F8098" s="21">
        <v>3100</v>
      </c>
      <c r="G8098" s="22" t="s">
        <v>5</v>
      </c>
      <c r="H8098" s="68">
        <v>6</v>
      </c>
      <c r="I8098" s="22"/>
      <c r="J8098" s="36" t="s">
        <v>2782</v>
      </c>
      <c r="K8098" s="36"/>
      <c r="L8098" s="36"/>
      <c r="M8098" s="37" t="s">
        <v>9401</v>
      </c>
      <c r="N8098" s="37"/>
      <c r="O8098" s="22" t="s">
        <v>22</v>
      </c>
      <c r="P8098" s="38">
        <v>1</v>
      </c>
      <c r="Q8098" s="25">
        <v>0</v>
      </c>
      <c r="R8098" s="38">
        <f t="shared" si="174"/>
        <v>1</v>
      </c>
      <c r="S8098" s="25"/>
      <c r="T8098" s="26">
        <f t="shared" si="175"/>
        <v>0</v>
      </c>
    </row>
    <row r="8099" spans="6:20" s="102" customFormat="1" ht="84" outlineLevel="6">
      <c r="F8099" s="21">
        <v>3101</v>
      </c>
      <c r="G8099" s="22" t="s">
        <v>5</v>
      </c>
      <c r="H8099" s="68">
        <v>6</v>
      </c>
      <c r="I8099" s="22"/>
      <c r="J8099" s="36" t="s">
        <v>2783</v>
      </c>
      <c r="K8099" s="36"/>
      <c r="L8099" s="36"/>
      <c r="M8099" s="37" t="s">
        <v>9402</v>
      </c>
      <c r="N8099" s="37"/>
      <c r="O8099" s="22" t="s">
        <v>22</v>
      </c>
      <c r="P8099" s="38">
        <v>1</v>
      </c>
      <c r="Q8099" s="25">
        <v>0</v>
      </c>
      <c r="R8099" s="38">
        <f t="shared" si="174"/>
        <v>1</v>
      </c>
      <c r="S8099" s="25"/>
      <c r="T8099" s="26">
        <f t="shared" si="175"/>
        <v>0</v>
      </c>
    </row>
    <row r="8100" spans="6:20" s="102" customFormat="1" ht="84" outlineLevel="6">
      <c r="F8100" s="21">
        <v>3102</v>
      </c>
      <c r="G8100" s="22" t="s">
        <v>5</v>
      </c>
      <c r="H8100" s="68">
        <v>6</v>
      </c>
      <c r="I8100" s="22"/>
      <c r="J8100" s="36" t="s">
        <v>2784</v>
      </c>
      <c r="K8100" s="36"/>
      <c r="L8100" s="36"/>
      <c r="M8100" s="37" t="s">
        <v>9403</v>
      </c>
      <c r="N8100" s="37"/>
      <c r="O8100" s="22" t="s">
        <v>22</v>
      </c>
      <c r="P8100" s="38">
        <v>1</v>
      </c>
      <c r="Q8100" s="25">
        <v>0</v>
      </c>
      <c r="R8100" s="38">
        <f t="shared" si="174"/>
        <v>1</v>
      </c>
      <c r="S8100" s="25"/>
      <c r="T8100" s="26">
        <f t="shared" si="175"/>
        <v>0</v>
      </c>
    </row>
    <row r="8101" spans="6:20" s="102" customFormat="1" ht="84" outlineLevel="6">
      <c r="F8101" s="21">
        <v>3103</v>
      </c>
      <c r="G8101" s="22" t="s">
        <v>5</v>
      </c>
      <c r="H8101" s="68">
        <v>6</v>
      </c>
      <c r="I8101" s="22"/>
      <c r="J8101" s="36" t="s">
        <v>2785</v>
      </c>
      <c r="K8101" s="36"/>
      <c r="L8101" s="36"/>
      <c r="M8101" s="37" t="s">
        <v>9582</v>
      </c>
      <c r="N8101" s="37"/>
      <c r="O8101" s="22" t="s">
        <v>22</v>
      </c>
      <c r="P8101" s="38">
        <v>1</v>
      </c>
      <c r="Q8101" s="25">
        <v>0</v>
      </c>
      <c r="R8101" s="38">
        <f t="shared" si="174"/>
        <v>1</v>
      </c>
      <c r="S8101" s="25"/>
      <c r="T8101" s="26">
        <f t="shared" si="175"/>
        <v>0</v>
      </c>
    </row>
    <row r="8102" spans="6:20" s="102" customFormat="1" ht="60" outlineLevel="6">
      <c r="F8102" s="21">
        <v>3104</v>
      </c>
      <c r="G8102" s="22" t="s">
        <v>5</v>
      </c>
      <c r="H8102" s="68">
        <v>6</v>
      </c>
      <c r="I8102" s="22"/>
      <c r="J8102" s="36" t="s">
        <v>2786</v>
      </c>
      <c r="K8102" s="36"/>
      <c r="L8102" s="36"/>
      <c r="M8102" s="37" t="s">
        <v>9275</v>
      </c>
      <c r="N8102" s="37"/>
      <c r="O8102" s="22" t="s">
        <v>22</v>
      </c>
      <c r="P8102" s="38">
        <v>4</v>
      </c>
      <c r="Q8102" s="25">
        <v>0</v>
      </c>
      <c r="R8102" s="38">
        <f t="shared" si="174"/>
        <v>4</v>
      </c>
      <c r="S8102" s="25"/>
      <c r="T8102" s="26">
        <f t="shared" si="175"/>
        <v>0</v>
      </c>
    </row>
    <row r="8103" spans="6:20" s="102" customFormat="1" ht="60" outlineLevel="6">
      <c r="F8103" s="21">
        <v>3105</v>
      </c>
      <c r="G8103" s="22" t="s">
        <v>5</v>
      </c>
      <c r="H8103" s="68">
        <v>6</v>
      </c>
      <c r="I8103" s="22"/>
      <c r="J8103" s="36" t="s">
        <v>2787</v>
      </c>
      <c r="K8103" s="36"/>
      <c r="L8103" s="36"/>
      <c r="M8103" s="37" t="s">
        <v>9276</v>
      </c>
      <c r="N8103" s="37"/>
      <c r="O8103" s="22" t="s">
        <v>22</v>
      </c>
      <c r="P8103" s="38">
        <v>11</v>
      </c>
      <c r="Q8103" s="25">
        <v>0</v>
      </c>
      <c r="R8103" s="38">
        <f t="shared" si="174"/>
        <v>11</v>
      </c>
      <c r="S8103" s="25"/>
      <c r="T8103" s="26">
        <f t="shared" si="175"/>
        <v>0</v>
      </c>
    </row>
    <row r="8104" spans="6:20" s="102" customFormat="1" ht="60" outlineLevel="6">
      <c r="F8104" s="21">
        <v>3106</v>
      </c>
      <c r="G8104" s="22" t="s">
        <v>5</v>
      </c>
      <c r="H8104" s="68">
        <v>6</v>
      </c>
      <c r="I8104" s="22"/>
      <c r="J8104" s="36" t="s">
        <v>2788</v>
      </c>
      <c r="K8104" s="36"/>
      <c r="L8104" s="36"/>
      <c r="M8104" s="37" t="s">
        <v>9277</v>
      </c>
      <c r="N8104" s="37"/>
      <c r="O8104" s="22" t="s">
        <v>22</v>
      </c>
      <c r="P8104" s="38">
        <v>3</v>
      </c>
      <c r="Q8104" s="25">
        <v>0</v>
      </c>
      <c r="R8104" s="38">
        <f t="shared" si="174"/>
        <v>3</v>
      </c>
      <c r="S8104" s="25"/>
      <c r="T8104" s="26">
        <f t="shared" si="175"/>
        <v>0</v>
      </c>
    </row>
    <row r="8105" spans="6:20" s="102" customFormat="1" ht="60" outlineLevel="6">
      <c r="F8105" s="21">
        <v>3107</v>
      </c>
      <c r="G8105" s="22" t="s">
        <v>5</v>
      </c>
      <c r="H8105" s="68">
        <v>6</v>
      </c>
      <c r="I8105" s="22"/>
      <c r="J8105" s="36" t="s">
        <v>2789</v>
      </c>
      <c r="K8105" s="36"/>
      <c r="L8105" s="36"/>
      <c r="M8105" s="37" t="s">
        <v>9130</v>
      </c>
      <c r="N8105" s="37"/>
      <c r="O8105" s="22" t="s">
        <v>22</v>
      </c>
      <c r="P8105" s="38">
        <v>1</v>
      </c>
      <c r="Q8105" s="25">
        <v>0</v>
      </c>
      <c r="R8105" s="38">
        <f t="shared" si="174"/>
        <v>1</v>
      </c>
      <c r="S8105" s="25"/>
      <c r="T8105" s="26">
        <f t="shared" si="175"/>
        <v>0</v>
      </c>
    </row>
    <row r="8106" spans="6:20" s="102" customFormat="1" ht="60" outlineLevel="6">
      <c r="F8106" s="21">
        <v>3108</v>
      </c>
      <c r="G8106" s="22" t="s">
        <v>5</v>
      </c>
      <c r="H8106" s="68">
        <v>6</v>
      </c>
      <c r="I8106" s="22"/>
      <c r="J8106" s="36" t="s">
        <v>2790</v>
      </c>
      <c r="K8106" s="36"/>
      <c r="L8106" s="36"/>
      <c r="M8106" s="37" t="s">
        <v>9131</v>
      </c>
      <c r="N8106" s="37"/>
      <c r="O8106" s="22" t="s">
        <v>22</v>
      </c>
      <c r="P8106" s="38">
        <v>13</v>
      </c>
      <c r="Q8106" s="25">
        <v>0</v>
      </c>
      <c r="R8106" s="38">
        <f t="shared" si="174"/>
        <v>13</v>
      </c>
      <c r="S8106" s="25"/>
      <c r="T8106" s="26">
        <f t="shared" si="175"/>
        <v>0</v>
      </c>
    </row>
    <row r="8107" spans="6:20" s="102" customFormat="1" ht="60" outlineLevel="6">
      <c r="F8107" s="21">
        <v>3109</v>
      </c>
      <c r="G8107" s="22" t="s">
        <v>5</v>
      </c>
      <c r="H8107" s="68">
        <v>6</v>
      </c>
      <c r="I8107" s="22"/>
      <c r="J8107" s="36" t="s">
        <v>2791</v>
      </c>
      <c r="K8107" s="36"/>
      <c r="L8107" s="36"/>
      <c r="M8107" s="37" t="s">
        <v>9084</v>
      </c>
      <c r="N8107" s="37"/>
      <c r="O8107" s="22" t="s">
        <v>22</v>
      </c>
      <c r="P8107" s="38">
        <v>19</v>
      </c>
      <c r="Q8107" s="25">
        <v>0</v>
      </c>
      <c r="R8107" s="38">
        <f t="shared" si="174"/>
        <v>19</v>
      </c>
      <c r="S8107" s="25"/>
      <c r="T8107" s="26">
        <f t="shared" si="175"/>
        <v>0</v>
      </c>
    </row>
    <row r="8108" spans="6:20" s="102" customFormat="1" ht="60" outlineLevel="6">
      <c r="F8108" s="21">
        <v>3110</v>
      </c>
      <c r="G8108" s="22" t="s">
        <v>5</v>
      </c>
      <c r="H8108" s="68">
        <v>6</v>
      </c>
      <c r="I8108" s="22"/>
      <c r="J8108" s="36" t="s">
        <v>2792</v>
      </c>
      <c r="K8108" s="36"/>
      <c r="L8108" s="36"/>
      <c r="M8108" s="37" t="s">
        <v>9085</v>
      </c>
      <c r="N8108" s="37"/>
      <c r="O8108" s="22" t="s">
        <v>22</v>
      </c>
      <c r="P8108" s="38">
        <v>5</v>
      </c>
      <c r="Q8108" s="25">
        <v>0</v>
      </c>
      <c r="R8108" s="38">
        <f t="shared" si="174"/>
        <v>5</v>
      </c>
      <c r="S8108" s="25"/>
      <c r="T8108" s="26">
        <f t="shared" si="175"/>
        <v>0</v>
      </c>
    </row>
    <row r="8109" spans="6:20" s="102" customFormat="1" ht="60" outlineLevel="6">
      <c r="F8109" s="21">
        <v>3111</v>
      </c>
      <c r="G8109" s="22" t="s">
        <v>5</v>
      </c>
      <c r="H8109" s="68">
        <v>6</v>
      </c>
      <c r="I8109" s="22"/>
      <c r="J8109" s="36" t="s">
        <v>2793</v>
      </c>
      <c r="K8109" s="36"/>
      <c r="L8109" s="36"/>
      <c r="M8109" s="37" t="s">
        <v>9051</v>
      </c>
      <c r="N8109" s="37"/>
      <c r="O8109" s="22" t="s">
        <v>22</v>
      </c>
      <c r="P8109" s="38">
        <v>2</v>
      </c>
      <c r="Q8109" s="25">
        <v>0</v>
      </c>
      <c r="R8109" s="38">
        <f t="shared" si="174"/>
        <v>2</v>
      </c>
      <c r="S8109" s="25"/>
      <c r="T8109" s="26">
        <f t="shared" si="175"/>
        <v>0</v>
      </c>
    </row>
    <row r="8110" spans="6:20" s="102" customFormat="1" ht="48" outlineLevel="6">
      <c r="F8110" s="21">
        <v>3112</v>
      </c>
      <c r="G8110" s="22" t="s">
        <v>5</v>
      </c>
      <c r="H8110" s="68">
        <v>6</v>
      </c>
      <c r="I8110" s="22"/>
      <c r="J8110" s="36" t="s">
        <v>2794</v>
      </c>
      <c r="K8110" s="36"/>
      <c r="L8110" s="36"/>
      <c r="M8110" s="37" t="s">
        <v>8615</v>
      </c>
      <c r="N8110" s="37"/>
      <c r="O8110" s="22" t="s">
        <v>22</v>
      </c>
      <c r="P8110" s="38">
        <v>2</v>
      </c>
      <c r="Q8110" s="25">
        <v>0</v>
      </c>
      <c r="R8110" s="38">
        <f t="shared" si="174"/>
        <v>2</v>
      </c>
      <c r="S8110" s="25"/>
      <c r="T8110" s="26">
        <f t="shared" si="175"/>
        <v>0</v>
      </c>
    </row>
    <row r="8111" spans="6:20" s="102" customFormat="1" ht="36" outlineLevel="6">
      <c r="F8111" s="21">
        <v>3113</v>
      </c>
      <c r="G8111" s="22" t="s">
        <v>5</v>
      </c>
      <c r="H8111" s="68">
        <v>6</v>
      </c>
      <c r="I8111" s="22"/>
      <c r="J8111" s="36" t="s">
        <v>2795</v>
      </c>
      <c r="K8111" s="36"/>
      <c r="L8111" s="36"/>
      <c r="M8111" s="37" t="s">
        <v>8775</v>
      </c>
      <c r="N8111" s="37"/>
      <c r="O8111" s="22" t="s">
        <v>22</v>
      </c>
      <c r="P8111" s="38">
        <v>10</v>
      </c>
      <c r="Q8111" s="25">
        <v>0</v>
      </c>
      <c r="R8111" s="38">
        <f t="shared" ref="R8111:R8132" si="176">P8111*(1+Q8111/100)</f>
        <v>10</v>
      </c>
      <c r="S8111" s="25"/>
      <c r="T8111" s="26">
        <f t="shared" ref="T8111:T8132" si="177">IF(I8111="T",0,R8111*S8111)</f>
        <v>0</v>
      </c>
    </row>
    <row r="8112" spans="6:20" s="102" customFormat="1" ht="36" outlineLevel="6">
      <c r="F8112" s="21">
        <v>3114</v>
      </c>
      <c r="G8112" s="22" t="s">
        <v>5</v>
      </c>
      <c r="H8112" s="68">
        <v>6</v>
      </c>
      <c r="I8112" s="22"/>
      <c r="J8112" s="36" t="s">
        <v>2796</v>
      </c>
      <c r="K8112" s="36"/>
      <c r="L8112" s="36"/>
      <c r="M8112" s="37" t="s">
        <v>8757</v>
      </c>
      <c r="N8112" s="37"/>
      <c r="O8112" s="22" t="s">
        <v>22</v>
      </c>
      <c r="P8112" s="38">
        <v>6</v>
      </c>
      <c r="Q8112" s="25">
        <v>0</v>
      </c>
      <c r="R8112" s="38">
        <f t="shared" si="176"/>
        <v>6</v>
      </c>
      <c r="S8112" s="25"/>
      <c r="T8112" s="26">
        <f t="shared" si="177"/>
        <v>0</v>
      </c>
    </row>
    <row r="8113" spans="6:20" s="102" customFormat="1" ht="36" outlineLevel="6">
      <c r="F8113" s="21">
        <v>3115</v>
      </c>
      <c r="G8113" s="22" t="s">
        <v>5</v>
      </c>
      <c r="H8113" s="68">
        <v>6</v>
      </c>
      <c r="I8113" s="22"/>
      <c r="J8113" s="36" t="s">
        <v>2797</v>
      </c>
      <c r="K8113" s="36"/>
      <c r="L8113" s="36"/>
      <c r="M8113" s="37" t="s">
        <v>8758</v>
      </c>
      <c r="N8113" s="37"/>
      <c r="O8113" s="22" t="s">
        <v>22</v>
      </c>
      <c r="P8113" s="38">
        <v>8</v>
      </c>
      <c r="Q8113" s="25">
        <v>0</v>
      </c>
      <c r="R8113" s="38">
        <f t="shared" si="176"/>
        <v>8</v>
      </c>
      <c r="S8113" s="25"/>
      <c r="T8113" s="26">
        <f t="shared" si="177"/>
        <v>0</v>
      </c>
    </row>
    <row r="8114" spans="6:20" s="102" customFormat="1" ht="36" outlineLevel="6">
      <c r="F8114" s="21">
        <v>3116</v>
      </c>
      <c r="G8114" s="22" t="s">
        <v>5</v>
      </c>
      <c r="H8114" s="68">
        <v>6</v>
      </c>
      <c r="I8114" s="22"/>
      <c r="J8114" s="36" t="s">
        <v>2798</v>
      </c>
      <c r="K8114" s="36"/>
      <c r="L8114" s="36"/>
      <c r="M8114" s="37" t="s">
        <v>8759</v>
      </c>
      <c r="N8114" s="37"/>
      <c r="O8114" s="22" t="s">
        <v>22</v>
      </c>
      <c r="P8114" s="38">
        <v>56</v>
      </c>
      <c r="Q8114" s="25">
        <v>0</v>
      </c>
      <c r="R8114" s="38">
        <f t="shared" si="176"/>
        <v>56</v>
      </c>
      <c r="S8114" s="25"/>
      <c r="T8114" s="26">
        <f t="shared" si="177"/>
        <v>0</v>
      </c>
    </row>
    <row r="8115" spans="6:20" s="102" customFormat="1" ht="84" outlineLevel="6">
      <c r="F8115" s="21">
        <v>3117</v>
      </c>
      <c r="G8115" s="22" t="s">
        <v>5</v>
      </c>
      <c r="H8115" s="68">
        <v>6</v>
      </c>
      <c r="I8115" s="22"/>
      <c r="J8115" s="36" t="s">
        <v>2799</v>
      </c>
      <c r="K8115" s="36"/>
      <c r="L8115" s="36"/>
      <c r="M8115" s="37" t="s">
        <v>9759</v>
      </c>
      <c r="N8115" s="37"/>
      <c r="O8115" s="22" t="s">
        <v>22</v>
      </c>
      <c r="P8115" s="38">
        <v>6</v>
      </c>
      <c r="Q8115" s="25">
        <v>0</v>
      </c>
      <c r="R8115" s="38">
        <f t="shared" si="176"/>
        <v>6</v>
      </c>
      <c r="S8115" s="25"/>
      <c r="T8115" s="26">
        <f t="shared" si="177"/>
        <v>0</v>
      </c>
    </row>
    <row r="8116" spans="6:20" s="102" customFormat="1" ht="72" outlineLevel="6">
      <c r="F8116" s="21">
        <v>3118</v>
      </c>
      <c r="G8116" s="22" t="s">
        <v>5</v>
      </c>
      <c r="H8116" s="68">
        <v>6</v>
      </c>
      <c r="I8116" s="22"/>
      <c r="J8116" s="36" t="s">
        <v>2800</v>
      </c>
      <c r="K8116" s="36"/>
      <c r="L8116" s="36"/>
      <c r="M8116" s="37" t="s">
        <v>9173</v>
      </c>
      <c r="N8116" s="37"/>
      <c r="O8116" s="22" t="s">
        <v>22</v>
      </c>
      <c r="P8116" s="38">
        <v>8</v>
      </c>
      <c r="Q8116" s="25">
        <v>0</v>
      </c>
      <c r="R8116" s="38">
        <f t="shared" si="176"/>
        <v>8</v>
      </c>
      <c r="S8116" s="25"/>
      <c r="T8116" s="26">
        <f t="shared" si="177"/>
        <v>0</v>
      </c>
    </row>
    <row r="8117" spans="6:20" s="102" customFormat="1" ht="72" outlineLevel="6">
      <c r="F8117" s="21">
        <v>3119</v>
      </c>
      <c r="G8117" s="22" t="s">
        <v>5</v>
      </c>
      <c r="H8117" s="68">
        <v>6</v>
      </c>
      <c r="I8117" s="22"/>
      <c r="J8117" s="36" t="s">
        <v>2801</v>
      </c>
      <c r="K8117" s="36"/>
      <c r="L8117" s="36"/>
      <c r="M8117" s="37" t="s">
        <v>9174</v>
      </c>
      <c r="N8117" s="37"/>
      <c r="O8117" s="22" t="s">
        <v>22</v>
      </c>
      <c r="P8117" s="38">
        <v>22</v>
      </c>
      <c r="Q8117" s="25">
        <v>0</v>
      </c>
      <c r="R8117" s="38">
        <f t="shared" si="176"/>
        <v>22</v>
      </c>
      <c r="S8117" s="25"/>
      <c r="T8117" s="26">
        <f t="shared" si="177"/>
        <v>0</v>
      </c>
    </row>
    <row r="8118" spans="6:20" s="102" customFormat="1" ht="36" outlineLevel="6">
      <c r="F8118" s="21">
        <v>3120</v>
      </c>
      <c r="G8118" s="22" t="s">
        <v>5</v>
      </c>
      <c r="H8118" s="68">
        <v>6</v>
      </c>
      <c r="I8118" s="22"/>
      <c r="J8118" s="36" t="s">
        <v>2802</v>
      </c>
      <c r="K8118" s="36"/>
      <c r="L8118" s="36"/>
      <c r="M8118" s="37" t="s">
        <v>7999</v>
      </c>
      <c r="N8118" s="37"/>
      <c r="O8118" s="22" t="s">
        <v>22</v>
      </c>
      <c r="P8118" s="38">
        <v>2</v>
      </c>
      <c r="Q8118" s="25">
        <v>0</v>
      </c>
      <c r="R8118" s="38">
        <f t="shared" si="176"/>
        <v>2</v>
      </c>
      <c r="S8118" s="25"/>
      <c r="T8118" s="26">
        <f t="shared" si="177"/>
        <v>0</v>
      </c>
    </row>
    <row r="8119" spans="6:20" s="102" customFormat="1" ht="60" outlineLevel="6">
      <c r="F8119" s="21">
        <v>3121</v>
      </c>
      <c r="G8119" s="22" t="s">
        <v>5</v>
      </c>
      <c r="H8119" s="68">
        <v>6</v>
      </c>
      <c r="I8119" s="22"/>
      <c r="J8119" s="36" t="s">
        <v>2803</v>
      </c>
      <c r="K8119" s="36"/>
      <c r="L8119" s="36"/>
      <c r="M8119" s="37" t="s">
        <v>8868</v>
      </c>
      <c r="N8119" s="37"/>
      <c r="O8119" s="22" t="s">
        <v>22</v>
      </c>
      <c r="P8119" s="38">
        <v>3</v>
      </c>
      <c r="Q8119" s="25">
        <v>0</v>
      </c>
      <c r="R8119" s="38">
        <f t="shared" si="176"/>
        <v>3</v>
      </c>
      <c r="S8119" s="25"/>
      <c r="T8119" s="26">
        <f t="shared" si="177"/>
        <v>0</v>
      </c>
    </row>
    <row r="8120" spans="6:20" s="102" customFormat="1" ht="60" outlineLevel="6">
      <c r="F8120" s="21">
        <v>3122</v>
      </c>
      <c r="G8120" s="22" t="s">
        <v>5</v>
      </c>
      <c r="H8120" s="68">
        <v>6</v>
      </c>
      <c r="I8120" s="22"/>
      <c r="J8120" s="36" t="s">
        <v>2804</v>
      </c>
      <c r="K8120" s="36"/>
      <c r="L8120" s="36"/>
      <c r="M8120" s="37" t="s">
        <v>8936</v>
      </c>
      <c r="N8120" s="37"/>
      <c r="O8120" s="22" t="s">
        <v>22</v>
      </c>
      <c r="P8120" s="38">
        <v>2</v>
      </c>
      <c r="Q8120" s="25">
        <v>0</v>
      </c>
      <c r="R8120" s="38">
        <f t="shared" si="176"/>
        <v>2</v>
      </c>
      <c r="S8120" s="25"/>
      <c r="T8120" s="26">
        <f t="shared" si="177"/>
        <v>0</v>
      </c>
    </row>
    <row r="8121" spans="6:20" s="102" customFormat="1" ht="60" outlineLevel="6">
      <c r="F8121" s="21">
        <v>3123</v>
      </c>
      <c r="G8121" s="22" t="s">
        <v>5</v>
      </c>
      <c r="H8121" s="68">
        <v>6</v>
      </c>
      <c r="I8121" s="22"/>
      <c r="J8121" s="36" t="s">
        <v>2805</v>
      </c>
      <c r="K8121" s="36"/>
      <c r="L8121" s="36"/>
      <c r="M8121" s="37" t="s">
        <v>8924</v>
      </c>
      <c r="N8121" s="37"/>
      <c r="O8121" s="22" t="s">
        <v>22</v>
      </c>
      <c r="P8121" s="38">
        <v>1</v>
      </c>
      <c r="Q8121" s="25">
        <v>0</v>
      </c>
      <c r="R8121" s="38">
        <f t="shared" si="176"/>
        <v>1</v>
      </c>
      <c r="S8121" s="25"/>
      <c r="T8121" s="26">
        <f t="shared" si="177"/>
        <v>0</v>
      </c>
    </row>
    <row r="8122" spans="6:20" s="102" customFormat="1" ht="60" outlineLevel="6">
      <c r="F8122" s="21">
        <v>3124</v>
      </c>
      <c r="G8122" s="22" t="s">
        <v>5</v>
      </c>
      <c r="H8122" s="68">
        <v>6</v>
      </c>
      <c r="I8122" s="22"/>
      <c r="J8122" s="36" t="s">
        <v>2806</v>
      </c>
      <c r="K8122" s="36"/>
      <c r="L8122" s="36"/>
      <c r="M8122" s="37" t="s">
        <v>8925</v>
      </c>
      <c r="N8122" s="37"/>
      <c r="O8122" s="22" t="s">
        <v>22</v>
      </c>
      <c r="P8122" s="38">
        <v>1</v>
      </c>
      <c r="Q8122" s="25">
        <v>0</v>
      </c>
      <c r="R8122" s="38">
        <f t="shared" si="176"/>
        <v>1</v>
      </c>
      <c r="S8122" s="25"/>
      <c r="T8122" s="26">
        <f t="shared" si="177"/>
        <v>0</v>
      </c>
    </row>
    <row r="8123" spans="6:20" s="102" customFormat="1" ht="60" outlineLevel="6">
      <c r="F8123" s="21">
        <v>3125</v>
      </c>
      <c r="G8123" s="22" t="s">
        <v>5</v>
      </c>
      <c r="H8123" s="68">
        <v>6</v>
      </c>
      <c r="I8123" s="22"/>
      <c r="J8123" s="36" t="s">
        <v>2807</v>
      </c>
      <c r="K8123" s="36"/>
      <c r="L8123" s="36"/>
      <c r="M8123" s="37" t="s">
        <v>8926</v>
      </c>
      <c r="N8123" s="37"/>
      <c r="O8123" s="22" t="s">
        <v>22</v>
      </c>
      <c r="P8123" s="38">
        <v>1</v>
      </c>
      <c r="Q8123" s="25">
        <v>0</v>
      </c>
      <c r="R8123" s="38">
        <f t="shared" si="176"/>
        <v>1</v>
      </c>
      <c r="S8123" s="25"/>
      <c r="T8123" s="26">
        <f t="shared" si="177"/>
        <v>0</v>
      </c>
    </row>
    <row r="8124" spans="6:20" s="102" customFormat="1" ht="60" outlineLevel="6">
      <c r="F8124" s="21">
        <v>3126</v>
      </c>
      <c r="G8124" s="22" t="s">
        <v>5</v>
      </c>
      <c r="H8124" s="68">
        <v>6</v>
      </c>
      <c r="I8124" s="22"/>
      <c r="J8124" s="36" t="s">
        <v>2808</v>
      </c>
      <c r="K8124" s="36"/>
      <c r="L8124" s="36"/>
      <c r="M8124" s="37" t="s">
        <v>8927</v>
      </c>
      <c r="N8124" s="37"/>
      <c r="O8124" s="22" t="s">
        <v>22</v>
      </c>
      <c r="P8124" s="38">
        <v>5</v>
      </c>
      <c r="Q8124" s="25">
        <v>0</v>
      </c>
      <c r="R8124" s="38">
        <f t="shared" si="176"/>
        <v>5</v>
      </c>
      <c r="S8124" s="25"/>
      <c r="T8124" s="26">
        <f t="shared" si="177"/>
        <v>0</v>
      </c>
    </row>
    <row r="8125" spans="6:20" s="102" customFormat="1" ht="36" outlineLevel="6">
      <c r="F8125" s="21">
        <v>3127</v>
      </c>
      <c r="G8125" s="22" t="s">
        <v>5</v>
      </c>
      <c r="H8125" s="68">
        <v>6</v>
      </c>
      <c r="I8125" s="22"/>
      <c r="J8125" s="36" t="s">
        <v>2809</v>
      </c>
      <c r="K8125" s="36"/>
      <c r="L8125" s="36"/>
      <c r="M8125" s="37" t="s">
        <v>8419</v>
      </c>
      <c r="N8125" s="37"/>
      <c r="O8125" s="22" t="s">
        <v>9</v>
      </c>
      <c r="P8125" s="38">
        <v>90</v>
      </c>
      <c r="Q8125" s="25">
        <v>0</v>
      </c>
      <c r="R8125" s="38">
        <f t="shared" si="176"/>
        <v>90</v>
      </c>
      <c r="S8125" s="25"/>
      <c r="T8125" s="26">
        <f t="shared" si="177"/>
        <v>0</v>
      </c>
    </row>
    <row r="8126" spans="6:20" s="102" customFormat="1" ht="36" outlineLevel="6">
      <c r="F8126" s="21">
        <v>3128</v>
      </c>
      <c r="G8126" s="22" t="s">
        <v>5</v>
      </c>
      <c r="H8126" s="68">
        <v>6</v>
      </c>
      <c r="I8126" s="22"/>
      <c r="J8126" s="36" t="s">
        <v>2810</v>
      </c>
      <c r="K8126" s="36"/>
      <c r="L8126" s="36"/>
      <c r="M8126" s="37" t="s">
        <v>8420</v>
      </c>
      <c r="N8126" s="37"/>
      <c r="O8126" s="22" t="s">
        <v>9</v>
      </c>
      <c r="P8126" s="38">
        <v>40</v>
      </c>
      <c r="Q8126" s="25">
        <v>0</v>
      </c>
      <c r="R8126" s="38">
        <f t="shared" si="176"/>
        <v>40</v>
      </c>
      <c r="S8126" s="25"/>
      <c r="T8126" s="26">
        <f t="shared" si="177"/>
        <v>0</v>
      </c>
    </row>
    <row r="8127" spans="6:20" s="102" customFormat="1" ht="36" outlineLevel="6">
      <c r="F8127" s="21">
        <v>3129</v>
      </c>
      <c r="G8127" s="22" t="s">
        <v>5</v>
      </c>
      <c r="H8127" s="68">
        <v>6</v>
      </c>
      <c r="I8127" s="22"/>
      <c r="J8127" s="36" t="s">
        <v>2811</v>
      </c>
      <c r="K8127" s="36"/>
      <c r="L8127" s="36"/>
      <c r="M8127" s="37" t="s">
        <v>8421</v>
      </c>
      <c r="N8127" s="37"/>
      <c r="O8127" s="22" t="s">
        <v>9</v>
      </c>
      <c r="P8127" s="38">
        <v>168</v>
      </c>
      <c r="Q8127" s="25">
        <v>0</v>
      </c>
      <c r="R8127" s="38">
        <f t="shared" si="176"/>
        <v>168</v>
      </c>
      <c r="S8127" s="25"/>
      <c r="T8127" s="26">
        <f t="shared" si="177"/>
        <v>0</v>
      </c>
    </row>
    <row r="8128" spans="6:20" s="102" customFormat="1" ht="48" outlineLevel="6">
      <c r="F8128" s="21">
        <v>3130</v>
      </c>
      <c r="G8128" s="22" t="s">
        <v>5</v>
      </c>
      <c r="H8128" s="68">
        <v>6</v>
      </c>
      <c r="I8128" s="22"/>
      <c r="J8128" s="36" t="s">
        <v>2812</v>
      </c>
      <c r="K8128" s="36"/>
      <c r="L8128" s="36"/>
      <c r="M8128" s="37" t="s">
        <v>8956</v>
      </c>
      <c r="N8128" s="37"/>
      <c r="O8128" s="22" t="s">
        <v>9</v>
      </c>
      <c r="P8128" s="38">
        <v>156</v>
      </c>
      <c r="Q8128" s="25">
        <v>0</v>
      </c>
      <c r="R8128" s="38">
        <f t="shared" si="176"/>
        <v>156</v>
      </c>
      <c r="S8128" s="25"/>
      <c r="T8128" s="26">
        <f t="shared" si="177"/>
        <v>0</v>
      </c>
    </row>
    <row r="8129" spans="6:20" s="102" customFormat="1" ht="48" outlineLevel="6">
      <c r="F8129" s="21">
        <v>3131</v>
      </c>
      <c r="G8129" s="22" t="s">
        <v>5</v>
      </c>
      <c r="H8129" s="68">
        <v>6</v>
      </c>
      <c r="I8129" s="22"/>
      <c r="J8129" s="36" t="s">
        <v>2813</v>
      </c>
      <c r="K8129" s="36"/>
      <c r="L8129" s="36"/>
      <c r="M8129" s="37" t="s">
        <v>8957</v>
      </c>
      <c r="N8129" s="37"/>
      <c r="O8129" s="22" t="s">
        <v>9</v>
      </c>
      <c r="P8129" s="38">
        <v>225</v>
      </c>
      <c r="Q8129" s="25">
        <v>0</v>
      </c>
      <c r="R8129" s="38">
        <f t="shared" si="176"/>
        <v>225</v>
      </c>
      <c r="S8129" s="25"/>
      <c r="T8129" s="26">
        <f t="shared" si="177"/>
        <v>0</v>
      </c>
    </row>
    <row r="8130" spans="6:20" s="102" customFormat="1" ht="48" outlineLevel="6">
      <c r="F8130" s="21">
        <v>3132</v>
      </c>
      <c r="G8130" s="22" t="s">
        <v>5</v>
      </c>
      <c r="H8130" s="68">
        <v>6</v>
      </c>
      <c r="I8130" s="22"/>
      <c r="J8130" s="36" t="s">
        <v>2814</v>
      </c>
      <c r="K8130" s="36"/>
      <c r="L8130" s="36"/>
      <c r="M8130" s="37" t="s">
        <v>8958</v>
      </c>
      <c r="N8130" s="37"/>
      <c r="O8130" s="22" t="s">
        <v>9</v>
      </c>
      <c r="P8130" s="38">
        <v>28</v>
      </c>
      <c r="Q8130" s="25">
        <v>0</v>
      </c>
      <c r="R8130" s="38">
        <f t="shared" si="176"/>
        <v>28</v>
      </c>
      <c r="S8130" s="25"/>
      <c r="T8130" s="26">
        <f t="shared" si="177"/>
        <v>0</v>
      </c>
    </row>
    <row r="8131" spans="6:20" s="102" customFormat="1" ht="108" outlineLevel="6">
      <c r="F8131" s="21">
        <v>3133</v>
      </c>
      <c r="G8131" s="22" t="s">
        <v>5</v>
      </c>
      <c r="H8131" s="68">
        <v>6</v>
      </c>
      <c r="I8131" s="22"/>
      <c r="J8131" s="36" t="s">
        <v>2815</v>
      </c>
      <c r="K8131" s="36"/>
      <c r="L8131" s="36"/>
      <c r="M8131" s="37" t="s">
        <v>9913</v>
      </c>
      <c r="N8131" s="37" t="s">
        <v>9204</v>
      </c>
      <c r="O8131" s="22" t="s">
        <v>23</v>
      </c>
      <c r="P8131" s="38">
        <v>152</v>
      </c>
      <c r="Q8131" s="25">
        <v>0</v>
      </c>
      <c r="R8131" s="38">
        <f t="shared" si="176"/>
        <v>152</v>
      </c>
      <c r="S8131" s="25"/>
      <c r="T8131" s="26">
        <f t="shared" si="177"/>
        <v>0</v>
      </c>
    </row>
    <row r="8132" spans="6:20" s="102" customFormat="1" ht="84" outlineLevel="6">
      <c r="F8132" s="21">
        <v>3134</v>
      </c>
      <c r="G8132" s="22" t="s">
        <v>5</v>
      </c>
      <c r="H8132" s="68">
        <v>6</v>
      </c>
      <c r="I8132" s="22"/>
      <c r="J8132" s="36" t="s">
        <v>2816</v>
      </c>
      <c r="K8132" s="36"/>
      <c r="L8132" s="36"/>
      <c r="M8132" s="37" t="s">
        <v>9862</v>
      </c>
      <c r="N8132" s="37"/>
      <c r="O8132" s="22" t="s">
        <v>23</v>
      </c>
      <c r="P8132" s="38">
        <v>24</v>
      </c>
      <c r="Q8132" s="25">
        <v>0</v>
      </c>
      <c r="R8132" s="38">
        <f t="shared" si="176"/>
        <v>24</v>
      </c>
      <c r="S8132" s="25"/>
      <c r="T8132" s="26">
        <f t="shared" si="177"/>
        <v>0</v>
      </c>
    </row>
    <row r="8133" spans="6:20" outlineLevel="6"/>
    <row r="8134" spans="6:20" outlineLevel="5"/>
    <row r="8135" spans="6:20" s="113" customFormat="1" ht="16.5" customHeight="1" outlineLevel="4">
      <c r="F8135" s="114"/>
      <c r="G8135" s="115"/>
      <c r="H8135" s="115"/>
      <c r="I8135" s="115"/>
      <c r="J8135" s="116"/>
      <c r="K8135" s="116"/>
      <c r="L8135" s="116"/>
      <c r="M8135" s="116" t="s">
        <v>6842</v>
      </c>
      <c r="N8135" s="119"/>
      <c r="O8135" s="115"/>
      <c r="P8135" s="117"/>
      <c r="Q8135" s="118"/>
      <c r="R8135" s="117"/>
      <c r="S8135" s="118"/>
      <c r="T8135" s="112">
        <f>SUBTOTAL(9,T8136:T8157)</f>
        <v>0</v>
      </c>
    </row>
    <row r="8136" spans="6:20" s="120" customFormat="1" ht="16.5" customHeight="1" outlineLevel="5">
      <c r="F8136" s="121"/>
      <c r="G8136" s="122"/>
      <c r="H8136" s="122"/>
      <c r="I8136" s="122"/>
      <c r="J8136" s="123"/>
      <c r="K8136" s="123"/>
      <c r="L8136" s="123"/>
      <c r="M8136" s="123" t="s">
        <v>6894</v>
      </c>
      <c r="N8136" s="126"/>
      <c r="O8136" s="122"/>
      <c r="P8136" s="124"/>
      <c r="Q8136" s="125"/>
      <c r="R8136" s="124"/>
      <c r="S8136" s="125"/>
      <c r="T8136" s="111">
        <f>SUBTOTAL(9,T8137:T8156)</f>
        <v>0</v>
      </c>
    </row>
    <row r="8137" spans="6:20" s="102" customFormat="1" ht="108" outlineLevel="6">
      <c r="F8137" s="21">
        <v>3135</v>
      </c>
      <c r="G8137" s="22" t="s">
        <v>5</v>
      </c>
      <c r="H8137" s="68">
        <v>6</v>
      </c>
      <c r="I8137" s="22"/>
      <c r="J8137" s="36" t="s">
        <v>2817</v>
      </c>
      <c r="K8137" s="36"/>
      <c r="L8137" s="36"/>
      <c r="M8137" s="37" t="s">
        <v>9799</v>
      </c>
      <c r="N8137" s="37"/>
      <c r="O8137" s="22" t="s">
        <v>22</v>
      </c>
      <c r="P8137" s="38">
        <v>2</v>
      </c>
      <c r="Q8137" s="25">
        <v>0</v>
      </c>
      <c r="R8137" s="38">
        <f t="shared" ref="R8137:R8155" si="178">P8137*(1+Q8137/100)</f>
        <v>2</v>
      </c>
      <c r="S8137" s="25"/>
      <c r="T8137" s="26">
        <f t="shared" ref="T8137:T8155" si="179">IF(I8137="T",0,R8137*S8137)</f>
        <v>0</v>
      </c>
    </row>
    <row r="8138" spans="6:20" s="102" customFormat="1" ht="60" outlineLevel="6">
      <c r="F8138" s="21">
        <v>3136</v>
      </c>
      <c r="G8138" s="22" t="s">
        <v>5</v>
      </c>
      <c r="H8138" s="68">
        <v>6</v>
      </c>
      <c r="I8138" s="22"/>
      <c r="J8138" s="36" t="s">
        <v>2818</v>
      </c>
      <c r="K8138" s="36"/>
      <c r="L8138" s="36"/>
      <c r="M8138" s="37" t="s">
        <v>9278</v>
      </c>
      <c r="N8138" s="37"/>
      <c r="O8138" s="22" t="s">
        <v>22</v>
      </c>
      <c r="P8138" s="38">
        <v>1</v>
      </c>
      <c r="Q8138" s="25">
        <v>0</v>
      </c>
      <c r="R8138" s="38">
        <f t="shared" si="178"/>
        <v>1</v>
      </c>
      <c r="S8138" s="25"/>
      <c r="T8138" s="26">
        <f t="shared" si="179"/>
        <v>0</v>
      </c>
    </row>
    <row r="8139" spans="6:20" s="102" customFormat="1" ht="60" outlineLevel="6">
      <c r="F8139" s="21">
        <v>3137</v>
      </c>
      <c r="G8139" s="22" t="s">
        <v>5</v>
      </c>
      <c r="H8139" s="68">
        <v>6</v>
      </c>
      <c r="I8139" s="22"/>
      <c r="J8139" s="36" t="s">
        <v>2819</v>
      </c>
      <c r="K8139" s="36"/>
      <c r="L8139" s="36"/>
      <c r="M8139" s="37" t="s">
        <v>9279</v>
      </c>
      <c r="N8139" s="37"/>
      <c r="O8139" s="22" t="s">
        <v>22</v>
      </c>
      <c r="P8139" s="38">
        <v>2</v>
      </c>
      <c r="Q8139" s="25">
        <v>0</v>
      </c>
      <c r="R8139" s="38">
        <f t="shared" si="178"/>
        <v>2</v>
      </c>
      <c r="S8139" s="25"/>
      <c r="T8139" s="26">
        <f t="shared" si="179"/>
        <v>0</v>
      </c>
    </row>
    <row r="8140" spans="6:20" s="102" customFormat="1" ht="60" outlineLevel="6">
      <c r="F8140" s="21">
        <v>3138</v>
      </c>
      <c r="G8140" s="22" t="s">
        <v>5</v>
      </c>
      <c r="H8140" s="68">
        <v>6</v>
      </c>
      <c r="I8140" s="22"/>
      <c r="J8140" s="36" t="s">
        <v>2820</v>
      </c>
      <c r="K8140" s="36"/>
      <c r="L8140" s="36"/>
      <c r="M8140" s="37" t="s">
        <v>9280</v>
      </c>
      <c r="N8140" s="37"/>
      <c r="O8140" s="22" t="s">
        <v>22</v>
      </c>
      <c r="P8140" s="38">
        <v>1</v>
      </c>
      <c r="Q8140" s="25">
        <v>0</v>
      </c>
      <c r="R8140" s="38">
        <f t="shared" si="178"/>
        <v>1</v>
      </c>
      <c r="S8140" s="25"/>
      <c r="T8140" s="26">
        <f t="shared" si="179"/>
        <v>0</v>
      </c>
    </row>
    <row r="8141" spans="6:20" s="102" customFormat="1" ht="60" outlineLevel="6">
      <c r="F8141" s="21">
        <v>3139</v>
      </c>
      <c r="G8141" s="22" t="s">
        <v>5</v>
      </c>
      <c r="H8141" s="68">
        <v>6</v>
      </c>
      <c r="I8141" s="22"/>
      <c r="J8141" s="36" t="s">
        <v>2821</v>
      </c>
      <c r="K8141" s="36"/>
      <c r="L8141" s="36"/>
      <c r="M8141" s="37" t="s">
        <v>9243</v>
      </c>
      <c r="N8141" s="37"/>
      <c r="O8141" s="22" t="s">
        <v>22</v>
      </c>
      <c r="P8141" s="38">
        <v>1</v>
      </c>
      <c r="Q8141" s="25">
        <v>0</v>
      </c>
      <c r="R8141" s="38">
        <f t="shared" si="178"/>
        <v>1</v>
      </c>
      <c r="S8141" s="25"/>
      <c r="T8141" s="26">
        <f t="shared" si="179"/>
        <v>0</v>
      </c>
    </row>
    <row r="8142" spans="6:20" s="102" customFormat="1" ht="60" outlineLevel="6">
      <c r="F8142" s="21">
        <v>3140</v>
      </c>
      <c r="G8142" s="22" t="s">
        <v>5</v>
      </c>
      <c r="H8142" s="68">
        <v>6</v>
      </c>
      <c r="I8142" s="22"/>
      <c r="J8142" s="36" t="s">
        <v>2822</v>
      </c>
      <c r="K8142" s="36"/>
      <c r="L8142" s="36"/>
      <c r="M8142" s="37" t="s">
        <v>9244</v>
      </c>
      <c r="N8142" s="37"/>
      <c r="O8142" s="22" t="s">
        <v>22</v>
      </c>
      <c r="P8142" s="38">
        <v>1</v>
      </c>
      <c r="Q8142" s="25">
        <v>0</v>
      </c>
      <c r="R8142" s="38">
        <f t="shared" si="178"/>
        <v>1</v>
      </c>
      <c r="S8142" s="25"/>
      <c r="T8142" s="26">
        <f t="shared" si="179"/>
        <v>0</v>
      </c>
    </row>
    <row r="8143" spans="6:20" s="102" customFormat="1" ht="60" outlineLevel="6">
      <c r="F8143" s="21">
        <v>3141</v>
      </c>
      <c r="G8143" s="22" t="s">
        <v>5</v>
      </c>
      <c r="H8143" s="68">
        <v>6</v>
      </c>
      <c r="I8143" s="22"/>
      <c r="J8143" s="36" t="s">
        <v>2823</v>
      </c>
      <c r="K8143" s="36"/>
      <c r="L8143" s="36"/>
      <c r="M8143" s="37" t="s">
        <v>9281</v>
      </c>
      <c r="N8143" s="37"/>
      <c r="O8143" s="22" t="s">
        <v>22</v>
      </c>
      <c r="P8143" s="38">
        <v>1</v>
      </c>
      <c r="Q8143" s="25">
        <v>0</v>
      </c>
      <c r="R8143" s="38">
        <f t="shared" si="178"/>
        <v>1</v>
      </c>
      <c r="S8143" s="25"/>
      <c r="T8143" s="26">
        <f t="shared" si="179"/>
        <v>0</v>
      </c>
    </row>
    <row r="8144" spans="6:20" s="102" customFormat="1" ht="60" outlineLevel="6">
      <c r="F8144" s="21">
        <v>3142</v>
      </c>
      <c r="G8144" s="22" t="s">
        <v>5</v>
      </c>
      <c r="H8144" s="68">
        <v>6</v>
      </c>
      <c r="I8144" s="22"/>
      <c r="J8144" s="36" t="s">
        <v>2824</v>
      </c>
      <c r="K8144" s="36"/>
      <c r="L8144" s="36"/>
      <c r="M8144" s="37" t="s">
        <v>9245</v>
      </c>
      <c r="N8144" s="37"/>
      <c r="O8144" s="22" t="s">
        <v>22</v>
      </c>
      <c r="P8144" s="38">
        <v>2</v>
      </c>
      <c r="Q8144" s="25">
        <v>0</v>
      </c>
      <c r="R8144" s="38">
        <f t="shared" si="178"/>
        <v>2</v>
      </c>
      <c r="S8144" s="25"/>
      <c r="T8144" s="26">
        <f t="shared" si="179"/>
        <v>0</v>
      </c>
    </row>
    <row r="8145" spans="6:20" s="102" customFormat="1" ht="24" outlineLevel="6">
      <c r="F8145" s="21">
        <v>3143</v>
      </c>
      <c r="G8145" s="22" t="s">
        <v>5</v>
      </c>
      <c r="H8145" s="68">
        <v>6</v>
      </c>
      <c r="I8145" s="22"/>
      <c r="J8145" s="36" t="s">
        <v>2825</v>
      </c>
      <c r="K8145" s="36"/>
      <c r="L8145" s="36"/>
      <c r="M8145" s="37" t="s">
        <v>7093</v>
      </c>
      <c r="N8145" s="37"/>
      <c r="O8145" s="22" t="s">
        <v>22</v>
      </c>
      <c r="P8145" s="38">
        <v>2</v>
      </c>
      <c r="Q8145" s="25">
        <v>0</v>
      </c>
      <c r="R8145" s="38">
        <f t="shared" si="178"/>
        <v>2</v>
      </c>
      <c r="S8145" s="25"/>
      <c r="T8145" s="26">
        <f t="shared" si="179"/>
        <v>0</v>
      </c>
    </row>
    <row r="8146" spans="6:20" s="102" customFormat="1" ht="36" outlineLevel="6">
      <c r="F8146" s="21">
        <v>3144</v>
      </c>
      <c r="G8146" s="22" t="s">
        <v>5</v>
      </c>
      <c r="H8146" s="68">
        <v>6</v>
      </c>
      <c r="I8146" s="22"/>
      <c r="J8146" s="36" t="s">
        <v>2826</v>
      </c>
      <c r="K8146" s="36"/>
      <c r="L8146" s="36"/>
      <c r="M8146" s="37" t="s">
        <v>8541</v>
      </c>
      <c r="N8146" s="37"/>
      <c r="O8146" s="22" t="s">
        <v>22</v>
      </c>
      <c r="P8146" s="38">
        <v>2</v>
      </c>
      <c r="Q8146" s="25">
        <v>0</v>
      </c>
      <c r="R8146" s="38">
        <f t="shared" si="178"/>
        <v>2</v>
      </c>
      <c r="S8146" s="25"/>
      <c r="T8146" s="26">
        <f t="shared" si="179"/>
        <v>0</v>
      </c>
    </row>
    <row r="8147" spans="6:20" s="102" customFormat="1" ht="36" outlineLevel="6">
      <c r="F8147" s="21">
        <v>3145</v>
      </c>
      <c r="G8147" s="22" t="s">
        <v>5</v>
      </c>
      <c r="H8147" s="68">
        <v>6</v>
      </c>
      <c r="I8147" s="22"/>
      <c r="J8147" s="36" t="s">
        <v>2827</v>
      </c>
      <c r="K8147" s="36"/>
      <c r="L8147" s="36"/>
      <c r="M8147" s="37" t="s">
        <v>8542</v>
      </c>
      <c r="N8147" s="37"/>
      <c r="O8147" s="22" t="s">
        <v>22</v>
      </c>
      <c r="P8147" s="38">
        <v>1</v>
      </c>
      <c r="Q8147" s="25">
        <v>0</v>
      </c>
      <c r="R8147" s="38">
        <f t="shared" si="178"/>
        <v>1</v>
      </c>
      <c r="S8147" s="25"/>
      <c r="T8147" s="26">
        <f t="shared" si="179"/>
        <v>0</v>
      </c>
    </row>
    <row r="8148" spans="6:20" s="102" customFormat="1" ht="36" outlineLevel="6">
      <c r="F8148" s="21">
        <v>3146</v>
      </c>
      <c r="G8148" s="22" t="s">
        <v>5</v>
      </c>
      <c r="H8148" s="68">
        <v>6</v>
      </c>
      <c r="I8148" s="22"/>
      <c r="J8148" s="36" t="s">
        <v>2828</v>
      </c>
      <c r="K8148" s="36"/>
      <c r="L8148" s="36"/>
      <c r="M8148" s="37" t="s">
        <v>8543</v>
      </c>
      <c r="N8148" s="37"/>
      <c r="O8148" s="22" t="s">
        <v>22</v>
      </c>
      <c r="P8148" s="38">
        <v>1</v>
      </c>
      <c r="Q8148" s="25">
        <v>0</v>
      </c>
      <c r="R8148" s="38">
        <f t="shared" si="178"/>
        <v>1</v>
      </c>
      <c r="S8148" s="25"/>
      <c r="T8148" s="26">
        <f t="shared" si="179"/>
        <v>0</v>
      </c>
    </row>
    <row r="8149" spans="6:20" s="102" customFormat="1" ht="36" outlineLevel="6">
      <c r="F8149" s="21">
        <v>3147</v>
      </c>
      <c r="G8149" s="22" t="s">
        <v>5</v>
      </c>
      <c r="H8149" s="68">
        <v>6</v>
      </c>
      <c r="I8149" s="22"/>
      <c r="J8149" s="36" t="s">
        <v>2829</v>
      </c>
      <c r="K8149" s="36"/>
      <c r="L8149" s="36"/>
      <c r="M8149" s="37" t="s">
        <v>8530</v>
      </c>
      <c r="N8149" s="37"/>
      <c r="O8149" s="22" t="s">
        <v>22</v>
      </c>
      <c r="P8149" s="38">
        <v>1</v>
      </c>
      <c r="Q8149" s="25">
        <v>0</v>
      </c>
      <c r="R8149" s="38">
        <f t="shared" si="178"/>
        <v>1</v>
      </c>
      <c r="S8149" s="25"/>
      <c r="T8149" s="26">
        <f t="shared" si="179"/>
        <v>0</v>
      </c>
    </row>
    <row r="8150" spans="6:20" s="102" customFormat="1" ht="72" outlineLevel="6">
      <c r="F8150" s="21">
        <v>3148</v>
      </c>
      <c r="G8150" s="22" t="s">
        <v>5</v>
      </c>
      <c r="H8150" s="68">
        <v>6</v>
      </c>
      <c r="I8150" s="22"/>
      <c r="J8150" s="36" t="s">
        <v>2830</v>
      </c>
      <c r="K8150" s="36"/>
      <c r="L8150" s="36"/>
      <c r="M8150" s="37" t="s">
        <v>8732</v>
      </c>
      <c r="N8150" s="37"/>
      <c r="O8150" s="22" t="s">
        <v>22</v>
      </c>
      <c r="P8150" s="38">
        <v>18</v>
      </c>
      <c r="Q8150" s="25">
        <v>0</v>
      </c>
      <c r="R8150" s="38">
        <f t="shared" si="178"/>
        <v>18</v>
      </c>
      <c r="S8150" s="25"/>
      <c r="T8150" s="26">
        <f t="shared" si="179"/>
        <v>0</v>
      </c>
    </row>
    <row r="8151" spans="6:20" s="102" customFormat="1" ht="72" outlineLevel="6">
      <c r="F8151" s="21">
        <v>3149</v>
      </c>
      <c r="G8151" s="22" t="s">
        <v>5</v>
      </c>
      <c r="H8151" s="68">
        <v>6</v>
      </c>
      <c r="I8151" s="22"/>
      <c r="J8151" s="36" t="s">
        <v>2831</v>
      </c>
      <c r="K8151" s="36"/>
      <c r="L8151" s="36"/>
      <c r="M8151" s="37" t="s">
        <v>8733</v>
      </c>
      <c r="N8151" s="37"/>
      <c r="O8151" s="22" t="s">
        <v>22</v>
      </c>
      <c r="P8151" s="38">
        <v>40</v>
      </c>
      <c r="Q8151" s="25">
        <v>0</v>
      </c>
      <c r="R8151" s="38">
        <f t="shared" si="178"/>
        <v>40</v>
      </c>
      <c r="S8151" s="25"/>
      <c r="T8151" s="26">
        <f t="shared" si="179"/>
        <v>0</v>
      </c>
    </row>
    <row r="8152" spans="6:20" s="102" customFormat="1" ht="72" outlineLevel="6">
      <c r="F8152" s="21">
        <v>3150</v>
      </c>
      <c r="G8152" s="22" t="s">
        <v>5</v>
      </c>
      <c r="H8152" s="68">
        <v>6</v>
      </c>
      <c r="I8152" s="22"/>
      <c r="J8152" s="36" t="s">
        <v>2832</v>
      </c>
      <c r="K8152" s="36"/>
      <c r="L8152" s="36"/>
      <c r="M8152" s="37" t="s">
        <v>9518</v>
      </c>
      <c r="N8152" s="37"/>
      <c r="O8152" s="22" t="s">
        <v>22</v>
      </c>
      <c r="P8152" s="38">
        <v>1</v>
      </c>
      <c r="Q8152" s="25">
        <v>0</v>
      </c>
      <c r="R8152" s="38">
        <f t="shared" si="178"/>
        <v>1</v>
      </c>
      <c r="S8152" s="25"/>
      <c r="T8152" s="26">
        <f t="shared" si="179"/>
        <v>0</v>
      </c>
    </row>
    <row r="8153" spans="6:20" s="102" customFormat="1" ht="108" outlineLevel="6">
      <c r="F8153" s="21">
        <v>3151</v>
      </c>
      <c r="G8153" s="22" t="s">
        <v>5</v>
      </c>
      <c r="H8153" s="68">
        <v>6</v>
      </c>
      <c r="I8153" s="22"/>
      <c r="J8153" s="36" t="s">
        <v>2833</v>
      </c>
      <c r="K8153" s="36"/>
      <c r="L8153" s="36"/>
      <c r="M8153" s="37" t="s">
        <v>9914</v>
      </c>
      <c r="N8153" s="37" t="s">
        <v>9204</v>
      </c>
      <c r="O8153" s="22" t="s">
        <v>23</v>
      </c>
      <c r="P8153" s="38">
        <v>1912</v>
      </c>
      <c r="Q8153" s="25">
        <v>0</v>
      </c>
      <c r="R8153" s="38">
        <f t="shared" si="178"/>
        <v>1912</v>
      </c>
      <c r="S8153" s="25"/>
      <c r="T8153" s="26">
        <f t="shared" si="179"/>
        <v>0</v>
      </c>
    </row>
    <row r="8154" spans="6:20" s="102" customFormat="1" ht="84" outlineLevel="6">
      <c r="F8154" s="21">
        <v>3152</v>
      </c>
      <c r="G8154" s="22" t="s">
        <v>5</v>
      </c>
      <c r="H8154" s="68">
        <v>6</v>
      </c>
      <c r="I8154" s="22"/>
      <c r="J8154" s="36" t="s">
        <v>2834</v>
      </c>
      <c r="K8154" s="36"/>
      <c r="L8154" s="36"/>
      <c r="M8154" s="37" t="s">
        <v>9863</v>
      </c>
      <c r="N8154" s="37"/>
      <c r="O8154" s="22" t="s">
        <v>23</v>
      </c>
      <c r="P8154" s="38">
        <v>127</v>
      </c>
      <c r="Q8154" s="25">
        <v>0</v>
      </c>
      <c r="R8154" s="38">
        <f t="shared" si="178"/>
        <v>127</v>
      </c>
      <c r="S8154" s="25"/>
      <c r="T8154" s="26">
        <f t="shared" si="179"/>
        <v>0</v>
      </c>
    </row>
    <row r="8155" spans="6:20" s="102" customFormat="1" ht="72" outlineLevel="6">
      <c r="F8155" s="21">
        <v>3153</v>
      </c>
      <c r="G8155" s="22" t="s">
        <v>5</v>
      </c>
      <c r="H8155" s="68">
        <v>6</v>
      </c>
      <c r="I8155" s="22"/>
      <c r="J8155" s="36" t="s">
        <v>2835</v>
      </c>
      <c r="K8155" s="36"/>
      <c r="L8155" s="36"/>
      <c r="M8155" s="37" t="s">
        <v>9440</v>
      </c>
      <c r="N8155" s="37"/>
      <c r="O8155" s="22" t="s">
        <v>23</v>
      </c>
      <c r="P8155" s="38">
        <v>580</v>
      </c>
      <c r="Q8155" s="25">
        <v>0</v>
      </c>
      <c r="R8155" s="38">
        <f t="shared" si="178"/>
        <v>580</v>
      </c>
      <c r="S8155" s="25"/>
      <c r="T8155" s="26">
        <f t="shared" si="179"/>
        <v>0</v>
      </c>
    </row>
    <row r="8156" spans="6:20" outlineLevel="6"/>
    <row r="8157" spans="6:20" outlineLevel="5"/>
    <row r="8158" spans="6:20" s="113" customFormat="1" ht="16.5" customHeight="1" outlineLevel="4">
      <c r="F8158" s="114"/>
      <c r="G8158" s="115"/>
      <c r="H8158" s="115"/>
      <c r="I8158" s="115"/>
      <c r="J8158" s="116"/>
      <c r="K8158" s="116"/>
      <c r="L8158" s="116"/>
      <c r="M8158" s="116" t="s">
        <v>6843</v>
      </c>
      <c r="N8158" s="119"/>
      <c r="O8158" s="115"/>
      <c r="P8158" s="117"/>
      <c r="Q8158" s="118"/>
      <c r="R8158" s="117"/>
      <c r="S8158" s="118"/>
      <c r="T8158" s="112">
        <f>SUBTOTAL(9,T8159:T8170)</f>
        <v>0</v>
      </c>
    </row>
    <row r="8159" spans="6:20" s="120" customFormat="1" ht="16.5" customHeight="1" outlineLevel="5">
      <c r="F8159" s="121"/>
      <c r="G8159" s="122"/>
      <c r="H8159" s="122"/>
      <c r="I8159" s="122"/>
      <c r="J8159" s="123"/>
      <c r="K8159" s="123"/>
      <c r="L8159" s="123"/>
      <c r="M8159" s="123" t="s">
        <v>6895</v>
      </c>
      <c r="N8159" s="126"/>
      <c r="O8159" s="122"/>
      <c r="P8159" s="124"/>
      <c r="Q8159" s="125"/>
      <c r="R8159" s="124"/>
      <c r="S8159" s="125"/>
      <c r="T8159" s="111">
        <f>SUBTOTAL(9,T8160:T8169)</f>
        <v>0</v>
      </c>
    </row>
    <row r="8160" spans="6:20" s="102" customFormat="1" ht="84" outlineLevel="6">
      <c r="F8160" s="21">
        <v>3154</v>
      </c>
      <c r="G8160" s="22" t="s">
        <v>5</v>
      </c>
      <c r="H8160" s="68">
        <v>6</v>
      </c>
      <c r="I8160" s="22"/>
      <c r="J8160" s="36" t="s">
        <v>2836</v>
      </c>
      <c r="K8160" s="36"/>
      <c r="L8160" s="36"/>
      <c r="M8160" s="37" t="s">
        <v>9512</v>
      </c>
      <c r="N8160" s="37"/>
      <c r="O8160" s="22" t="s">
        <v>22</v>
      </c>
      <c r="P8160" s="38">
        <v>1</v>
      </c>
      <c r="Q8160" s="25">
        <v>0</v>
      </c>
      <c r="R8160" s="38">
        <f t="shared" ref="R8160:R8168" si="180">P8160*(1+Q8160/100)</f>
        <v>1</v>
      </c>
      <c r="S8160" s="25"/>
      <c r="T8160" s="26">
        <f t="shared" ref="T8160:T8168" si="181">IF(I8160="T",0,R8160*S8160)</f>
        <v>0</v>
      </c>
    </row>
    <row r="8161" spans="6:20" s="102" customFormat="1" ht="60" outlineLevel="6">
      <c r="F8161" s="21">
        <v>3155</v>
      </c>
      <c r="G8161" s="22" t="s">
        <v>5</v>
      </c>
      <c r="H8161" s="68">
        <v>6</v>
      </c>
      <c r="I8161" s="22"/>
      <c r="J8161" s="36" t="s">
        <v>2837</v>
      </c>
      <c r="K8161" s="36"/>
      <c r="L8161" s="36"/>
      <c r="M8161" s="37" t="s">
        <v>9246</v>
      </c>
      <c r="N8161" s="37"/>
      <c r="O8161" s="22" t="s">
        <v>22</v>
      </c>
      <c r="P8161" s="38">
        <v>3</v>
      </c>
      <c r="Q8161" s="25">
        <v>0</v>
      </c>
      <c r="R8161" s="38">
        <f t="shared" si="180"/>
        <v>3</v>
      </c>
      <c r="S8161" s="25"/>
      <c r="T8161" s="26">
        <f t="shared" si="181"/>
        <v>0</v>
      </c>
    </row>
    <row r="8162" spans="6:20" s="102" customFormat="1" ht="48" outlineLevel="6">
      <c r="F8162" s="21">
        <v>3156</v>
      </c>
      <c r="G8162" s="22" t="s">
        <v>5</v>
      </c>
      <c r="H8162" s="68">
        <v>6</v>
      </c>
      <c r="I8162" s="22"/>
      <c r="J8162" s="36" t="s">
        <v>2838</v>
      </c>
      <c r="K8162" s="36"/>
      <c r="L8162" s="36"/>
      <c r="M8162" s="37" t="s">
        <v>8321</v>
      </c>
      <c r="N8162" s="37"/>
      <c r="O8162" s="22" t="s">
        <v>22</v>
      </c>
      <c r="P8162" s="38">
        <v>1</v>
      </c>
      <c r="Q8162" s="25">
        <v>0</v>
      </c>
      <c r="R8162" s="38">
        <f t="shared" si="180"/>
        <v>1</v>
      </c>
      <c r="S8162" s="25"/>
      <c r="T8162" s="26">
        <f t="shared" si="181"/>
        <v>0</v>
      </c>
    </row>
    <row r="8163" spans="6:20" s="102" customFormat="1" ht="48" outlineLevel="6">
      <c r="F8163" s="21">
        <v>3157</v>
      </c>
      <c r="G8163" s="22" t="s">
        <v>5</v>
      </c>
      <c r="H8163" s="68">
        <v>6</v>
      </c>
      <c r="I8163" s="22"/>
      <c r="J8163" s="36" t="s">
        <v>2839</v>
      </c>
      <c r="K8163" s="36"/>
      <c r="L8163" s="36"/>
      <c r="M8163" s="37" t="s">
        <v>8312</v>
      </c>
      <c r="N8163" s="37"/>
      <c r="O8163" s="22" t="s">
        <v>22</v>
      </c>
      <c r="P8163" s="38">
        <v>1</v>
      </c>
      <c r="Q8163" s="25">
        <v>0</v>
      </c>
      <c r="R8163" s="38">
        <f t="shared" si="180"/>
        <v>1</v>
      </c>
      <c r="S8163" s="25"/>
      <c r="T8163" s="26">
        <f t="shared" si="181"/>
        <v>0</v>
      </c>
    </row>
    <row r="8164" spans="6:20" s="102" customFormat="1" ht="36" outlineLevel="6">
      <c r="F8164" s="21">
        <v>3158</v>
      </c>
      <c r="G8164" s="22" t="s">
        <v>5</v>
      </c>
      <c r="H8164" s="68">
        <v>6</v>
      </c>
      <c r="I8164" s="22"/>
      <c r="J8164" s="36" t="s">
        <v>2840</v>
      </c>
      <c r="K8164" s="36"/>
      <c r="L8164" s="36"/>
      <c r="M8164" s="37" t="s">
        <v>8751</v>
      </c>
      <c r="N8164" s="37"/>
      <c r="O8164" s="22" t="s">
        <v>22</v>
      </c>
      <c r="P8164" s="38">
        <v>3</v>
      </c>
      <c r="Q8164" s="25">
        <v>0</v>
      </c>
      <c r="R8164" s="38">
        <f t="shared" si="180"/>
        <v>3</v>
      </c>
      <c r="S8164" s="25"/>
      <c r="T8164" s="26">
        <f t="shared" si="181"/>
        <v>0</v>
      </c>
    </row>
    <row r="8165" spans="6:20" s="102" customFormat="1" ht="60" outlineLevel="6">
      <c r="F8165" s="21">
        <v>3159</v>
      </c>
      <c r="G8165" s="22" t="s">
        <v>5</v>
      </c>
      <c r="H8165" s="68">
        <v>6</v>
      </c>
      <c r="I8165" s="22"/>
      <c r="J8165" s="36" t="s">
        <v>2841</v>
      </c>
      <c r="K8165" s="36"/>
      <c r="L8165" s="36"/>
      <c r="M8165" s="37" t="s">
        <v>9311</v>
      </c>
      <c r="N8165" s="37"/>
      <c r="O8165" s="22" t="s">
        <v>9</v>
      </c>
      <c r="P8165" s="38">
        <v>10</v>
      </c>
      <c r="Q8165" s="25">
        <v>0</v>
      </c>
      <c r="R8165" s="38">
        <f t="shared" si="180"/>
        <v>10</v>
      </c>
      <c r="S8165" s="25"/>
      <c r="T8165" s="26">
        <f t="shared" si="181"/>
        <v>0</v>
      </c>
    </row>
    <row r="8166" spans="6:20" s="102" customFormat="1" ht="36" outlineLevel="6">
      <c r="F8166" s="21">
        <v>3160</v>
      </c>
      <c r="G8166" s="22" t="s">
        <v>5</v>
      </c>
      <c r="H8166" s="68">
        <v>6</v>
      </c>
      <c r="I8166" s="22"/>
      <c r="J8166" s="36" t="s">
        <v>2842</v>
      </c>
      <c r="K8166" s="36"/>
      <c r="L8166" s="36"/>
      <c r="M8166" s="37" t="s">
        <v>8403</v>
      </c>
      <c r="N8166" s="37"/>
      <c r="O8166" s="22" t="s">
        <v>9</v>
      </c>
      <c r="P8166" s="38">
        <v>6</v>
      </c>
      <c r="Q8166" s="25">
        <v>0</v>
      </c>
      <c r="R8166" s="38">
        <f t="shared" si="180"/>
        <v>6</v>
      </c>
      <c r="S8166" s="25"/>
      <c r="T8166" s="26">
        <f t="shared" si="181"/>
        <v>0</v>
      </c>
    </row>
    <row r="8167" spans="6:20" s="102" customFormat="1" ht="108" outlineLevel="6">
      <c r="F8167" s="21">
        <v>3161</v>
      </c>
      <c r="G8167" s="22" t="s">
        <v>5</v>
      </c>
      <c r="H8167" s="68">
        <v>6</v>
      </c>
      <c r="I8167" s="22"/>
      <c r="J8167" s="36" t="s">
        <v>2843</v>
      </c>
      <c r="K8167" s="36"/>
      <c r="L8167" s="36"/>
      <c r="M8167" s="37" t="s">
        <v>9900</v>
      </c>
      <c r="N8167" s="37" t="s">
        <v>9204</v>
      </c>
      <c r="O8167" s="22" t="s">
        <v>23</v>
      </c>
      <c r="P8167" s="38">
        <v>40</v>
      </c>
      <c r="Q8167" s="25">
        <v>0</v>
      </c>
      <c r="R8167" s="38">
        <f t="shared" si="180"/>
        <v>40</v>
      </c>
      <c r="S8167" s="25"/>
      <c r="T8167" s="26">
        <f t="shared" si="181"/>
        <v>0</v>
      </c>
    </row>
    <row r="8168" spans="6:20" s="102" customFormat="1" ht="84" outlineLevel="6">
      <c r="F8168" s="21">
        <v>3162</v>
      </c>
      <c r="G8168" s="22" t="s">
        <v>5</v>
      </c>
      <c r="H8168" s="68">
        <v>6</v>
      </c>
      <c r="I8168" s="22"/>
      <c r="J8168" s="36" t="s">
        <v>2844</v>
      </c>
      <c r="K8168" s="36"/>
      <c r="L8168" s="36"/>
      <c r="M8168" s="37" t="s">
        <v>9851</v>
      </c>
      <c r="N8168" s="37"/>
      <c r="O8168" s="22" t="s">
        <v>23</v>
      </c>
      <c r="P8168" s="38">
        <v>16</v>
      </c>
      <c r="Q8168" s="25">
        <v>0</v>
      </c>
      <c r="R8168" s="38">
        <f t="shared" si="180"/>
        <v>16</v>
      </c>
      <c r="S8168" s="25"/>
      <c r="T8168" s="26">
        <f t="shared" si="181"/>
        <v>0</v>
      </c>
    </row>
    <row r="8169" spans="6:20" outlineLevel="6"/>
    <row r="8170" spans="6:20" outlineLevel="5"/>
    <row r="8171" spans="6:20" s="113" customFormat="1" ht="16.5" customHeight="1" outlineLevel="4">
      <c r="F8171" s="114"/>
      <c r="G8171" s="115"/>
      <c r="H8171" s="115"/>
      <c r="I8171" s="115"/>
      <c r="J8171" s="116"/>
      <c r="K8171" s="116"/>
      <c r="L8171" s="116"/>
      <c r="M8171" s="116" t="s">
        <v>6844</v>
      </c>
      <c r="N8171" s="119"/>
      <c r="O8171" s="115"/>
      <c r="P8171" s="117"/>
      <c r="Q8171" s="118"/>
      <c r="R8171" s="117"/>
      <c r="S8171" s="118"/>
      <c r="T8171" s="112">
        <f>SUBTOTAL(9,T8172:T8210)</f>
        <v>0</v>
      </c>
    </row>
    <row r="8172" spans="6:20" s="120" customFormat="1" ht="16.5" customHeight="1" outlineLevel="5">
      <c r="F8172" s="121"/>
      <c r="G8172" s="122"/>
      <c r="H8172" s="122"/>
      <c r="I8172" s="122"/>
      <c r="J8172" s="123"/>
      <c r="K8172" s="123"/>
      <c r="L8172" s="123"/>
      <c r="M8172" s="123" t="s">
        <v>6896</v>
      </c>
      <c r="N8172" s="126"/>
      <c r="O8172" s="122"/>
      <c r="P8172" s="124"/>
      <c r="Q8172" s="125"/>
      <c r="R8172" s="124"/>
      <c r="S8172" s="125"/>
      <c r="T8172" s="111">
        <f>SUBTOTAL(9,T8173:T8209)</f>
        <v>0</v>
      </c>
    </row>
    <row r="8173" spans="6:20" s="102" customFormat="1" ht="84" outlineLevel="6">
      <c r="F8173" s="21">
        <v>3163</v>
      </c>
      <c r="G8173" s="22" t="s">
        <v>5</v>
      </c>
      <c r="H8173" s="68">
        <v>6</v>
      </c>
      <c r="I8173" s="22"/>
      <c r="J8173" s="36" t="s">
        <v>2845</v>
      </c>
      <c r="K8173" s="36"/>
      <c r="L8173" s="36"/>
      <c r="M8173" s="37" t="s">
        <v>9329</v>
      </c>
      <c r="N8173" s="37"/>
      <c r="O8173" s="22" t="s">
        <v>22</v>
      </c>
      <c r="P8173" s="38">
        <v>1</v>
      </c>
      <c r="Q8173" s="25">
        <v>0</v>
      </c>
      <c r="R8173" s="38">
        <f t="shared" ref="R8173:R8208" si="182">P8173*(1+Q8173/100)</f>
        <v>1</v>
      </c>
      <c r="S8173" s="25"/>
      <c r="T8173" s="26">
        <f t="shared" ref="T8173:T8208" si="183">IF(I8173="T",0,R8173*S8173)</f>
        <v>0</v>
      </c>
    </row>
    <row r="8174" spans="6:20" s="102" customFormat="1" ht="84" outlineLevel="6">
      <c r="F8174" s="21">
        <v>3164</v>
      </c>
      <c r="G8174" s="22" t="s">
        <v>5</v>
      </c>
      <c r="H8174" s="68">
        <v>6</v>
      </c>
      <c r="I8174" s="22"/>
      <c r="J8174" s="36" t="s">
        <v>2846</v>
      </c>
      <c r="K8174" s="36"/>
      <c r="L8174" s="36"/>
      <c r="M8174" s="37" t="s">
        <v>9342</v>
      </c>
      <c r="N8174" s="37"/>
      <c r="O8174" s="22" t="s">
        <v>22</v>
      </c>
      <c r="P8174" s="38">
        <v>1</v>
      </c>
      <c r="Q8174" s="25">
        <v>0</v>
      </c>
      <c r="R8174" s="38">
        <f t="shared" si="182"/>
        <v>1</v>
      </c>
      <c r="S8174" s="25"/>
      <c r="T8174" s="26">
        <f t="shared" si="183"/>
        <v>0</v>
      </c>
    </row>
    <row r="8175" spans="6:20" s="102" customFormat="1" ht="84" outlineLevel="6">
      <c r="F8175" s="21">
        <v>3165</v>
      </c>
      <c r="G8175" s="22" t="s">
        <v>5</v>
      </c>
      <c r="H8175" s="68">
        <v>6</v>
      </c>
      <c r="I8175" s="22"/>
      <c r="J8175" s="36" t="s">
        <v>2847</v>
      </c>
      <c r="K8175" s="36"/>
      <c r="L8175" s="36"/>
      <c r="M8175" s="37" t="s">
        <v>9330</v>
      </c>
      <c r="N8175" s="37"/>
      <c r="O8175" s="22" t="s">
        <v>22</v>
      </c>
      <c r="P8175" s="38">
        <v>1</v>
      </c>
      <c r="Q8175" s="25">
        <v>0</v>
      </c>
      <c r="R8175" s="38">
        <f t="shared" si="182"/>
        <v>1</v>
      </c>
      <c r="S8175" s="25"/>
      <c r="T8175" s="26">
        <f t="shared" si="183"/>
        <v>0</v>
      </c>
    </row>
    <row r="8176" spans="6:20" s="102" customFormat="1" ht="84" outlineLevel="6">
      <c r="F8176" s="21">
        <v>3166</v>
      </c>
      <c r="G8176" s="22" t="s">
        <v>5</v>
      </c>
      <c r="H8176" s="68">
        <v>6</v>
      </c>
      <c r="I8176" s="22"/>
      <c r="J8176" s="36" t="s">
        <v>2848</v>
      </c>
      <c r="K8176" s="36"/>
      <c r="L8176" s="36"/>
      <c r="M8176" s="37" t="s">
        <v>9331</v>
      </c>
      <c r="N8176" s="37"/>
      <c r="O8176" s="22" t="s">
        <v>22</v>
      </c>
      <c r="P8176" s="38">
        <v>1</v>
      </c>
      <c r="Q8176" s="25">
        <v>0</v>
      </c>
      <c r="R8176" s="38">
        <f t="shared" si="182"/>
        <v>1</v>
      </c>
      <c r="S8176" s="25"/>
      <c r="T8176" s="26">
        <f t="shared" si="183"/>
        <v>0</v>
      </c>
    </row>
    <row r="8177" spans="6:20" s="102" customFormat="1" ht="84" outlineLevel="6">
      <c r="F8177" s="21">
        <v>3167</v>
      </c>
      <c r="G8177" s="22" t="s">
        <v>5</v>
      </c>
      <c r="H8177" s="68">
        <v>6</v>
      </c>
      <c r="I8177" s="22"/>
      <c r="J8177" s="36" t="s">
        <v>2849</v>
      </c>
      <c r="K8177" s="36"/>
      <c r="L8177" s="36"/>
      <c r="M8177" s="37" t="s">
        <v>9332</v>
      </c>
      <c r="N8177" s="37"/>
      <c r="O8177" s="22" t="s">
        <v>22</v>
      </c>
      <c r="P8177" s="38">
        <v>1</v>
      </c>
      <c r="Q8177" s="25">
        <v>0</v>
      </c>
      <c r="R8177" s="38">
        <f t="shared" si="182"/>
        <v>1</v>
      </c>
      <c r="S8177" s="25"/>
      <c r="T8177" s="26">
        <f t="shared" si="183"/>
        <v>0</v>
      </c>
    </row>
    <row r="8178" spans="6:20" s="102" customFormat="1" ht="84" outlineLevel="6">
      <c r="F8178" s="21">
        <v>3168</v>
      </c>
      <c r="G8178" s="22" t="s">
        <v>5</v>
      </c>
      <c r="H8178" s="68">
        <v>6</v>
      </c>
      <c r="I8178" s="22"/>
      <c r="J8178" s="36" t="s">
        <v>2850</v>
      </c>
      <c r="K8178" s="36"/>
      <c r="L8178" s="36"/>
      <c r="M8178" s="37" t="s">
        <v>9395</v>
      </c>
      <c r="N8178" s="37"/>
      <c r="O8178" s="22" t="s">
        <v>22</v>
      </c>
      <c r="P8178" s="38">
        <v>1</v>
      </c>
      <c r="Q8178" s="25">
        <v>0</v>
      </c>
      <c r="R8178" s="38">
        <f t="shared" si="182"/>
        <v>1</v>
      </c>
      <c r="S8178" s="25"/>
      <c r="T8178" s="26">
        <f t="shared" si="183"/>
        <v>0</v>
      </c>
    </row>
    <row r="8179" spans="6:20" s="102" customFormat="1" ht="84" outlineLevel="6">
      <c r="F8179" s="21">
        <v>3169</v>
      </c>
      <c r="G8179" s="22" t="s">
        <v>5</v>
      </c>
      <c r="H8179" s="68">
        <v>6</v>
      </c>
      <c r="I8179" s="22"/>
      <c r="J8179" s="36" t="s">
        <v>2851</v>
      </c>
      <c r="K8179" s="36"/>
      <c r="L8179" s="36"/>
      <c r="M8179" s="37" t="s">
        <v>9571</v>
      </c>
      <c r="N8179" s="37"/>
      <c r="O8179" s="22" t="s">
        <v>22</v>
      </c>
      <c r="P8179" s="38">
        <v>1</v>
      </c>
      <c r="Q8179" s="25">
        <v>0</v>
      </c>
      <c r="R8179" s="38">
        <f t="shared" si="182"/>
        <v>1</v>
      </c>
      <c r="S8179" s="25"/>
      <c r="T8179" s="26">
        <f t="shared" si="183"/>
        <v>0</v>
      </c>
    </row>
    <row r="8180" spans="6:20" s="102" customFormat="1" ht="84" outlineLevel="6">
      <c r="F8180" s="21">
        <v>3170</v>
      </c>
      <c r="G8180" s="22" t="s">
        <v>5</v>
      </c>
      <c r="H8180" s="68">
        <v>6</v>
      </c>
      <c r="I8180" s="22"/>
      <c r="J8180" s="36" t="s">
        <v>2852</v>
      </c>
      <c r="K8180" s="36"/>
      <c r="L8180" s="36"/>
      <c r="M8180" s="37" t="s">
        <v>9572</v>
      </c>
      <c r="N8180" s="37"/>
      <c r="O8180" s="22" t="s">
        <v>22</v>
      </c>
      <c r="P8180" s="38">
        <v>1</v>
      </c>
      <c r="Q8180" s="25">
        <v>0</v>
      </c>
      <c r="R8180" s="38">
        <f t="shared" si="182"/>
        <v>1</v>
      </c>
      <c r="S8180" s="25"/>
      <c r="T8180" s="26">
        <f t="shared" si="183"/>
        <v>0</v>
      </c>
    </row>
    <row r="8181" spans="6:20" s="102" customFormat="1" ht="84" outlineLevel="6">
      <c r="F8181" s="21">
        <v>3171</v>
      </c>
      <c r="G8181" s="22" t="s">
        <v>5</v>
      </c>
      <c r="H8181" s="68">
        <v>6</v>
      </c>
      <c r="I8181" s="22"/>
      <c r="J8181" s="36" t="s">
        <v>2853</v>
      </c>
      <c r="K8181" s="36"/>
      <c r="L8181" s="36"/>
      <c r="M8181" s="37" t="s">
        <v>9573</v>
      </c>
      <c r="N8181" s="37"/>
      <c r="O8181" s="22" t="s">
        <v>22</v>
      </c>
      <c r="P8181" s="38">
        <v>1</v>
      </c>
      <c r="Q8181" s="25">
        <v>0</v>
      </c>
      <c r="R8181" s="38">
        <f t="shared" si="182"/>
        <v>1</v>
      </c>
      <c r="S8181" s="25"/>
      <c r="T8181" s="26">
        <f t="shared" si="183"/>
        <v>0</v>
      </c>
    </row>
    <row r="8182" spans="6:20" s="102" customFormat="1" ht="84" outlineLevel="6">
      <c r="F8182" s="21">
        <v>3172</v>
      </c>
      <c r="G8182" s="22" t="s">
        <v>5</v>
      </c>
      <c r="H8182" s="68">
        <v>6</v>
      </c>
      <c r="I8182" s="22"/>
      <c r="J8182" s="36" t="s">
        <v>2854</v>
      </c>
      <c r="K8182" s="36"/>
      <c r="L8182" s="36"/>
      <c r="M8182" s="37" t="s">
        <v>9404</v>
      </c>
      <c r="N8182" s="37"/>
      <c r="O8182" s="22" t="s">
        <v>22</v>
      </c>
      <c r="P8182" s="38">
        <v>1</v>
      </c>
      <c r="Q8182" s="25">
        <v>0</v>
      </c>
      <c r="R8182" s="38">
        <f t="shared" si="182"/>
        <v>1</v>
      </c>
      <c r="S8182" s="25"/>
      <c r="T8182" s="26">
        <f t="shared" si="183"/>
        <v>0</v>
      </c>
    </row>
    <row r="8183" spans="6:20" s="102" customFormat="1" ht="84" outlineLevel="6">
      <c r="F8183" s="21">
        <v>3173</v>
      </c>
      <c r="G8183" s="22" t="s">
        <v>5</v>
      </c>
      <c r="H8183" s="68">
        <v>6</v>
      </c>
      <c r="I8183" s="22"/>
      <c r="J8183" s="36" t="s">
        <v>2855</v>
      </c>
      <c r="K8183" s="36"/>
      <c r="L8183" s="36"/>
      <c r="M8183" s="37" t="s">
        <v>9405</v>
      </c>
      <c r="N8183" s="37"/>
      <c r="O8183" s="22" t="s">
        <v>22</v>
      </c>
      <c r="P8183" s="38">
        <v>1</v>
      </c>
      <c r="Q8183" s="25">
        <v>0</v>
      </c>
      <c r="R8183" s="38">
        <f t="shared" si="182"/>
        <v>1</v>
      </c>
      <c r="S8183" s="25"/>
      <c r="T8183" s="26">
        <f t="shared" si="183"/>
        <v>0</v>
      </c>
    </row>
    <row r="8184" spans="6:20" s="102" customFormat="1" ht="96" outlineLevel="6">
      <c r="F8184" s="21">
        <v>3174</v>
      </c>
      <c r="G8184" s="22" t="s">
        <v>5</v>
      </c>
      <c r="H8184" s="68">
        <v>6</v>
      </c>
      <c r="I8184" s="22"/>
      <c r="J8184" s="36" t="s">
        <v>2856</v>
      </c>
      <c r="K8184" s="36"/>
      <c r="L8184" s="36"/>
      <c r="M8184" s="37" t="s">
        <v>9482</v>
      </c>
      <c r="N8184" s="37"/>
      <c r="O8184" s="22" t="s">
        <v>22</v>
      </c>
      <c r="P8184" s="38">
        <v>1</v>
      </c>
      <c r="Q8184" s="25">
        <v>0</v>
      </c>
      <c r="R8184" s="38">
        <f t="shared" si="182"/>
        <v>1</v>
      </c>
      <c r="S8184" s="25"/>
      <c r="T8184" s="26">
        <f t="shared" si="183"/>
        <v>0</v>
      </c>
    </row>
    <row r="8185" spans="6:20" s="102" customFormat="1" ht="96" outlineLevel="6">
      <c r="F8185" s="21">
        <v>3175</v>
      </c>
      <c r="G8185" s="22" t="s">
        <v>5</v>
      </c>
      <c r="H8185" s="68">
        <v>6</v>
      </c>
      <c r="I8185" s="22"/>
      <c r="J8185" s="36" t="s">
        <v>2857</v>
      </c>
      <c r="K8185" s="36"/>
      <c r="L8185" s="36"/>
      <c r="M8185" s="37" t="s">
        <v>9508</v>
      </c>
      <c r="N8185" s="37"/>
      <c r="O8185" s="22" t="s">
        <v>22</v>
      </c>
      <c r="P8185" s="38">
        <v>1</v>
      </c>
      <c r="Q8185" s="25">
        <v>0</v>
      </c>
      <c r="R8185" s="38">
        <f t="shared" si="182"/>
        <v>1</v>
      </c>
      <c r="S8185" s="25"/>
      <c r="T8185" s="26">
        <f t="shared" si="183"/>
        <v>0</v>
      </c>
    </row>
    <row r="8186" spans="6:20" s="102" customFormat="1" ht="60" outlineLevel="6">
      <c r="F8186" s="21">
        <v>3176</v>
      </c>
      <c r="G8186" s="22" t="s">
        <v>5</v>
      </c>
      <c r="H8186" s="68">
        <v>6</v>
      </c>
      <c r="I8186" s="22"/>
      <c r="J8186" s="36" t="s">
        <v>2858</v>
      </c>
      <c r="K8186" s="36"/>
      <c r="L8186" s="36"/>
      <c r="M8186" s="37" t="s">
        <v>9157</v>
      </c>
      <c r="N8186" s="37"/>
      <c r="O8186" s="22" t="s">
        <v>22</v>
      </c>
      <c r="P8186" s="38">
        <v>1</v>
      </c>
      <c r="Q8186" s="25">
        <v>0</v>
      </c>
      <c r="R8186" s="38">
        <f t="shared" si="182"/>
        <v>1</v>
      </c>
      <c r="S8186" s="25"/>
      <c r="T8186" s="26">
        <f t="shared" si="183"/>
        <v>0</v>
      </c>
    </row>
    <row r="8187" spans="6:20" s="102" customFormat="1" ht="60" outlineLevel="6">
      <c r="F8187" s="21">
        <v>3177</v>
      </c>
      <c r="G8187" s="22" t="s">
        <v>5</v>
      </c>
      <c r="H8187" s="68">
        <v>6</v>
      </c>
      <c r="I8187" s="22"/>
      <c r="J8187" s="36" t="s">
        <v>2859</v>
      </c>
      <c r="K8187" s="36"/>
      <c r="L8187" s="36"/>
      <c r="M8187" s="37" t="s">
        <v>9282</v>
      </c>
      <c r="N8187" s="37"/>
      <c r="O8187" s="22" t="s">
        <v>22</v>
      </c>
      <c r="P8187" s="38">
        <v>1</v>
      </c>
      <c r="Q8187" s="25">
        <v>0</v>
      </c>
      <c r="R8187" s="38">
        <f t="shared" si="182"/>
        <v>1</v>
      </c>
      <c r="S8187" s="25"/>
      <c r="T8187" s="26">
        <f t="shared" si="183"/>
        <v>0</v>
      </c>
    </row>
    <row r="8188" spans="6:20" s="102" customFormat="1" ht="60" outlineLevel="6">
      <c r="F8188" s="21">
        <v>3178</v>
      </c>
      <c r="G8188" s="22" t="s">
        <v>5</v>
      </c>
      <c r="H8188" s="68">
        <v>6</v>
      </c>
      <c r="I8188" s="22"/>
      <c r="J8188" s="36" t="s">
        <v>2860</v>
      </c>
      <c r="K8188" s="36"/>
      <c r="L8188" s="36"/>
      <c r="M8188" s="37" t="s">
        <v>9283</v>
      </c>
      <c r="N8188" s="37"/>
      <c r="O8188" s="22" t="s">
        <v>22</v>
      </c>
      <c r="P8188" s="38">
        <v>3</v>
      </c>
      <c r="Q8188" s="25">
        <v>0</v>
      </c>
      <c r="R8188" s="38">
        <f t="shared" si="182"/>
        <v>3</v>
      </c>
      <c r="S8188" s="25"/>
      <c r="T8188" s="26">
        <f t="shared" si="183"/>
        <v>0</v>
      </c>
    </row>
    <row r="8189" spans="6:20" s="102" customFormat="1" ht="60" outlineLevel="6">
      <c r="F8189" s="21">
        <v>3179</v>
      </c>
      <c r="G8189" s="22" t="s">
        <v>5</v>
      </c>
      <c r="H8189" s="68">
        <v>6</v>
      </c>
      <c r="I8189" s="22"/>
      <c r="J8189" s="36" t="s">
        <v>2861</v>
      </c>
      <c r="K8189" s="36"/>
      <c r="L8189" s="36"/>
      <c r="M8189" s="37" t="s">
        <v>9284</v>
      </c>
      <c r="N8189" s="37"/>
      <c r="O8189" s="22" t="s">
        <v>22</v>
      </c>
      <c r="P8189" s="38">
        <v>1</v>
      </c>
      <c r="Q8189" s="25">
        <v>0</v>
      </c>
      <c r="R8189" s="38">
        <f t="shared" si="182"/>
        <v>1</v>
      </c>
      <c r="S8189" s="25"/>
      <c r="T8189" s="26">
        <f t="shared" si="183"/>
        <v>0</v>
      </c>
    </row>
    <row r="8190" spans="6:20" s="102" customFormat="1" ht="60" outlineLevel="6">
      <c r="F8190" s="21">
        <v>3180</v>
      </c>
      <c r="G8190" s="22" t="s">
        <v>5</v>
      </c>
      <c r="H8190" s="68">
        <v>6</v>
      </c>
      <c r="I8190" s="22"/>
      <c r="J8190" s="36" t="s">
        <v>2862</v>
      </c>
      <c r="K8190" s="36"/>
      <c r="L8190" s="36"/>
      <c r="M8190" s="37" t="s">
        <v>9132</v>
      </c>
      <c r="N8190" s="37"/>
      <c r="O8190" s="22" t="s">
        <v>22</v>
      </c>
      <c r="P8190" s="38">
        <v>1</v>
      </c>
      <c r="Q8190" s="25">
        <v>0</v>
      </c>
      <c r="R8190" s="38">
        <f t="shared" si="182"/>
        <v>1</v>
      </c>
      <c r="S8190" s="25"/>
      <c r="T8190" s="26">
        <f t="shared" si="183"/>
        <v>0</v>
      </c>
    </row>
    <row r="8191" spans="6:20" s="102" customFormat="1" ht="60" outlineLevel="6">
      <c r="F8191" s="21">
        <v>3181</v>
      </c>
      <c r="G8191" s="22" t="s">
        <v>5</v>
      </c>
      <c r="H8191" s="68">
        <v>6</v>
      </c>
      <c r="I8191" s="22"/>
      <c r="J8191" s="36" t="s">
        <v>2863</v>
      </c>
      <c r="K8191" s="36"/>
      <c r="L8191" s="36"/>
      <c r="M8191" s="37" t="s">
        <v>9133</v>
      </c>
      <c r="N8191" s="37"/>
      <c r="O8191" s="22" t="s">
        <v>22</v>
      </c>
      <c r="P8191" s="38">
        <v>10</v>
      </c>
      <c r="Q8191" s="25">
        <v>0</v>
      </c>
      <c r="R8191" s="38">
        <f t="shared" si="182"/>
        <v>10</v>
      </c>
      <c r="S8191" s="25"/>
      <c r="T8191" s="26">
        <f t="shared" si="183"/>
        <v>0</v>
      </c>
    </row>
    <row r="8192" spans="6:20" s="102" customFormat="1" ht="60" outlineLevel="6">
      <c r="F8192" s="21">
        <v>3182</v>
      </c>
      <c r="G8192" s="22" t="s">
        <v>5</v>
      </c>
      <c r="H8192" s="68">
        <v>6</v>
      </c>
      <c r="I8192" s="22"/>
      <c r="J8192" s="36" t="s">
        <v>2864</v>
      </c>
      <c r="K8192" s="36"/>
      <c r="L8192" s="36"/>
      <c r="M8192" s="37" t="s">
        <v>9142</v>
      </c>
      <c r="N8192" s="37"/>
      <c r="O8192" s="22" t="s">
        <v>22</v>
      </c>
      <c r="P8192" s="38">
        <v>1</v>
      </c>
      <c r="Q8192" s="25">
        <v>0</v>
      </c>
      <c r="R8192" s="38">
        <f t="shared" si="182"/>
        <v>1</v>
      </c>
      <c r="S8192" s="25"/>
      <c r="T8192" s="26">
        <f t="shared" si="183"/>
        <v>0</v>
      </c>
    </row>
    <row r="8193" spans="6:20" s="102" customFormat="1" ht="60" outlineLevel="6">
      <c r="F8193" s="21">
        <v>3183</v>
      </c>
      <c r="G8193" s="22" t="s">
        <v>5</v>
      </c>
      <c r="H8193" s="68">
        <v>6</v>
      </c>
      <c r="I8193" s="22"/>
      <c r="J8193" s="36" t="s">
        <v>2865</v>
      </c>
      <c r="K8193" s="36"/>
      <c r="L8193" s="36"/>
      <c r="M8193" s="37" t="s">
        <v>9086</v>
      </c>
      <c r="N8193" s="37"/>
      <c r="O8193" s="22" t="s">
        <v>22</v>
      </c>
      <c r="P8193" s="38">
        <v>6</v>
      </c>
      <c r="Q8193" s="25">
        <v>0</v>
      </c>
      <c r="R8193" s="38">
        <f t="shared" si="182"/>
        <v>6</v>
      </c>
      <c r="S8193" s="25"/>
      <c r="T8193" s="26">
        <f t="shared" si="183"/>
        <v>0</v>
      </c>
    </row>
    <row r="8194" spans="6:20" s="102" customFormat="1" ht="60" outlineLevel="6">
      <c r="F8194" s="21">
        <v>3184</v>
      </c>
      <c r="G8194" s="22" t="s">
        <v>5</v>
      </c>
      <c r="H8194" s="68">
        <v>6</v>
      </c>
      <c r="I8194" s="22"/>
      <c r="J8194" s="36" t="s">
        <v>2866</v>
      </c>
      <c r="K8194" s="36"/>
      <c r="L8194" s="36"/>
      <c r="M8194" s="37" t="s">
        <v>9087</v>
      </c>
      <c r="N8194" s="37"/>
      <c r="O8194" s="22" t="s">
        <v>22</v>
      </c>
      <c r="P8194" s="38">
        <v>3</v>
      </c>
      <c r="Q8194" s="25">
        <v>0</v>
      </c>
      <c r="R8194" s="38">
        <f t="shared" si="182"/>
        <v>3</v>
      </c>
      <c r="S8194" s="25"/>
      <c r="T8194" s="26">
        <f t="shared" si="183"/>
        <v>0</v>
      </c>
    </row>
    <row r="8195" spans="6:20" s="102" customFormat="1" ht="48" outlineLevel="6">
      <c r="F8195" s="21">
        <v>3185</v>
      </c>
      <c r="G8195" s="22" t="s">
        <v>5</v>
      </c>
      <c r="H8195" s="68">
        <v>6</v>
      </c>
      <c r="I8195" s="22"/>
      <c r="J8195" s="36" t="s">
        <v>2867</v>
      </c>
      <c r="K8195" s="36"/>
      <c r="L8195" s="36"/>
      <c r="M8195" s="37" t="s">
        <v>8616</v>
      </c>
      <c r="N8195" s="37"/>
      <c r="O8195" s="22" t="s">
        <v>22</v>
      </c>
      <c r="P8195" s="38">
        <v>3</v>
      </c>
      <c r="Q8195" s="25">
        <v>0</v>
      </c>
      <c r="R8195" s="38">
        <f t="shared" si="182"/>
        <v>3</v>
      </c>
      <c r="S8195" s="25"/>
      <c r="T8195" s="26">
        <f t="shared" si="183"/>
        <v>0</v>
      </c>
    </row>
    <row r="8196" spans="6:20" s="102" customFormat="1" ht="72" outlineLevel="6">
      <c r="F8196" s="21">
        <v>3186</v>
      </c>
      <c r="G8196" s="22" t="s">
        <v>5</v>
      </c>
      <c r="H8196" s="68">
        <v>6</v>
      </c>
      <c r="I8196" s="22"/>
      <c r="J8196" s="36" t="s">
        <v>2868</v>
      </c>
      <c r="K8196" s="36"/>
      <c r="L8196" s="36"/>
      <c r="M8196" s="37" t="s">
        <v>9175</v>
      </c>
      <c r="N8196" s="37"/>
      <c r="O8196" s="22" t="s">
        <v>22</v>
      </c>
      <c r="P8196" s="38">
        <v>2</v>
      </c>
      <c r="Q8196" s="25">
        <v>0</v>
      </c>
      <c r="R8196" s="38">
        <f t="shared" si="182"/>
        <v>2</v>
      </c>
      <c r="S8196" s="25"/>
      <c r="T8196" s="26">
        <f t="shared" si="183"/>
        <v>0</v>
      </c>
    </row>
    <row r="8197" spans="6:20" s="102" customFormat="1" ht="72" outlineLevel="6">
      <c r="F8197" s="21">
        <v>3187</v>
      </c>
      <c r="G8197" s="22" t="s">
        <v>5</v>
      </c>
      <c r="H8197" s="68">
        <v>6</v>
      </c>
      <c r="I8197" s="22"/>
      <c r="J8197" s="36" t="s">
        <v>2869</v>
      </c>
      <c r="K8197" s="36"/>
      <c r="L8197" s="36"/>
      <c r="M8197" s="37" t="s">
        <v>9176</v>
      </c>
      <c r="N8197" s="37"/>
      <c r="O8197" s="22" t="s">
        <v>22</v>
      </c>
      <c r="P8197" s="38">
        <v>6</v>
      </c>
      <c r="Q8197" s="25">
        <v>0</v>
      </c>
      <c r="R8197" s="38">
        <f t="shared" si="182"/>
        <v>6</v>
      </c>
      <c r="S8197" s="25"/>
      <c r="T8197" s="26">
        <f t="shared" si="183"/>
        <v>0</v>
      </c>
    </row>
    <row r="8198" spans="6:20" s="102" customFormat="1" ht="36" outlineLevel="6">
      <c r="F8198" s="21">
        <v>3188</v>
      </c>
      <c r="G8198" s="22" t="s">
        <v>5</v>
      </c>
      <c r="H8198" s="68">
        <v>6</v>
      </c>
      <c r="I8198" s="22"/>
      <c r="J8198" s="36" t="s">
        <v>2870</v>
      </c>
      <c r="K8198" s="36"/>
      <c r="L8198" s="36"/>
      <c r="M8198" s="37" t="s">
        <v>8000</v>
      </c>
      <c r="N8198" s="37"/>
      <c r="O8198" s="22" t="s">
        <v>22</v>
      </c>
      <c r="P8198" s="38">
        <v>1</v>
      </c>
      <c r="Q8198" s="25">
        <v>0</v>
      </c>
      <c r="R8198" s="38">
        <f t="shared" si="182"/>
        <v>1</v>
      </c>
      <c r="S8198" s="25"/>
      <c r="T8198" s="26">
        <f t="shared" si="183"/>
        <v>0</v>
      </c>
    </row>
    <row r="8199" spans="6:20" s="102" customFormat="1" ht="36" outlineLevel="6">
      <c r="F8199" s="21">
        <v>3189</v>
      </c>
      <c r="G8199" s="22" t="s">
        <v>5</v>
      </c>
      <c r="H8199" s="68">
        <v>6</v>
      </c>
      <c r="I8199" s="22"/>
      <c r="J8199" s="36" t="s">
        <v>2871</v>
      </c>
      <c r="K8199" s="36"/>
      <c r="L8199" s="36"/>
      <c r="M8199" s="37" t="s">
        <v>8001</v>
      </c>
      <c r="N8199" s="37"/>
      <c r="O8199" s="22" t="s">
        <v>22</v>
      </c>
      <c r="P8199" s="38">
        <v>20</v>
      </c>
      <c r="Q8199" s="25">
        <v>0</v>
      </c>
      <c r="R8199" s="38">
        <f t="shared" si="182"/>
        <v>20</v>
      </c>
      <c r="S8199" s="25"/>
      <c r="T8199" s="26">
        <f t="shared" si="183"/>
        <v>0</v>
      </c>
    </row>
    <row r="8200" spans="6:20" s="102" customFormat="1" ht="36" outlineLevel="6">
      <c r="F8200" s="21">
        <v>3190</v>
      </c>
      <c r="G8200" s="22" t="s">
        <v>5</v>
      </c>
      <c r="H8200" s="68">
        <v>6</v>
      </c>
      <c r="I8200" s="22"/>
      <c r="J8200" s="36" t="s">
        <v>2872</v>
      </c>
      <c r="K8200" s="36"/>
      <c r="L8200" s="36"/>
      <c r="M8200" s="37" t="s">
        <v>7984</v>
      </c>
      <c r="N8200" s="37"/>
      <c r="O8200" s="22" t="s">
        <v>22</v>
      </c>
      <c r="P8200" s="38">
        <v>3</v>
      </c>
      <c r="Q8200" s="25">
        <v>0</v>
      </c>
      <c r="R8200" s="38">
        <f t="shared" si="182"/>
        <v>3</v>
      </c>
      <c r="S8200" s="25"/>
      <c r="T8200" s="26">
        <f t="shared" si="183"/>
        <v>0</v>
      </c>
    </row>
    <row r="8201" spans="6:20" s="102" customFormat="1" ht="60" outlineLevel="6">
      <c r="F8201" s="21">
        <v>3191</v>
      </c>
      <c r="G8201" s="22" t="s">
        <v>5</v>
      </c>
      <c r="H8201" s="68">
        <v>6</v>
      </c>
      <c r="I8201" s="22"/>
      <c r="J8201" s="36" t="s">
        <v>2873</v>
      </c>
      <c r="K8201" s="36"/>
      <c r="L8201" s="36"/>
      <c r="M8201" s="37" t="s">
        <v>8928</v>
      </c>
      <c r="N8201" s="37"/>
      <c r="O8201" s="22" t="s">
        <v>22</v>
      </c>
      <c r="P8201" s="38">
        <v>1</v>
      </c>
      <c r="Q8201" s="25">
        <v>0</v>
      </c>
      <c r="R8201" s="38">
        <f t="shared" si="182"/>
        <v>1</v>
      </c>
      <c r="S8201" s="25"/>
      <c r="T8201" s="26">
        <f t="shared" si="183"/>
        <v>0</v>
      </c>
    </row>
    <row r="8202" spans="6:20" s="102" customFormat="1" ht="36" outlineLevel="6">
      <c r="F8202" s="21">
        <v>3192</v>
      </c>
      <c r="G8202" s="22" t="s">
        <v>5</v>
      </c>
      <c r="H8202" s="68">
        <v>6</v>
      </c>
      <c r="I8202" s="22"/>
      <c r="J8202" s="36" t="s">
        <v>2874</v>
      </c>
      <c r="K8202" s="36"/>
      <c r="L8202" s="36"/>
      <c r="M8202" s="37" t="s">
        <v>8760</v>
      </c>
      <c r="N8202" s="37"/>
      <c r="O8202" s="22" t="s">
        <v>22</v>
      </c>
      <c r="P8202" s="38">
        <v>3</v>
      </c>
      <c r="Q8202" s="25">
        <v>0</v>
      </c>
      <c r="R8202" s="38">
        <f t="shared" si="182"/>
        <v>3</v>
      </c>
      <c r="S8202" s="25"/>
      <c r="T8202" s="26">
        <f t="shared" si="183"/>
        <v>0</v>
      </c>
    </row>
    <row r="8203" spans="6:20" s="102" customFormat="1" ht="36" outlineLevel="6">
      <c r="F8203" s="21">
        <v>3193</v>
      </c>
      <c r="G8203" s="22" t="s">
        <v>5</v>
      </c>
      <c r="H8203" s="68">
        <v>6</v>
      </c>
      <c r="I8203" s="22"/>
      <c r="J8203" s="36" t="s">
        <v>2875</v>
      </c>
      <c r="K8203" s="36"/>
      <c r="L8203" s="36"/>
      <c r="M8203" s="37" t="s">
        <v>8422</v>
      </c>
      <c r="N8203" s="37"/>
      <c r="O8203" s="22" t="s">
        <v>9</v>
      </c>
      <c r="P8203" s="38">
        <v>15</v>
      </c>
      <c r="Q8203" s="25">
        <v>0</v>
      </c>
      <c r="R8203" s="38">
        <f t="shared" si="182"/>
        <v>15</v>
      </c>
      <c r="S8203" s="25"/>
      <c r="T8203" s="26">
        <f t="shared" si="183"/>
        <v>0</v>
      </c>
    </row>
    <row r="8204" spans="6:20" s="102" customFormat="1" ht="60" outlineLevel="6">
      <c r="F8204" s="21">
        <v>3194</v>
      </c>
      <c r="G8204" s="22" t="s">
        <v>5</v>
      </c>
      <c r="H8204" s="68">
        <v>6</v>
      </c>
      <c r="I8204" s="22"/>
      <c r="J8204" s="36" t="s">
        <v>2876</v>
      </c>
      <c r="K8204" s="36"/>
      <c r="L8204" s="36"/>
      <c r="M8204" s="37" t="s">
        <v>9088</v>
      </c>
      <c r="N8204" s="37"/>
      <c r="O8204" s="22" t="s">
        <v>9</v>
      </c>
      <c r="P8204" s="38">
        <v>13</v>
      </c>
      <c r="Q8204" s="25">
        <v>0</v>
      </c>
      <c r="R8204" s="38">
        <f t="shared" si="182"/>
        <v>13</v>
      </c>
      <c r="S8204" s="25"/>
      <c r="T8204" s="26">
        <f t="shared" si="183"/>
        <v>0</v>
      </c>
    </row>
    <row r="8205" spans="6:20" s="102" customFormat="1" ht="60" outlineLevel="6">
      <c r="F8205" s="21">
        <v>3195</v>
      </c>
      <c r="G8205" s="22" t="s">
        <v>5</v>
      </c>
      <c r="H8205" s="68">
        <v>6</v>
      </c>
      <c r="I8205" s="22"/>
      <c r="J8205" s="36" t="s">
        <v>2877</v>
      </c>
      <c r="K8205" s="36"/>
      <c r="L8205" s="36"/>
      <c r="M8205" s="37" t="s">
        <v>9089</v>
      </c>
      <c r="N8205" s="37"/>
      <c r="O8205" s="22" t="s">
        <v>9</v>
      </c>
      <c r="P8205" s="38">
        <v>66</v>
      </c>
      <c r="Q8205" s="25">
        <v>0</v>
      </c>
      <c r="R8205" s="38">
        <f t="shared" si="182"/>
        <v>66</v>
      </c>
      <c r="S8205" s="25"/>
      <c r="T8205" s="26">
        <f t="shared" si="183"/>
        <v>0</v>
      </c>
    </row>
    <row r="8206" spans="6:20" s="102" customFormat="1" ht="108" outlineLevel="6">
      <c r="F8206" s="21">
        <v>3196</v>
      </c>
      <c r="G8206" s="22" t="s">
        <v>5</v>
      </c>
      <c r="H8206" s="68">
        <v>6</v>
      </c>
      <c r="I8206" s="22"/>
      <c r="J8206" s="36" t="s">
        <v>2878</v>
      </c>
      <c r="K8206" s="36"/>
      <c r="L8206" s="36"/>
      <c r="M8206" s="37" t="s">
        <v>9915</v>
      </c>
      <c r="N8206" s="37" t="s">
        <v>9204</v>
      </c>
      <c r="O8206" s="22" t="s">
        <v>23</v>
      </c>
      <c r="P8206" s="38">
        <v>71</v>
      </c>
      <c r="Q8206" s="25">
        <v>0</v>
      </c>
      <c r="R8206" s="38">
        <f t="shared" si="182"/>
        <v>71</v>
      </c>
      <c r="S8206" s="25"/>
      <c r="T8206" s="26">
        <f t="shared" si="183"/>
        <v>0</v>
      </c>
    </row>
    <row r="8207" spans="6:20" s="102" customFormat="1" ht="84" outlineLevel="6">
      <c r="F8207" s="21">
        <v>3197</v>
      </c>
      <c r="G8207" s="22" t="s">
        <v>5</v>
      </c>
      <c r="H8207" s="68">
        <v>6</v>
      </c>
      <c r="I8207" s="22"/>
      <c r="J8207" s="36" t="s">
        <v>2879</v>
      </c>
      <c r="K8207" s="36"/>
      <c r="L8207" s="36"/>
      <c r="M8207" s="37" t="s">
        <v>9864</v>
      </c>
      <c r="N8207" s="37"/>
      <c r="O8207" s="22" t="s">
        <v>23</v>
      </c>
      <c r="P8207" s="38">
        <v>10</v>
      </c>
      <c r="Q8207" s="25">
        <v>0</v>
      </c>
      <c r="R8207" s="38">
        <f t="shared" si="182"/>
        <v>10</v>
      </c>
      <c r="S8207" s="25"/>
      <c r="T8207" s="26">
        <f t="shared" si="183"/>
        <v>0</v>
      </c>
    </row>
    <row r="8208" spans="6:20" s="102" customFormat="1" ht="36" outlineLevel="6">
      <c r="F8208" s="21">
        <v>3198</v>
      </c>
      <c r="G8208" s="22" t="s">
        <v>5</v>
      </c>
      <c r="H8208" s="68">
        <v>6</v>
      </c>
      <c r="I8208" s="22"/>
      <c r="J8208" s="36" t="s">
        <v>2880</v>
      </c>
      <c r="K8208" s="36"/>
      <c r="L8208" s="36"/>
      <c r="M8208" s="37" t="s">
        <v>8452</v>
      </c>
      <c r="N8208" s="37"/>
      <c r="O8208" s="22" t="s">
        <v>22</v>
      </c>
      <c r="P8208" s="38">
        <v>1</v>
      </c>
      <c r="Q8208" s="25">
        <v>0</v>
      </c>
      <c r="R8208" s="38">
        <f t="shared" si="182"/>
        <v>1</v>
      </c>
      <c r="S8208" s="25"/>
      <c r="T8208" s="26">
        <f t="shared" si="183"/>
        <v>0</v>
      </c>
    </row>
    <row r="8209" spans="6:20" outlineLevel="6"/>
    <row r="8210" spans="6:20" outlineLevel="5"/>
    <row r="8211" spans="6:20" s="113" customFormat="1" ht="16.5" customHeight="1" outlineLevel="4">
      <c r="F8211" s="114"/>
      <c r="G8211" s="115"/>
      <c r="H8211" s="115"/>
      <c r="I8211" s="115"/>
      <c r="J8211" s="116"/>
      <c r="K8211" s="116"/>
      <c r="L8211" s="116"/>
      <c r="M8211" s="116" t="s">
        <v>6845</v>
      </c>
      <c r="N8211" s="119"/>
      <c r="O8211" s="115"/>
      <c r="P8211" s="117"/>
      <c r="Q8211" s="118"/>
      <c r="R8211" s="117"/>
      <c r="S8211" s="118"/>
      <c r="T8211" s="112">
        <f>SUBTOTAL(9,T8212:T8221)</f>
        <v>0</v>
      </c>
    </row>
    <row r="8212" spans="6:20" s="120" customFormat="1" ht="16.5" customHeight="1" outlineLevel="5">
      <c r="F8212" s="121"/>
      <c r="G8212" s="122"/>
      <c r="H8212" s="122"/>
      <c r="I8212" s="122"/>
      <c r="J8212" s="123"/>
      <c r="K8212" s="123"/>
      <c r="L8212" s="123"/>
      <c r="M8212" s="123" t="s">
        <v>6897</v>
      </c>
      <c r="N8212" s="126"/>
      <c r="O8212" s="122"/>
      <c r="P8212" s="124"/>
      <c r="Q8212" s="125"/>
      <c r="R8212" s="124"/>
      <c r="S8212" s="125"/>
      <c r="T8212" s="111">
        <f>SUBTOTAL(9,T8213:T8220)</f>
        <v>0</v>
      </c>
    </row>
    <row r="8213" spans="6:20" s="102" customFormat="1" ht="60" outlineLevel="6">
      <c r="F8213" s="21">
        <v>3199</v>
      </c>
      <c r="G8213" s="22" t="s">
        <v>5</v>
      </c>
      <c r="H8213" s="68">
        <v>6</v>
      </c>
      <c r="I8213" s="22"/>
      <c r="J8213" s="36" t="s">
        <v>2881</v>
      </c>
      <c r="K8213" s="36"/>
      <c r="L8213" s="36"/>
      <c r="M8213" s="37" t="s">
        <v>9012</v>
      </c>
      <c r="N8213" s="37"/>
      <c r="O8213" s="22" t="s">
        <v>22</v>
      </c>
      <c r="P8213" s="38">
        <v>1</v>
      </c>
      <c r="Q8213" s="25">
        <v>0</v>
      </c>
      <c r="R8213" s="38">
        <f t="shared" ref="R8213:R8219" si="184">P8213*(1+Q8213/100)</f>
        <v>1</v>
      </c>
      <c r="S8213" s="25"/>
      <c r="T8213" s="26">
        <f t="shared" ref="T8213:T8219" si="185">IF(I8213="T",0,R8213*S8213)</f>
        <v>0</v>
      </c>
    </row>
    <row r="8214" spans="6:20" s="102" customFormat="1" ht="36" outlineLevel="6">
      <c r="F8214" s="21">
        <v>3200</v>
      </c>
      <c r="G8214" s="22" t="s">
        <v>5</v>
      </c>
      <c r="H8214" s="68">
        <v>6</v>
      </c>
      <c r="I8214" s="22"/>
      <c r="J8214" s="36" t="s">
        <v>2882</v>
      </c>
      <c r="K8214" s="36"/>
      <c r="L8214" s="36"/>
      <c r="M8214" s="37" t="s">
        <v>8645</v>
      </c>
      <c r="N8214" s="37"/>
      <c r="O8214" s="22" t="s">
        <v>22</v>
      </c>
      <c r="P8214" s="38">
        <v>1</v>
      </c>
      <c r="Q8214" s="25">
        <v>0</v>
      </c>
      <c r="R8214" s="38">
        <f t="shared" si="184"/>
        <v>1</v>
      </c>
      <c r="S8214" s="25"/>
      <c r="T8214" s="26">
        <f t="shared" si="185"/>
        <v>0</v>
      </c>
    </row>
    <row r="8215" spans="6:20" s="102" customFormat="1" ht="36" outlineLevel="6">
      <c r="F8215" s="21">
        <v>3201</v>
      </c>
      <c r="G8215" s="22" t="s">
        <v>5</v>
      </c>
      <c r="H8215" s="68">
        <v>6</v>
      </c>
      <c r="I8215" s="22"/>
      <c r="J8215" s="36" t="s">
        <v>2883</v>
      </c>
      <c r="K8215" s="36"/>
      <c r="L8215" s="36"/>
      <c r="M8215" s="37" t="s">
        <v>8149</v>
      </c>
      <c r="N8215" s="37"/>
      <c r="O8215" s="22" t="s">
        <v>22</v>
      </c>
      <c r="P8215" s="38">
        <v>1</v>
      </c>
      <c r="Q8215" s="25">
        <v>0</v>
      </c>
      <c r="R8215" s="38">
        <f t="shared" si="184"/>
        <v>1</v>
      </c>
      <c r="S8215" s="25"/>
      <c r="T8215" s="26">
        <f t="shared" si="185"/>
        <v>0</v>
      </c>
    </row>
    <row r="8216" spans="6:20" s="102" customFormat="1" ht="72" outlineLevel="6">
      <c r="F8216" s="21">
        <v>3202</v>
      </c>
      <c r="G8216" s="22" t="s">
        <v>5</v>
      </c>
      <c r="H8216" s="68">
        <v>6</v>
      </c>
      <c r="I8216" s="22"/>
      <c r="J8216" s="36" t="s">
        <v>2884</v>
      </c>
      <c r="K8216" s="36"/>
      <c r="L8216" s="36"/>
      <c r="M8216" s="37" t="s">
        <v>9363</v>
      </c>
      <c r="N8216" s="37"/>
      <c r="O8216" s="22" t="s">
        <v>22</v>
      </c>
      <c r="P8216" s="38">
        <v>2</v>
      </c>
      <c r="Q8216" s="25">
        <v>0</v>
      </c>
      <c r="R8216" s="38">
        <f t="shared" si="184"/>
        <v>2</v>
      </c>
      <c r="S8216" s="25"/>
      <c r="T8216" s="26">
        <f t="shared" si="185"/>
        <v>0</v>
      </c>
    </row>
    <row r="8217" spans="6:20" s="102" customFormat="1" ht="72" outlineLevel="6">
      <c r="F8217" s="21">
        <v>3203</v>
      </c>
      <c r="G8217" s="22" t="s">
        <v>5</v>
      </c>
      <c r="H8217" s="68">
        <v>6</v>
      </c>
      <c r="I8217" s="22"/>
      <c r="J8217" s="36" t="s">
        <v>2885</v>
      </c>
      <c r="K8217" s="36"/>
      <c r="L8217" s="36"/>
      <c r="M8217" s="37" t="s">
        <v>9514</v>
      </c>
      <c r="N8217" s="37"/>
      <c r="O8217" s="22" t="s">
        <v>22</v>
      </c>
      <c r="P8217" s="38">
        <v>1</v>
      </c>
      <c r="Q8217" s="25">
        <v>0</v>
      </c>
      <c r="R8217" s="38">
        <f t="shared" si="184"/>
        <v>1</v>
      </c>
      <c r="S8217" s="25"/>
      <c r="T8217" s="26">
        <f t="shared" si="185"/>
        <v>0</v>
      </c>
    </row>
    <row r="8218" spans="6:20" s="102" customFormat="1" ht="60" outlineLevel="6">
      <c r="F8218" s="21">
        <v>3204</v>
      </c>
      <c r="G8218" s="22" t="s">
        <v>5</v>
      </c>
      <c r="H8218" s="68">
        <v>6</v>
      </c>
      <c r="I8218" s="22"/>
      <c r="J8218" s="36" t="s">
        <v>2886</v>
      </c>
      <c r="K8218" s="36"/>
      <c r="L8218" s="36"/>
      <c r="M8218" s="37" t="s">
        <v>9623</v>
      </c>
      <c r="N8218" s="37"/>
      <c r="O8218" s="22" t="s">
        <v>23</v>
      </c>
      <c r="P8218" s="38">
        <v>366</v>
      </c>
      <c r="Q8218" s="25">
        <v>0</v>
      </c>
      <c r="R8218" s="38">
        <f t="shared" si="184"/>
        <v>366</v>
      </c>
      <c r="S8218" s="25"/>
      <c r="T8218" s="26">
        <f t="shared" si="185"/>
        <v>0</v>
      </c>
    </row>
    <row r="8219" spans="6:20" s="102" customFormat="1" ht="36" outlineLevel="6">
      <c r="F8219" s="21">
        <v>3205</v>
      </c>
      <c r="G8219" s="22" t="s">
        <v>5</v>
      </c>
      <c r="H8219" s="68">
        <v>6</v>
      </c>
      <c r="I8219" s="22"/>
      <c r="J8219" s="36" t="s">
        <v>2887</v>
      </c>
      <c r="K8219" s="36"/>
      <c r="L8219" s="36"/>
      <c r="M8219" s="37" t="s">
        <v>8919</v>
      </c>
      <c r="N8219" s="37"/>
      <c r="O8219" s="22" t="s">
        <v>23</v>
      </c>
      <c r="P8219" s="38">
        <v>366</v>
      </c>
      <c r="Q8219" s="25">
        <v>0</v>
      </c>
      <c r="R8219" s="38">
        <f t="shared" si="184"/>
        <v>366</v>
      </c>
      <c r="S8219" s="25"/>
      <c r="T8219" s="26">
        <f t="shared" si="185"/>
        <v>0</v>
      </c>
    </row>
    <row r="8220" spans="6:20" outlineLevel="6"/>
    <row r="8221" spans="6:20" outlineLevel="5"/>
    <row r="8222" spans="6:20" s="113" customFormat="1" ht="16.5" customHeight="1" outlineLevel="4">
      <c r="F8222" s="114"/>
      <c r="G8222" s="115"/>
      <c r="H8222" s="115"/>
      <c r="I8222" s="115"/>
      <c r="J8222" s="116"/>
      <c r="K8222" s="116"/>
      <c r="L8222" s="116"/>
      <c r="M8222" s="116" t="s">
        <v>6846</v>
      </c>
      <c r="N8222" s="119"/>
      <c r="O8222" s="115"/>
      <c r="P8222" s="117"/>
      <c r="Q8222" s="118"/>
      <c r="R8222" s="117"/>
      <c r="S8222" s="118"/>
      <c r="T8222" s="112">
        <f>SUBTOTAL(9,T8223:T8231)</f>
        <v>0</v>
      </c>
    </row>
    <row r="8223" spans="6:20" s="120" customFormat="1" ht="16.5" customHeight="1" outlineLevel="5">
      <c r="F8223" s="121"/>
      <c r="G8223" s="122"/>
      <c r="H8223" s="122"/>
      <c r="I8223" s="122"/>
      <c r="J8223" s="123"/>
      <c r="K8223" s="123"/>
      <c r="L8223" s="123"/>
      <c r="M8223" s="123" t="s">
        <v>6898</v>
      </c>
      <c r="N8223" s="126"/>
      <c r="O8223" s="122"/>
      <c r="P8223" s="124"/>
      <c r="Q8223" s="125"/>
      <c r="R8223" s="124"/>
      <c r="S8223" s="125"/>
      <c r="T8223" s="111">
        <f>SUBTOTAL(9,T8224:T8230)</f>
        <v>0</v>
      </c>
    </row>
    <row r="8224" spans="6:20" s="102" customFormat="1" ht="96" outlineLevel="6">
      <c r="F8224" s="21">
        <v>3206</v>
      </c>
      <c r="G8224" s="22" t="s">
        <v>5</v>
      </c>
      <c r="H8224" s="68">
        <v>6</v>
      </c>
      <c r="I8224" s="22"/>
      <c r="J8224" s="36" t="s">
        <v>2888</v>
      </c>
      <c r="K8224" s="36"/>
      <c r="L8224" s="36"/>
      <c r="M8224" s="37" t="s">
        <v>9823</v>
      </c>
      <c r="N8224" s="37"/>
      <c r="O8224" s="22" t="s">
        <v>22</v>
      </c>
      <c r="P8224" s="38">
        <v>1</v>
      </c>
      <c r="Q8224" s="25">
        <v>0</v>
      </c>
      <c r="R8224" s="38">
        <f t="shared" ref="R8224:R8229" si="186">P8224*(1+Q8224/100)</f>
        <v>1</v>
      </c>
      <c r="S8224" s="25"/>
      <c r="T8224" s="26">
        <f t="shared" ref="T8224:T8229" si="187">IF(I8224="T",0,R8224*S8224)</f>
        <v>0</v>
      </c>
    </row>
    <row r="8225" spans="6:20" s="102" customFormat="1" ht="96" outlineLevel="6">
      <c r="F8225" s="21">
        <v>3207</v>
      </c>
      <c r="G8225" s="22" t="s">
        <v>5</v>
      </c>
      <c r="H8225" s="68">
        <v>6</v>
      </c>
      <c r="I8225" s="22"/>
      <c r="J8225" s="36" t="s">
        <v>2889</v>
      </c>
      <c r="K8225" s="36"/>
      <c r="L8225" s="36"/>
      <c r="M8225" s="37" t="s">
        <v>9824</v>
      </c>
      <c r="N8225" s="37"/>
      <c r="O8225" s="22" t="s">
        <v>22</v>
      </c>
      <c r="P8225" s="38">
        <v>1</v>
      </c>
      <c r="Q8225" s="25">
        <v>0</v>
      </c>
      <c r="R8225" s="38">
        <f t="shared" si="186"/>
        <v>1</v>
      </c>
      <c r="S8225" s="25"/>
      <c r="T8225" s="26">
        <f t="shared" si="187"/>
        <v>0</v>
      </c>
    </row>
    <row r="8226" spans="6:20" s="102" customFormat="1" ht="96" outlineLevel="6">
      <c r="F8226" s="21">
        <v>3208</v>
      </c>
      <c r="G8226" s="22" t="s">
        <v>5</v>
      </c>
      <c r="H8226" s="68">
        <v>6</v>
      </c>
      <c r="I8226" s="22"/>
      <c r="J8226" s="36" t="s">
        <v>2890</v>
      </c>
      <c r="K8226" s="36"/>
      <c r="L8226" s="36"/>
      <c r="M8226" s="37" t="s">
        <v>9825</v>
      </c>
      <c r="N8226" s="37"/>
      <c r="O8226" s="22" t="s">
        <v>22</v>
      </c>
      <c r="P8226" s="38">
        <v>1</v>
      </c>
      <c r="Q8226" s="25">
        <v>0</v>
      </c>
      <c r="R8226" s="38">
        <f t="shared" si="186"/>
        <v>1</v>
      </c>
      <c r="S8226" s="25"/>
      <c r="T8226" s="26">
        <f t="shared" si="187"/>
        <v>0</v>
      </c>
    </row>
    <row r="8227" spans="6:20" s="102" customFormat="1" ht="96" outlineLevel="6">
      <c r="F8227" s="21">
        <v>3209</v>
      </c>
      <c r="G8227" s="22" t="s">
        <v>5</v>
      </c>
      <c r="H8227" s="68">
        <v>6</v>
      </c>
      <c r="I8227" s="22"/>
      <c r="J8227" s="36" t="s">
        <v>2891</v>
      </c>
      <c r="K8227" s="36"/>
      <c r="L8227" s="36"/>
      <c r="M8227" s="37" t="s">
        <v>9826</v>
      </c>
      <c r="N8227" s="37"/>
      <c r="O8227" s="22" t="s">
        <v>22</v>
      </c>
      <c r="P8227" s="38">
        <v>1</v>
      </c>
      <c r="Q8227" s="25">
        <v>0</v>
      </c>
      <c r="R8227" s="38">
        <f t="shared" si="186"/>
        <v>1</v>
      </c>
      <c r="S8227" s="25"/>
      <c r="T8227" s="26">
        <f t="shared" si="187"/>
        <v>0</v>
      </c>
    </row>
    <row r="8228" spans="6:20" s="102" customFormat="1" ht="96" outlineLevel="6">
      <c r="F8228" s="21">
        <v>3210</v>
      </c>
      <c r="G8228" s="22" t="s">
        <v>5</v>
      </c>
      <c r="H8228" s="68">
        <v>6</v>
      </c>
      <c r="I8228" s="22"/>
      <c r="J8228" s="36" t="s">
        <v>2892</v>
      </c>
      <c r="K8228" s="36"/>
      <c r="L8228" s="36"/>
      <c r="M8228" s="37" t="s">
        <v>9827</v>
      </c>
      <c r="N8228" s="37"/>
      <c r="O8228" s="22" t="s">
        <v>22</v>
      </c>
      <c r="P8228" s="38">
        <v>1</v>
      </c>
      <c r="Q8228" s="25">
        <v>0</v>
      </c>
      <c r="R8228" s="38">
        <f t="shared" si="186"/>
        <v>1</v>
      </c>
      <c r="S8228" s="25"/>
      <c r="T8228" s="26">
        <f t="shared" si="187"/>
        <v>0</v>
      </c>
    </row>
    <row r="8229" spans="6:20" s="102" customFormat="1" ht="108" outlineLevel="6">
      <c r="F8229" s="21">
        <v>3211</v>
      </c>
      <c r="G8229" s="22" t="s">
        <v>5</v>
      </c>
      <c r="H8229" s="68">
        <v>6</v>
      </c>
      <c r="I8229" s="22"/>
      <c r="J8229" s="36" t="s">
        <v>2893</v>
      </c>
      <c r="K8229" s="36"/>
      <c r="L8229" s="36"/>
      <c r="M8229" s="37" t="s">
        <v>9872</v>
      </c>
      <c r="N8229" s="37"/>
      <c r="O8229" s="22" t="s">
        <v>22</v>
      </c>
      <c r="P8229" s="38">
        <v>0</v>
      </c>
      <c r="Q8229" s="25">
        <v>0</v>
      </c>
      <c r="R8229" s="38">
        <f t="shared" si="186"/>
        <v>0</v>
      </c>
      <c r="S8229" s="25"/>
      <c r="T8229" s="26">
        <f t="shared" si="187"/>
        <v>0</v>
      </c>
    </row>
    <row r="8230" spans="6:20" outlineLevel="6"/>
    <row r="8231" spans="6:20" outlineLevel="5"/>
    <row r="8232" spans="6:20" s="113" customFormat="1" ht="16.5" customHeight="1" outlineLevel="4">
      <c r="F8232" s="114"/>
      <c r="G8232" s="115"/>
      <c r="H8232" s="115"/>
      <c r="I8232" s="115"/>
      <c r="J8232" s="116"/>
      <c r="K8232" s="116"/>
      <c r="L8232" s="116"/>
      <c r="M8232" s="116" t="s">
        <v>6847</v>
      </c>
      <c r="N8232" s="119"/>
      <c r="O8232" s="115"/>
      <c r="P8232" s="117"/>
      <c r="Q8232" s="118"/>
      <c r="R8232" s="117"/>
      <c r="S8232" s="118"/>
      <c r="T8232" s="112">
        <f>SUBTOTAL(9,T8233:T8242)</f>
        <v>0</v>
      </c>
    </row>
    <row r="8233" spans="6:20" s="120" customFormat="1" ht="16.5" customHeight="1" outlineLevel="5">
      <c r="F8233" s="121"/>
      <c r="G8233" s="122"/>
      <c r="H8233" s="122"/>
      <c r="I8233" s="122"/>
      <c r="J8233" s="123"/>
      <c r="K8233" s="123"/>
      <c r="L8233" s="123"/>
      <c r="M8233" s="123" t="s">
        <v>6899</v>
      </c>
      <c r="N8233" s="126"/>
      <c r="O8233" s="122"/>
      <c r="P8233" s="124"/>
      <c r="Q8233" s="125"/>
      <c r="R8233" s="124"/>
      <c r="S8233" s="125"/>
      <c r="T8233" s="111">
        <f>SUBTOTAL(9,T8234:T8241)</f>
        <v>0</v>
      </c>
    </row>
    <row r="8234" spans="6:20" s="102" customFormat="1" ht="120" outlineLevel="6">
      <c r="F8234" s="21">
        <v>3212</v>
      </c>
      <c r="G8234" s="22" t="s">
        <v>5</v>
      </c>
      <c r="H8234" s="68">
        <v>6</v>
      </c>
      <c r="I8234" s="22"/>
      <c r="J8234" s="36" t="s">
        <v>2894</v>
      </c>
      <c r="K8234" s="36"/>
      <c r="L8234" s="36"/>
      <c r="M8234" s="37" t="s">
        <v>9829</v>
      </c>
      <c r="N8234" s="37"/>
      <c r="O8234" s="22" t="s">
        <v>22</v>
      </c>
      <c r="P8234" s="38">
        <v>1</v>
      </c>
      <c r="Q8234" s="25">
        <v>0</v>
      </c>
      <c r="R8234" s="38">
        <f t="shared" ref="R8234:R8240" si="188">P8234*(1+Q8234/100)</f>
        <v>1</v>
      </c>
      <c r="S8234" s="25"/>
      <c r="T8234" s="26">
        <f t="shared" ref="T8234:T8240" si="189">IF(I8234="T",0,R8234*S8234)</f>
        <v>0</v>
      </c>
    </row>
    <row r="8235" spans="6:20" s="102" customFormat="1" ht="120" outlineLevel="6">
      <c r="F8235" s="21">
        <v>3213</v>
      </c>
      <c r="G8235" s="22" t="s">
        <v>5</v>
      </c>
      <c r="H8235" s="68">
        <v>6</v>
      </c>
      <c r="I8235" s="22"/>
      <c r="J8235" s="36" t="s">
        <v>2895</v>
      </c>
      <c r="K8235" s="36"/>
      <c r="L8235" s="36"/>
      <c r="M8235" s="37" t="s">
        <v>9920</v>
      </c>
      <c r="N8235" s="37" t="s">
        <v>8952</v>
      </c>
      <c r="O8235" s="22" t="s">
        <v>22</v>
      </c>
      <c r="P8235" s="38">
        <v>3</v>
      </c>
      <c r="Q8235" s="25">
        <v>0</v>
      </c>
      <c r="R8235" s="38">
        <f t="shared" si="188"/>
        <v>3</v>
      </c>
      <c r="S8235" s="25"/>
      <c r="T8235" s="26">
        <f t="shared" si="189"/>
        <v>0</v>
      </c>
    </row>
    <row r="8236" spans="6:20" s="102" customFormat="1" ht="72" outlineLevel="6">
      <c r="F8236" s="21">
        <v>3214</v>
      </c>
      <c r="G8236" s="22" t="s">
        <v>5</v>
      </c>
      <c r="H8236" s="68">
        <v>6</v>
      </c>
      <c r="I8236" s="22"/>
      <c r="J8236" s="36" t="s">
        <v>2896</v>
      </c>
      <c r="K8236" s="36"/>
      <c r="L8236" s="36"/>
      <c r="M8236" s="37" t="s">
        <v>9158</v>
      </c>
      <c r="N8236" s="37"/>
      <c r="O8236" s="22" t="s">
        <v>22</v>
      </c>
      <c r="P8236" s="38">
        <v>2</v>
      </c>
      <c r="Q8236" s="25">
        <v>0</v>
      </c>
      <c r="R8236" s="38">
        <f t="shared" si="188"/>
        <v>2</v>
      </c>
      <c r="S8236" s="25"/>
      <c r="T8236" s="26">
        <f t="shared" si="189"/>
        <v>0</v>
      </c>
    </row>
    <row r="8237" spans="6:20" s="102" customFormat="1" ht="72" outlineLevel="6">
      <c r="F8237" s="21">
        <v>3215</v>
      </c>
      <c r="G8237" s="22" t="s">
        <v>5</v>
      </c>
      <c r="H8237" s="68">
        <v>6</v>
      </c>
      <c r="I8237" s="22"/>
      <c r="J8237" s="36" t="s">
        <v>2897</v>
      </c>
      <c r="K8237" s="36"/>
      <c r="L8237" s="36"/>
      <c r="M8237" s="37" t="s">
        <v>9165</v>
      </c>
      <c r="N8237" s="37"/>
      <c r="O8237" s="22" t="s">
        <v>22</v>
      </c>
      <c r="P8237" s="38">
        <v>1</v>
      </c>
      <c r="Q8237" s="25">
        <v>0</v>
      </c>
      <c r="R8237" s="38">
        <f t="shared" si="188"/>
        <v>1</v>
      </c>
      <c r="S8237" s="25"/>
      <c r="T8237" s="26">
        <f t="shared" si="189"/>
        <v>0</v>
      </c>
    </row>
    <row r="8238" spans="6:20" s="102" customFormat="1" ht="72" outlineLevel="6">
      <c r="F8238" s="21">
        <v>3216</v>
      </c>
      <c r="G8238" s="22" t="s">
        <v>5</v>
      </c>
      <c r="H8238" s="68">
        <v>6</v>
      </c>
      <c r="I8238" s="22"/>
      <c r="J8238" s="36" t="s">
        <v>2898</v>
      </c>
      <c r="K8238" s="36"/>
      <c r="L8238" s="36"/>
      <c r="M8238" s="37" t="s">
        <v>9166</v>
      </c>
      <c r="N8238" s="37"/>
      <c r="O8238" s="22" t="s">
        <v>22</v>
      </c>
      <c r="P8238" s="38">
        <v>1</v>
      </c>
      <c r="Q8238" s="25">
        <v>0</v>
      </c>
      <c r="R8238" s="38">
        <f t="shared" si="188"/>
        <v>1</v>
      </c>
      <c r="S8238" s="25"/>
      <c r="T8238" s="26">
        <f t="shared" si="189"/>
        <v>0</v>
      </c>
    </row>
    <row r="8239" spans="6:20" s="102" customFormat="1" ht="108" outlineLevel="6">
      <c r="F8239" s="21">
        <v>3217</v>
      </c>
      <c r="G8239" s="22" t="s">
        <v>5</v>
      </c>
      <c r="H8239" s="68">
        <v>6</v>
      </c>
      <c r="I8239" s="22"/>
      <c r="J8239" s="36" t="s">
        <v>2899</v>
      </c>
      <c r="K8239" s="36"/>
      <c r="L8239" s="36"/>
      <c r="M8239" s="37" t="s">
        <v>9901</v>
      </c>
      <c r="N8239" s="37" t="s">
        <v>9204</v>
      </c>
      <c r="O8239" s="22" t="s">
        <v>23</v>
      </c>
      <c r="P8239" s="38">
        <v>357</v>
      </c>
      <c r="Q8239" s="25">
        <v>0</v>
      </c>
      <c r="R8239" s="38">
        <f t="shared" si="188"/>
        <v>357</v>
      </c>
      <c r="S8239" s="25"/>
      <c r="T8239" s="26">
        <f t="shared" si="189"/>
        <v>0</v>
      </c>
    </row>
    <row r="8240" spans="6:20" s="102" customFormat="1" ht="84" outlineLevel="6">
      <c r="F8240" s="21">
        <v>3218</v>
      </c>
      <c r="G8240" s="22" t="s">
        <v>5</v>
      </c>
      <c r="H8240" s="68">
        <v>6</v>
      </c>
      <c r="I8240" s="22"/>
      <c r="J8240" s="36" t="s">
        <v>2900</v>
      </c>
      <c r="K8240" s="36"/>
      <c r="L8240" s="36"/>
      <c r="M8240" s="37" t="s">
        <v>9852</v>
      </c>
      <c r="N8240" s="37"/>
      <c r="O8240" s="22" t="s">
        <v>23</v>
      </c>
      <c r="P8240" s="38">
        <v>357</v>
      </c>
      <c r="Q8240" s="25">
        <v>0</v>
      </c>
      <c r="R8240" s="38">
        <f t="shared" si="188"/>
        <v>357</v>
      </c>
      <c r="S8240" s="25"/>
      <c r="T8240" s="26">
        <f t="shared" si="189"/>
        <v>0</v>
      </c>
    </row>
    <row r="8241" spans="6:20" outlineLevel="6"/>
    <row r="8242" spans="6:20" outlineLevel="5"/>
    <row r="8243" spans="6:20" s="113" customFormat="1" ht="16.5" customHeight="1" outlineLevel="4">
      <c r="F8243" s="114"/>
      <c r="G8243" s="115"/>
      <c r="H8243" s="115"/>
      <c r="I8243" s="115"/>
      <c r="J8243" s="116"/>
      <c r="K8243" s="116"/>
      <c r="L8243" s="116"/>
      <c r="M8243" s="116" t="s">
        <v>6848</v>
      </c>
      <c r="N8243" s="119"/>
      <c r="O8243" s="115"/>
      <c r="P8243" s="117"/>
      <c r="Q8243" s="118"/>
      <c r="R8243" s="117"/>
      <c r="S8243" s="118"/>
      <c r="T8243" s="112">
        <f>SUBTOTAL(9,T8244:T8253)</f>
        <v>0</v>
      </c>
    </row>
    <row r="8244" spans="6:20" s="120" customFormat="1" ht="16.5" customHeight="1" outlineLevel="5">
      <c r="F8244" s="121"/>
      <c r="G8244" s="122"/>
      <c r="H8244" s="122"/>
      <c r="I8244" s="122"/>
      <c r="J8244" s="123"/>
      <c r="K8244" s="123"/>
      <c r="L8244" s="123"/>
      <c r="M8244" s="123" t="s">
        <v>6900</v>
      </c>
      <c r="N8244" s="126"/>
      <c r="O8244" s="122"/>
      <c r="P8244" s="124"/>
      <c r="Q8244" s="125"/>
      <c r="R8244" s="124"/>
      <c r="S8244" s="125"/>
      <c r="T8244" s="111">
        <f>SUBTOTAL(9,T8245:T8252)</f>
        <v>0</v>
      </c>
    </row>
    <row r="8245" spans="6:20" s="102" customFormat="1" ht="132" outlineLevel="6">
      <c r="F8245" s="21">
        <v>3219</v>
      </c>
      <c r="G8245" s="22" t="s">
        <v>5</v>
      </c>
      <c r="H8245" s="68">
        <v>6</v>
      </c>
      <c r="I8245" s="22"/>
      <c r="J8245" s="36" t="s">
        <v>2901</v>
      </c>
      <c r="K8245" s="36"/>
      <c r="L8245" s="36"/>
      <c r="M8245" s="37" t="s">
        <v>9921</v>
      </c>
      <c r="N8245" s="37" t="s">
        <v>3783</v>
      </c>
      <c r="O8245" s="22" t="s">
        <v>22</v>
      </c>
      <c r="P8245" s="38">
        <v>1</v>
      </c>
      <c r="Q8245" s="25">
        <v>0</v>
      </c>
      <c r="R8245" s="38">
        <f t="shared" ref="R8245:R8251" si="190">P8245*(1+Q8245/100)</f>
        <v>1</v>
      </c>
      <c r="S8245" s="25"/>
      <c r="T8245" s="26">
        <f t="shared" ref="T8245:T8251" si="191">IF(I8245="T",0,R8245*S8245)</f>
        <v>0</v>
      </c>
    </row>
    <row r="8246" spans="6:20" s="102" customFormat="1" ht="120" outlineLevel="6">
      <c r="F8246" s="21">
        <v>3220</v>
      </c>
      <c r="G8246" s="22" t="s">
        <v>5</v>
      </c>
      <c r="H8246" s="68">
        <v>6</v>
      </c>
      <c r="I8246" s="22"/>
      <c r="J8246" s="36" t="s">
        <v>2902</v>
      </c>
      <c r="K8246" s="36"/>
      <c r="L8246" s="36"/>
      <c r="M8246" s="37" t="s">
        <v>9922</v>
      </c>
      <c r="N8246" s="37" t="s">
        <v>8952</v>
      </c>
      <c r="O8246" s="22" t="s">
        <v>22</v>
      </c>
      <c r="P8246" s="38">
        <v>3</v>
      </c>
      <c r="Q8246" s="25">
        <v>0</v>
      </c>
      <c r="R8246" s="38">
        <f t="shared" si="190"/>
        <v>3</v>
      </c>
      <c r="S8246" s="25"/>
      <c r="T8246" s="26">
        <f t="shared" si="191"/>
        <v>0</v>
      </c>
    </row>
    <row r="8247" spans="6:20" s="102" customFormat="1" ht="72" outlineLevel="6">
      <c r="F8247" s="21">
        <v>3221</v>
      </c>
      <c r="G8247" s="22" t="s">
        <v>5</v>
      </c>
      <c r="H8247" s="68">
        <v>6</v>
      </c>
      <c r="I8247" s="22"/>
      <c r="J8247" s="36" t="s">
        <v>2903</v>
      </c>
      <c r="K8247" s="36"/>
      <c r="L8247" s="36"/>
      <c r="M8247" s="37" t="s">
        <v>9159</v>
      </c>
      <c r="N8247" s="37"/>
      <c r="O8247" s="22" t="s">
        <v>22</v>
      </c>
      <c r="P8247" s="38">
        <v>2</v>
      </c>
      <c r="Q8247" s="25">
        <v>0</v>
      </c>
      <c r="R8247" s="38">
        <f t="shared" si="190"/>
        <v>2</v>
      </c>
      <c r="S8247" s="25"/>
      <c r="T8247" s="26">
        <f t="shared" si="191"/>
        <v>0</v>
      </c>
    </row>
    <row r="8248" spans="6:20" s="102" customFormat="1" ht="72" outlineLevel="6">
      <c r="F8248" s="21">
        <v>3222</v>
      </c>
      <c r="G8248" s="22" t="s">
        <v>5</v>
      </c>
      <c r="H8248" s="68">
        <v>6</v>
      </c>
      <c r="I8248" s="22"/>
      <c r="J8248" s="36" t="s">
        <v>2904</v>
      </c>
      <c r="K8248" s="36"/>
      <c r="L8248" s="36"/>
      <c r="M8248" s="37" t="s">
        <v>9167</v>
      </c>
      <c r="N8248" s="37"/>
      <c r="O8248" s="22" t="s">
        <v>22</v>
      </c>
      <c r="P8248" s="38">
        <v>1</v>
      </c>
      <c r="Q8248" s="25">
        <v>0</v>
      </c>
      <c r="R8248" s="38">
        <f t="shared" si="190"/>
        <v>1</v>
      </c>
      <c r="S8248" s="25"/>
      <c r="T8248" s="26">
        <f t="shared" si="191"/>
        <v>0</v>
      </c>
    </row>
    <row r="8249" spans="6:20" s="102" customFormat="1" ht="48" outlineLevel="6">
      <c r="F8249" s="21">
        <v>3223</v>
      </c>
      <c r="G8249" s="22" t="s">
        <v>5</v>
      </c>
      <c r="H8249" s="68">
        <v>6</v>
      </c>
      <c r="I8249" s="22"/>
      <c r="J8249" s="36" t="s">
        <v>2905</v>
      </c>
      <c r="K8249" s="36"/>
      <c r="L8249" s="36"/>
      <c r="M8249" s="37" t="s">
        <v>9047</v>
      </c>
      <c r="N8249" s="37"/>
      <c r="O8249" s="22" t="s">
        <v>22</v>
      </c>
      <c r="P8249" s="38">
        <v>1</v>
      </c>
      <c r="Q8249" s="25">
        <v>0</v>
      </c>
      <c r="R8249" s="38">
        <f t="shared" si="190"/>
        <v>1</v>
      </c>
      <c r="S8249" s="25"/>
      <c r="T8249" s="26">
        <f t="shared" si="191"/>
        <v>0</v>
      </c>
    </row>
    <row r="8250" spans="6:20" s="102" customFormat="1" ht="108" outlineLevel="6">
      <c r="F8250" s="21">
        <v>3224</v>
      </c>
      <c r="G8250" s="22" t="s">
        <v>5</v>
      </c>
      <c r="H8250" s="68">
        <v>6</v>
      </c>
      <c r="I8250" s="22"/>
      <c r="J8250" s="36" t="s">
        <v>2906</v>
      </c>
      <c r="K8250" s="36"/>
      <c r="L8250" s="36"/>
      <c r="M8250" s="37" t="s">
        <v>9902</v>
      </c>
      <c r="N8250" s="37" t="s">
        <v>9204</v>
      </c>
      <c r="O8250" s="22" t="s">
        <v>23</v>
      </c>
      <c r="P8250" s="38">
        <v>86</v>
      </c>
      <c r="Q8250" s="25">
        <v>0</v>
      </c>
      <c r="R8250" s="38">
        <f t="shared" si="190"/>
        <v>86</v>
      </c>
      <c r="S8250" s="25"/>
      <c r="T8250" s="26">
        <f t="shared" si="191"/>
        <v>0</v>
      </c>
    </row>
    <row r="8251" spans="6:20" s="102" customFormat="1" ht="84" outlineLevel="6">
      <c r="F8251" s="21">
        <v>3225</v>
      </c>
      <c r="G8251" s="22" t="s">
        <v>5</v>
      </c>
      <c r="H8251" s="68">
        <v>6</v>
      </c>
      <c r="I8251" s="22"/>
      <c r="J8251" s="36" t="s">
        <v>2907</v>
      </c>
      <c r="K8251" s="36"/>
      <c r="L8251" s="36"/>
      <c r="M8251" s="37" t="s">
        <v>9853</v>
      </c>
      <c r="N8251" s="37"/>
      <c r="O8251" s="22" t="s">
        <v>23</v>
      </c>
      <c r="P8251" s="38">
        <v>86</v>
      </c>
      <c r="Q8251" s="25">
        <v>0</v>
      </c>
      <c r="R8251" s="38">
        <f t="shared" si="190"/>
        <v>86</v>
      </c>
      <c r="S8251" s="25"/>
      <c r="T8251" s="26">
        <f t="shared" si="191"/>
        <v>0</v>
      </c>
    </row>
    <row r="8252" spans="6:20" outlineLevel="6"/>
    <row r="8253" spans="6:20" outlineLevel="5"/>
    <row r="8254" spans="6:20" s="113" customFormat="1" ht="16.5" customHeight="1" outlineLevel="4">
      <c r="F8254" s="114"/>
      <c r="G8254" s="115"/>
      <c r="H8254" s="115"/>
      <c r="I8254" s="115"/>
      <c r="J8254" s="116"/>
      <c r="K8254" s="116"/>
      <c r="L8254" s="116"/>
      <c r="M8254" s="116" t="s">
        <v>6849</v>
      </c>
      <c r="N8254" s="119"/>
      <c r="O8254" s="115"/>
      <c r="P8254" s="117"/>
      <c r="Q8254" s="118"/>
      <c r="R8254" s="117"/>
      <c r="S8254" s="118"/>
      <c r="T8254" s="112">
        <f>SUBTOTAL(9,T8255:T8262)</f>
        <v>0</v>
      </c>
    </row>
    <row r="8255" spans="6:20" s="120" customFormat="1" ht="16.5" customHeight="1" outlineLevel="5">
      <c r="F8255" s="121"/>
      <c r="G8255" s="122"/>
      <c r="H8255" s="122"/>
      <c r="I8255" s="122"/>
      <c r="J8255" s="123"/>
      <c r="K8255" s="123"/>
      <c r="L8255" s="123"/>
      <c r="M8255" s="123" t="s">
        <v>6901</v>
      </c>
      <c r="N8255" s="126"/>
      <c r="O8255" s="122"/>
      <c r="P8255" s="124"/>
      <c r="Q8255" s="125"/>
      <c r="R8255" s="124"/>
      <c r="S8255" s="125"/>
      <c r="T8255" s="111">
        <f>SUBTOTAL(9,T8256:T8261)</f>
        <v>0</v>
      </c>
    </row>
    <row r="8256" spans="6:20" s="102" customFormat="1" ht="96" outlineLevel="6">
      <c r="F8256" s="21">
        <v>3226</v>
      </c>
      <c r="G8256" s="22" t="s">
        <v>5</v>
      </c>
      <c r="H8256" s="68">
        <v>6</v>
      </c>
      <c r="I8256" s="22"/>
      <c r="J8256" s="36" t="s">
        <v>2908</v>
      </c>
      <c r="K8256" s="36"/>
      <c r="L8256" s="36"/>
      <c r="M8256" s="37" t="s">
        <v>9639</v>
      </c>
      <c r="N8256" s="37"/>
      <c r="O8256" s="22" t="s">
        <v>22</v>
      </c>
      <c r="P8256" s="38">
        <v>2</v>
      </c>
      <c r="Q8256" s="25">
        <v>0</v>
      </c>
      <c r="R8256" s="38">
        <f>P8256*(1+Q8256/100)</f>
        <v>2</v>
      </c>
      <c r="S8256" s="25"/>
      <c r="T8256" s="26">
        <f>IF(I8256="T",0,R8256*S8256)</f>
        <v>0</v>
      </c>
    </row>
    <row r="8257" spans="6:20" s="102" customFormat="1" ht="72" outlineLevel="6">
      <c r="F8257" s="21">
        <v>3227</v>
      </c>
      <c r="G8257" s="22" t="s">
        <v>5</v>
      </c>
      <c r="H8257" s="68">
        <v>6</v>
      </c>
      <c r="I8257" s="22"/>
      <c r="J8257" s="36" t="s">
        <v>2909</v>
      </c>
      <c r="K8257" s="36"/>
      <c r="L8257" s="36"/>
      <c r="M8257" s="37" t="s">
        <v>9532</v>
      </c>
      <c r="N8257" s="37"/>
      <c r="O8257" s="22" t="s">
        <v>22</v>
      </c>
      <c r="P8257" s="38">
        <v>2</v>
      </c>
      <c r="Q8257" s="25">
        <v>0</v>
      </c>
      <c r="R8257" s="38">
        <f>P8257*(1+Q8257/100)</f>
        <v>2</v>
      </c>
      <c r="S8257" s="25"/>
      <c r="T8257" s="26">
        <f>IF(I8257="T",0,R8257*S8257)</f>
        <v>0</v>
      </c>
    </row>
    <row r="8258" spans="6:20" s="102" customFormat="1" ht="84" outlineLevel="6">
      <c r="F8258" s="21">
        <v>3228</v>
      </c>
      <c r="G8258" s="22" t="s">
        <v>5</v>
      </c>
      <c r="H8258" s="68">
        <v>6</v>
      </c>
      <c r="I8258" s="22"/>
      <c r="J8258" s="36" t="s">
        <v>2910</v>
      </c>
      <c r="K8258" s="36"/>
      <c r="L8258" s="36"/>
      <c r="M8258" s="37" t="s">
        <v>9043</v>
      </c>
      <c r="N8258" s="37"/>
      <c r="O8258" s="22" t="s">
        <v>22</v>
      </c>
      <c r="P8258" s="38">
        <v>8</v>
      </c>
      <c r="Q8258" s="25">
        <v>0</v>
      </c>
      <c r="R8258" s="38">
        <f>P8258*(1+Q8258/100)</f>
        <v>8</v>
      </c>
      <c r="S8258" s="25"/>
      <c r="T8258" s="26">
        <f>IF(I8258="T",0,R8258*S8258)</f>
        <v>0</v>
      </c>
    </row>
    <row r="8259" spans="6:20" s="102" customFormat="1" ht="36" outlineLevel="6">
      <c r="F8259" s="21">
        <v>3229</v>
      </c>
      <c r="G8259" s="22" t="s">
        <v>5</v>
      </c>
      <c r="H8259" s="68">
        <v>6</v>
      </c>
      <c r="I8259" s="22"/>
      <c r="J8259" s="36" t="s">
        <v>2911</v>
      </c>
      <c r="K8259" s="36"/>
      <c r="L8259" s="36"/>
      <c r="M8259" s="37" t="s">
        <v>8687</v>
      </c>
      <c r="N8259" s="37"/>
      <c r="O8259" s="22" t="s">
        <v>23</v>
      </c>
      <c r="P8259" s="38">
        <v>546</v>
      </c>
      <c r="Q8259" s="25">
        <v>0</v>
      </c>
      <c r="R8259" s="38">
        <f>P8259*(1+Q8259/100)</f>
        <v>546</v>
      </c>
      <c r="S8259" s="25"/>
      <c r="T8259" s="26">
        <f>IF(I8259="T",0,R8259*S8259)</f>
        <v>0</v>
      </c>
    </row>
    <row r="8260" spans="6:20" s="102" customFormat="1" ht="60" outlineLevel="6">
      <c r="F8260" s="21">
        <v>3230</v>
      </c>
      <c r="G8260" s="22" t="s">
        <v>5</v>
      </c>
      <c r="H8260" s="68">
        <v>6</v>
      </c>
      <c r="I8260" s="22"/>
      <c r="J8260" s="36" t="s">
        <v>2912</v>
      </c>
      <c r="K8260" s="36"/>
      <c r="L8260" s="36"/>
      <c r="M8260" s="37" t="s">
        <v>9006</v>
      </c>
      <c r="N8260" s="37"/>
      <c r="O8260" s="22" t="s">
        <v>22</v>
      </c>
      <c r="P8260" s="38">
        <v>2</v>
      </c>
      <c r="Q8260" s="25">
        <v>0</v>
      </c>
      <c r="R8260" s="38">
        <f>P8260*(1+Q8260/100)</f>
        <v>2</v>
      </c>
      <c r="S8260" s="25"/>
      <c r="T8260" s="26">
        <f>IF(I8260="T",0,R8260*S8260)</f>
        <v>0</v>
      </c>
    </row>
    <row r="8261" spans="6:20" outlineLevel="6"/>
    <row r="8262" spans="6:20" outlineLevel="5"/>
    <row r="8263" spans="6:20" s="113" customFormat="1" ht="16.5" customHeight="1" outlineLevel="4">
      <c r="F8263" s="114"/>
      <c r="G8263" s="115"/>
      <c r="H8263" s="115"/>
      <c r="I8263" s="115"/>
      <c r="J8263" s="116"/>
      <c r="K8263" s="116"/>
      <c r="L8263" s="116"/>
      <c r="M8263" s="116" t="s">
        <v>6850</v>
      </c>
      <c r="N8263" s="119"/>
      <c r="O8263" s="115"/>
      <c r="P8263" s="117"/>
      <c r="Q8263" s="118"/>
      <c r="R8263" s="117"/>
      <c r="S8263" s="118"/>
      <c r="T8263" s="112">
        <f>SUBTOTAL(9,T8264:T8270)</f>
        <v>0</v>
      </c>
    </row>
    <row r="8264" spans="6:20" s="120" customFormat="1" ht="16.5" customHeight="1" outlineLevel="5">
      <c r="F8264" s="121"/>
      <c r="G8264" s="122"/>
      <c r="H8264" s="122"/>
      <c r="I8264" s="122"/>
      <c r="J8264" s="123"/>
      <c r="K8264" s="123"/>
      <c r="L8264" s="123"/>
      <c r="M8264" s="123" t="s">
        <v>6902</v>
      </c>
      <c r="N8264" s="126"/>
      <c r="O8264" s="122"/>
      <c r="P8264" s="124"/>
      <c r="Q8264" s="125"/>
      <c r="R8264" s="124"/>
      <c r="S8264" s="125"/>
      <c r="T8264" s="111">
        <f>SUBTOTAL(9,T8265:T8269)</f>
        <v>0</v>
      </c>
    </row>
    <row r="8265" spans="6:20" s="102" customFormat="1" ht="120" outlineLevel="6">
      <c r="F8265" s="21">
        <v>3231</v>
      </c>
      <c r="G8265" s="22" t="s">
        <v>5</v>
      </c>
      <c r="H8265" s="68">
        <v>6</v>
      </c>
      <c r="I8265" s="22"/>
      <c r="J8265" s="36" t="s">
        <v>2913</v>
      </c>
      <c r="K8265" s="36"/>
      <c r="L8265" s="36"/>
      <c r="M8265" s="37" t="s">
        <v>9837</v>
      </c>
      <c r="N8265" s="37"/>
      <c r="O8265" s="22" t="s">
        <v>22</v>
      </c>
      <c r="P8265" s="38">
        <v>1</v>
      </c>
      <c r="Q8265" s="25">
        <v>0</v>
      </c>
      <c r="R8265" s="38">
        <f>P8265*(1+Q8265/100)</f>
        <v>1</v>
      </c>
      <c r="S8265" s="25"/>
      <c r="T8265" s="26">
        <f>IF(I8265="T",0,R8265*S8265)</f>
        <v>0</v>
      </c>
    </row>
    <row r="8266" spans="6:20" s="102" customFormat="1" ht="36" outlineLevel="6">
      <c r="F8266" s="21">
        <v>3232</v>
      </c>
      <c r="G8266" s="22" t="s">
        <v>5</v>
      </c>
      <c r="H8266" s="68">
        <v>6</v>
      </c>
      <c r="I8266" s="22"/>
      <c r="J8266" s="36" t="s">
        <v>2914</v>
      </c>
      <c r="K8266" s="36"/>
      <c r="L8266" s="36"/>
      <c r="M8266" s="37" t="s">
        <v>8646</v>
      </c>
      <c r="N8266" s="37"/>
      <c r="O8266" s="22" t="s">
        <v>1</v>
      </c>
      <c r="P8266" s="38">
        <v>1</v>
      </c>
      <c r="Q8266" s="25">
        <v>0</v>
      </c>
      <c r="R8266" s="38">
        <f>P8266*(1+Q8266/100)</f>
        <v>1</v>
      </c>
      <c r="S8266" s="25"/>
      <c r="T8266" s="26">
        <f>IF(I8266="T",0,R8266*S8266)</f>
        <v>0</v>
      </c>
    </row>
    <row r="8267" spans="6:20" s="102" customFormat="1" ht="108" outlineLevel="6">
      <c r="F8267" s="21">
        <v>3233</v>
      </c>
      <c r="G8267" s="22" t="s">
        <v>5</v>
      </c>
      <c r="H8267" s="68">
        <v>6</v>
      </c>
      <c r="I8267" s="22"/>
      <c r="J8267" s="36" t="s">
        <v>2915</v>
      </c>
      <c r="K8267" s="36"/>
      <c r="L8267" s="36"/>
      <c r="M8267" s="37" t="s">
        <v>9904</v>
      </c>
      <c r="N8267" s="37" t="s">
        <v>9204</v>
      </c>
      <c r="O8267" s="22" t="s">
        <v>23</v>
      </c>
      <c r="P8267" s="38">
        <v>41</v>
      </c>
      <c r="Q8267" s="25">
        <v>0</v>
      </c>
      <c r="R8267" s="38">
        <f>P8267*(1+Q8267/100)</f>
        <v>41</v>
      </c>
      <c r="S8267" s="25"/>
      <c r="T8267" s="26">
        <f>IF(I8267="T",0,R8267*S8267)</f>
        <v>0</v>
      </c>
    </row>
    <row r="8268" spans="6:20" s="102" customFormat="1" ht="84" outlineLevel="6">
      <c r="F8268" s="21">
        <v>3234</v>
      </c>
      <c r="G8268" s="22" t="s">
        <v>5</v>
      </c>
      <c r="H8268" s="68">
        <v>6</v>
      </c>
      <c r="I8268" s="22"/>
      <c r="J8268" s="36" t="s">
        <v>2916</v>
      </c>
      <c r="K8268" s="36"/>
      <c r="L8268" s="36"/>
      <c r="M8268" s="37" t="s">
        <v>9855</v>
      </c>
      <c r="N8268" s="37"/>
      <c r="O8268" s="22" t="s">
        <v>23</v>
      </c>
      <c r="P8268" s="38">
        <v>41</v>
      </c>
      <c r="Q8268" s="25">
        <v>0</v>
      </c>
      <c r="R8268" s="38">
        <f>P8268*(1+Q8268/100)</f>
        <v>41</v>
      </c>
      <c r="S8268" s="25"/>
      <c r="T8268" s="26">
        <f>IF(I8268="T",0,R8268*S8268)</f>
        <v>0</v>
      </c>
    </row>
    <row r="8269" spans="6:20" outlineLevel="6"/>
    <row r="8270" spans="6:20" outlineLevel="5"/>
    <row r="8271" spans="6:20" s="113" customFormat="1" ht="16.5" customHeight="1" outlineLevel="4">
      <c r="F8271" s="114"/>
      <c r="G8271" s="115"/>
      <c r="H8271" s="115"/>
      <c r="I8271" s="115"/>
      <c r="J8271" s="116"/>
      <c r="K8271" s="116"/>
      <c r="L8271" s="116"/>
      <c r="M8271" s="116" t="s">
        <v>6851</v>
      </c>
      <c r="N8271" s="119"/>
      <c r="O8271" s="115"/>
      <c r="P8271" s="117"/>
      <c r="Q8271" s="118"/>
      <c r="R8271" s="117"/>
      <c r="S8271" s="118"/>
      <c r="T8271" s="112">
        <f>SUBTOTAL(9,T8272:T8275)</f>
        <v>0</v>
      </c>
    </row>
    <row r="8272" spans="6:20" s="120" customFormat="1" ht="16.5" customHeight="1" outlineLevel="5">
      <c r="F8272" s="121"/>
      <c r="G8272" s="122"/>
      <c r="H8272" s="122"/>
      <c r="I8272" s="122"/>
      <c r="J8272" s="123"/>
      <c r="K8272" s="123"/>
      <c r="L8272" s="123"/>
      <c r="M8272" s="123" t="s">
        <v>6903</v>
      </c>
      <c r="N8272" s="126"/>
      <c r="O8272" s="122"/>
      <c r="P8272" s="124"/>
      <c r="Q8272" s="125"/>
      <c r="R8272" s="124"/>
      <c r="S8272" s="125"/>
      <c r="T8272" s="111">
        <f>SUBTOTAL(9,T8273:T8274)</f>
        <v>0</v>
      </c>
    </row>
    <row r="8273" spans="6:20" s="102" customFormat="1" ht="24" outlineLevel="6">
      <c r="F8273" s="21">
        <v>3235</v>
      </c>
      <c r="G8273" s="22" t="s">
        <v>5</v>
      </c>
      <c r="H8273" s="68">
        <v>6</v>
      </c>
      <c r="I8273" s="22"/>
      <c r="J8273" s="36" t="s">
        <v>2917</v>
      </c>
      <c r="K8273" s="36"/>
      <c r="L8273" s="36"/>
      <c r="M8273" s="37" t="s">
        <v>8679</v>
      </c>
      <c r="N8273" s="37"/>
      <c r="O8273" s="22" t="s">
        <v>47</v>
      </c>
      <c r="P8273" s="38">
        <v>0</v>
      </c>
      <c r="Q8273" s="25">
        <v>0</v>
      </c>
      <c r="R8273" s="38">
        <f>P8273*(1+Q8273/100)</f>
        <v>0</v>
      </c>
      <c r="S8273" s="25"/>
      <c r="T8273" s="26">
        <f>IF(I8273="T",0,R8273*S8273)</f>
        <v>0</v>
      </c>
    </row>
    <row r="8274" spans="6:20" outlineLevel="6"/>
    <row r="8275" spans="6:20" outlineLevel="5"/>
    <row r="8276" spans="6:20" s="113" customFormat="1" ht="16.5" customHeight="1" outlineLevel="4">
      <c r="F8276" s="114"/>
      <c r="G8276" s="115"/>
      <c r="H8276" s="115"/>
      <c r="I8276" s="115"/>
      <c r="J8276" s="116"/>
      <c r="K8276" s="116"/>
      <c r="L8276" s="116"/>
      <c r="M8276" s="116" t="s">
        <v>6852</v>
      </c>
      <c r="N8276" s="119"/>
      <c r="O8276" s="115"/>
      <c r="P8276" s="117"/>
      <c r="Q8276" s="118"/>
      <c r="R8276" s="117"/>
      <c r="S8276" s="118"/>
      <c r="T8276" s="112">
        <f>SUBTOTAL(9,T8277:T8299)</f>
        <v>0</v>
      </c>
    </row>
    <row r="8277" spans="6:20" s="120" customFormat="1" ht="16.5" customHeight="1" outlineLevel="5">
      <c r="F8277" s="121"/>
      <c r="G8277" s="122"/>
      <c r="H8277" s="122"/>
      <c r="I8277" s="122"/>
      <c r="J8277" s="123"/>
      <c r="K8277" s="123"/>
      <c r="L8277" s="123"/>
      <c r="M8277" s="123" t="s">
        <v>6904</v>
      </c>
      <c r="N8277" s="126"/>
      <c r="O8277" s="122"/>
      <c r="P8277" s="124"/>
      <c r="Q8277" s="125"/>
      <c r="R8277" s="124"/>
      <c r="S8277" s="125"/>
      <c r="T8277" s="111">
        <f>SUBTOTAL(9,T8278:T8298)</f>
        <v>0</v>
      </c>
    </row>
    <row r="8278" spans="6:20" s="102" customFormat="1" ht="96" outlineLevel="6">
      <c r="F8278" s="21">
        <v>3236</v>
      </c>
      <c r="G8278" s="22" t="s">
        <v>5</v>
      </c>
      <c r="H8278" s="68">
        <v>6</v>
      </c>
      <c r="I8278" s="22"/>
      <c r="J8278" s="36" t="s">
        <v>2918</v>
      </c>
      <c r="K8278" s="36"/>
      <c r="L8278" s="36"/>
      <c r="M8278" s="37" t="s">
        <v>9554</v>
      </c>
      <c r="N8278" s="37"/>
      <c r="O8278" s="22" t="s">
        <v>22</v>
      </c>
      <c r="P8278" s="38">
        <v>1</v>
      </c>
      <c r="Q8278" s="25">
        <v>0</v>
      </c>
      <c r="R8278" s="38">
        <f t="shared" ref="R8278:R8297" si="192">P8278*(1+Q8278/100)</f>
        <v>1</v>
      </c>
      <c r="S8278" s="25"/>
      <c r="T8278" s="26">
        <f t="shared" ref="T8278:T8297" si="193">IF(I8278="T",0,R8278*S8278)</f>
        <v>0</v>
      </c>
    </row>
    <row r="8279" spans="6:20" s="102" customFormat="1" ht="132" outlineLevel="6">
      <c r="F8279" s="21">
        <v>3237</v>
      </c>
      <c r="G8279" s="22" t="s">
        <v>5</v>
      </c>
      <c r="H8279" s="68">
        <v>6</v>
      </c>
      <c r="I8279" s="22"/>
      <c r="J8279" s="36" t="s">
        <v>2919</v>
      </c>
      <c r="K8279" s="36"/>
      <c r="L8279" s="36"/>
      <c r="M8279" s="37" t="s">
        <v>9845</v>
      </c>
      <c r="N8279" s="37"/>
      <c r="O8279" s="22" t="s">
        <v>22</v>
      </c>
      <c r="P8279" s="38">
        <v>1</v>
      </c>
      <c r="Q8279" s="25">
        <v>0</v>
      </c>
      <c r="R8279" s="38">
        <f t="shared" si="192"/>
        <v>1</v>
      </c>
      <c r="S8279" s="25"/>
      <c r="T8279" s="26">
        <f t="shared" si="193"/>
        <v>0</v>
      </c>
    </row>
    <row r="8280" spans="6:20" s="102" customFormat="1" ht="72" outlineLevel="6">
      <c r="F8280" s="21">
        <v>3238</v>
      </c>
      <c r="G8280" s="22" t="s">
        <v>5</v>
      </c>
      <c r="H8280" s="68">
        <v>6</v>
      </c>
      <c r="I8280" s="22"/>
      <c r="J8280" s="36" t="s">
        <v>2920</v>
      </c>
      <c r="K8280" s="36"/>
      <c r="L8280" s="36"/>
      <c r="M8280" s="37" t="s">
        <v>9406</v>
      </c>
      <c r="N8280" s="37"/>
      <c r="O8280" s="22" t="s">
        <v>22</v>
      </c>
      <c r="P8280" s="38">
        <v>1</v>
      </c>
      <c r="Q8280" s="25">
        <v>0</v>
      </c>
      <c r="R8280" s="38">
        <f t="shared" si="192"/>
        <v>1</v>
      </c>
      <c r="S8280" s="25"/>
      <c r="T8280" s="26">
        <f t="shared" si="193"/>
        <v>0</v>
      </c>
    </row>
    <row r="8281" spans="6:20" s="102" customFormat="1" ht="72" outlineLevel="6">
      <c r="F8281" s="21">
        <v>3239</v>
      </c>
      <c r="G8281" s="22" t="s">
        <v>5</v>
      </c>
      <c r="H8281" s="68">
        <v>6</v>
      </c>
      <c r="I8281" s="22"/>
      <c r="J8281" s="36" t="s">
        <v>2921</v>
      </c>
      <c r="K8281" s="36"/>
      <c r="L8281" s="36"/>
      <c r="M8281" s="37" t="s">
        <v>9407</v>
      </c>
      <c r="N8281" s="37"/>
      <c r="O8281" s="22" t="s">
        <v>22</v>
      </c>
      <c r="P8281" s="38">
        <v>1</v>
      </c>
      <c r="Q8281" s="25">
        <v>0</v>
      </c>
      <c r="R8281" s="38">
        <f t="shared" si="192"/>
        <v>1</v>
      </c>
      <c r="S8281" s="25"/>
      <c r="T8281" s="26">
        <f t="shared" si="193"/>
        <v>0</v>
      </c>
    </row>
    <row r="8282" spans="6:20" s="102" customFormat="1" ht="72" outlineLevel="6">
      <c r="F8282" s="21">
        <v>3240</v>
      </c>
      <c r="G8282" s="22" t="s">
        <v>5</v>
      </c>
      <c r="H8282" s="68">
        <v>6</v>
      </c>
      <c r="I8282" s="22"/>
      <c r="J8282" s="36" t="s">
        <v>2922</v>
      </c>
      <c r="K8282" s="36"/>
      <c r="L8282" s="36"/>
      <c r="M8282" s="37" t="s">
        <v>9302</v>
      </c>
      <c r="N8282" s="37"/>
      <c r="O8282" s="22" t="s">
        <v>22</v>
      </c>
      <c r="P8282" s="38">
        <v>1</v>
      </c>
      <c r="Q8282" s="25">
        <v>0</v>
      </c>
      <c r="R8282" s="38">
        <f t="shared" si="192"/>
        <v>1</v>
      </c>
      <c r="S8282" s="25"/>
      <c r="T8282" s="26">
        <f t="shared" si="193"/>
        <v>0</v>
      </c>
    </row>
    <row r="8283" spans="6:20" s="102" customFormat="1" ht="72" outlineLevel="6">
      <c r="F8283" s="21">
        <v>3241</v>
      </c>
      <c r="G8283" s="22" t="s">
        <v>5</v>
      </c>
      <c r="H8283" s="68">
        <v>6</v>
      </c>
      <c r="I8283" s="22"/>
      <c r="J8283" s="36" t="s">
        <v>2923</v>
      </c>
      <c r="K8283" s="36"/>
      <c r="L8283" s="36"/>
      <c r="M8283" s="37" t="s">
        <v>9333</v>
      </c>
      <c r="N8283" s="37"/>
      <c r="O8283" s="22" t="s">
        <v>22</v>
      </c>
      <c r="P8283" s="38">
        <v>1</v>
      </c>
      <c r="Q8283" s="25">
        <v>0</v>
      </c>
      <c r="R8283" s="38">
        <f t="shared" si="192"/>
        <v>1</v>
      </c>
      <c r="S8283" s="25"/>
      <c r="T8283" s="26">
        <f t="shared" si="193"/>
        <v>0</v>
      </c>
    </row>
    <row r="8284" spans="6:20" s="102" customFormat="1" ht="72" outlineLevel="6">
      <c r="F8284" s="21">
        <v>3242</v>
      </c>
      <c r="G8284" s="22" t="s">
        <v>5</v>
      </c>
      <c r="H8284" s="68">
        <v>6</v>
      </c>
      <c r="I8284" s="22"/>
      <c r="J8284" s="36" t="s">
        <v>2924</v>
      </c>
      <c r="K8284" s="36"/>
      <c r="L8284" s="36"/>
      <c r="M8284" s="37" t="s">
        <v>9334</v>
      </c>
      <c r="N8284" s="37"/>
      <c r="O8284" s="22" t="s">
        <v>22</v>
      </c>
      <c r="P8284" s="38">
        <v>1</v>
      </c>
      <c r="Q8284" s="25">
        <v>0</v>
      </c>
      <c r="R8284" s="38">
        <f t="shared" si="192"/>
        <v>1</v>
      </c>
      <c r="S8284" s="25"/>
      <c r="T8284" s="26">
        <f t="shared" si="193"/>
        <v>0</v>
      </c>
    </row>
    <row r="8285" spans="6:20" s="102" customFormat="1" ht="48" outlineLevel="6">
      <c r="F8285" s="21">
        <v>3243</v>
      </c>
      <c r="G8285" s="22" t="s">
        <v>5</v>
      </c>
      <c r="H8285" s="68">
        <v>6</v>
      </c>
      <c r="I8285" s="22"/>
      <c r="J8285" s="36" t="s">
        <v>2925</v>
      </c>
      <c r="K8285" s="36"/>
      <c r="L8285" s="36"/>
      <c r="M8285" s="37" t="s">
        <v>8669</v>
      </c>
      <c r="N8285" s="37"/>
      <c r="O8285" s="22" t="s">
        <v>22</v>
      </c>
      <c r="P8285" s="38">
        <v>2</v>
      </c>
      <c r="Q8285" s="25">
        <v>0</v>
      </c>
      <c r="R8285" s="38">
        <f t="shared" si="192"/>
        <v>2</v>
      </c>
      <c r="S8285" s="25"/>
      <c r="T8285" s="26">
        <f t="shared" si="193"/>
        <v>0</v>
      </c>
    </row>
    <row r="8286" spans="6:20" s="102" customFormat="1" ht="48" outlineLevel="6">
      <c r="F8286" s="21">
        <v>3244</v>
      </c>
      <c r="G8286" s="22" t="s">
        <v>5</v>
      </c>
      <c r="H8286" s="68">
        <v>6</v>
      </c>
      <c r="I8286" s="22"/>
      <c r="J8286" s="36" t="s">
        <v>2926</v>
      </c>
      <c r="K8286" s="36"/>
      <c r="L8286" s="36"/>
      <c r="M8286" s="37" t="s">
        <v>8670</v>
      </c>
      <c r="N8286" s="37"/>
      <c r="O8286" s="22" t="s">
        <v>22</v>
      </c>
      <c r="P8286" s="38">
        <v>5</v>
      </c>
      <c r="Q8286" s="25">
        <v>0</v>
      </c>
      <c r="R8286" s="38">
        <f t="shared" si="192"/>
        <v>5</v>
      </c>
      <c r="S8286" s="25"/>
      <c r="T8286" s="26">
        <f t="shared" si="193"/>
        <v>0</v>
      </c>
    </row>
    <row r="8287" spans="6:20" s="102" customFormat="1" ht="48" outlineLevel="6">
      <c r="F8287" s="21">
        <v>3245</v>
      </c>
      <c r="G8287" s="22" t="s">
        <v>5</v>
      </c>
      <c r="H8287" s="68">
        <v>6</v>
      </c>
      <c r="I8287" s="22"/>
      <c r="J8287" s="36" t="s">
        <v>2927</v>
      </c>
      <c r="K8287" s="36"/>
      <c r="L8287" s="36"/>
      <c r="M8287" s="37" t="s">
        <v>8680</v>
      </c>
      <c r="N8287" s="37"/>
      <c r="O8287" s="22" t="s">
        <v>22</v>
      </c>
      <c r="P8287" s="38">
        <v>1</v>
      </c>
      <c r="Q8287" s="25">
        <v>0</v>
      </c>
      <c r="R8287" s="38">
        <f t="shared" si="192"/>
        <v>1</v>
      </c>
      <c r="S8287" s="25"/>
      <c r="T8287" s="26">
        <f t="shared" si="193"/>
        <v>0</v>
      </c>
    </row>
    <row r="8288" spans="6:20" s="102" customFormat="1" ht="48" outlineLevel="6">
      <c r="F8288" s="21">
        <v>3246</v>
      </c>
      <c r="G8288" s="22" t="s">
        <v>5</v>
      </c>
      <c r="H8288" s="68">
        <v>6</v>
      </c>
      <c r="I8288" s="22"/>
      <c r="J8288" s="36" t="s">
        <v>2928</v>
      </c>
      <c r="K8288" s="36"/>
      <c r="L8288" s="36"/>
      <c r="M8288" s="37" t="s">
        <v>8817</v>
      </c>
      <c r="N8288" s="37"/>
      <c r="O8288" s="22" t="s">
        <v>22</v>
      </c>
      <c r="P8288" s="38">
        <v>1</v>
      </c>
      <c r="Q8288" s="25">
        <v>0</v>
      </c>
      <c r="R8288" s="38">
        <f t="shared" si="192"/>
        <v>1</v>
      </c>
      <c r="S8288" s="25"/>
      <c r="T8288" s="26">
        <f t="shared" si="193"/>
        <v>0</v>
      </c>
    </row>
    <row r="8289" spans="6:20" s="102" customFormat="1" ht="48" outlineLevel="6">
      <c r="F8289" s="21">
        <v>3247</v>
      </c>
      <c r="G8289" s="22" t="s">
        <v>5</v>
      </c>
      <c r="H8289" s="68">
        <v>6</v>
      </c>
      <c r="I8289" s="22"/>
      <c r="J8289" s="36" t="s">
        <v>2929</v>
      </c>
      <c r="K8289" s="36"/>
      <c r="L8289" s="36"/>
      <c r="M8289" s="37" t="s">
        <v>8823</v>
      </c>
      <c r="N8289" s="37"/>
      <c r="O8289" s="22" t="s">
        <v>22</v>
      </c>
      <c r="P8289" s="38">
        <v>3</v>
      </c>
      <c r="Q8289" s="25">
        <v>0</v>
      </c>
      <c r="R8289" s="38">
        <f t="shared" si="192"/>
        <v>3</v>
      </c>
      <c r="S8289" s="25"/>
      <c r="T8289" s="26">
        <f t="shared" si="193"/>
        <v>0</v>
      </c>
    </row>
    <row r="8290" spans="6:20" s="102" customFormat="1" ht="60" outlineLevel="6">
      <c r="F8290" s="21">
        <v>3248</v>
      </c>
      <c r="G8290" s="22" t="s">
        <v>5</v>
      </c>
      <c r="H8290" s="68">
        <v>6</v>
      </c>
      <c r="I8290" s="22"/>
      <c r="J8290" s="36" t="s">
        <v>2930</v>
      </c>
      <c r="K8290" s="36"/>
      <c r="L8290" s="36"/>
      <c r="M8290" s="37" t="s">
        <v>9209</v>
      </c>
      <c r="N8290" s="37"/>
      <c r="O8290" s="22" t="s">
        <v>22</v>
      </c>
      <c r="P8290" s="38">
        <v>4</v>
      </c>
      <c r="Q8290" s="25">
        <v>0</v>
      </c>
      <c r="R8290" s="38">
        <f t="shared" si="192"/>
        <v>4</v>
      </c>
      <c r="S8290" s="25"/>
      <c r="T8290" s="26">
        <f t="shared" si="193"/>
        <v>0</v>
      </c>
    </row>
    <row r="8291" spans="6:20" s="102" customFormat="1" ht="60" outlineLevel="6">
      <c r="F8291" s="21">
        <v>3249</v>
      </c>
      <c r="G8291" s="22" t="s">
        <v>5</v>
      </c>
      <c r="H8291" s="68">
        <v>6</v>
      </c>
      <c r="I8291" s="22"/>
      <c r="J8291" s="36" t="s">
        <v>2931</v>
      </c>
      <c r="K8291" s="36"/>
      <c r="L8291" s="36"/>
      <c r="M8291" s="37" t="s">
        <v>9210</v>
      </c>
      <c r="N8291" s="37"/>
      <c r="O8291" s="22" t="s">
        <v>22</v>
      </c>
      <c r="P8291" s="38">
        <v>1</v>
      </c>
      <c r="Q8291" s="25">
        <v>0</v>
      </c>
      <c r="R8291" s="38">
        <f t="shared" si="192"/>
        <v>1</v>
      </c>
      <c r="S8291" s="25"/>
      <c r="T8291" s="26">
        <f t="shared" si="193"/>
        <v>0</v>
      </c>
    </row>
    <row r="8292" spans="6:20" s="102" customFormat="1" ht="60" outlineLevel="6">
      <c r="F8292" s="21">
        <v>3250</v>
      </c>
      <c r="G8292" s="22" t="s">
        <v>5</v>
      </c>
      <c r="H8292" s="68">
        <v>6</v>
      </c>
      <c r="I8292" s="22"/>
      <c r="J8292" s="36" t="s">
        <v>2932</v>
      </c>
      <c r="K8292" s="36"/>
      <c r="L8292" s="36"/>
      <c r="M8292" s="37" t="s">
        <v>9198</v>
      </c>
      <c r="N8292" s="37"/>
      <c r="O8292" s="22" t="s">
        <v>22</v>
      </c>
      <c r="P8292" s="38">
        <v>2</v>
      </c>
      <c r="Q8292" s="25">
        <v>0</v>
      </c>
      <c r="R8292" s="38">
        <f t="shared" si="192"/>
        <v>2</v>
      </c>
      <c r="S8292" s="25"/>
      <c r="T8292" s="26">
        <f t="shared" si="193"/>
        <v>0</v>
      </c>
    </row>
    <row r="8293" spans="6:20" s="102" customFormat="1" ht="60" outlineLevel="6">
      <c r="F8293" s="21">
        <v>3251</v>
      </c>
      <c r="G8293" s="22" t="s">
        <v>5</v>
      </c>
      <c r="H8293" s="68">
        <v>6</v>
      </c>
      <c r="I8293" s="22"/>
      <c r="J8293" s="36" t="s">
        <v>2933</v>
      </c>
      <c r="K8293" s="36"/>
      <c r="L8293" s="36"/>
      <c r="M8293" s="37" t="s">
        <v>9199</v>
      </c>
      <c r="N8293" s="37"/>
      <c r="O8293" s="22" t="s">
        <v>22</v>
      </c>
      <c r="P8293" s="38">
        <v>1</v>
      </c>
      <c r="Q8293" s="25">
        <v>0</v>
      </c>
      <c r="R8293" s="38">
        <f t="shared" si="192"/>
        <v>1</v>
      </c>
      <c r="S8293" s="25"/>
      <c r="T8293" s="26">
        <f t="shared" si="193"/>
        <v>0</v>
      </c>
    </row>
    <row r="8294" spans="6:20" s="102" customFormat="1" ht="60" outlineLevel="6">
      <c r="F8294" s="21">
        <v>3252</v>
      </c>
      <c r="G8294" s="22" t="s">
        <v>5</v>
      </c>
      <c r="H8294" s="68">
        <v>6</v>
      </c>
      <c r="I8294" s="22"/>
      <c r="J8294" s="36" t="s">
        <v>2934</v>
      </c>
      <c r="K8294" s="36"/>
      <c r="L8294" s="36"/>
      <c r="M8294" s="37" t="s">
        <v>9200</v>
      </c>
      <c r="N8294" s="37"/>
      <c r="O8294" s="22" t="s">
        <v>22</v>
      </c>
      <c r="P8294" s="38">
        <v>2</v>
      </c>
      <c r="Q8294" s="25">
        <v>0</v>
      </c>
      <c r="R8294" s="38">
        <f t="shared" si="192"/>
        <v>2</v>
      </c>
      <c r="S8294" s="25"/>
      <c r="T8294" s="26">
        <f t="shared" si="193"/>
        <v>0</v>
      </c>
    </row>
    <row r="8295" spans="6:20" s="102" customFormat="1" ht="60" outlineLevel="6">
      <c r="F8295" s="21">
        <v>3253</v>
      </c>
      <c r="G8295" s="22" t="s">
        <v>5</v>
      </c>
      <c r="H8295" s="68">
        <v>6</v>
      </c>
      <c r="I8295" s="22"/>
      <c r="J8295" s="36" t="s">
        <v>2935</v>
      </c>
      <c r="K8295" s="36"/>
      <c r="L8295" s="36"/>
      <c r="M8295" s="37" t="s">
        <v>9211</v>
      </c>
      <c r="N8295" s="37"/>
      <c r="O8295" s="22" t="s">
        <v>22</v>
      </c>
      <c r="P8295" s="38">
        <v>1</v>
      </c>
      <c r="Q8295" s="25">
        <v>0</v>
      </c>
      <c r="R8295" s="38">
        <f t="shared" si="192"/>
        <v>1</v>
      </c>
      <c r="S8295" s="25"/>
      <c r="T8295" s="26">
        <f t="shared" si="193"/>
        <v>0</v>
      </c>
    </row>
    <row r="8296" spans="6:20" s="102" customFormat="1" ht="120" outlineLevel="6">
      <c r="F8296" s="21">
        <v>3254</v>
      </c>
      <c r="G8296" s="22" t="s">
        <v>5</v>
      </c>
      <c r="H8296" s="68">
        <v>6</v>
      </c>
      <c r="I8296" s="22"/>
      <c r="J8296" s="36" t="s">
        <v>2936</v>
      </c>
      <c r="K8296" s="36"/>
      <c r="L8296" s="36"/>
      <c r="M8296" s="37" t="s">
        <v>9870</v>
      </c>
      <c r="N8296" s="37" t="s">
        <v>9502</v>
      </c>
      <c r="O8296" s="22" t="s">
        <v>23</v>
      </c>
      <c r="P8296" s="38">
        <v>723</v>
      </c>
      <c r="Q8296" s="25">
        <v>0</v>
      </c>
      <c r="R8296" s="38">
        <f t="shared" si="192"/>
        <v>723</v>
      </c>
      <c r="S8296" s="25"/>
      <c r="T8296" s="26">
        <f t="shared" si="193"/>
        <v>0</v>
      </c>
    </row>
    <row r="8297" spans="6:20" s="102" customFormat="1" ht="96" outlineLevel="6">
      <c r="F8297" s="21">
        <v>3255</v>
      </c>
      <c r="G8297" s="22" t="s">
        <v>5</v>
      </c>
      <c r="H8297" s="68">
        <v>6</v>
      </c>
      <c r="I8297" s="22"/>
      <c r="J8297" s="36" t="s">
        <v>2937</v>
      </c>
      <c r="K8297" s="36"/>
      <c r="L8297" s="36"/>
      <c r="M8297" s="37" t="s">
        <v>9878</v>
      </c>
      <c r="N8297" s="37" t="s">
        <v>4277</v>
      </c>
      <c r="O8297" s="22" t="s">
        <v>23</v>
      </c>
      <c r="P8297" s="38">
        <v>723</v>
      </c>
      <c r="Q8297" s="25">
        <v>0</v>
      </c>
      <c r="R8297" s="38">
        <f t="shared" si="192"/>
        <v>723</v>
      </c>
      <c r="S8297" s="25"/>
      <c r="T8297" s="26">
        <f t="shared" si="193"/>
        <v>0</v>
      </c>
    </row>
    <row r="8298" spans="6:20" outlineLevel="6"/>
    <row r="8299" spans="6:20" outlineLevel="5"/>
    <row r="8300" spans="6:20" s="113" customFormat="1" ht="16.5" customHeight="1" outlineLevel="4">
      <c r="F8300" s="114"/>
      <c r="G8300" s="115"/>
      <c r="H8300" s="115"/>
      <c r="I8300" s="115"/>
      <c r="J8300" s="116"/>
      <c r="K8300" s="116"/>
      <c r="L8300" s="116"/>
      <c r="M8300" s="116" t="s">
        <v>7327</v>
      </c>
      <c r="N8300" s="119"/>
      <c r="O8300" s="115"/>
      <c r="P8300" s="117"/>
      <c r="Q8300" s="118"/>
      <c r="R8300" s="117"/>
      <c r="S8300" s="118"/>
      <c r="T8300" s="112">
        <f>SUBTOTAL(9,T8301:T8307)</f>
        <v>0</v>
      </c>
    </row>
    <row r="8301" spans="6:20" s="120" customFormat="1" ht="16.5" customHeight="1" outlineLevel="5">
      <c r="F8301" s="121"/>
      <c r="G8301" s="122"/>
      <c r="H8301" s="122"/>
      <c r="I8301" s="122"/>
      <c r="J8301" s="123"/>
      <c r="K8301" s="123"/>
      <c r="L8301" s="123"/>
      <c r="M8301" s="123" t="s">
        <v>7353</v>
      </c>
      <c r="N8301" s="126"/>
      <c r="O8301" s="122"/>
      <c r="P8301" s="124"/>
      <c r="Q8301" s="125"/>
      <c r="R8301" s="124"/>
      <c r="S8301" s="125"/>
      <c r="T8301" s="111">
        <f>SUBTOTAL(9,T8302:T8306)</f>
        <v>0</v>
      </c>
    </row>
    <row r="8302" spans="6:20" s="102" customFormat="1" ht="12" outlineLevel="6">
      <c r="F8302" s="21">
        <v>3256</v>
      </c>
      <c r="G8302" s="22" t="s">
        <v>5</v>
      </c>
      <c r="H8302" s="68">
        <v>6</v>
      </c>
      <c r="I8302" s="22"/>
      <c r="J8302" s="36" t="s">
        <v>2938</v>
      </c>
      <c r="K8302" s="36"/>
      <c r="L8302" s="36"/>
      <c r="M8302" s="37" t="s">
        <v>6610</v>
      </c>
      <c r="N8302" s="37"/>
      <c r="O8302" s="22" t="s">
        <v>21</v>
      </c>
      <c r="P8302" s="38">
        <v>900</v>
      </c>
      <c r="Q8302" s="25">
        <v>0</v>
      </c>
      <c r="R8302" s="38">
        <f>P8302*(1+Q8302/100)</f>
        <v>900</v>
      </c>
      <c r="S8302" s="25"/>
      <c r="T8302" s="26">
        <f>IF(I8302="T",0,R8302*S8302)</f>
        <v>0</v>
      </c>
    </row>
    <row r="8303" spans="6:20" s="102" customFormat="1" ht="12" outlineLevel="6">
      <c r="F8303" s="21">
        <v>3257</v>
      </c>
      <c r="G8303" s="22" t="s">
        <v>5</v>
      </c>
      <c r="H8303" s="68">
        <v>6</v>
      </c>
      <c r="I8303" s="22"/>
      <c r="J8303" s="36" t="s">
        <v>2939</v>
      </c>
      <c r="K8303" s="36"/>
      <c r="L8303" s="36"/>
      <c r="M8303" s="37" t="s">
        <v>6824</v>
      </c>
      <c r="N8303" s="37"/>
      <c r="O8303" s="22" t="s">
        <v>137</v>
      </c>
      <c r="P8303" s="38">
        <v>100</v>
      </c>
      <c r="Q8303" s="25">
        <v>0</v>
      </c>
      <c r="R8303" s="38">
        <f>P8303*(1+Q8303/100)</f>
        <v>100</v>
      </c>
      <c r="S8303" s="25"/>
      <c r="T8303" s="26">
        <f>IF(I8303="T",0,R8303*S8303)</f>
        <v>0</v>
      </c>
    </row>
    <row r="8304" spans="6:20" s="102" customFormat="1" ht="12" outlineLevel="6">
      <c r="F8304" s="21">
        <v>3258</v>
      </c>
      <c r="G8304" s="22" t="s">
        <v>5</v>
      </c>
      <c r="H8304" s="68">
        <v>6</v>
      </c>
      <c r="I8304" s="22"/>
      <c r="J8304" s="36" t="s">
        <v>2940</v>
      </c>
      <c r="K8304" s="36"/>
      <c r="L8304" s="36"/>
      <c r="M8304" s="37" t="s">
        <v>7165</v>
      </c>
      <c r="N8304" s="37"/>
      <c r="O8304" s="22" t="s">
        <v>22</v>
      </c>
      <c r="P8304" s="38">
        <v>200</v>
      </c>
      <c r="Q8304" s="25">
        <v>0</v>
      </c>
      <c r="R8304" s="38">
        <f>P8304*(1+Q8304/100)</f>
        <v>200</v>
      </c>
      <c r="S8304" s="25"/>
      <c r="T8304" s="26">
        <f>IF(I8304="T",0,R8304*S8304)</f>
        <v>0</v>
      </c>
    </row>
    <row r="8305" spans="6:20" s="102" customFormat="1" ht="12" outlineLevel="6">
      <c r="F8305" s="21">
        <v>3259</v>
      </c>
      <c r="G8305" s="22" t="s">
        <v>5</v>
      </c>
      <c r="H8305" s="68">
        <v>6</v>
      </c>
      <c r="I8305" s="22"/>
      <c r="J8305" s="36" t="s">
        <v>2941</v>
      </c>
      <c r="K8305" s="36"/>
      <c r="L8305" s="36"/>
      <c r="M8305" s="37" t="s">
        <v>7190</v>
      </c>
      <c r="N8305" s="37"/>
      <c r="O8305" s="22" t="s">
        <v>22</v>
      </c>
      <c r="P8305" s="38">
        <v>200</v>
      </c>
      <c r="Q8305" s="25">
        <v>0</v>
      </c>
      <c r="R8305" s="38">
        <f>P8305*(1+Q8305/100)</f>
        <v>200</v>
      </c>
      <c r="S8305" s="25"/>
      <c r="T8305" s="26">
        <f>IF(I8305="T",0,R8305*S8305)</f>
        <v>0</v>
      </c>
    </row>
    <row r="8306" spans="6:20" outlineLevel="6"/>
    <row r="8307" spans="6:20" outlineLevel="5"/>
    <row r="8308" spans="6:20" s="113" customFormat="1" ht="16.5" customHeight="1" outlineLevel="4">
      <c r="F8308" s="114"/>
      <c r="G8308" s="115"/>
      <c r="H8308" s="115"/>
      <c r="I8308" s="115"/>
      <c r="J8308" s="116"/>
      <c r="K8308" s="116"/>
      <c r="L8308" s="116"/>
      <c r="M8308" s="116" t="s">
        <v>7023</v>
      </c>
      <c r="N8308" s="119"/>
      <c r="O8308" s="115"/>
      <c r="P8308" s="117"/>
      <c r="Q8308" s="118"/>
      <c r="R8308" s="117"/>
      <c r="S8308" s="118"/>
      <c r="T8308" s="112">
        <f>SUBTOTAL(9,T8309:T8314)</f>
        <v>0</v>
      </c>
    </row>
    <row r="8309" spans="6:20" s="120" customFormat="1" ht="16.5" customHeight="1" outlineLevel="5">
      <c r="F8309" s="121"/>
      <c r="G8309" s="122"/>
      <c r="H8309" s="122"/>
      <c r="I8309" s="122"/>
      <c r="J8309" s="123"/>
      <c r="K8309" s="123"/>
      <c r="L8309" s="123"/>
      <c r="M8309" s="123" t="s">
        <v>7046</v>
      </c>
      <c r="N8309" s="126"/>
      <c r="O8309" s="122"/>
      <c r="P8309" s="124"/>
      <c r="Q8309" s="125"/>
      <c r="R8309" s="124"/>
      <c r="S8309" s="125"/>
      <c r="T8309" s="111">
        <f>SUBTOTAL(9,T8310:T8313)</f>
        <v>0</v>
      </c>
    </row>
    <row r="8310" spans="6:20" s="102" customFormat="1" ht="24" outlineLevel="6">
      <c r="F8310" s="21">
        <v>3260</v>
      </c>
      <c r="G8310" s="22" t="s">
        <v>5</v>
      </c>
      <c r="H8310" s="68">
        <v>6</v>
      </c>
      <c r="I8310" s="22"/>
      <c r="J8310" s="36" t="s">
        <v>2942</v>
      </c>
      <c r="K8310" s="36"/>
      <c r="L8310" s="36"/>
      <c r="M8310" s="37" t="s">
        <v>8114</v>
      </c>
      <c r="N8310" s="37"/>
      <c r="O8310" s="22" t="s">
        <v>47</v>
      </c>
      <c r="P8310" s="38">
        <v>1</v>
      </c>
      <c r="Q8310" s="25">
        <v>0</v>
      </c>
      <c r="R8310" s="38">
        <f>P8310*(1+Q8310/100)</f>
        <v>1</v>
      </c>
      <c r="S8310" s="25"/>
      <c r="T8310" s="26">
        <f>IF(I8310="T",0,R8310*S8310)</f>
        <v>0</v>
      </c>
    </row>
    <row r="8311" spans="6:20" s="102" customFormat="1" ht="24" outlineLevel="6">
      <c r="F8311" s="21">
        <v>3261</v>
      </c>
      <c r="G8311" s="22" t="s">
        <v>5</v>
      </c>
      <c r="H8311" s="68">
        <v>6</v>
      </c>
      <c r="I8311" s="22"/>
      <c r="J8311" s="36" t="s">
        <v>2943</v>
      </c>
      <c r="K8311" s="36"/>
      <c r="L8311" s="36"/>
      <c r="M8311" s="37" t="s">
        <v>7465</v>
      </c>
      <c r="N8311" s="37"/>
      <c r="O8311" s="22" t="s">
        <v>47</v>
      </c>
      <c r="P8311" s="38">
        <v>1</v>
      </c>
      <c r="Q8311" s="25">
        <v>0</v>
      </c>
      <c r="R8311" s="38">
        <f>P8311*(1+Q8311/100)</f>
        <v>1</v>
      </c>
      <c r="S8311" s="25"/>
      <c r="T8311" s="26">
        <f>IF(I8311="T",0,R8311*S8311)</f>
        <v>0</v>
      </c>
    </row>
    <row r="8312" spans="6:20" s="102" customFormat="1" ht="12" outlineLevel="6">
      <c r="F8312" s="21">
        <v>3262</v>
      </c>
      <c r="G8312" s="22" t="s">
        <v>5</v>
      </c>
      <c r="H8312" s="68">
        <v>6</v>
      </c>
      <c r="I8312" s="22"/>
      <c r="J8312" s="36" t="s">
        <v>2944</v>
      </c>
      <c r="K8312" s="36"/>
      <c r="L8312" s="36"/>
      <c r="M8312" s="37" t="s">
        <v>6715</v>
      </c>
      <c r="N8312" s="37"/>
      <c r="O8312" s="22" t="s">
        <v>47</v>
      </c>
      <c r="P8312" s="38">
        <v>1</v>
      </c>
      <c r="Q8312" s="25">
        <v>0</v>
      </c>
      <c r="R8312" s="38">
        <f>P8312*(1+Q8312/100)</f>
        <v>1</v>
      </c>
      <c r="S8312" s="25"/>
      <c r="T8312" s="26">
        <f>IF(I8312="T",0,R8312*S8312)</f>
        <v>0</v>
      </c>
    </row>
    <row r="8313" spans="6:20" outlineLevel="6"/>
    <row r="8314" spans="6:20" outlineLevel="5"/>
    <row r="8315" spans="6:20" s="113" customFormat="1" ht="16.5" customHeight="1" outlineLevel="4">
      <c r="F8315" s="114"/>
      <c r="G8315" s="115"/>
      <c r="H8315" s="115"/>
      <c r="I8315" s="115"/>
      <c r="J8315" s="116"/>
      <c r="K8315" s="116"/>
      <c r="L8315" s="116"/>
      <c r="M8315" s="116" t="s">
        <v>6949</v>
      </c>
      <c r="N8315" s="119"/>
      <c r="O8315" s="115"/>
      <c r="P8315" s="117"/>
      <c r="Q8315" s="118"/>
      <c r="R8315" s="117"/>
      <c r="S8315" s="118"/>
      <c r="T8315" s="112">
        <f>SUBTOTAL(9,T8316:T8323)</f>
        <v>0</v>
      </c>
    </row>
    <row r="8316" spans="6:20" s="120" customFormat="1" ht="16.5" customHeight="1" outlineLevel="5">
      <c r="F8316" s="121"/>
      <c r="G8316" s="122"/>
      <c r="H8316" s="122"/>
      <c r="I8316" s="122"/>
      <c r="J8316" s="123"/>
      <c r="K8316" s="123"/>
      <c r="L8316" s="123"/>
      <c r="M8316" s="123" t="s">
        <v>6956</v>
      </c>
      <c r="N8316" s="126"/>
      <c r="O8316" s="122"/>
      <c r="P8316" s="124"/>
      <c r="Q8316" s="125"/>
      <c r="R8316" s="124"/>
      <c r="S8316" s="125"/>
      <c r="T8316" s="111">
        <f>SUBTOTAL(9,T8317:T8322)</f>
        <v>0</v>
      </c>
    </row>
    <row r="8317" spans="6:20" s="102" customFormat="1" ht="48" outlineLevel="6">
      <c r="F8317" s="21">
        <v>3263</v>
      </c>
      <c r="G8317" s="22" t="s">
        <v>5</v>
      </c>
      <c r="H8317" s="68">
        <v>6</v>
      </c>
      <c r="I8317" s="22"/>
      <c r="J8317" s="36" t="s">
        <v>2945</v>
      </c>
      <c r="K8317" s="36"/>
      <c r="L8317" s="36"/>
      <c r="M8317" s="37" t="s">
        <v>9513</v>
      </c>
      <c r="N8317" s="37"/>
      <c r="O8317" s="22" t="s">
        <v>47</v>
      </c>
      <c r="P8317" s="38">
        <v>1</v>
      </c>
      <c r="Q8317" s="25">
        <v>0</v>
      </c>
      <c r="R8317" s="38">
        <f>P8317*(1+Q8317/100)</f>
        <v>1</v>
      </c>
      <c r="S8317" s="25"/>
      <c r="T8317" s="26">
        <f>IF(I8317="T",0,R8317*S8317)</f>
        <v>0</v>
      </c>
    </row>
    <row r="8318" spans="6:20" s="102" customFormat="1" ht="24" outlineLevel="6">
      <c r="F8318" s="21">
        <v>3264</v>
      </c>
      <c r="G8318" s="22" t="s">
        <v>5</v>
      </c>
      <c r="H8318" s="68">
        <v>6</v>
      </c>
      <c r="I8318" s="22"/>
      <c r="J8318" s="36" t="s">
        <v>2946</v>
      </c>
      <c r="K8318" s="36"/>
      <c r="L8318" s="36"/>
      <c r="M8318" s="37" t="s">
        <v>8404</v>
      </c>
      <c r="N8318" s="37"/>
      <c r="O8318" s="22" t="s">
        <v>47</v>
      </c>
      <c r="P8318" s="38">
        <v>1</v>
      </c>
      <c r="Q8318" s="25">
        <v>0</v>
      </c>
      <c r="R8318" s="38">
        <f>P8318*(1+Q8318/100)</f>
        <v>1</v>
      </c>
      <c r="S8318" s="25"/>
      <c r="T8318" s="26">
        <f>IF(I8318="T",0,R8318*S8318)</f>
        <v>0</v>
      </c>
    </row>
    <row r="8319" spans="6:20" s="102" customFormat="1" ht="24" outlineLevel="6">
      <c r="F8319" s="21">
        <v>3265</v>
      </c>
      <c r="G8319" s="22" t="s">
        <v>5</v>
      </c>
      <c r="H8319" s="68">
        <v>6</v>
      </c>
      <c r="I8319" s="22"/>
      <c r="J8319" s="36" t="s">
        <v>2947</v>
      </c>
      <c r="K8319" s="36"/>
      <c r="L8319" s="36"/>
      <c r="M8319" s="37" t="s">
        <v>8389</v>
      </c>
      <c r="N8319" s="37"/>
      <c r="O8319" s="22" t="s">
        <v>47</v>
      </c>
      <c r="P8319" s="38">
        <v>1</v>
      </c>
      <c r="Q8319" s="25">
        <v>0</v>
      </c>
      <c r="R8319" s="38">
        <f>P8319*(1+Q8319/100)</f>
        <v>1</v>
      </c>
      <c r="S8319" s="25"/>
      <c r="T8319" s="26">
        <f>IF(I8319="T",0,R8319*S8319)</f>
        <v>0</v>
      </c>
    </row>
    <row r="8320" spans="6:20" s="102" customFormat="1" ht="12" outlineLevel="6">
      <c r="F8320" s="21">
        <v>3266</v>
      </c>
      <c r="G8320" s="22" t="s">
        <v>5</v>
      </c>
      <c r="H8320" s="68">
        <v>6</v>
      </c>
      <c r="I8320" s="22"/>
      <c r="J8320" s="36" t="s">
        <v>2948</v>
      </c>
      <c r="K8320" s="36"/>
      <c r="L8320" s="36"/>
      <c r="M8320" s="37" t="s">
        <v>7450</v>
      </c>
      <c r="N8320" s="37"/>
      <c r="O8320" s="22" t="s">
        <v>47</v>
      </c>
      <c r="P8320" s="38">
        <v>1</v>
      </c>
      <c r="Q8320" s="25">
        <v>0</v>
      </c>
      <c r="R8320" s="38">
        <f>P8320*(1+Q8320/100)</f>
        <v>1</v>
      </c>
      <c r="S8320" s="25"/>
      <c r="T8320" s="26">
        <f>IF(I8320="T",0,R8320*S8320)</f>
        <v>0</v>
      </c>
    </row>
    <row r="8321" spans="6:20" s="102" customFormat="1" ht="36" outlineLevel="6">
      <c r="F8321" s="21">
        <v>3267</v>
      </c>
      <c r="G8321" s="22" t="s">
        <v>5</v>
      </c>
      <c r="H8321" s="68">
        <v>6</v>
      </c>
      <c r="I8321" s="22"/>
      <c r="J8321" s="36" t="s">
        <v>2949</v>
      </c>
      <c r="K8321" s="36"/>
      <c r="L8321" s="36"/>
      <c r="M8321" s="37" t="s">
        <v>8718</v>
      </c>
      <c r="N8321" s="37"/>
      <c r="O8321" s="22" t="s">
        <v>47</v>
      </c>
      <c r="P8321" s="38">
        <v>1</v>
      </c>
      <c r="Q8321" s="25">
        <v>0</v>
      </c>
      <c r="R8321" s="38">
        <f>P8321*(1+Q8321/100)</f>
        <v>1</v>
      </c>
      <c r="S8321" s="25"/>
      <c r="T8321" s="26">
        <f>IF(I8321="T",0,R8321*S8321)</f>
        <v>0</v>
      </c>
    </row>
    <row r="8322" spans="6:20" outlineLevel="6"/>
    <row r="8323" spans="6:20" outlineLevel="5"/>
    <row r="8324" spans="6:20" s="113" customFormat="1" ht="16.5" customHeight="1" outlineLevel="4">
      <c r="F8324" s="114"/>
      <c r="G8324" s="115"/>
      <c r="H8324" s="115"/>
      <c r="I8324" s="115"/>
      <c r="J8324" s="116"/>
      <c r="K8324" s="116"/>
      <c r="L8324" s="116"/>
      <c r="M8324" s="116" t="s">
        <v>5298</v>
      </c>
      <c r="N8324" s="119"/>
      <c r="O8324" s="115"/>
      <c r="P8324" s="117"/>
      <c r="Q8324" s="118"/>
      <c r="R8324" s="117"/>
      <c r="S8324" s="118"/>
      <c r="T8324" s="112">
        <f>SUBTOTAL(9,T8325:T8328)</f>
        <v>0</v>
      </c>
    </row>
    <row r="8325" spans="6:20" s="120" customFormat="1" ht="16.5" customHeight="1" outlineLevel="5">
      <c r="F8325" s="121"/>
      <c r="G8325" s="122"/>
      <c r="H8325" s="122"/>
      <c r="I8325" s="122"/>
      <c r="J8325" s="123"/>
      <c r="K8325" s="123"/>
      <c r="L8325" s="123"/>
      <c r="M8325" s="123" t="s">
        <v>5191</v>
      </c>
      <c r="N8325" s="126"/>
      <c r="O8325" s="122"/>
      <c r="P8325" s="124"/>
      <c r="Q8325" s="125"/>
      <c r="R8325" s="124"/>
      <c r="S8325" s="125"/>
      <c r="T8325" s="111">
        <f>SUBTOTAL(9,T8326:T8327)</f>
        <v>0</v>
      </c>
    </row>
    <row r="8326" spans="6:20" s="102" customFormat="1" ht="12" outlineLevel="6">
      <c r="F8326" s="21">
        <v>3268</v>
      </c>
      <c r="G8326" s="22" t="s">
        <v>5</v>
      </c>
      <c r="H8326" s="68">
        <v>6</v>
      </c>
      <c r="I8326" s="22"/>
      <c r="J8326" s="36" t="s">
        <v>3620</v>
      </c>
      <c r="K8326" s="36"/>
      <c r="L8326" s="36"/>
      <c r="M8326" s="37" t="s">
        <v>6831</v>
      </c>
      <c r="N8326" s="37"/>
      <c r="O8326" s="22" t="s">
        <v>392</v>
      </c>
      <c r="P8326" s="38">
        <v>1</v>
      </c>
      <c r="Q8326" s="25">
        <v>0</v>
      </c>
      <c r="R8326" s="38">
        <f>P8326*(1+Q8326/100)</f>
        <v>1</v>
      </c>
      <c r="S8326" s="25"/>
      <c r="T8326" s="26">
        <f>IF(I8326="T",0,R8326*S8326)</f>
        <v>0</v>
      </c>
    </row>
    <row r="8327" spans="6:20" outlineLevel="6"/>
    <row r="8328" spans="6:20" outlineLevel="5"/>
    <row r="8329" spans="6:20" outlineLevel="4"/>
    <row r="8330" spans="6:20" s="94" customFormat="1" ht="16.5" customHeight="1" outlineLevel="3">
      <c r="F8330" s="95"/>
      <c r="G8330" s="96"/>
      <c r="H8330" s="96"/>
      <c r="I8330" s="96"/>
      <c r="J8330" s="97"/>
      <c r="K8330" s="97"/>
      <c r="L8330" s="97"/>
      <c r="M8330" s="97" t="s">
        <v>5295</v>
      </c>
      <c r="N8330" s="101"/>
      <c r="O8330" s="96"/>
      <c r="P8330" s="98"/>
      <c r="Q8330" s="99"/>
      <c r="R8330" s="98"/>
      <c r="S8330" s="99"/>
      <c r="T8330" s="100">
        <f>SUBTOTAL(9,T8331:T8429)</f>
        <v>0</v>
      </c>
    </row>
    <row r="8331" spans="6:20" s="113" customFormat="1" ht="16.5" customHeight="1" outlineLevel="4">
      <c r="F8331" s="114"/>
      <c r="G8331" s="115"/>
      <c r="H8331" s="115"/>
      <c r="I8331" s="115"/>
      <c r="J8331" s="116"/>
      <c r="K8331" s="116"/>
      <c r="L8331" s="116"/>
      <c r="M8331" s="116" t="s">
        <v>6361</v>
      </c>
      <c r="N8331" s="119"/>
      <c r="O8331" s="115"/>
      <c r="P8331" s="117"/>
      <c r="Q8331" s="118"/>
      <c r="R8331" s="117"/>
      <c r="S8331" s="118"/>
      <c r="T8331" s="112">
        <f>SUBTOTAL(9,T8332:T8339)</f>
        <v>0</v>
      </c>
    </row>
    <row r="8332" spans="6:20" s="120" customFormat="1" ht="16.5" customHeight="1" outlineLevel="5">
      <c r="F8332" s="121"/>
      <c r="G8332" s="122"/>
      <c r="H8332" s="122"/>
      <c r="I8332" s="122"/>
      <c r="J8332" s="123"/>
      <c r="K8332" s="123"/>
      <c r="L8332" s="123"/>
      <c r="M8332" s="123" t="s">
        <v>6427</v>
      </c>
      <c r="N8332" s="126"/>
      <c r="O8332" s="122"/>
      <c r="P8332" s="124"/>
      <c r="Q8332" s="125"/>
      <c r="R8332" s="124"/>
      <c r="S8332" s="125"/>
      <c r="T8332" s="111">
        <f>SUBTOTAL(9,T8333:T8338)</f>
        <v>0</v>
      </c>
    </row>
    <row r="8333" spans="6:20" s="102" customFormat="1" ht="24" outlineLevel="6">
      <c r="F8333" s="21">
        <v>3269</v>
      </c>
      <c r="G8333" s="22" t="s">
        <v>5</v>
      </c>
      <c r="H8333" s="68">
        <v>6</v>
      </c>
      <c r="I8333" s="22"/>
      <c r="J8333" s="36" t="s">
        <v>763</v>
      </c>
      <c r="K8333" s="36"/>
      <c r="L8333" s="36"/>
      <c r="M8333" s="37" t="s">
        <v>8302</v>
      </c>
      <c r="N8333" s="37"/>
      <c r="O8333" s="22" t="s">
        <v>22</v>
      </c>
      <c r="P8333" s="38">
        <v>1</v>
      </c>
      <c r="Q8333" s="25">
        <v>0</v>
      </c>
      <c r="R8333" s="38">
        <f>P8333*(1+Q8333/100)</f>
        <v>1</v>
      </c>
      <c r="S8333" s="25"/>
      <c r="T8333" s="26">
        <f>IF(I8333="T",0,R8333*S8333)</f>
        <v>0</v>
      </c>
    </row>
    <row r="8334" spans="6:20" s="102" customFormat="1" ht="24" outlineLevel="6">
      <c r="F8334" s="21">
        <v>3270</v>
      </c>
      <c r="G8334" s="22" t="s">
        <v>5</v>
      </c>
      <c r="H8334" s="68">
        <v>6</v>
      </c>
      <c r="I8334" s="22"/>
      <c r="J8334" s="36" t="s">
        <v>764</v>
      </c>
      <c r="K8334" s="36"/>
      <c r="L8334" s="36"/>
      <c r="M8334" s="37" t="s">
        <v>8304</v>
      </c>
      <c r="N8334" s="37"/>
      <c r="O8334" s="22" t="s">
        <v>22</v>
      </c>
      <c r="P8334" s="38">
        <v>1</v>
      </c>
      <c r="Q8334" s="25">
        <v>0</v>
      </c>
      <c r="R8334" s="38">
        <f>P8334*(1+Q8334/100)</f>
        <v>1</v>
      </c>
      <c r="S8334" s="25"/>
      <c r="T8334" s="26">
        <f>IF(I8334="T",0,R8334*S8334)</f>
        <v>0</v>
      </c>
    </row>
    <row r="8335" spans="6:20" s="102" customFormat="1" ht="24" outlineLevel="6">
      <c r="F8335" s="21">
        <v>3271</v>
      </c>
      <c r="G8335" s="22" t="s">
        <v>5</v>
      </c>
      <c r="H8335" s="68">
        <v>6</v>
      </c>
      <c r="I8335" s="22"/>
      <c r="J8335" s="36" t="s">
        <v>765</v>
      </c>
      <c r="K8335" s="36"/>
      <c r="L8335" s="36"/>
      <c r="M8335" s="37" t="s">
        <v>8294</v>
      </c>
      <c r="N8335" s="37"/>
      <c r="O8335" s="22" t="s">
        <v>22</v>
      </c>
      <c r="P8335" s="38">
        <v>1</v>
      </c>
      <c r="Q8335" s="25">
        <v>0</v>
      </c>
      <c r="R8335" s="38">
        <f>P8335*(1+Q8335/100)</f>
        <v>1</v>
      </c>
      <c r="S8335" s="25"/>
      <c r="T8335" s="26">
        <f>IF(I8335="T",0,R8335*S8335)</f>
        <v>0</v>
      </c>
    </row>
    <row r="8336" spans="6:20" s="102" customFormat="1" ht="24" outlineLevel="6">
      <c r="F8336" s="21">
        <v>3272</v>
      </c>
      <c r="G8336" s="22" t="s">
        <v>5</v>
      </c>
      <c r="H8336" s="68">
        <v>6</v>
      </c>
      <c r="I8336" s="22"/>
      <c r="J8336" s="36" t="s">
        <v>766</v>
      </c>
      <c r="K8336" s="36"/>
      <c r="L8336" s="36"/>
      <c r="M8336" s="37" t="s">
        <v>8305</v>
      </c>
      <c r="N8336" s="37"/>
      <c r="O8336" s="22" t="s">
        <v>22</v>
      </c>
      <c r="P8336" s="38">
        <v>1</v>
      </c>
      <c r="Q8336" s="25">
        <v>0</v>
      </c>
      <c r="R8336" s="38">
        <f>P8336*(1+Q8336/100)</f>
        <v>1</v>
      </c>
      <c r="S8336" s="25"/>
      <c r="T8336" s="26">
        <f>IF(I8336="T",0,R8336*S8336)</f>
        <v>0</v>
      </c>
    </row>
    <row r="8337" spans="6:20" s="102" customFormat="1" ht="24" outlineLevel="6">
      <c r="F8337" s="21">
        <v>3273</v>
      </c>
      <c r="G8337" s="22" t="s">
        <v>5</v>
      </c>
      <c r="H8337" s="68">
        <v>6</v>
      </c>
      <c r="I8337" s="22"/>
      <c r="J8337" s="36" t="s">
        <v>767</v>
      </c>
      <c r="K8337" s="36"/>
      <c r="L8337" s="36"/>
      <c r="M8337" s="37" t="s">
        <v>8607</v>
      </c>
      <c r="N8337" s="37"/>
      <c r="O8337" s="22" t="s">
        <v>22</v>
      </c>
      <c r="P8337" s="38">
        <v>1</v>
      </c>
      <c r="Q8337" s="25">
        <v>0</v>
      </c>
      <c r="R8337" s="38">
        <f>P8337*(1+Q8337/100)</f>
        <v>1</v>
      </c>
      <c r="S8337" s="25"/>
      <c r="T8337" s="26">
        <f>IF(I8337="T",0,R8337*S8337)</f>
        <v>0</v>
      </c>
    </row>
    <row r="8338" spans="6:20" outlineLevel="6"/>
    <row r="8339" spans="6:20" outlineLevel="5"/>
    <row r="8340" spans="6:20" s="113" customFormat="1" ht="16.5" customHeight="1" outlineLevel="4">
      <c r="F8340" s="114"/>
      <c r="G8340" s="115"/>
      <c r="H8340" s="115"/>
      <c r="I8340" s="115"/>
      <c r="J8340" s="116"/>
      <c r="K8340" s="116"/>
      <c r="L8340" s="116"/>
      <c r="M8340" s="116" t="s">
        <v>4762</v>
      </c>
      <c r="N8340" s="119"/>
      <c r="O8340" s="115"/>
      <c r="P8340" s="117"/>
      <c r="Q8340" s="118"/>
      <c r="R8340" s="117"/>
      <c r="S8340" s="118"/>
      <c r="T8340" s="112">
        <f>SUBTOTAL(9,T8341:T8373)</f>
        <v>0</v>
      </c>
    </row>
    <row r="8341" spans="6:20" s="120" customFormat="1" ht="16.5" customHeight="1" outlineLevel="5">
      <c r="F8341" s="121"/>
      <c r="G8341" s="122"/>
      <c r="H8341" s="122"/>
      <c r="I8341" s="122"/>
      <c r="J8341" s="123"/>
      <c r="K8341" s="123"/>
      <c r="L8341" s="123"/>
      <c r="M8341" s="123" t="s">
        <v>4935</v>
      </c>
      <c r="N8341" s="126"/>
      <c r="O8341" s="122"/>
      <c r="P8341" s="124"/>
      <c r="Q8341" s="125"/>
      <c r="R8341" s="124"/>
      <c r="S8341" s="125"/>
      <c r="T8341" s="111">
        <f>SUBTOTAL(9,T8342:T8372)</f>
        <v>0</v>
      </c>
    </row>
    <row r="8342" spans="6:20" s="102" customFormat="1" ht="12" outlineLevel="6">
      <c r="F8342" s="21">
        <v>3274</v>
      </c>
      <c r="G8342" s="22" t="s">
        <v>5</v>
      </c>
      <c r="H8342" s="68">
        <v>6</v>
      </c>
      <c r="I8342" s="22"/>
      <c r="J8342" s="36" t="s">
        <v>768</v>
      </c>
      <c r="K8342" s="36"/>
      <c r="L8342" s="36"/>
      <c r="M8342" s="37" t="s">
        <v>6149</v>
      </c>
      <c r="N8342" s="37"/>
      <c r="O8342" s="22" t="s">
        <v>9</v>
      </c>
      <c r="P8342" s="38">
        <v>3200</v>
      </c>
      <c r="Q8342" s="25">
        <v>0</v>
      </c>
      <c r="R8342" s="38">
        <f t="shared" ref="R8342:R8371" si="194">P8342*(1+Q8342/100)</f>
        <v>3200</v>
      </c>
      <c r="S8342" s="25"/>
      <c r="T8342" s="26">
        <f t="shared" ref="T8342:T8371" si="195">IF(I8342="T",0,R8342*S8342)</f>
        <v>0</v>
      </c>
    </row>
    <row r="8343" spans="6:20" s="102" customFormat="1" ht="12" outlineLevel="6">
      <c r="F8343" s="21">
        <v>3275</v>
      </c>
      <c r="G8343" s="22" t="s">
        <v>5</v>
      </c>
      <c r="H8343" s="68">
        <v>6</v>
      </c>
      <c r="I8343" s="22"/>
      <c r="J8343" s="36" t="s">
        <v>769</v>
      </c>
      <c r="K8343" s="36"/>
      <c r="L8343" s="36"/>
      <c r="M8343" s="37" t="s">
        <v>5368</v>
      </c>
      <c r="N8343" s="37"/>
      <c r="O8343" s="22" t="s">
        <v>9</v>
      </c>
      <c r="P8343" s="38">
        <v>130</v>
      </c>
      <c r="Q8343" s="25">
        <v>0</v>
      </c>
      <c r="R8343" s="38">
        <f t="shared" si="194"/>
        <v>130</v>
      </c>
      <c r="S8343" s="25"/>
      <c r="T8343" s="26">
        <f t="shared" si="195"/>
        <v>0</v>
      </c>
    </row>
    <row r="8344" spans="6:20" s="102" customFormat="1" ht="12" outlineLevel="6">
      <c r="F8344" s="21">
        <v>3276</v>
      </c>
      <c r="G8344" s="22" t="s">
        <v>5</v>
      </c>
      <c r="H8344" s="68">
        <v>6</v>
      </c>
      <c r="I8344" s="22"/>
      <c r="J8344" s="36" t="s">
        <v>770</v>
      </c>
      <c r="K8344" s="36"/>
      <c r="L8344" s="36"/>
      <c r="M8344" s="37" t="s">
        <v>6448</v>
      </c>
      <c r="N8344" s="37"/>
      <c r="O8344" s="22" t="s">
        <v>9</v>
      </c>
      <c r="P8344" s="38">
        <v>185</v>
      </c>
      <c r="Q8344" s="25">
        <v>0</v>
      </c>
      <c r="R8344" s="38">
        <f t="shared" si="194"/>
        <v>185</v>
      </c>
      <c r="S8344" s="25"/>
      <c r="T8344" s="26">
        <f t="shared" si="195"/>
        <v>0</v>
      </c>
    </row>
    <row r="8345" spans="6:20" s="102" customFormat="1" ht="12" outlineLevel="6">
      <c r="F8345" s="21">
        <v>3277</v>
      </c>
      <c r="G8345" s="22" t="s">
        <v>5</v>
      </c>
      <c r="H8345" s="68">
        <v>6</v>
      </c>
      <c r="I8345" s="22"/>
      <c r="J8345" s="36" t="s">
        <v>771</v>
      </c>
      <c r="K8345" s="36"/>
      <c r="L8345" s="36"/>
      <c r="M8345" s="37" t="s">
        <v>6398</v>
      </c>
      <c r="N8345" s="37"/>
      <c r="O8345" s="22" t="s">
        <v>9</v>
      </c>
      <c r="P8345" s="38">
        <v>160</v>
      </c>
      <c r="Q8345" s="25">
        <v>0</v>
      </c>
      <c r="R8345" s="38">
        <f t="shared" si="194"/>
        <v>160</v>
      </c>
      <c r="S8345" s="25"/>
      <c r="T8345" s="26">
        <f t="shared" si="195"/>
        <v>0</v>
      </c>
    </row>
    <row r="8346" spans="6:20" s="102" customFormat="1" ht="12" outlineLevel="6">
      <c r="F8346" s="21">
        <v>3278</v>
      </c>
      <c r="G8346" s="22" t="s">
        <v>5</v>
      </c>
      <c r="H8346" s="68">
        <v>6</v>
      </c>
      <c r="I8346" s="22"/>
      <c r="J8346" s="36" t="s">
        <v>772</v>
      </c>
      <c r="K8346" s="36"/>
      <c r="L8346" s="36"/>
      <c r="M8346" s="37" t="s">
        <v>6449</v>
      </c>
      <c r="N8346" s="37"/>
      <c r="O8346" s="22" t="s">
        <v>9</v>
      </c>
      <c r="P8346" s="38">
        <v>50</v>
      </c>
      <c r="Q8346" s="25">
        <v>0</v>
      </c>
      <c r="R8346" s="38">
        <f t="shared" si="194"/>
        <v>50</v>
      </c>
      <c r="S8346" s="25"/>
      <c r="T8346" s="26">
        <f t="shared" si="195"/>
        <v>0</v>
      </c>
    </row>
    <row r="8347" spans="6:20" s="102" customFormat="1" ht="12" outlineLevel="6">
      <c r="F8347" s="21">
        <v>3279</v>
      </c>
      <c r="G8347" s="22" t="s">
        <v>5</v>
      </c>
      <c r="H8347" s="68">
        <v>6</v>
      </c>
      <c r="I8347" s="22"/>
      <c r="J8347" s="36" t="s">
        <v>773</v>
      </c>
      <c r="K8347" s="36"/>
      <c r="L8347" s="36"/>
      <c r="M8347" s="37" t="s">
        <v>6450</v>
      </c>
      <c r="N8347" s="37"/>
      <c r="O8347" s="22" t="s">
        <v>9</v>
      </c>
      <c r="P8347" s="38">
        <v>20</v>
      </c>
      <c r="Q8347" s="25">
        <v>0</v>
      </c>
      <c r="R8347" s="38">
        <f t="shared" si="194"/>
        <v>20</v>
      </c>
      <c r="S8347" s="25"/>
      <c r="T8347" s="26">
        <f t="shared" si="195"/>
        <v>0</v>
      </c>
    </row>
    <row r="8348" spans="6:20" s="102" customFormat="1" ht="12" outlineLevel="6">
      <c r="F8348" s="21">
        <v>3280</v>
      </c>
      <c r="G8348" s="22" t="s">
        <v>5</v>
      </c>
      <c r="H8348" s="68">
        <v>6</v>
      </c>
      <c r="I8348" s="22"/>
      <c r="J8348" s="36" t="s">
        <v>774</v>
      </c>
      <c r="K8348" s="36"/>
      <c r="L8348" s="36"/>
      <c r="M8348" s="37" t="s">
        <v>6451</v>
      </c>
      <c r="N8348" s="37"/>
      <c r="O8348" s="22" t="s">
        <v>9</v>
      </c>
      <c r="P8348" s="38">
        <v>150</v>
      </c>
      <c r="Q8348" s="25">
        <v>0</v>
      </c>
      <c r="R8348" s="38">
        <f t="shared" si="194"/>
        <v>150</v>
      </c>
      <c r="S8348" s="25"/>
      <c r="T8348" s="26">
        <f t="shared" si="195"/>
        <v>0</v>
      </c>
    </row>
    <row r="8349" spans="6:20" s="102" customFormat="1" ht="12" outlineLevel="6">
      <c r="F8349" s="21">
        <v>3281</v>
      </c>
      <c r="G8349" s="22" t="s">
        <v>5</v>
      </c>
      <c r="H8349" s="68">
        <v>6</v>
      </c>
      <c r="I8349" s="22"/>
      <c r="J8349" s="36" t="s">
        <v>775</v>
      </c>
      <c r="K8349" s="36"/>
      <c r="L8349" s="36"/>
      <c r="M8349" s="37" t="s">
        <v>6399</v>
      </c>
      <c r="N8349" s="37"/>
      <c r="O8349" s="22" t="s">
        <v>9</v>
      </c>
      <c r="P8349" s="38">
        <v>20</v>
      </c>
      <c r="Q8349" s="25">
        <v>0</v>
      </c>
      <c r="R8349" s="38">
        <f t="shared" si="194"/>
        <v>20</v>
      </c>
      <c r="S8349" s="25"/>
      <c r="T8349" s="26">
        <f t="shared" si="195"/>
        <v>0</v>
      </c>
    </row>
    <row r="8350" spans="6:20" s="102" customFormat="1" ht="12" outlineLevel="6">
      <c r="F8350" s="21">
        <v>3282</v>
      </c>
      <c r="G8350" s="22" t="s">
        <v>5</v>
      </c>
      <c r="H8350" s="68">
        <v>6</v>
      </c>
      <c r="I8350" s="22"/>
      <c r="J8350" s="36" t="s">
        <v>776</v>
      </c>
      <c r="K8350" s="36"/>
      <c r="L8350" s="36"/>
      <c r="M8350" s="37" t="s">
        <v>6400</v>
      </c>
      <c r="N8350" s="37"/>
      <c r="O8350" s="22" t="s">
        <v>9</v>
      </c>
      <c r="P8350" s="38">
        <v>185</v>
      </c>
      <c r="Q8350" s="25">
        <v>0</v>
      </c>
      <c r="R8350" s="38">
        <f t="shared" si="194"/>
        <v>185</v>
      </c>
      <c r="S8350" s="25"/>
      <c r="T8350" s="26">
        <f t="shared" si="195"/>
        <v>0</v>
      </c>
    </row>
    <row r="8351" spans="6:20" s="102" customFormat="1" ht="12" outlineLevel="6">
      <c r="F8351" s="21">
        <v>3283</v>
      </c>
      <c r="G8351" s="22" t="s">
        <v>5</v>
      </c>
      <c r="H8351" s="68">
        <v>6</v>
      </c>
      <c r="I8351" s="22"/>
      <c r="J8351" s="36" t="s">
        <v>777</v>
      </c>
      <c r="K8351" s="36"/>
      <c r="L8351" s="36"/>
      <c r="M8351" s="37" t="s">
        <v>6467</v>
      </c>
      <c r="N8351" s="37"/>
      <c r="O8351" s="22" t="s">
        <v>9</v>
      </c>
      <c r="P8351" s="38">
        <v>120</v>
      </c>
      <c r="Q8351" s="25">
        <v>0</v>
      </c>
      <c r="R8351" s="38">
        <f t="shared" si="194"/>
        <v>120</v>
      </c>
      <c r="S8351" s="25"/>
      <c r="T8351" s="26">
        <f t="shared" si="195"/>
        <v>0</v>
      </c>
    </row>
    <row r="8352" spans="6:20" s="102" customFormat="1" ht="12" outlineLevel="6">
      <c r="F8352" s="21">
        <v>3284</v>
      </c>
      <c r="G8352" s="22" t="s">
        <v>5</v>
      </c>
      <c r="H8352" s="68">
        <v>6</v>
      </c>
      <c r="I8352" s="22"/>
      <c r="J8352" s="36" t="s">
        <v>778</v>
      </c>
      <c r="K8352" s="36"/>
      <c r="L8352" s="36"/>
      <c r="M8352" s="37" t="s">
        <v>6396</v>
      </c>
      <c r="N8352" s="37"/>
      <c r="O8352" s="22" t="s">
        <v>9</v>
      </c>
      <c r="P8352" s="38">
        <v>460</v>
      </c>
      <c r="Q8352" s="25">
        <v>0</v>
      </c>
      <c r="R8352" s="38">
        <f t="shared" si="194"/>
        <v>460</v>
      </c>
      <c r="S8352" s="25"/>
      <c r="T8352" s="26">
        <f t="shared" si="195"/>
        <v>0</v>
      </c>
    </row>
    <row r="8353" spans="6:20" s="102" customFormat="1" ht="12" outlineLevel="6">
      <c r="F8353" s="21">
        <v>3285</v>
      </c>
      <c r="G8353" s="22" t="s">
        <v>5</v>
      </c>
      <c r="H8353" s="68">
        <v>6</v>
      </c>
      <c r="I8353" s="22"/>
      <c r="J8353" s="36" t="s">
        <v>779</v>
      </c>
      <c r="K8353" s="36"/>
      <c r="L8353" s="36"/>
      <c r="M8353" s="37" t="s">
        <v>6028</v>
      </c>
      <c r="N8353" s="37"/>
      <c r="O8353" s="22" t="s">
        <v>9</v>
      </c>
      <c r="P8353" s="38">
        <v>425</v>
      </c>
      <c r="Q8353" s="25">
        <v>0</v>
      </c>
      <c r="R8353" s="38">
        <f t="shared" si="194"/>
        <v>425</v>
      </c>
      <c r="S8353" s="25"/>
      <c r="T8353" s="26">
        <f t="shared" si="195"/>
        <v>0</v>
      </c>
    </row>
    <row r="8354" spans="6:20" s="102" customFormat="1" ht="12" outlineLevel="6">
      <c r="F8354" s="21">
        <v>3286</v>
      </c>
      <c r="G8354" s="22" t="s">
        <v>5</v>
      </c>
      <c r="H8354" s="68">
        <v>6</v>
      </c>
      <c r="I8354" s="22"/>
      <c r="J8354" s="36" t="s">
        <v>780</v>
      </c>
      <c r="K8354" s="36"/>
      <c r="L8354" s="36"/>
      <c r="M8354" s="37" t="s">
        <v>5284</v>
      </c>
      <c r="N8354" s="37"/>
      <c r="O8354" s="22" t="s">
        <v>9</v>
      </c>
      <c r="P8354" s="38">
        <v>15</v>
      </c>
      <c r="Q8354" s="25">
        <v>0</v>
      </c>
      <c r="R8354" s="38">
        <f t="shared" si="194"/>
        <v>15</v>
      </c>
      <c r="S8354" s="25"/>
      <c r="T8354" s="26">
        <f t="shared" si="195"/>
        <v>0</v>
      </c>
    </row>
    <row r="8355" spans="6:20" s="102" customFormat="1" ht="12" outlineLevel="6">
      <c r="F8355" s="21">
        <v>3287</v>
      </c>
      <c r="G8355" s="22" t="s">
        <v>5</v>
      </c>
      <c r="H8355" s="68">
        <v>6</v>
      </c>
      <c r="I8355" s="22"/>
      <c r="J8355" s="36" t="s">
        <v>781</v>
      </c>
      <c r="K8355" s="36"/>
      <c r="L8355" s="36"/>
      <c r="M8355" s="37" t="s">
        <v>5285</v>
      </c>
      <c r="N8355" s="37"/>
      <c r="O8355" s="22" t="s">
        <v>9</v>
      </c>
      <c r="P8355" s="38">
        <v>50</v>
      </c>
      <c r="Q8355" s="25">
        <v>0</v>
      </c>
      <c r="R8355" s="38">
        <f t="shared" si="194"/>
        <v>50</v>
      </c>
      <c r="S8355" s="25"/>
      <c r="T8355" s="26">
        <f t="shared" si="195"/>
        <v>0</v>
      </c>
    </row>
    <row r="8356" spans="6:20" s="102" customFormat="1" ht="12" outlineLevel="6">
      <c r="F8356" s="21">
        <v>3288</v>
      </c>
      <c r="G8356" s="22" t="s">
        <v>5</v>
      </c>
      <c r="H8356" s="68">
        <v>6</v>
      </c>
      <c r="I8356" s="22"/>
      <c r="J8356" s="36" t="s">
        <v>782</v>
      </c>
      <c r="K8356" s="36"/>
      <c r="L8356" s="36"/>
      <c r="M8356" s="37" t="s">
        <v>5064</v>
      </c>
      <c r="N8356" s="37"/>
      <c r="O8356" s="22" t="s">
        <v>9</v>
      </c>
      <c r="P8356" s="38">
        <v>15</v>
      </c>
      <c r="Q8356" s="25">
        <v>0</v>
      </c>
      <c r="R8356" s="38">
        <f t="shared" si="194"/>
        <v>15</v>
      </c>
      <c r="S8356" s="25"/>
      <c r="T8356" s="26">
        <f t="shared" si="195"/>
        <v>0</v>
      </c>
    </row>
    <row r="8357" spans="6:20" s="102" customFormat="1" ht="12" outlineLevel="6">
      <c r="F8357" s="21">
        <v>3289</v>
      </c>
      <c r="G8357" s="22" t="s">
        <v>5</v>
      </c>
      <c r="H8357" s="68">
        <v>6</v>
      </c>
      <c r="I8357" s="22"/>
      <c r="J8357" s="36" t="s">
        <v>783</v>
      </c>
      <c r="K8357" s="36"/>
      <c r="L8357" s="36"/>
      <c r="M8357" s="37" t="s">
        <v>5197</v>
      </c>
      <c r="N8357" s="37"/>
      <c r="O8357" s="22" t="s">
        <v>9</v>
      </c>
      <c r="P8357" s="38">
        <v>1460</v>
      </c>
      <c r="Q8357" s="25">
        <v>0</v>
      </c>
      <c r="R8357" s="38">
        <f t="shared" si="194"/>
        <v>1460</v>
      </c>
      <c r="S8357" s="25"/>
      <c r="T8357" s="26">
        <f t="shared" si="195"/>
        <v>0</v>
      </c>
    </row>
    <row r="8358" spans="6:20" s="102" customFormat="1" ht="12" outlineLevel="6">
      <c r="F8358" s="21">
        <v>3290</v>
      </c>
      <c r="G8358" s="22" t="s">
        <v>5</v>
      </c>
      <c r="H8358" s="68">
        <v>6</v>
      </c>
      <c r="I8358" s="22"/>
      <c r="J8358" s="36" t="s">
        <v>784</v>
      </c>
      <c r="K8358" s="36"/>
      <c r="L8358" s="36"/>
      <c r="M8358" s="37" t="s">
        <v>5198</v>
      </c>
      <c r="N8358" s="37"/>
      <c r="O8358" s="22" t="s">
        <v>9</v>
      </c>
      <c r="P8358" s="38">
        <v>125</v>
      </c>
      <c r="Q8358" s="25">
        <v>0</v>
      </c>
      <c r="R8358" s="38">
        <f t="shared" si="194"/>
        <v>125</v>
      </c>
      <c r="S8358" s="25"/>
      <c r="T8358" s="26">
        <f t="shared" si="195"/>
        <v>0</v>
      </c>
    </row>
    <row r="8359" spans="6:20" s="102" customFormat="1" ht="12" outlineLevel="6">
      <c r="F8359" s="21">
        <v>3291</v>
      </c>
      <c r="G8359" s="22" t="s">
        <v>5</v>
      </c>
      <c r="H8359" s="68">
        <v>6</v>
      </c>
      <c r="I8359" s="22"/>
      <c r="J8359" s="36" t="s">
        <v>785</v>
      </c>
      <c r="K8359" s="36"/>
      <c r="L8359" s="36"/>
      <c r="M8359" s="37" t="s">
        <v>5199</v>
      </c>
      <c r="N8359" s="37"/>
      <c r="O8359" s="22" t="s">
        <v>9</v>
      </c>
      <c r="P8359" s="38">
        <v>110</v>
      </c>
      <c r="Q8359" s="25">
        <v>0</v>
      </c>
      <c r="R8359" s="38">
        <f t="shared" si="194"/>
        <v>110</v>
      </c>
      <c r="S8359" s="25"/>
      <c r="T8359" s="26">
        <f t="shared" si="195"/>
        <v>0</v>
      </c>
    </row>
    <row r="8360" spans="6:20" s="102" customFormat="1" ht="12" outlineLevel="6">
      <c r="F8360" s="21">
        <v>3292</v>
      </c>
      <c r="G8360" s="22" t="s">
        <v>5</v>
      </c>
      <c r="H8360" s="68">
        <v>6</v>
      </c>
      <c r="I8360" s="22"/>
      <c r="J8360" s="36" t="s">
        <v>786</v>
      </c>
      <c r="K8360" s="36"/>
      <c r="L8360" s="36"/>
      <c r="M8360" s="37" t="s">
        <v>5200</v>
      </c>
      <c r="N8360" s="37"/>
      <c r="O8360" s="22" t="s">
        <v>9</v>
      </c>
      <c r="P8360" s="38">
        <v>110</v>
      </c>
      <c r="Q8360" s="25">
        <v>0</v>
      </c>
      <c r="R8360" s="38">
        <f t="shared" si="194"/>
        <v>110</v>
      </c>
      <c r="S8360" s="25"/>
      <c r="T8360" s="26">
        <f t="shared" si="195"/>
        <v>0</v>
      </c>
    </row>
    <row r="8361" spans="6:20" s="102" customFormat="1" ht="12" outlineLevel="6">
      <c r="F8361" s="21">
        <v>3293</v>
      </c>
      <c r="G8361" s="22" t="s">
        <v>5</v>
      </c>
      <c r="H8361" s="68">
        <v>6</v>
      </c>
      <c r="I8361" s="22"/>
      <c r="J8361" s="36" t="s">
        <v>787</v>
      </c>
      <c r="K8361" s="36"/>
      <c r="L8361" s="36"/>
      <c r="M8361" s="37" t="s">
        <v>5201</v>
      </c>
      <c r="N8361" s="37"/>
      <c r="O8361" s="22" t="s">
        <v>9</v>
      </c>
      <c r="P8361" s="38">
        <v>210</v>
      </c>
      <c r="Q8361" s="25">
        <v>0</v>
      </c>
      <c r="R8361" s="38">
        <f t="shared" si="194"/>
        <v>210</v>
      </c>
      <c r="S8361" s="25"/>
      <c r="T8361" s="26">
        <f t="shared" si="195"/>
        <v>0</v>
      </c>
    </row>
    <row r="8362" spans="6:20" s="102" customFormat="1" ht="12" outlineLevel="6">
      <c r="F8362" s="21">
        <v>3294</v>
      </c>
      <c r="G8362" s="22" t="s">
        <v>5</v>
      </c>
      <c r="H8362" s="68">
        <v>6</v>
      </c>
      <c r="I8362" s="22"/>
      <c r="J8362" s="36" t="s">
        <v>788</v>
      </c>
      <c r="K8362" s="36"/>
      <c r="L8362" s="36"/>
      <c r="M8362" s="37" t="s">
        <v>4928</v>
      </c>
      <c r="N8362" s="37"/>
      <c r="O8362" s="22" t="s">
        <v>9</v>
      </c>
      <c r="P8362" s="38">
        <v>200</v>
      </c>
      <c r="Q8362" s="25">
        <v>0</v>
      </c>
      <c r="R8362" s="38">
        <f t="shared" si="194"/>
        <v>200</v>
      </c>
      <c r="S8362" s="25"/>
      <c r="T8362" s="26">
        <f t="shared" si="195"/>
        <v>0</v>
      </c>
    </row>
    <row r="8363" spans="6:20" s="102" customFormat="1" ht="12" outlineLevel="6">
      <c r="F8363" s="21">
        <v>3295</v>
      </c>
      <c r="G8363" s="22" t="s">
        <v>5</v>
      </c>
      <c r="H8363" s="68">
        <v>6</v>
      </c>
      <c r="I8363" s="22"/>
      <c r="J8363" s="36" t="s">
        <v>789</v>
      </c>
      <c r="K8363" s="36"/>
      <c r="L8363" s="36"/>
      <c r="M8363" s="37" t="s">
        <v>4929</v>
      </c>
      <c r="N8363" s="37"/>
      <c r="O8363" s="22" t="s">
        <v>9</v>
      </c>
      <c r="P8363" s="38">
        <v>3230</v>
      </c>
      <c r="Q8363" s="25">
        <v>0</v>
      </c>
      <c r="R8363" s="38">
        <f t="shared" si="194"/>
        <v>3230</v>
      </c>
      <c r="S8363" s="25"/>
      <c r="T8363" s="26">
        <f t="shared" si="195"/>
        <v>0</v>
      </c>
    </row>
    <row r="8364" spans="6:20" s="102" customFormat="1" ht="12" outlineLevel="6">
      <c r="F8364" s="21">
        <v>3296</v>
      </c>
      <c r="G8364" s="22" t="s">
        <v>5</v>
      </c>
      <c r="H8364" s="68">
        <v>6</v>
      </c>
      <c r="I8364" s="22"/>
      <c r="J8364" s="36" t="s">
        <v>790</v>
      </c>
      <c r="K8364" s="36"/>
      <c r="L8364" s="36"/>
      <c r="M8364" s="37" t="s">
        <v>4930</v>
      </c>
      <c r="N8364" s="37"/>
      <c r="O8364" s="22" t="s">
        <v>9</v>
      </c>
      <c r="P8364" s="38">
        <v>2235</v>
      </c>
      <c r="Q8364" s="25">
        <v>0</v>
      </c>
      <c r="R8364" s="38">
        <f t="shared" si="194"/>
        <v>2235</v>
      </c>
      <c r="S8364" s="25"/>
      <c r="T8364" s="26">
        <f t="shared" si="195"/>
        <v>0</v>
      </c>
    </row>
    <row r="8365" spans="6:20" s="102" customFormat="1" ht="12" outlineLevel="6">
      <c r="F8365" s="21">
        <v>3297</v>
      </c>
      <c r="G8365" s="22" t="s">
        <v>5</v>
      </c>
      <c r="H8365" s="68">
        <v>6</v>
      </c>
      <c r="I8365" s="22"/>
      <c r="J8365" s="36" t="s">
        <v>791</v>
      </c>
      <c r="K8365" s="36"/>
      <c r="L8365" s="36"/>
      <c r="M8365" s="37" t="s">
        <v>4759</v>
      </c>
      <c r="N8365" s="37"/>
      <c r="O8365" s="22" t="s">
        <v>9</v>
      </c>
      <c r="P8365" s="38">
        <v>90</v>
      </c>
      <c r="Q8365" s="25">
        <v>0</v>
      </c>
      <c r="R8365" s="38">
        <f t="shared" si="194"/>
        <v>90</v>
      </c>
      <c r="S8365" s="25"/>
      <c r="T8365" s="26">
        <f t="shared" si="195"/>
        <v>0</v>
      </c>
    </row>
    <row r="8366" spans="6:20" s="102" customFormat="1" ht="12" outlineLevel="6">
      <c r="F8366" s="21">
        <v>3298</v>
      </c>
      <c r="G8366" s="22" t="s">
        <v>5</v>
      </c>
      <c r="H8366" s="68">
        <v>6</v>
      </c>
      <c r="I8366" s="22"/>
      <c r="J8366" s="36" t="s">
        <v>792</v>
      </c>
      <c r="K8366" s="36"/>
      <c r="L8366" s="36"/>
      <c r="M8366" s="37" t="s">
        <v>5432</v>
      </c>
      <c r="N8366" s="37"/>
      <c r="O8366" s="22" t="s">
        <v>9</v>
      </c>
      <c r="P8366" s="38">
        <v>90</v>
      </c>
      <c r="Q8366" s="25">
        <v>0</v>
      </c>
      <c r="R8366" s="38">
        <f t="shared" si="194"/>
        <v>90</v>
      </c>
      <c r="S8366" s="25"/>
      <c r="T8366" s="26">
        <f t="shared" si="195"/>
        <v>0</v>
      </c>
    </row>
    <row r="8367" spans="6:20" s="102" customFormat="1" ht="12" outlineLevel="6">
      <c r="F8367" s="21">
        <v>3299</v>
      </c>
      <c r="G8367" s="22" t="s">
        <v>5</v>
      </c>
      <c r="H8367" s="68">
        <v>6</v>
      </c>
      <c r="I8367" s="22"/>
      <c r="J8367" s="36" t="s">
        <v>793</v>
      </c>
      <c r="K8367" s="36"/>
      <c r="L8367" s="36"/>
      <c r="M8367" s="37" t="s">
        <v>5433</v>
      </c>
      <c r="N8367" s="37"/>
      <c r="O8367" s="22" t="s">
        <v>9</v>
      </c>
      <c r="P8367" s="38">
        <v>670</v>
      </c>
      <c r="Q8367" s="25">
        <v>0</v>
      </c>
      <c r="R8367" s="38">
        <f t="shared" si="194"/>
        <v>670</v>
      </c>
      <c r="S8367" s="25"/>
      <c r="T8367" s="26">
        <f t="shared" si="195"/>
        <v>0</v>
      </c>
    </row>
    <row r="8368" spans="6:20" s="102" customFormat="1" ht="12" outlineLevel="6">
      <c r="F8368" s="21">
        <v>3300</v>
      </c>
      <c r="G8368" s="22" t="s">
        <v>5</v>
      </c>
      <c r="H8368" s="68">
        <v>6</v>
      </c>
      <c r="I8368" s="22"/>
      <c r="J8368" s="36" t="s">
        <v>794</v>
      </c>
      <c r="K8368" s="36"/>
      <c r="L8368" s="36"/>
      <c r="M8368" s="37" t="s">
        <v>5503</v>
      </c>
      <c r="N8368" s="37"/>
      <c r="O8368" s="22" t="s">
        <v>9</v>
      </c>
      <c r="P8368" s="38">
        <v>75</v>
      </c>
      <c r="Q8368" s="25">
        <v>0</v>
      </c>
      <c r="R8368" s="38">
        <f t="shared" si="194"/>
        <v>75</v>
      </c>
      <c r="S8368" s="25"/>
      <c r="T8368" s="26">
        <f t="shared" si="195"/>
        <v>0</v>
      </c>
    </row>
    <row r="8369" spans="6:20" s="102" customFormat="1" ht="12" outlineLevel="6">
      <c r="F8369" s="21">
        <v>3301</v>
      </c>
      <c r="G8369" s="22" t="s">
        <v>5</v>
      </c>
      <c r="H8369" s="68">
        <v>6</v>
      </c>
      <c r="I8369" s="22"/>
      <c r="J8369" s="36" t="s">
        <v>795</v>
      </c>
      <c r="K8369" s="36"/>
      <c r="L8369" s="36"/>
      <c r="M8369" s="37" t="s">
        <v>6343</v>
      </c>
      <c r="N8369" s="37"/>
      <c r="O8369" s="22" t="s">
        <v>9</v>
      </c>
      <c r="P8369" s="38">
        <v>120</v>
      </c>
      <c r="Q8369" s="25">
        <v>0</v>
      </c>
      <c r="R8369" s="38">
        <f t="shared" si="194"/>
        <v>120</v>
      </c>
      <c r="S8369" s="25"/>
      <c r="T8369" s="26">
        <f t="shared" si="195"/>
        <v>0</v>
      </c>
    </row>
    <row r="8370" spans="6:20" s="102" customFormat="1" ht="12" outlineLevel="6">
      <c r="F8370" s="21">
        <v>3302</v>
      </c>
      <c r="G8370" s="22" t="s">
        <v>5</v>
      </c>
      <c r="H8370" s="68">
        <v>6</v>
      </c>
      <c r="I8370" s="22"/>
      <c r="J8370" s="36" t="s">
        <v>796</v>
      </c>
      <c r="K8370" s="36"/>
      <c r="L8370" s="36"/>
      <c r="M8370" s="37" t="s">
        <v>5335</v>
      </c>
      <c r="N8370" s="37"/>
      <c r="O8370" s="22" t="s">
        <v>9</v>
      </c>
      <c r="P8370" s="38">
        <v>255</v>
      </c>
      <c r="Q8370" s="25">
        <v>0</v>
      </c>
      <c r="R8370" s="38">
        <f t="shared" si="194"/>
        <v>255</v>
      </c>
      <c r="S8370" s="25"/>
      <c r="T8370" s="26">
        <f t="shared" si="195"/>
        <v>0</v>
      </c>
    </row>
    <row r="8371" spans="6:20" s="102" customFormat="1" ht="12" outlineLevel="6">
      <c r="F8371" s="21">
        <v>3303</v>
      </c>
      <c r="G8371" s="22" t="s">
        <v>5</v>
      </c>
      <c r="H8371" s="68">
        <v>6</v>
      </c>
      <c r="I8371" s="22"/>
      <c r="J8371" s="36" t="s">
        <v>797</v>
      </c>
      <c r="K8371" s="36"/>
      <c r="L8371" s="36"/>
      <c r="M8371" s="37" t="s">
        <v>5202</v>
      </c>
      <c r="N8371" s="37"/>
      <c r="O8371" s="22" t="s">
        <v>9</v>
      </c>
      <c r="P8371" s="38">
        <v>30</v>
      </c>
      <c r="Q8371" s="25">
        <v>0</v>
      </c>
      <c r="R8371" s="38">
        <f t="shared" si="194"/>
        <v>30</v>
      </c>
      <c r="S8371" s="25"/>
      <c r="T8371" s="26">
        <f t="shared" si="195"/>
        <v>0</v>
      </c>
    </row>
    <row r="8372" spans="6:20" outlineLevel="6"/>
    <row r="8373" spans="6:20" outlineLevel="5"/>
    <row r="8374" spans="6:20" s="113" customFormat="1" ht="16.5" customHeight="1" outlineLevel="4">
      <c r="F8374" s="114"/>
      <c r="G8374" s="115"/>
      <c r="H8374" s="115"/>
      <c r="I8374" s="115"/>
      <c r="J8374" s="116"/>
      <c r="K8374" s="116"/>
      <c r="L8374" s="116"/>
      <c r="M8374" s="116" t="s">
        <v>5337</v>
      </c>
      <c r="N8374" s="119"/>
      <c r="O8374" s="115"/>
      <c r="P8374" s="117"/>
      <c r="Q8374" s="118"/>
      <c r="R8374" s="117"/>
      <c r="S8374" s="118"/>
      <c r="T8374" s="112">
        <f>SUBTOTAL(9,T8375:T8428)</f>
        <v>0</v>
      </c>
    </row>
    <row r="8375" spans="6:20" s="120" customFormat="1" ht="16.5" customHeight="1" outlineLevel="5">
      <c r="F8375" s="121"/>
      <c r="G8375" s="122"/>
      <c r="H8375" s="122"/>
      <c r="I8375" s="122"/>
      <c r="J8375" s="123"/>
      <c r="K8375" s="123"/>
      <c r="L8375" s="123"/>
      <c r="M8375" s="123" t="s">
        <v>5369</v>
      </c>
      <c r="N8375" s="126"/>
      <c r="O8375" s="122"/>
      <c r="P8375" s="124"/>
      <c r="Q8375" s="125"/>
      <c r="R8375" s="124"/>
      <c r="S8375" s="125"/>
      <c r="T8375" s="111">
        <f>SUBTOTAL(9,T8376:T8427)</f>
        <v>0</v>
      </c>
    </row>
    <row r="8376" spans="6:20" s="102" customFormat="1" ht="24" outlineLevel="6">
      <c r="F8376" s="21">
        <v>3304</v>
      </c>
      <c r="G8376" s="22" t="s">
        <v>5</v>
      </c>
      <c r="H8376" s="68">
        <v>6</v>
      </c>
      <c r="I8376" s="22"/>
      <c r="J8376" s="36" t="s">
        <v>798</v>
      </c>
      <c r="K8376" s="36"/>
      <c r="L8376" s="36"/>
      <c r="M8376" s="37" t="s">
        <v>7791</v>
      </c>
      <c r="N8376" s="37"/>
      <c r="O8376" s="22" t="s">
        <v>22</v>
      </c>
      <c r="P8376" s="38">
        <v>1</v>
      </c>
      <c r="Q8376" s="25">
        <v>0</v>
      </c>
      <c r="R8376" s="38">
        <f t="shared" ref="R8376:R8407" si="196">P8376*(1+Q8376/100)</f>
        <v>1</v>
      </c>
      <c r="S8376" s="25"/>
      <c r="T8376" s="26">
        <f t="shared" ref="T8376:T8407" si="197">IF(I8376="T",0,R8376*S8376)</f>
        <v>0</v>
      </c>
    </row>
    <row r="8377" spans="6:20" s="102" customFormat="1" ht="24" outlineLevel="6">
      <c r="F8377" s="21">
        <v>3305</v>
      </c>
      <c r="G8377" s="22" t="s">
        <v>5</v>
      </c>
      <c r="H8377" s="68">
        <v>6</v>
      </c>
      <c r="I8377" s="22"/>
      <c r="J8377" s="36" t="s">
        <v>799</v>
      </c>
      <c r="K8377" s="36"/>
      <c r="L8377" s="36"/>
      <c r="M8377" s="37" t="s">
        <v>7792</v>
      </c>
      <c r="N8377" s="37"/>
      <c r="O8377" s="22" t="s">
        <v>22</v>
      </c>
      <c r="P8377" s="38">
        <v>1</v>
      </c>
      <c r="Q8377" s="25">
        <v>0</v>
      </c>
      <c r="R8377" s="38">
        <f t="shared" si="196"/>
        <v>1</v>
      </c>
      <c r="S8377" s="25"/>
      <c r="T8377" s="26">
        <f t="shared" si="197"/>
        <v>0</v>
      </c>
    </row>
    <row r="8378" spans="6:20" s="102" customFormat="1" ht="24" outlineLevel="6">
      <c r="F8378" s="21">
        <v>3306</v>
      </c>
      <c r="G8378" s="22" t="s">
        <v>5</v>
      </c>
      <c r="H8378" s="68">
        <v>6</v>
      </c>
      <c r="I8378" s="22"/>
      <c r="J8378" s="36" t="s">
        <v>800</v>
      </c>
      <c r="K8378" s="36"/>
      <c r="L8378" s="36"/>
      <c r="M8378" s="37" t="s">
        <v>7884</v>
      </c>
      <c r="N8378" s="37"/>
      <c r="O8378" s="22" t="s">
        <v>22</v>
      </c>
      <c r="P8378" s="38">
        <v>14</v>
      </c>
      <c r="Q8378" s="25">
        <v>0</v>
      </c>
      <c r="R8378" s="38">
        <f t="shared" si="196"/>
        <v>14</v>
      </c>
      <c r="S8378" s="25"/>
      <c r="T8378" s="26">
        <f t="shared" si="197"/>
        <v>0</v>
      </c>
    </row>
    <row r="8379" spans="6:20" s="102" customFormat="1" ht="24" outlineLevel="6">
      <c r="F8379" s="21">
        <v>3307</v>
      </c>
      <c r="G8379" s="22" t="s">
        <v>5</v>
      </c>
      <c r="H8379" s="68">
        <v>6</v>
      </c>
      <c r="I8379" s="22"/>
      <c r="J8379" s="36" t="s">
        <v>801</v>
      </c>
      <c r="K8379" s="36"/>
      <c r="L8379" s="36"/>
      <c r="M8379" s="37" t="s">
        <v>8060</v>
      </c>
      <c r="N8379" s="37"/>
      <c r="O8379" s="22" t="s">
        <v>22</v>
      </c>
      <c r="P8379" s="38">
        <v>237</v>
      </c>
      <c r="Q8379" s="25">
        <v>0</v>
      </c>
      <c r="R8379" s="38">
        <f t="shared" si="196"/>
        <v>237</v>
      </c>
      <c r="S8379" s="25"/>
      <c r="T8379" s="26">
        <f t="shared" si="197"/>
        <v>0</v>
      </c>
    </row>
    <row r="8380" spans="6:20" s="102" customFormat="1" ht="24" outlineLevel="6">
      <c r="F8380" s="21">
        <v>3308</v>
      </c>
      <c r="G8380" s="22" t="s">
        <v>5</v>
      </c>
      <c r="H8380" s="68">
        <v>6</v>
      </c>
      <c r="I8380" s="22"/>
      <c r="J8380" s="36" t="s">
        <v>802</v>
      </c>
      <c r="K8380" s="36"/>
      <c r="L8380" s="36"/>
      <c r="M8380" s="37" t="s">
        <v>8572</v>
      </c>
      <c r="N8380" s="37"/>
      <c r="O8380" s="22" t="s">
        <v>22</v>
      </c>
      <c r="P8380" s="38">
        <v>2</v>
      </c>
      <c r="Q8380" s="25">
        <v>0</v>
      </c>
      <c r="R8380" s="38">
        <f t="shared" si="196"/>
        <v>2</v>
      </c>
      <c r="S8380" s="25"/>
      <c r="T8380" s="26">
        <f t="shared" si="197"/>
        <v>0</v>
      </c>
    </row>
    <row r="8381" spans="6:20" s="102" customFormat="1" ht="12" outlineLevel="6">
      <c r="F8381" s="21">
        <v>3309</v>
      </c>
      <c r="G8381" s="22" t="s">
        <v>5</v>
      </c>
      <c r="H8381" s="68">
        <v>6</v>
      </c>
      <c r="I8381" s="22"/>
      <c r="J8381" s="36" t="s">
        <v>803</v>
      </c>
      <c r="K8381" s="36"/>
      <c r="L8381" s="36"/>
      <c r="M8381" s="37" t="s">
        <v>7236</v>
      </c>
      <c r="N8381" s="37"/>
      <c r="O8381" s="22" t="s">
        <v>22</v>
      </c>
      <c r="P8381" s="38">
        <v>1</v>
      </c>
      <c r="Q8381" s="25">
        <v>0</v>
      </c>
      <c r="R8381" s="38">
        <f t="shared" si="196"/>
        <v>1</v>
      </c>
      <c r="S8381" s="25"/>
      <c r="T8381" s="26">
        <f t="shared" si="197"/>
        <v>0</v>
      </c>
    </row>
    <row r="8382" spans="6:20" s="102" customFormat="1" ht="12" outlineLevel="6">
      <c r="F8382" s="21">
        <v>3310</v>
      </c>
      <c r="G8382" s="22" t="s">
        <v>5</v>
      </c>
      <c r="H8382" s="68">
        <v>6</v>
      </c>
      <c r="I8382" s="22"/>
      <c r="J8382" s="36" t="s">
        <v>804</v>
      </c>
      <c r="K8382" s="36"/>
      <c r="L8382" s="36"/>
      <c r="M8382" s="37" t="s">
        <v>7452</v>
      </c>
      <c r="N8382" s="37"/>
      <c r="O8382" s="22" t="s">
        <v>22</v>
      </c>
      <c r="P8382" s="38">
        <v>1</v>
      </c>
      <c r="Q8382" s="25">
        <v>0</v>
      </c>
      <c r="R8382" s="38">
        <f t="shared" si="196"/>
        <v>1</v>
      </c>
      <c r="S8382" s="25"/>
      <c r="T8382" s="26">
        <f t="shared" si="197"/>
        <v>0</v>
      </c>
    </row>
    <row r="8383" spans="6:20" s="102" customFormat="1" ht="12" outlineLevel="6">
      <c r="F8383" s="21">
        <v>3311</v>
      </c>
      <c r="G8383" s="22" t="s">
        <v>5</v>
      </c>
      <c r="H8383" s="68">
        <v>6</v>
      </c>
      <c r="I8383" s="22"/>
      <c r="J8383" s="36" t="s">
        <v>805</v>
      </c>
      <c r="K8383" s="36"/>
      <c r="L8383" s="36"/>
      <c r="M8383" s="37" t="s">
        <v>7407</v>
      </c>
      <c r="N8383" s="37"/>
      <c r="O8383" s="22" t="s">
        <v>22</v>
      </c>
      <c r="P8383" s="38">
        <v>1</v>
      </c>
      <c r="Q8383" s="25">
        <v>0</v>
      </c>
      <c r="R8383" s="38">
        <f t="shared" si="196"/>
        <v>1</v>
      </c>
      <c r="S8383" s="25"/>
      <c r="T8383" s="26">
        <f t="shared" si="197"/>
        <v>0</v>
      </c>
    </row>
    <row r="8384" spans="6:20" s="102" customFormat="1" ht="24" outlineLevel="6">
      <c r="F8384" s="21">
        <v>3312</v>
      </c>
      <c r="G8384" s="22" t="s">
        <v>5</v>
      </c>
      <c r="H8384" s="68">
        <v>6</v>
      </c>
      <c r="I8384" s="22"/>
      <c r="J8384" s="36" t="s">
        <v>806</v>
      </c>
      <c r="K8384" s="36"/>
      <c r="L8384" s="36"/>
      <c r="M8384" s="37" t="s">
        <v>7935</v>
      </c>
      <c r="N8384" s="37"/>
      <c r="O8384" s="22" t="s">
        <v>138</v>
      </c>
      <c r="P8384" s="38">
        <v>1</v>
      </c>
      <c r="Q8384" s="25">
        <v>0</v>
      </c>
      <c r="R8384" s="38">
        <f t="shared" si="196"/>
        <v>1</v>
      </c>
      <c r="S8384" s="25"/>
      <c r="T8384" s="26">
        <f t="shared" si="197"/>
        <v>0</v>
      </c>
    </row>
    <row r="8385" spans="6:20" s="102" customFormat="1" ht="12" outlineLevel="6">
      <c r="F8385" s="21">
        <v>3313</v>
      </c>
      <c r="G8385" s="22" t="s">
        <v>5</v>
      </c>
      <c r="H8385" s="68">
        <v>6</v>
      </c>
      <c r="I8385" s="22"/>
      <c r="J8385" s="36" t="s">
        <v>807</v>
      </c>
      <c r="K8385" s="36"/>
      <c r="L8385" s="36"/>
      <c r="M8385" s="37" t="s">
        <v>7472</v>
      </c>
      <c r="N8385" s="37"/>
      <c r="O8385" s="22" t="s">
        <v>9</v>
      </c>
      <c r="P8385" s="38">
        <v>15</v>
      </c>
      <c r="Q8385" s="25">
        <v>0</v>
      </c>
      <c r="R8385" s="38">
        <f t="shared" si="196"/>
        <v>15</v>
      </c>
      <c r="S8385" s="25"/>
      <c r="T8385" s="26">
        <f t="shared" si="197"/>
        <v>0</v>
      </c>
    </row>
    <row r="8386" spans="6:20" s="102" customFormat="1" ht="12" outlineLevel="6">
      <c r="F8386" s="21">
        <v>3314</v>
      </c>
      <c r="G8386" s="22" t="s">
        <v>5</v>
      </c>
      <c r="H8386" s="68">
        <v>6</v>
      </c>
      <c r="I8386" s="22"/>
      <c r="J8386" s="36" t="s">
        <v>808</v>
      </c>
      <c r="K8386" s="36"/>
      <c r="L8386" s="36"/>
      <c r="M8386" s="37" t="s">
        <v>7192</v>
      </c>
      <c r="N8386" s="37"/>
      <c r="O8386" s="22" t="s">
        <v>138</v>
      </c>
      <c r="P8386" s="38">
        <v>1</v>
      </c>
      <c r="Q8386" s="25">
        <v>0</v>
      </c>
      <c r="R8386" s="38">
        <f t="shared" si="196"/>
        <v>1</v>
      </c>
      <c r="S8386" s="25"/>
      <c r="T8386" s="26">
        <f t="shared" si="197"/>
        <v>0</v>
      </c>
    </row>
    <row r="8387" spans="6:20" s="102" customFormat="1" ht="12" outlineLevel="6">
      <c r="F8387" s="21">
        <v>3315</v>
      </c>
      <c r="G8387" s="22" t="s">
        <v>5</v>
      </c>
      <c r="H8387" s="68">
        <v>6</v>
      </c>
      <c r="I8387" s="22"/>
      <c r="J8387" s="36" t="s">
        <v>809</v>
      </c>
      <c r="K8387" s="36"/>
      <c r="L8387" s="36"/>
      <c r="M8387" s="37" t="s">
        <v>6662</v>
      </c>
      <c r="N8387" s="37"/>
      <c r="O8387" s="22" t="s">
        <v>138</v>
      </c>
      <c r="P8387" s="38">
        <v>1</v>
      </c>
      <c r="Q8387" s="25">
        <v>0</v>
      </c>
      <c r="R8387" s="38">
        <f t="shared" si="196"/>
        <v>1</v>
      </c>
      <c r="S8387" s="25"/>
      <c r="T8387" s="26">
        <f t="shared" si="197"/>
        <v>0</v>
      </c>
    </row>
    <row r="8388" spans="6:20" s="102" customFormat="1" ht="12" outlineLevel="6">
      <c r="F8388" s="21">
        <v>3316</v>
      </c>
      <c r="G8388" s="22" t="s">
        <v>5</v>
      </c>
      <c r="H8388" s="68">
        <v>6</v>
      </c>
      <c r="I8388" s="22"/>
      <c r="J8388" s="36" t="s">
        <v>810</v>
      </c>
      <c r="K8388" s="36"/>
      <c r="L8388" s="36"/>
      <c r="M8388" s="37" t="s">
        <v>7405</v>
      </c>
      <c r="N8388" s="37"/>
      <c r="O8388" s="22" t="s">
        <v>138</v>
      </c>
      <c r="P8388" s="38">
        <v>1</v>
      </c>
      <c r="Q8388" s="25">
        <v>0</v>
      </c>
      <c r="R8388" s="38">
        <f t="shared" si="196"/>
        <v>1</v>
      </c>
      <c r="S8388" s="25"/>
      <c r="T8388" s="26">
        <f t="shared" si="197"/>
        <v>0</v>
      </c>
    </row>
    <row r="8389" spans="6:20" s="102" customFormat="1" ht="24" outlineLevel="6">
      <c r="F8389" s="21">
        <v>3317</v>
      </c>
      <c r="G8389" s="22" t="s">
        <v>5</v>
      </c>
      <c r="H8389" s="68">
        <v>6</v>
      </c>
      <c r="I8389" s="22"/>
      <c r="J8389" s="36" t="s">
        <v>811</v>
      </c>
      <c r="K8389" s="36"/>
      <c r="L8389" s="36"/>
      <c r="M8389" s="37" t="s">
        <v>8229</v>
      </c>
      <c r="N8389" s="37"/>
      <c r="O8389" s="22" t="s">
        <v>22</v>
      </c>
      <c r="P8389" s="38">
        <v>15</v>
      </c>
      <c r="Q8389" s="25">
        <v>0</v>
      </c>
      <c r="R8389" s="38">
        <f t="shared" si="196"/>
        <v>15</v>
      </c>
      <c r="S8389" s="25"/>
      <c r="T8389" s="26">
        <f t="shared" si="197"/>
        <v>0</v>
      </c>
    </row>
    <row r="8390" spans="6:20" s="102" customFormat="1" ht="24" outlineLevel="6">
      <c r="F8390" s="21">
        <v>3318</v>
      </c>
      <c r="G8390" s="22" t="s">
        <v>5</v>
      </c>
      <c r="H8390" s="68">
        <v>6</v>
      </c>
      <c r="I8390" s="22"/>
      <c r="J8390" s="36" t="s">
        <v>812</v>
      </c>
      <c r="K8390" s="36"/>
      <c r="L8390" s="36"/>
      <c r="M8390" s="37" t="s">
        <v>7883</v>
      </c>
      <c r="N8390" s="37"/>
      <c r="O8390" s="22" t="s">
        <v>22</v>
      </c>
      <c r="P8390" s="38">
        <v>1</v>
      </c>
      <c r="Q8390" s="25">
        <v>0</v>
      </c>
      <c r="R8390" s="38">
        <f t="shared" si="196"/>
        <v>1</v>
      </c>
      <c r="S8390" s="25"/>
      <c r="T8390" s="26">
        <f t="shared" si="197"/>
        <v>0</v>
      </c>
    </row>
    <row r="8391" spans="6:20" s="102" customFormat="1" ht="12" outlineLevel="6">
      <c r="F8391" s="21">
        <v>3319</v>
      </c>
      <c r="G8391" s="22" t="s">
        <v>5</v>
      </c>
      <c r="H8391" s="68">
        <v>6</v>
      </c>
      <c r="I8391" s="22"/>
      <c r="J8391" s="36" t="s">
        <v>813</v>
      </c>
      <c r="K8391" s="36"/>
      <c r="L8391" s="36"/>
      <c r="M8391" s="37" t="s">
        <v>7374</v>
      </c>
      <c r="N8391" s="37"/>
      <c r="O8391" s="22" t="s">
        <v>22</v>
      </c>
      <c r="P8391" s="38">
        <v>1</v>
      </c>
      <c r="Q8391" s="25">
        <v>0</v>
      </c>
      <c r="R8391" s="38">
        <f t="shared" si="196"/>
        <v>1</v>
      </c>
      <c r="S8391" s="25"/>
      <c r="T8391" s="26">
        <f t="shared" si="197"/>
        <v>0</v>
      </c>
    </row>
    <row r="8392" spans="6:20" s="102" customFormat="1" ht="24" outlineLevel="6">
      <c r="F8392" s="21">
        <v>3320</v>
      </c>
      <c r="G8392" s="22" t="s">
        <v>5</v>
      </c>
      <c r="H8392" s="68">
        <v>6</v>
      </c>
      <c r="I8392" s="22"/>
      <c r="J8392" s="36" t="s">
        <v>814</v>
      </c>
      <c r="K8392" s="36"/>
      <c r="L8392" s="36"/>
      <c r="M8392" s="37" t="s">
        <v>7934</v>
      </c>
      <c r="N8392" s="37"/>
      <c r="O8392" s="22" t="s">
        <v>22</v>
      </c>
      <c r="P8392" s="38">
        <v>1</v>
      </c>
      <c r="Q8392" s="25">
        <v>0</v>
      </c>
      <c r="R8392" s="38">
        <f t="shared" si="196"/>
        <v>1</v>
      </c>
      <c r="S8392" s="25"/>
      <c r="T8392" s="26">
        <f t="shared" si="197"/>
        <v>0</v>
      </c>
    </row>
    <row r="8393" spans="6:20" s="102" customFormat="1" ht="12" outlineLevel="6">
      <c r="F8393" s="21">
        <v>3321</v>
      </c>
      <c r="G8393" s="22" t="s">
        <v>5</v>
      </c>
      <c r="H8393" s="68">
        <v>6</v>
      </c>
      <c r="I8393" s="22"/>
      <c r="J8393" s="36" t="s">
        <v>815</v>
      </c>
      <c r="K8393" s="36"/>
      <c r="L8393" s="36"/>
      <c r="M8393" s="37" t="s">
        <v>7300</v>
      </c>
      <c r="N8393" s="37"/>
      <c r="O8393" s="22" t="s">
        <v>22</v>
      </c>
      <c r="P8393" s="38">
        <v>2</v>
      </c>
      <c r="Q8393" s="25">
        <v>0</v>
      </c>
      <c r="R8393" s="38">
        <f t="shared" si="196"/>
        <v>2</v>
      </c>
      <c r="S8393" s="25"/>
      <c r="T8393" s="26">
        <f t="shared" si="197"/>
        <v>0</v>
      </c>
    </row>
    <row r="8394" spans="6:20" s="102" customFormat="1" ht="12" outlineLevel="6">
      <c r="F8394" s="21">
        <v>3322</v>
      </c>
      <c r="G8394" s="22" t="s">
        <v>5</v>
      </c>
      <c r="H8394" s="68">
        <v>6</v>
      </c>
      <c r="I8394" s="22"/>
      <c r="J8394" s="36" t="s">
        <v>816</v>
      </c>
      <c r="K8394" s="36"/>
      <c r="L8394" s="36"/>
      <c r="M8394" s="37" t="s">
        <v>7406</v>
      </c>
      <c r="N8394" s="37"/>
      <c r="O8394" s="22" t="s">
        <v>22</v>
      </c>
      <c r="P8394" s="38">
        <v>4</v>
      </c>
      <c r="Q8394" s="25">
        <v>0</v>
      </c>
      <c r="R8394" s="38">
        <f t="shared" si="196"/>
        <v>4</v>
      </c>
      <c r="S8394" s="25"/>
      <c r="T8394" s="26">
        <f t="shared" si="197"/>
        <v>0</v>
      </c>
    </row>
    <row r="8395" spans="6:20" s="102" customFormat="1" ht="12" outlineLevel="6">
      <c r="F8395" s="21">
        <v>3323</v>
      </c>
      <c r="G8395" s="22" t="s">
        <v>5</v>
      </c>
      <c r="H8395" s="68">
        <v>6</v>
      </c>
      <c r="I8395" s="22"/>
      <c r="J8395" s="36" t="s">
        <v>817</v>
      </c>
      <c r="K8395" s="36"/>
      <c r="L8395" s="36"/>
      <c r="M8395" s="37" t="s">
        <v>7451</v>
      </c>
      <c r="N8395" s="37"/>
      <c r="O8395" s="22" t="s">
        <v>22</v>
      </c>
      <c r="P8395" s="38">
        <v>119</v>
      </c>
      <c r="Q8395" s="25">
        <v>0</v>
      </c>
      <c r="R8395" s="38">
        <f t="shared" si="196"/>
        <v>119</v>
      </c>
      <c r="S8395" s="25"/>
      <c r="T8395" s="26">
        <f t="shared" si="197"/>
        <v>0</v>
      </c>
    </row>
    <row r="8396" spans="6:20" s="102" customFormat="1" ht="12" outlineLevel="6">
      <c r="F8396" s="21">
        <v>3324</v>
      </c>
      <c r="G8396" s="22" t="s">
        <v>5</v>
      </c>
      <c r="H8396" s="68">
        <v>6</v>
      </c>
      <c r="I8396" s="22"/>
      <c r="J8396" s="36" t="s">
        <v>818</v>
      </c>
      <c r="K8396" s="36"/>
      <c r="L8396" s="36"/>
      <c r="M8396" s="37" t="s">
        <v>7214</v>
      </c>
      <c r="N8396" s="37"/>
      <c r="O8396" s="22" t="s">
        <v>138</v>
      </c>
      <c r="P8396" s="38">
        <v>1</v>
      </c>
      <c r="Q8396" s="25">
        <v>0</v>
      </c>
      <c r="R8396" s="38">
        <f t="shared" si="196"/>
        <v>1</v>
      </c>
      <c r="S8396" s="25"/>
      <c r="T8396" s="26">
        <f t="shared" si="197"/>
        <v>0</v>
      </c>
    </row>
    <row r="8397" spans="6:20" s="102" customFormat="1" ht="12" outlineLevel="6">
      <c r="F8397" s="21">
        <v>3325</v>
      </c>
      <c r="G8397" s="22" t="s">
        <v>5</v>
      </c>
      <c r="H8397" s="68">
        <v>6</v>
      </c>
      <c r="I8397" s="22"/>
      <c r="J8397" s="36" t="s">
        <v>819</v>
      </c>
      <c r="K8397" s="36"/>
      <c r="L8397" s="36"/>
      <c r="M8397" s="37" t="s">
        <v>6495</v>
      </c>
      <c r="N8397" s="37"/>
      <c r="O8397" s="22" t="s">
        <v>9</v>
      </c>
      <c r="P8397" s="38">
        <v>50</v>
      </c>
      <c r="Q8397" s="25">
        <v>0</v>
      </c>
      <c r="R8397" s="38">
        <f t="shared" si="196"/>
        <v>50</v>
      </c>
      <c r="S8397" s="25"/>
      <c r="T8397" s="26">
        <f t="shared" si="197"/>
        <v>0</v>
      </c>
    </row>
    <row r="8398" spans="6:20" s="102" customFormat="1" ht="12" outlineLevel="6">
      <c r="F8398" s="21">
        <v>3326</v>
      </c>
      <c r="G8398" s="22" t="s">
        <v>5</v>
      </c>
      <c r="H8398" s="68">
        <v>6</v>
      </c>
      <c r="I8398" s="22"/>
      <c r="J8398" s="36" t="s">
        <v>820</v>
      </c>
      <c r="K8398" s="36"/>
      <c r="L8398" s="36"/>
      <c r="M8398" s="37" t="s">
        <v>6559</v>
      </c>
      <c r="N8398" s="37"/>
      <c r="O8398" s="22" t="s">
        <v>9</v>
      </c>
      <c r="P8398" s="38">
        <v>50</v>
      </c>
      <c r="Q8398" s="25">
        <v>0</v>
      </c>
      <c r="R8398" s="38">
        <f t="shared" si="196"/>
        <v>50</v>
      </c>
      <c r="S8398" s="25"/>
      <c r="T8398" s="26">
        <f t="shared" si="197"/>
        <v>0</v>
      </c>
    </row>
    <row r="8399" spans="6:20" s="102" customFormat="1" ht="12" outlineLevel="6">
      <c r="F8399" s="21">
        <v>3327</v>
      </c>
      <c r="G8399" s="22" t="s">
        <v>5</v>
      </c>
      <c r="H8399" s="68">
        <v>6</v>
      </c>
      <c r="I8399" s="22"/>
      <c r="J8399" s="36" t="s">
        <v>821</v>
      </c>
      <c r="K8399" s="36"/>
      <c r="L8399" s="36"/>
      <c r="M8399" s="37" t="s">
        <v>6560</v>
      </c>
      <c r="N8399" s="37"/>
      <c r="O8399" s="22" t="s">
        <v>9</v>
      </c>
      <c r="P8399" s="38">
        <v>25</v>
      </c>
      <c r="Q8399" s="25">
        <v>0</v>
      </c>
      <c r="R8399" s="38">
        <f t="shared" si="196"/>
        <v>25</v>
      </c>
      <c r="S8399" s="25"/>
      <c r="T8399" s="26">
        <f t="shared" si="197"/>
        <v>0</v>
      </c>
    </row>
    <row r="8400" spans="6:20" s="102" customFormat="1" ht="12" outlineLevel="6">
      <c r="F8400" s="21">
        <v>3328</v>
      </c>
      <c r="G8400" s="22" t="s">
        <v>5</v>
      </c>
      <c r="H8400" s="68">
        <v>6</v>
      </c>
      <c r="I8400" s="22"/>
      <c r="J8400" s="36" t="s">
        <v>822</v>
      </c>
      <c r="K8400" s="36"/>
      <c r="L8400" s="36"/>
      <c r="M8400" s="37" t="s">
        <v>6612</v>
      </c>
      <c r="N8400" s="37"/>
      <c r="O8400" s="22" t="s">
        <v>9</v>
      </c>
      <c r="P8400" s="38">
        <v>12</v>
      </c>
      <c r="Q8400" s="25">
        <v>0</v>
      </c>
      <c r="R8400" s="38">
        <f t="shared" si="196"/>
        <v>12</v>
      </c>
      <c r="S8400" s="25"/>
      <c r="T8400" s="26">
        <f t="shared" si="197"/>
        <v>0</v>
      </c>
    </row>
    <row r="8401" spans="6:20" s="102" customFormat="1" ht="12" outlineLevel="6">
      <c r="F8401" s="21">
        <v>3329</v>
      </c>
      <c r="G8401" s="22" t="s">
        <v>5</v>
      </c>
      <c r="H8401" s="68">
        <v>6</v>
      </c>
      <c r="I8401" s="22"/>
      <c r="J8401" s="36" t="s">
        <v>823</v>
      </c>
      <c r="K8401" s="36"/>
      <c r="L8401" s="36"/>
      <c r="M8401" s="37" t="s">
        <v>6446</v>
      </c>
      <c r="N8401" s="37"/>
      <c r="O8401" s="22" t="s">
        <v>9</v>
      </c>
      <c r="P8401" s="38">
        <v>100</v>
      </c>
      <c r="Q8401" s="25">
        <v>0</v>
      </c>
      <c r="R8401" s="38">
        <f t="shared" si="196"/>
        <v>100</v>
      </c>
      <c r="S8401" s="25"/>
      <c r="T8401" s="26">
        <f t="shared" si="197"/>
        <v>0</v>
      </c>
    </row>
    <row r="8402" spans="6:20" s="102" customFormat="1" ht="24" outlineLevel="6">
      <c r="F8402" s="21">
        <v>3330</v>
      </c>
      <c r="G8402" s="22" t="s">
        <v>5</v>
      </c>
      <c r="H8402" s="68">
        <v>6</v>
      </c>
      <c r="I8402" s="22"/>
      <c r="J8402" s="36" t="s">
        <v>824</v>
      </c>
      <c r="K8402" s="36"/>
      <c r="L8402" s="36"/>
      <c r="M8402" s="37" t="s">
        <v>8276</v>
      </c>
      <c r="N8402" s="37"/>
      <c r="O8402" s="22" t="s">
        <v>22</v>
      </c>
      <c r="P8402" s="38">
        <v>21</v>
      </c>
      <c r="Q8402" s="25">
        <v>0</v>
      </c>
      <c r="R8402" s="38">
        <f t="shared" si="196"/>
        <v>21</v>
      </c>
      <c r="S8402" s="25"/>
      <c r="T8402" s="26">
        <f t="shared" si="197"/>
        <v>0</v>
      </c>
    </row>
    <row r="8403" spans="6:20" s="102" customFormat="1" ht="24" outlineLevel="6">
      <c r="F8403" s="21">
        <v>3331</v>
      </c>
      <c r="G8403" s="22" t="s">
        <v>5</v>
      </c>
      <c r="H8403" s="68">
        <v>6</v>
      </c>
      <c r="I8403" s="22"/>
      <c r="J8403" s="36" t="s">
        <v>825</v>
      </c>
      <c r="K8403" s="36"/>
      <c r="L8403" s="36"/>
      <c r="M8403" s="37" t="s">
        <v>8240</v>
      </c>
      <c r="N8403" s="37"/>
      <c r="O8403" s="22" t="s">
        <v>22</v>
      </c>
      <c r="P8403" s="38">
        <v>3</v>
      </c>
      <c r="Q8403" s="25">
        <v>0</v>
      </c>
      <c r="R8403" s="38">
        <f t="shared" si="196"/>
        <v>3</v>
      </c>
      <c r="S8403" s="25"/>
      <c r="T8403" s="26">
        <f t="shared" si="197"/>
        <v>0</v>
      </c>
    </row>
    <row r="8404" spans="6:20" s="102" customFormat="1" ht="24" outlineLevel="6">
      <c r="F8404" s="21">
        <v>3332</v>
      </c>
      <c r="G8404" s="22" t="s">
        <v>5</v>
      </c>
      <c r="H8404" s="68">
        <v>6</v>
      </c>
      <c r="I8404" s="22"/>
      <c r="J8404" s="36" t="s">
        <v>826</v>
      </c>
      <c r="K8404" s="36"/>
      <c r="L8404" s="36"/>
      <c r="M8404" s="37" t="s">
        <v>8075</v>
      </c>
      <c r="N8404" s="37"/>
      <c r="O8404" s="22" t="s">
        <v>22</v>
      </c>
      <c r="P8404" s="38">
        <v>8</v>
      </c>
      <c r="Q8404" s="25">
        <v>0</v>
      </c>
      <c r="R8404" s="38">
        <f t="shared" si="196"/>
        <v>8</v>
      </c>
      <c r="S8404" s="25"/>
      <c r="T8404" s="26">
        <f t="shared" si="197"/>
        <v>0</v>
      </c>
    </row>
    <row r="8405" spans="6:20" s="102" customFormat="1" ht="24" outlineLevel="6">
      <c r="F8405" s="21">
        <v>3333</v>
      </c>
      <c r="G8405" s="22" t="s">
        <v>5</v>
      </c>
      <c r="H8405" s="68">
        <v>6</v>
      </c>
      <c r="I8405" s="22"/>
      <c r="J8405" s="36" t="s">
        <v>827</v>
      </c>
      <c r="K8405" s="36"/>
      <c r="L8405" s="36"/>
      <c r="M8405" s="37" t="s">
        <v>7819</v>
      </c>
      <c r="N8405" s="37"/>
      <c r="O8405" s="22" t="s">
        <v>22</v>
      </c>
      <c r="P8405" s="38">
        <v>16</v>
      </c>
      <c r="Q8405" s="25">
        <v>0</v>
      </c>
      <c r="R8405" s="38">
        <f t="shared" si="196"/>
        <v>16</v>
      </c>
      <c r="S8405" s="25"/>
      <c r="T8405" s="26">
        <f t="shared" si="197"/>
        <v>0</v>
      </c>
    </row>
    <row r="8406" spans="6:20" s="102" customFormat="1" ht="24" outlineLevel="6">
      <c r="F8406" s="21">
        <v>3334</v>
      </c>
      <c r="G8406" s="22" t="s">
        <v>5</v>
      </c>
      <c r="H8406" s="68">
        <v>6</v>
      </c>
      <c r="I8406" s="22"/>
      <c r="J8406" s="36" t="s">
        <v>828</v>
      </c>
      <c r="K8406" s="36"/>
      <c r="L8406" s="36"/>
      <c r="M8406" s="37" t="s">
        <v>8048</v>
      </c>
      <c r="N8406" s="37"/>
      <c r="O8406" s="22" t="s">
        <v>22</v>
      </c>
      <c r="P8406" s="38">
        <v>7</v>
      </c>
      <c r="Q8406" s="25">
        <v>0</v>
      </c>
      <c r="R8406" s="38">
        <f t="shared" si="196"/>
        <v>7</v>
      </c>
      <c r="S8406" s="25"/>
      <c r="T8406" s="26">
        <f t="shared" si="197"/>
        <v>0</v>
      </c>
    </row>
    <row r="8407" spans="6:20" s="102" customFormat="1" ht="12" outlineLevel="6">
      <c r="F8407" s="21">
        <v>3335</v>
      </c>
      <c r="G8407" s="22" t="s">
        <v>5</v>
      </c>
      <c r="H8407" s="68">
        <v>6</v>
      </c>
      <c r="I8407" s="22"/>
      <c r="J8407" s="36" t="s">
        <v>829</v>
      </c>
      <c r="K8407" s="36"/>
      <c r="L8407" s="36"/>
      <c r="M8407" s="37" t="s">
        <v>7542</v>
      </c>
      <c r="N8407" s="37"/>
      <c r="O8407" s="22" t="s">
        <v>22</v>
      </c>
      <c r="P8407" s="38">
        <v>7</v>
      </c>
      <c r="Q8407" s="25">
        <v>0</v>
      </c>
      <c r="R8407" s="38">
        <f t="shared" si="196"/>
        <v>7</v>
      </c>
      <c r="S8407" s="25"/>
      <c r="T8407" s="26">
        <f t="shared" si="197"/>
        <v>0</v>
      </c>
    </row>
    <row r="8408" spans="6:20" s="102" customFormat="1" ht="12" outlineLevel="6">
      <c r="F8408" s="21">
        <v>3336</v>
      </c>
      <c r="G8408" s="22" t="s">
        <v>5</v>
      </c>
      <c r="H8408" s="68">
        <v>6</v>
      </c>
      <c r="I8408" s="22"/>
      <c r="J8408" s="36" t="s">
        <v>830</v>
      </c>
      <c r="K8408" s="36"/>
      <c r="L8408" s="36"/>
      <c r="M8408" s="37" t="s">
        <v>7596</v>
      </c>
      <c r="N8408" s="37"/>
      <c r="O8408" s="22" t="s">
        <v>22</v>
      </c>
      <c r="P8408" s="38">
        <v>2</v>
      </c>
      <c r="Q8408" s="25">
        <v>0</v>
      </c>
      <c r="R8408" s="38">
        <f t="shared" ref="R8408:R8426" si="198">P8408*(1+Q8408/100)</f>
        <v>2</v>
      </c>
      <c r="S8408" s="25"/>
      <c r="T8408" s="26">
        <f t="shared" ref="T8408:T8426" si="199">IF(I8408="T",0,R8408*S8408)</f>
        <v>0</v>
      </c>
    </row>
    <row r="8409" spans="6:20" s="102" customFormat="1" ht="12" outlineLevel="6">
      <c r="F8409" s="21">
        <v>3337</v>
      </c>
      <c r="G8409" s="22" t="s">
        <v>5</v>
      </c>
      <c r="H8409" s="68">
        <v>6</v>
      </c>
      <c r="I8409" s="22"/>
      <c r="J8409" s="36" t="s">
        <v>831</v>
      </c>
      <c r="K8409" s="36"/>
      <c r="L8409" s="36"/>
      <c r="M8409" s="37" t="s">
        <v>7597</v>
      </c>
      <c r="N8409" s="37"/>
      <c r="O8409" s="22" t="s">
        <v>22</v>
      </c>
      <c r="P8409" s="38">
        <v>4</v>
      </c>
      <c r="Q8409" s="25">
        <v>0</v>
      </c>
      <c r="R8409" s="38">
        <f t="shared" si="198"/>
        <v>4</v>
      </c>
      <c r="S8409" s="25"/>
      <c r="T8409" s="26">
        <f t="shared" si="199"/>
        <v>0</v>
      </c>
    </row>
    <row r="8410" spans="6:20" s="102" customFormat="1" ht="12" outlineLevel="6">
      <c r="F8410" s="21">
        <v>3338</v>
      </c>
      <c r="G8410" s="22" t="s">
        <v>5</v>
      </c>
      <c r="H8410" s="68">
        <v>6</v>
      </c>
      <c r="I8410" s="22"/>
      <c r="J8410" s="36" t="s">
        <v>832</v>
      </c>
      <c r="K8410" s="36"/>
      <c r="L8410" s="36"/>
      <c r="M8410" s="37" t="s">
        <v>7598</v>
      </c>
      <c r="N8410" s="37"/>
      <c r="O8410" s="22" t="s">
        <v>22</v>
      </c>
      <c r="P8410" s="38">
        <v>8</v>
      </c>
      <c r="Q8410" s="25">
        <v>0</v>
      </c>
      <c r="R8410" s="38">
        <f t="shared" si="198"/>
        <v>8</v>
      </c>
      <c r="S8410" s="25"/>
      <c r="T8410" s="26">
        <f t="shared" si="199"/>
        <v>0</v>
      </c>
    </row>
    <row r="8411" spans="6:20" s="102" customFormat="1" ht="12" outlineLevel="6">
      <c r="F8411" s="21">
        <v>3339</v>
      </c>
      <c r="G8411" s="22" t="s">
        <v>5</v>
      </c>
      <c r="H8411" s="68">
        <v>6</v>
      </c>
      <c r="I8411" s="22"/>
      <c r="J8411" s="36" t="s">
        <v>833</v>
      </c>
      <c r="K8411" s="36"/>
      <c r="L8411" s="36"/>
      <c r="M8411" s="37" t="s">
        <v>7599</v>
      </c>
      <c r="N8411" s="37"/>
      <c r="O8411" s="22" t="s">
        <v>22</v>
      </c>
      <c r="P8411" s="38">
        <v>2</v>
      </c>
      <c r="Q8411" s="25">
        <v>0</v>
      </c>
      <c r="R8411" s="38">
        <f t="shared" si="198"/>
        <v>2</v>
      </c>
      <c r="S8411" s="25"/>
      <c r="T8411" s="26">
        <f t="shared" si="199"/>
        <v>0</v>
      </c>
    </row>
    <row r="8412" spans="6:20" s="102" customFormat="1" ht="12" outlineLevel="6">
      <c r="F8412" s="21">
        <v>3340</v>
      </c>
      <c r="G8412" s="22" t="s">
        <v>5</v>
      </c>
      <c r="H8412" s="68">
        <v>6</v>
      </c>
      <c r="I8412" s="22"/>
      <c r="J8412" s="36" t="s">
        <v>834</v>
      </c>
      <c r="K8412" s="36"/>
      <c r="L8412" s="36"/>
      <c r="M8412" s="37" t="s">
        <v>7301</v>
      </c>
      <c r="N8412" s="37"/>
      <c r="O8412" s="22" t="s">
        <v>22</v>
      </c>
      <c r="P8412" s="38">
        <v>1</v>
      </c>
      <c r="Q8412" s="25">
        <v>0</v>
      </c>
      <c r="R8412" s="38">
        <f t="shared" si="198"/>
        <v>1</v>
      </c>
      <c r="S8412" s="25"/>
      <c r="T8412" s="26">
        <f t="shared" si="199"/>
        <v>0</v>
      </c>
    </row>
    <row r="8413" spans="6:20" s="102" customFormat="1" ht="12" outlineLevel="6">
      <c r="F8413" s="21">
        <v>3341</v>
      </c>
      <c r="G8413" s="22" t="s">
        <v>5</v>
      </c>
      <c r="H8413" s="68">
        <v>6</v>
      </c>
      <c r="I8413" s="22"/>
      <c r="J8413" s="36" t="s">
        <v>835</v>
      </c>
      <c r="K8413" s="36"/>
      <c r="L8413" s="36"/>
      <c r="M8413" s="37" t="s">
        <v>7339</v>
      </c>
      <c r="N8413" s="37"/>
      <c r="O8413" s="22" t="s">
        <v>22</v>
      </c>
      <c r="P8413" s="38">
        <v>5</v>
      </c>
      <c r="Q8413" s="25">
        <v>0</v>
      </c>
      <c r="R8413" s="38">
        <f t="shared" si="198"/>
        <v>5</v>
      </c>
      <c r="S8413" s="25"/>
      <c r="T8413" s="26">
        <f t="shared" si="199"/>
        <v>0</v>
      </c>
    </row>
    <row r="8414" spans="6:20" s="102" customFormat="1" ht="12" outlineLevel="6">
      <c r="F8414" s="21">
        <v>3342</v>
      </c>
      <c r="G8414" s="22" t="s">
        <v>5</v>
      </c>
      <c r="H8414" s="68">
        <v>6</v>
      </c>
      <c r="I8414" s="22"/>
      <c r="J8414" s="36" t="s">
        <v>836</v>
      </c>
      <c r="K8414" s="36"/>
      <c r="L8414" s="36"/>
      <c r="M8414" s="37" t="s">
        <v>7375</v>
      </c>
      <c r="N8414" s="37"/>
      <c r="O8414" s="22" t="s">
        <v>22</v>
      </c>
      <c r="P8414" s="38">
        <v>1</v>
      </c>
      <c r="Q8414" s="25">
        <v>0</v>
      </c>
      <c r="R8414" s="38">
        <f t="shared" si="198"/>
        <v>1</v>
      </c>
      <c r="S8414" s="25"/>
      <c r="T8414" s="26">
        <f t="shared" si="199"/>
        <v>0</v>
      </c>
    </row>
    <row r="8415" spans="6:20" s="102" customFormat="1" ht="12" outlineLevel="6">
      <c r="F8415" s="21">
        <v>3343</v>
      </c>
      <c r="G8415" s="22" t="s">
        <v>5</v>
      </c>
      <c r="H8415" s="68">
        <v>6</v>
      </c>
      <c r="I8415" s="22"/>
      <c r="J8415" s="36" t="s">
        <v>837</v>
      </c>
      <c r="K8415" s="36"/>
      <c r="L8415" s="36"/>
      <c r="M8415" s="37" t="s">
        <v>7473</v>
      </c>
      <c r="N8415" s="37"/>
      <c r="O8415" s="22" t="s">
        <v>22</v>
      </c>
      <c r="P8415" s="38">
        <v>2</v>
      </c>
      <c r="Q8415" s="25">
        <v>0</v>
      </c>
      <c r="R8415" s="38">
        <f t="shared" si="198"/>
        <v>2</v>
      </c>
      <c r="S8415" s="25"/>
      <c r="T8415" s="26">
        <f t="shared" si="199"/>
        <v>0</v>
      </c>
    </row>
    <row r="8416" spans="6:20" s="102" customFormat="1" ht="12" outlineLevel="6">
      <c r="F8416" s="21">
        <v>3344</v>
      </c>
      <c r="G8416" s="22" t="s">
        <v>5</v>
      </c>
      <c r="H8416" s="68">
        <v>6</v>
      </c>
      <c r="I8416" s="22"/>
      <c r="J8416" s="36" t="s">
        <v>838</v>
      </c>
      <c r="K8416" s="36"/>
      <c r="L8416" s="36"/>
      <c r="M8416" s="37" t="s">
        <v>6465</v>
      </c>
      <c r="N8416" s="37"/>
      <c r="O8416" s="22" t="s">
        <v>22</v>
      </c>
      <c r="P8416" s="38">
        <v>7</v>
      </c>
      <c r="Q8416" s="25">
        <v>0</v>
      </c>
      <c r="R8416" s="38">
        <f t="shared" si="198"/>
        <v>7</v>
      </c>
      <c r="S8416" s="25"/>
      <c r="T8416" s="26">
        <f t="shared" si="199"/>
        <v>0</v>
      </c>
    </row>
    <row r="8417" spans="6:20" s="102" customFormat="1" ht="12" outlineLevel="6">
      <c r="F8417" s="21">
        <v>3345</v>
      </c>
      <c r="G8417" s="22" t="s">
        <v>5</v>
      </c>
      <c r="H8417" s="68">
        <v>6</v>
      </c>
      <c r="I8417" s="22"/>
      <c r="J8417" s="36" t="s">
        <v>839</v>
      </c>
      <c r="K8417" s="36"/>
      <c r="L8417" s="36"/>
      <c r="M8417" s="37" t="s">
        <v>6466</v>
      </c>
      <c r="N8417" s="37"/>
      <c r="O8417" s="22" t="s">
        <v>22</v>
      </c>
      <c r="P8417" s="38">
        <v>1</v>
      </c>
      <c r="Q8417" s="25">
        <v>0</v>
      </c>
      <c r="R8417" s="38">
        <f t="shared" si="198"/>
        <v>1</v>
      </c>
      <c r="S8417" s="25"/>
      <c r="T8417" s="26">
        <f t="shared" si="199"/>
        <v>0</v>
      </c>
    </row>
    <row r="8418" spans="6:20" s="102" customFormat="1" ht="24" outlineLevel="6">
      <c r="F8418" s="21">
        <v>3346</v>
      </c>
      <c r="G8418" s="22" t="s">
        <v>5</v>
      </c>
      <c r="H8418" s="68">
        <v>6</v>
      </c>
      <c r="I8418" s="22"/>
      <c r="J8418" s="36" t="s">
        <v>840</v>
      </c>
      <c r="K8418" s="36"/>
      <c r="L8418" s="36"/>
      <c r="M8418" s="37" t="s">
        <v>8003</v>
      </c>
      <c r="N8418" s="37"/>
      <c r="O8418" s="22" t="s">
        <v>22</v>
      </c>
      <c r="P8418" s="38">
        <v>8</v>
      </c>
      <c r="Q8418" s="25">
        <v>0</v>
      </c>
      <c r="R8418" s="38">
        <f t="shared" si="198"/>
        <v>8</v>
      </c>
      <c r="S8418" s="25"/>
      <c r="T8418" s="26">
        <f t="shared" si="199"/>
        <v>0</v>
      </c>
    </row>
    <row r="8419" spans="6:20" s="102" customFormat="1" ht="24" outlineLevel="6">
      <c r="F8419" s="21">
        <v>3347</v>
      </c>
      <c r="G8419" s="22" t="s">
        <v>5</v>
      </c>
      <c r="H8419" s="68">
        <v>6</v>
      </c>
      <c r="I8419" s="22"/>
      <c r="J8419" s="36" t="s">
        <v>841</v>
      </c>
      <c r="K8419" s="36"/>
      <c r="L8419" s="36"/>
      <c r="M8419" s="37" t="s">
        <v>7820</v>
      </c>
      <c r="N8419" s="37"/>
      <c r="O8419" s="22" t="s">
        <v>22</v>
      </c>
      <c r="P8419" s="38">
        <v>3</v>
      </c>
      <c r="Q8419" s="25">
        <v>0</v>
      </c>
      <c r="R8419" s="38">
        <f t="shared" si="198"/>
        <v>3</v>
      </c>
      <c r="S8419" s="25"/>
      <c r="T8419" s="26">
        <f t="shared" si="199"/>
        <v>0</v>
      </c>
    </row>
    <row r="8420" spans="6:20" s="102" customFormat="1" ht="12" outlineLevel="6">
      <c r="F8420" s="21">
        <v>3348</v>
      </c>
      <c r="G8420" s="22" t="s">
        <v>5</v>
      </c>
      <c r="H8420" s="68">
        <v>6</v>
      </c>
      <c r="I8420" s="22"/>
      <c r="J8420" s="36" t="s">
        <v>842</v>
      </c>
      <c r="K8420" s="36"/>
      <c r="L8420" s="36"/>
      <c r="M8420" s="37" t="s">
        <v>6663</v>
      </c>
      <c r="N8420" s="37"/>
      <c r="O8420" s="22" t="s">
        <v>22</v>
      </c>
      <c r="P8420" s="38">
        <v>1</v>
      </c>
      <c r="Q8420" s="25">
        <v>0</v>
      </c>
      <c r="R8420" s="38">
        <f t="shared" si="198"/>
        <v>1</v>
      </c>
      <c r="S8420" s="25"/>
      <c r="T8420" s="26">
        <f t="shared" si="199"/>
        <v>0</v>
      </c>
    </row>
    <row r="8421" spans="6:20" s="102" customFormat="1" ht="12" outlineLevel="6">
      <c r="F8421" s="21">
        <v>3349</v>
      </c>
      <c r="G8421" s="22" t="s">
        <v>5</v>
      </c>
      <c r="H8421" s="68">
        <v>6</v>
      </c>
      <c r="I8421" s="22"/>
      <c r="J8421" s="36" t="s">
        <v>843</v>
      </c>
      <c r="K8421" s="36"/>
      <c r="L8421" s="36"/>
      <c r="M8421" s="37" t="s">
        <v>6763</v>
      </c>
      <c r="N8421" s="37"/>
      <c r="O8421" s="22" t="s">
        <v>22</v>
      </c>
      <c r="P8421" s="38">
        <v>5</v>
      </c>
      <c r="Q8421" s="25">
        <v>0</v>
      </c>
      <c r="R8421" s="38">
        <f t="shared" si="198"/>
        <v>5</v>
      </c>
      <c r="S8421" s="25"/>
      <c r="T8421" s="26">
        <f t="shared" si="199"/>
        <v>0</v>
      </c>
    </row>
    <row r="8422" spans="6:20" s="102" customFormat="1" ht="12" outlineLevel="6">
      <c r="F8422" s="21">
        <v>3350</v>
      </c>
      <c r="G8422" s="22" t="s">
        <v>5</v>
      </c>
      <c r="H8422" s="68">
        <v>6</v>
      </c>
      <c r="I8422" s="22"/>
      <c r="J8422" s="36" t="s">
        <v>844</v>
      </c>
      <c r="K8422" s="36"/>
      <c r="L8422" s="36"/>
      <c r="M8422" s="37" t="s">
        <v>6037</v>
      </c>
      <c r="N8422" s="37"/>
      <c r="O8422" s="22" t="s">
        <v>22</v>
      </c>
      <c r="P8422" s="38">
        <v>2</v>
      </c>
      <c r="Q8422" s="25">
        <v>0</v>
      </c>
      <c r="R8422" s="38">
        <f t="shared" si="198"/>
        <v>2</v>
      </c>
      <c r="S8422" s="25"/>
      <c r="T8422" s="26">
        <f t="shared" si="199"/>
        <v>0</v>
      </c>
    </row>
    <row r="8423" spans="6:20" s="102" customFormat="1" ht="12" outlineLevel="6">
      <c r="F8423" s="21">
        <v>3351</v>
      </c>
      <c r="G8423" s="22" t="s">
        <v>5</v>
      </c>
      <c r="H8423" s="68">
        <v>6</v>
      </c>
      <c r="I8423" s="22"/>
      <c r="J8423" s="36" t="s">
        <v>845</v>
      </c>
      <c r="K8423" s="36"/>
      <c r="L8423" s="36"/>
      <c r="M8423" s="37" t="s">
        <v>7167</v>
      </c>
      <c r="N8423" s="37"/>
      <c r="O8423" s="22" t="s">
        <v>22</v>
      </c>
      <c r="P8423" s="38">
        <v>100</v>
      </c>
      <c r="Q8423" s="25">
        <v>0</v>
      </c>
      <c r="R8423" s="38">
        <f t="shared" si="198"/>
        <v>100</v>
      </c>
      <c r="S8423" s="25"/>
      <c r="T8423" s="26">
        <f t="shared" si="199"/>
        <v>0</v>
      </c>
    </row>
    <row r="8424" spans="6:20" s="102" customFormat="1" ht="12" outlineLevel="6">
      <c r="F8424" s="21" t="s">
        <v>10645</v>
      </c>
      <c r="G8424" s="22" t="s">
        <v>5</v>
      </c>
      <c r="H8424" s="68">
        <v>1</v>
      </c>
      <c r="I8424" s="22"/>
      <c r="J8424" s="36" t="s">
        <v>846</v>
      </c>
      <c r="K8424" s="36"/>
      <c r="L8424" s="36"/>
      <c r="M8424" s="37" t="s">
        <v>6561</v>
      </c>
      <c r="N8424" s="37"/>
      <c r="O8424" s="22" t="s">
        <v>47</v>
      </c>
      <c r="P8424" s="38">
        <v>1</v>
      </c>
      <c r="Q8424" s="25">
        <v>0</v>
      </c>
      <c r="R8424" s="38">
        <f t="shared" si="198"/>
        <v>1</v>
      </c>
      <c r="S8424" s="25"/>
      <c r="T8424" s="26">
        <f t="shared" si="199"/>
        <v>0</v>
      </c>
    </row>
    <row r="8425" spans="6:20" s="102" customFormat="1" ht="12" outlineLevel="6">
      <c r="F8425" s="21" t="s">
        <v>10646</v>
      </c>
      <c r="G8425" s="22" t="s">
        <v>5</v>
      </c>
      <c r="H8425" s="68">
        <v>1</v>
      </c>
      <c r="I8425" s="22"/>
      <c r="J8425" s="36" t="s">
        <v>847</v>
      </c>
      <c r="K8425" s="36"/>
      <c r="L8425" s="36"/>
      <c r="M8425" s="37" t="s">
        <v>5688</v>
      </c>
      <c r="N8425" s="37"/>
      <c r="O8425" s="22" t="s">
        <v>47</v>
      </c>
      <c r="P8425" s="38">
        <v>1</v>
      </c>
      <c r="Q8425" s="25">
        <v>0</v>
      </c>
      <c r="R8425" s="38">
        <f t="shared" si="198"/>
        <v>1</v>
      </c>
      <c r="S8425" s="25"/>
      <c r="T8425" s="26">
        <f t="shared" si="199"/>
        <v>0</v>
      </c>
    </row>
    <row r="8426" spans="6:20" s="102" customFormat="1" ht="12" outlineLevel="6">
      <c r="F8426" s="21" t="s">
        <v>10647</v>
      </c>
      <c r="G8426" s="22" t="s">
        <v>5</v>
      </c>
      <c r="H8426" s="68">
        <v>1</v>
      </c>
      <c r="I8426" s="22"/>
      <c r="J8426" s="36" t="s">
        <v>848</v>
      </c>
      <c r="K8426" s="36"/>
      <c r="L8426" s="36"/>
      <c r="M8426" s="37" t="s">
        <v>4233</v>
      </c>
      <c r="N8426" s="37"/>
      <c r="O8426" s="22" t="s">
        <v>47</v>
      </c>
      <c r="P8426" s="38">
        <v>1</v>
      </c>
      <c r="Q8426" s="25">
        <v>0</v>
      </c>
      <c r="R8426" s="38">
        <f t="shared" si="198"/>
        <v>1</v>
      </c>
      <c r="S8426" s="25"/>
      <c r="T8426" s="26">
        <f t="shared" si="199"/>
        <v>0</v>
      </c>
    </row>
    <row r="8427" spans="6:20" outlineLevel="6"/>
    <row r="8428" spans="6:20" outlineLevel="5"/>
    <row r="8429" spans="6:20" outlineLevel="4"/>
    <row r="8430" spans="6:20" s="94" customFormat="1" ht="16.5" customHeight="1" outlineLevel="3">
      <c r="F8430" s="95"/>
      <c r="G8430" s="96"/>
      <c r="H8430" s="96"/>
      <c r="I8430" s="96"/>
      <c r="J8430" s="97"/>
      <c r="K8430" s="97"/>
      <c r="L8430" s="97"/>
      <c r="M8430" s="97" t="s">
        <v>5296</v>
      </c>
      <c r="N8430" s="101"/>
      <c r="O8430" s="96"/>
      <c r="P8430" s="98"/>
      <c r="Q8430" s="99"/>
      <c r="R8430" s="98"/>
      <c r="S8430" s="99"/>
      <c r="T8430" s="100">
        <f>SUBTOTAL(9,T8431:T8622)</f>
        <v>0</v>
      </c>
    </row>
    <row r="8431" spans="6:20" s="113" customFormat="1" ht="16.5" customHeight="1" outlineLevel="4">
      <c r="F8431" s="114"/>
      <c r="G8431" s="115"/>
      <c r="H8431" s="115"/>
      <c r="I8431" s="115"/>
      <c r="J8431" s="116"/>
      <c r="K8431" s="116"/>
      <c r="L8431" s="116"/>
      <c r="M8431" s="116" t="s">
        <v>5297</v>
      </c>
      <c r="N8431" s="119"/>
      <c r="O8431" s="115"/>
      <c r="P8431" s="117"/>
      <c r="Q8431" s="118"/>
      <c r="R8431" s="117"/>
      <c r="S8431" s="118"/>
      <c r="T8431" s="112">
        <f>SUBTOTAL(9,T8432:T8537)</f>
        <v>0</v>
      </c>
    </row>
    <row r="8432" spans="6:20" s="120" customFormat="1" ht="16.5" customHeight="1" outlineLevel="5">
      <c r="F8432" s="121"/>
      <c r="G8432" s="122"/>
      <c r="H8432" s="122"/>
      <c r="I8432" s="122"/>
      <c r="J8432" s="123"/>
      <c r="K8432" s="123"/>
      <c r="L8432" s="123"/>
      <c r="M8432" s="123" t="s">
        <v>8442</v>
      </c>
      <c r="N8432" s="126"/>
      <c r="O8432" s="122"/>
      <c r="P8432" s="124"/>
      <c r="Q8432" s="125"/>
      <c r="R8432" s="124"/>
      <c r="S8432" s="125"/>
      <c r="T8432" s="111">
        <f>SUBTOTAL(9,T8433:T8438)</f>
        <v>0</v>
      </c>
    </row>
    <row r="8433" spans="6:20" s="102" customFormat="1" ht="12" outlineLevel="6">
      <c r="F8433" s="21">
        <v>3352</v>
      </c>
      <c r="G8433" s="22" t="s">
        <v>18</v>
      </c>
      <c r="H8433" s="68">
        <v>6</v>
      </c>
      <c r="I8433" s="22"/>
      <c r="J8433" s="36" t="s">
        <v>3652</v>
      </c>
      <c r="K8433" s="36"/>
      <c r="L8433" s="36"/>
      <c r="M8433" s="37" t="s">
        <v>749</v>
      </c>
      <c r="N8433" s="37"/>
      <c r="O8433" s="22" t="s">
        <v>9</v>
      </c>
      <c r="P8433" s="38">
        <v>68</v>
      </c>
      <c r="Q8433" s="25">
        <v>0</v>
      </c>
      <c r="R8433" s="38">
        <f>P8433*(1+Q8433/100)</f>
        <v>68</v>
      </c>
      <c r="S8433" s="25"/>
      <c r="T8433" s="26">
        <f>IF(I8433="T",0,R8433*S8433)</f>
        <v>0</v>
      </c>
    </row>
    <row r="8434" spans="6:20" s="102" customFormat="1" ht="12" outlineLevel="6">
      <c r="F8434" s="21">
        <v>3353</v>
      </c>
      <c r="G8434" s="22" t="s">
        <v>18</v>
      </c>
      <c r="H8434" s="68">
        <v>6</v>
      </c>
      <c r="I8434" s="22"/>
      <c r="J8434" s="36" t="s">
        <v>3653</v>
      </c>
      <c r="K8434" s="36"/>
      <c r="L8434" s="36"/>
      <c r="M8434" s="37" t="s">
        <v>750</v>
      </c>
      <c r="N8434" s="37"/>
      <c r="O8434" s="22" t="s">
        <v>9</v>
      </c>
      <c r="P8434" s="38">
        <v>62</v>
      </c>
      <c r="Q8434" s="25">
        <v>0</v>
      </c>
      <c r="R8434" s="38">
        <f>P8434*(1+Q8434/100)</f>
        <v>62</v>
      </c>
      <c r="S8434" s="25"/>
      <c r="T8434" s="26">
        <f>IF(I8434="T",0,R8434*S8434)</f>
        <v>0</v>
      </c>
    </row>
    <row r="8435" spans="6:20" s="102" customFormat="1" ht="12" outlineLevel="6">
      <c r="F8435" s="21">
        <v>3354</v>
      </c>
      <c r="G8435" s="22" t="s">
        <v>18</v>
      </c>
      <c r="H8435" s="68">
        <v>6</v>
      </c>
      <c r="I8435" s="22"/>
      <c r="J8435" s="36" t="s">
        <v>3654</v>
      </c>
      <c r="K8435" s="36"/>
      <c r="L8435" s="36"/>
      <c r="M8435" s="37" t="s">
        <v>751</v>
      </c>
      <c r="N8435" s="37"/>
      <c r="O8435" s="22" t="s">
        <v>9</v>
      </c>
      <c r="P8435" s="38">
        <v>185</v>
      </c>
      <c r="Q8435" s="25">
        <v>0</v>
      </c>
      <c r="R8435" s="38">
        <f>P8435*(1+Q8435/100)</f>
        <v>185</v>
      </c>
      <c r="S8435" s="25"/>
      <c r="T8435" s="26">
        <f>IF(I8435="T",0,R8435*S8435)</f>
        <v>0</v>
      </c>
    </row>
    <row r="8436" spans="6:20" s="102" customFormat="1" ht="12" outlineLevel="6">
      <c r="F8436" s="21">
        <v>3355</v>
      </c>
      <c r="G8436" s="22" t="s">
        <v>18</v>
      </c>
      <c r="H8436" s="68">
        <v>6</v>
      </c>
      <c r="I8436" s="22"/>
      <c r="J8436" s="36" t="s">
        <v>3655</v>
      </c>
      <c r="K8436" s="36"/>
      <c r="L8436" s="36"/>
      <c r="M8436" s="37" t="s">
        <v>2431</v>
      </c>
      <c r="N8436" s="37"/>
      <c r="O8436" s="22" t="s">
        <v>9</v>
      </c>
      <c r="P8436" s="38">
        <v>295</v>
      </c>
      <c r="Q8436" s="25">
        <v>0</v>
      </c>
      <c r="R8436" s="38">
        <f>P8436*(1+Q8436/100)</f>
        <v>295</v>
      </c>
      <c r="S8436" s="25"/>
      <c r="T8436" s="26">
        <f>IF(I8436="T",0,R8436*S8436)</f>
        <v>0</v>
      </c>
    </row>
    <row r="8437" spans="6:20" s="102" customFormat="1" ht="12" outlineLevel="6">
      <c r="F8437" s="21">
        <v>3356</v>
      </c>
      <c r="G8437" s="22" t="s">
        <v>18</v>
      </c>
      <c r="H8437" s="68">
        <v>6</v>
      </c>
      <c r="I8437" s="22"/>
      <c r="J8437" s="36" t="s">
        <v>3656</v>
      </c>
      <c r="K8437" s="36"/>
      <c r="L8437" s="36"/>
      <c r="M8437" s="37" t="s">
        <v>2432</v>
      </c>
      <c r="N8437" s="37"/>
      <c r="O8437" s="22" t="s">
        <v>9</v>
      </c>
      <c r="P8437" s="38">
        <v>52</v>
      </c>
      <c r="Q8437" s="25">
        <v>0</v>
      </c>
      <c r="R8437" s="38">
        <f>P8437*(1+Q8437/100)</f>
        <v>52</v>
      </c>
      <c r="S8437" s="25"/>
      <c r="T8437" s="26">
        <f>IF(I8437="T",0,R8437*S8437)</f>
        <v>0</v>
      </c>
    </row>
    <row r="8438" spans="6:20" outlineLevel="6"/>
    <row r="8439" spans="6:20" s="120" customFormat="1" ht="16.5" customHeight="1" outlineLevel="5">
      <c r="F8439" s="121"/>
      <c r="G8439" s="122"/>
      <c r="H8439" s="122"/>
      <c r="I8439" s="122"/>
      <c r="J8439" s="123"/>
      <c r="K8439" s="123"/>
      <c r="L8439" s="123"/>
      <c r="M8439" s="123" t="s">
        <v>8443</v>
      </c>
      <c r="N8439" s="126"/>
      <c r="O8439" s="122"/>
      <c r="P8439" s="124"/>
      <c r="Q8439" s="125"/>
      <c r="R8439" s="124"/>
      <c r="S8439" s="125"/>
      <c r="T8439" s="111">
        <f>SUBTOTAL(9,T8440:T8444)</f>
        <v>0</v>
      </c>
    </row>
    <row r="8440" spans="6:20" s="102" customFormat="1" ht="12" outlineLevel="6">
      <c r="F8440" s="21">
        <v>3357</v>
      </c>
      <c r="G8440" s="22" t="s">
        <v>18</v>
      </c>
      <c r="H8440" s="68">
        <v>6</v>
      </c>
      <c r="I8440" s="22"/>
      <c r="J8440" s="36" t="s">
        <v>3621</v>
      </c>
      <c r="K8440" s="36"/>
      <c r="L8440" s="36"/>
      <c r="M8440" s="37" t="s">
        <v>2433</v>
      </c>
      <c r="N8440" s="37"/>
      <c r="O8440" s="22" t="s">
        <v>9</v>
      </c>
      <c r="P8440" s="38">
        <v>132</v>
      </c>
      <c r="Q8440" s="25">
        <v>0</v>
      </c>
      <c r="R8440" s="38">
        <f>P8440*(1+Q8440/100)</f>
        <v>132</v>
      </c>
      <c r="S8440" s="25"/>
      <c r="T8440" s="26">
        <f>IF(I8440="T",0,R8440*S8440)</f>
        <v>0</v>
      </c>
    </row>
    <row r="8441" spans="6:20" s="102" customFormat="1" ht="12" outlineLevel="6">
      <c r="F8441" s="21">
        <v>3358</v>
      </c>
      <c r="G8441" s="22" t="s">
        <v>18</v>
      </c>
      <c r="H8441" s="68">
        <v>6</v>
      </c>
      <c r="I8441" s="22"/>
      <c r="J8441" s="36" t="s">
        <v>3622</v>
      </c>
      <c r="K8441" s="36"/>
      <c r="L8441" s="36"/>
      <c r="M8441" s="37" t="s">
        <v>2434</v>
      </c>
      <c r="N8441" s="37"/>
      <c r="O8441" s="22" t="s">
        <v>9</v>
      </c>
      <c r="P8441" s="38">
        <v>155</v>
      </c>
      <c r="Q8441" s="25">
        <v>0</v>
      </c>
      <c r="R8441" s="38">
        <f>P8441*(1+Q8441/100)</f>
        <v>155</v>
      </c>
      <c r="S8441" s="25"/>
      <c r="T8441" s="26">
        <f>IF(I8441="T",0,R8441*S8441)</f>
        <v>0</v>
      </c>
    </row>
    <row r="8442" spans="6:20" s="102" customFormat="1" ht="12" outlineLevel="6">
      <c r="F8442" s="21">
        <v>3359</v>
      </c>
      <c r="G8442" s="22" t="s">
        <v>18</v>
      </c>
      <c r="H8442" s="68">
        <v>6</v>
      </c>
      <c r="I8442" s="22"/>
      <c r="J8442" s="36" t="s">
        <v>3623</v>
      </c>
      <c r="K8442" s="36"/>
      <c r="L8442" s="36"/>
      <c r="M8442" s="37" t="s">
        <v>2435</v>
      </c>
      <c r="N8442" s="37"/>
      <c r="O8442" s="22" t="s">
        <v>9</v>
      </c>
      <c r="P8442" s="38">
        <v>22</v>
      </c>
      <c r="Q8442" s="25">
        <v>0</v>
      </c>
      <c r="R8442" s="38">
        <f>P8442*(1+Q8442/100)</f>
        <v>22</v>
      </c>
      <c r="S8442" s="25"/>
      <c r="T8442" s="26">
        <f>IF(I8442="T",0,R8442*S8442)</f>
        <v>0</v>
      </c>
    </row>
    <row r="8443" spans="6:20" s="102" customFormat="1" ht="12" outlineLevel="6">
      <c r="F8443" s="21">
        <v>3360</v>
      </c>
      <c r="G8443" s="22" t="s">
        <v>18</v>
      </c>
      <c r="H8443" s="68">
        <v>6</v>
      </c>
      <c r="I8443" s="22"/>
      <c r="J8443" s="36" t="s">
        <v>3624</v>
      </c>
      <c r="K8443" s="36"/>
      <c r="L8443" s="36"/>
      <c r="M8443" s="37" t="s">
        <v>2436</v>
      </c>
      <c r="N8443" s="37"/>
      <c r="O8443" s="22" t="s">
        <v>9</v>
      </c>
      <c r="P8443" s="38">
        <v>10</v>
      </c>
      <c r="Q8443" s="25">
        <v>0</v>
      </c>
      <c r="R8443" s="38">
        <f>P8443*(1+Q8443/100)</f>
        <v>10</v>
      </c>
      <c r="S8443" s="25"/>
      <c r="T8443" s="26">
        <f>IF(I8443="T",0,R8443*S8443)</f>
        <v>0</v>
      </c>
    </row>
    <row r="8444" spans="6:20" outlineLevel="6"/>
    <row r="8445" spans="6:20" s="120" customFormat="1" ht="16.5" customHeight="1" outlineLevel="5">
      <c r="F8445" s="121"/>
      <c r="G8445" s="122"/>
      <c r="H8445" s="122"/>
      <c r="I8445" s="122"/>
      <c r="J8445" s="123"/>
      <c r="K8445" s="123"/>
      <c r="L8445" s="123"/>
      <c r="M8445" s="123" t="s">
        <v>8444</v>
      </c>
      <c r="N8445" s="126"/>
      <c r="O8445" s="122"/>
      <c r="P8445" s="124"/>
      <c r="Q8445" s="125"/>
      <c r="R8445" s="124"/>
      <c r="S8445" s="125"/>
      <c r="T8445" s="111">
        <f>SUBTOTAL(9,T8446:T8449)</f>
        <v>0</v>
      </c>
    </row>
    <row r="8446" spans="6:20" s="102" customFormat="1" ht="12" outlineLevel="6">
      <c r="F8446" s="21">
        <v>3361</v>
      </c>
      <c r="G8446" s="22" t="s">
        <v>18</v>
      </c>
      <c r="H8446" s="68">
        <v>6</v>
      </c>
      <c r="I8446" s="22"/>
      <c r="J8446" s="36" t="s">
        <v>3625</v>
      </c>
      <c r="K8446" s="36"/>
      <c r="L8446" s="36"/>
      <c r="M8446" s="37" t="s">
        <v>5061</v>
      </c>
      <c r="N8446" s="37"/>
      <c r="O8446" s="22" t="s">
        <v>9</v>
      </c>
      <c r="P8446" s="38">
        <v>1009</v>
      </c>
      <c r="Q8446" s="25">
        <v>0</v>
      </c>
      <c r="R8446" s="38">
        <f>P8446*(1+Q8446/100)</f>
        <v>1009</v>
      </c>
      <c r="S8446" s="25"/>
      <c r="T8446" s="26">
        <f>IF(I8446="T",0,R8446*S8446)</f>
        <v>0</v>
      </c>
    </row>
    <row r="8447" spans="6:20" s="102" customFormat="1" ht="12" outlineLevel="6">
      <c r="F8447" s="21">
        <v>3362</v>
      </c>
      <c r="G8447" s="22" t="s">
        <v>18</v>
      </c>
      <c r="H8447" s="68">
        <v>6</v>
      </c>
      <c r="I8447" s="22"/>
      <c r="J8447" s="36" t="s">
        <v>3626</v>
      </c>
      <c r="K8447" s="36"/>
      <c r="L8447" s="36"/>
      <c r="M8447" s="37" t="s">
        <v>5062</v>
      </c>
      <c r="N8447" s="37"/>
      <c r="O8447" s="22" t="s">
        <v>9</v>
      </c>
      <c r="P8447" s="38">
        <v>36</v>
      </c>
      <c r="Q8447" s="25">
        <v>0</v>
      </c>
      <c r="R8447" s="38">
        <f>P8447*(1+Q8447/100)</f>
        <v>36</v>
      </c>
      <c r="S8447" s="25"/>
      <c r="T8447" s="26">
        <f>IF(I8447="T",0,R8447*S8447)</f>
        <v>0</v>
      </c>
    </row>
    <row r="8448" spans="6:20" s="102" customFormat="1" ht="12" outlineLevel="6">
      <c r="F8448" s="21">
        <v>3363</v>
      </c>
      <c r="G8448" s="22" t="s">
        <v>18</v>
      </c>
      <c r="H8448" s="68">
        <v>6</v>
      </c>
      <c r="I8448" s="22"/>
      <c r="J8448" s="36" t="s">
        <v>3627</v>
      </c>
      <c r="K8448" s="36"/>
      <c r="L8448" s="36"/>
      <c r="M8448" s="37" t="s">
        <v>5063</v>
      </c>
      <c r="N8448" s="37"/>
      <c r="O8448" s="22" t="s">
        <v>9</v>
      </c>
      <c r="P8448" s="38">
        <v>6</v>
      </c>
      <c r="Q8448" s="25">
        <v>0</v>
      </c>
      <c r="R8448" s="38">
        <f>P8448*(1+Q8448/100)</f>
        <v>6</v>
      </c>
      <c r="S8448" s="25"/>
      <c r="T8448" s="26">
        <f>IF(I8448="T",0,R8448*S8448)</f>
        <v>0</v>
      </c>
    </row>
    <row r="8449" spans="6:20" outlineLevel="6"/>
    <row r="8450" spans="6:20" s="120" customFormat="1" ht="16.5" customHeight="1" outlineLevel="5">
      <c r="F8450" s="121"/>
      <c r="G8450" s="122"/>
      <c r="H8450" s="122"/>
      <c r="I8450" s="122"/>
      <c r="J8450" s="123"/>
      <c r="K8450" s="123"/>
      <c r="L8450" s="123"/>
      <c r="M8450" s="123" t="s">
        <v>8445</v>
      </c>
      <c r="N8450" s="126"/>
      <c r="O8450" s="122"/>
      <c r="P8450" s="124"/>
      <c r="Q8450" s="125"/>
      <c r="R8450" s="124"/>
      <c r="S8450" s="125"/>
      <c r="T8450" s="111">
        <f>SUBTOTAL(9,T8451:T8460)</f>
        <v>0</v>
      </c>
    </row>
    <row r="8451" spans="6:20" s="102" customFormat="1" ht="12" outlineLevel="6">
      <c r="F8451" s="21">
        <v>3364</v>
      </c>
      <c r="G8451" s="22" t="s">
        <v>18</v>
      </c>
      <c r="H8451" s="68">
        <v>6</v>
      </c>
      <c r="I8451" s="22"/>
      <c r="J8451" s="36" t="s">
        <v>3628</v>
      </c>
      <c r="K8451" s="36"/>
      <c r="L8451" s="36"/>
      <c r="M8451" s="37" t="s">
        <v>6578</v>
      </c>
      <c r="N8451" s="37"/>
      <c r="O8451" s="22" t="s">
        <v>9</v>
      </c>
      <c r="P8451" s="38">
        <v>10</v>
      </c>
      <c r="Q8451" s="25">
        <v>0</v>
      </c>
      <c r="R8451" s="38">
        <f t="shared" ref="R8451:R8459" si="200">P8451*(1+Q8451/100)</f>
        <v>10</v>
      </c>
      <c r="S8451" s="25"/>
      <c r="T8451" s="26">
        <f t="shared" ref="T8451:T8459" si="201">IF(I8451="T",0,R8451*S8451)</f>
        <v>0</v>
      </c>
    </row>
    <row r="8452" spans="6:20" s="102" customFormat="1" ht="12" outlineLevel="6">
      <c r="F8452" s="21">
        <v>3365</v>
      </c>
      <c r="G8452" s="22" t="s">
        <v>18</v>
      </c>
      <c r="H8452" s="68">
        <v>6</v>
      </c>
      <c r="I8452" s="22"/>
      <c r="J8452" s="36" t="s">
        <v>3629</v>
      </c>
      <c r="K8452" s="36"/>
      <c r="L8452" s="36"/>
      <c r="M8452" s="37" t="s">
        <v>6579</v>
      </c>
      <c r="N8452" s="37"/>
      <c r="O8452" s="22" t="s">
        <v>9</v>
      </c>
      <c r="P8452" s="38">
        <v>61</v>
      </c>
      <c r="Q8452" s="25">
        <v>0</v>
      </c>
      <c r="R8452" s="38">
        <f t="shared" si="200"/>
        <v>61</v>
      </c>
      <c r="S8452" s="25"/>
      <c r="T8452" s="26">
        <f t="shared" si="201"/>
        <v>0</v>
      </c>
    </row>
    <row r="8453" spans="6:20" s="102" customFormat="1" ht="12" outlineLevel="6">
      <c r="F8453" s="21">
        <v>3366</v>
      </c>
      <c r="G8453" s="22" t="s">
        <v>18</v>
      </c>
      <c r="H8453" s="68">
        <v>6</v>
      </c>
      <c r="I8453" s="22"/>
      <c r="J8453" s="36" t="s">
        <v>3630</v>
      </c>
      <c r="K8453" s="36"/>
      <c r="L8453" s="36"/>
      <c r="M8453" s="37" t="s">
        <v>6580</v>
      </c>
      <c r="N8453" s="37"/>
      <c r="O8453" s="22" t="s">
        <v>9</v>
      </c>
      <c r="P8453" s="38">
        <v>18</v>
      </c>
      <c r="Q8453" s="25">
        <v>0</v>
      </c>
      <c r="R8453" s="38">
        <f t="shared" si="200"/>
        <v>18</v>
      </c>
      <c r="S8453" s="25"/>
      <c r="T8453" s="26">
        <f t="shared" si="201"/>
        <v>0</v>
      </c>
    </row>
    <row r="8454" spans="6:20" s="102" customFormat="1" ht="12" outlineLevel="6">
      <c r="F8454" s="21">
        <v>3367</v>
      </c>
      <c r="G8454" s="22" t="s">
        <v>18</v>
      </c>
      <c r="H8454" s="68">
        <v>6</v>
      </c>
      <c r="I8454" s="22"/>
      <c r="J8454" s="36" t="s">
        <v>3631</v>
      </c>
      <c r="K8454" s="36"/>
      <c r="L8454" s="36"/>
      <c r="M8454" s="37" t="s">
        <v>6581</v>
      </c>
      <c r="N8454" s="37"/>
      <c r="O8454" s="22" t="s">
        <v>9</v>
      </c>
      <c r="P8454" s="38">
        <v>46</v>
      </c>
      <c r="Q8454" s="25">
        <v>0</v>
      </c>
      <c r="R8454" s="38">
        <f t="shared" si="200"/>
        <v>46</v>
      </c>
      <c r="S8454" s="25"/>
      <c r="T8454" s="26">
        <f t="shared" si="201"/>
        <v>0</v>
      </c>
    </row>
    <row r="8455" spans="6:20" s="102" customFormat="1" ht="12" outlineLevel="6">
      <c r="F8455" s="21">
        <v>3368</v>
      </c>
      <c r="G8455" s="22" t="s">
        <v>18</v>
      </c>
      <c r="H8455" s="68">
        <v>6</v>
      </c>
      <c r="I8455" s="22"/>
      <c r="J8455" s="36" t="s">
        <v>3632</v>
      </c>
      <c r="K8455" s="36"/>
      <c r="L8455" s="36"/>
      <c r="M8455" s="37" t="s">
        <v>6582</v>
      </c>
      <c r="N8455" s="37"/>
      <c r="O8455" s="22" t="s">
        <v>9</v>
      </c>
      <c r="P8455" s="38">
        <v>123</v>
      </c>
      <c r="Q8455" s="25">
        <v>0</v>
      </c>
      <c r="R8455" s="38">
        <f t="shared" si="200"/>
        <v>123</v>
      </c>
      <c r="S8455" s="25"/>
      <c r="T8455" s="26">
        <f t="shared" si="201"/>
        <v>0</v>
      </c>
    </row>
    <row r="8456" spans="6:20" s="102" customFormat="1" ht="12" outlineLevel="6">
      <c r="F8456" s="21">
        <v>3369</v>
      </c>
      <c r="G8456" s="22" t="s">
        <v>18</v>
      </c>
      <c r="H8456" s="68">
        <v>6</v>
      </c>
      <c r="I8456" s="22"/>
      <c r="J8456" s="36" t="s">
        <v>3633</v>
      </c>
      <c r="K8456" s="36"/>
      <c r="L8456" s="36"/>
      <c r="M8456" s="37" t="s">
        <v>6583</v>
      </c>
      <c r="N8456" s="37"/>
      <c r="O8456" s="22" t="s">
        <v>9</v>
      </c>
      <c r="P8456" s="38">
        <v>326</v>
      </c>
      <c r="Q8456" s="25">
        <v>0</v>
      </c>
      <c r="R8456" s="38">
        <f t="shared" si="200"/>
        <v>326</v>
      </c>
      <c r="S8456" s="25"/>
      <c r="T8456" s="26">
        <f t="shared" si="201"/>
        <v>0</v>
      </c>
    </row>
    <row r="8457" spans="6:20" s="102" customFormat="1" ht="12" outlineLevel="6">
      <c r="F8457" s="21">
        <v>3370</v>
      </c>
      <c r="G8457" s="22" t="s">
        <v>18</v>
      </c>
      <c r="H8457" s="68">
        <v>6</v>
      </c>
      <c r="I8457" s="22"/>
      <c r="J8457" s="36" t="s">
        <v>3634</v>
      </c>
      <c r="K8457" s="36"/>
      <c r="L8457" s="36"/>
      <c r="M8457" s="37" t="s">
        <v>6595</v>
      </c>
      <c r="N8457" s="37"/>
      <c r="O8457" s="22" t="s">
        <v>9</v>
      </c>
      <c r="P8457" s="38">
        <v>127</v>
      </c>
      <c r="Q8457" s="25">
        <v>0</v>
      </c>
      <c r="R8457" s="38">
        <f t="shared" si="200"/>
        <v>127</v>
      </c>
      <c r="S8457" s="25"/>
      <c r="T8457" s="26">
        <f t="shared" si="201"/>
        <v>0</v>
      </c>
    </row>
    <row r="8458" spans="6:20" s="102" customFormat="1" ht="12" outlineLevel="6">
      <c r="F8458" s="21">
        <v>3371</v>
      </c>
      <c r="G8458" s="22" t="s">
        <v>18</v>
      </c>
      <c r="H8458" s="68">
        <v>6</v>
      </c>
      <c r="I8458" s="22"/>
      <c r="J8458" s="36" t="s">
        <v>3635</v>
      </c>
      <c r="K8458" s="36"/>
      <c r="L8458" s="36"/>
      <c r="M8458" s="37" t="s">
        <v>6596</v>
      </c>
      <c r="N8458" s="37"/>
      <c r="O8458" s="22" t="s">
        <v>9</v>
      </c>
      <c r="P8458" s="38">
        <v>33</v>
      </c>
      <c r="Q8458" s="25">
        <v>0</v>
      </c>
      <c r="R8458" s="38">
        <f t="shared" si="200"/>
        <v>33</v>
      </c>
      <c r="S8458" s="25"/>
      <c r="T8458" s="26">
        <f t="shared" si="201"/>
        <v>0</v>
      </c>
    </row>
    <row r="8459" spans="6:20" s="102" customFormat="1" ht="12" outlineLevel="6">
      <c r="F8459" s="21">
        <v>3372</v>
      </c>
      <c r="G8459" s="22" t="s">
        <v>18</v>
      </c>
      <c r="H8459" s="68">
        <v>6</v>
      </c>
      <c r="I8459" s="22"/>
      <c r="J8459" s="36" t="s">
        <v>3636</v>
      </c>
      <c r="K8459" s="36"/>
      <c r="L8459" s="36"/>
      <c r="M8459" s="37" t="s">
        <v>6597</v>
      </c>
      <c r="N8459" s="37"/>
      <c r="O8459" s="22" t="s">
        <v>9</v>
      </c>
      <c r="P8459" s="38">
        <v>90</v>
      </c>
      <c r="Q8459" s="25">
        <v>0</v>
      </c>
      <c r="R8459" s="38">
        <f t="shared" si="200"/>
        <v>90</v>
      </c>
      <c r="S8459" s="25"/>
      <c r="T8459" s="26">
        <f t="shared" si="201"/>
        <v>0</v>
      </c>
    </row>
    <row r="8460" spans="6:20" outlineLevel="6"/>
    <row r="8461" spans="6:20" s="120" customFormat="1" ht="16.5" customHeight="1" outlineLevel="5">
      <c r="F8461" s="121"/>
      <c r="G8461" s="122"/>
      <c r="H8461" s="122"/>
      <c r="I8461" s="122"/>
      <c r="J8461" s="123"/>
      <c r="K8461" s="123"/>
      <c r="L8461" s="123"/>
      <c r="M8461" s="123" t="s">
        <v>7636</v>
      </c>
      <c r="N8461" s="126"/>
      <c r="O8461" s="122"/>
      <c r="P8461" s="124"/>
      <c r="Q8461" s="125"/>
      <c r="R8461" s="124"/>
      <c r="S8461" s="125"/>
      <c r="T8461" s="111">
        <f>SUBTOTAL(9,T8462:T8472)</f>
        <v>0</v>
      </c>
    </row>
    <row r="8462" spans="6:20" s="102" customFormat="1" ht="12" outlineLevel="6">
      <c r="F8462" s="21">
        <v>3373</v>
      </c>
      <c r="G8462" s="22" t="s">
        <v>18</v>
      </c>
      <c r="H8462" s="68">
        <v>6</v>
      </c>
      <c r="I8462" s="22"/>
      <c r="J8462" s="36" t="s">
        <v>3637</v>
      </c>
      <c r="K8462" s="36"/>
      <c r="L8462" s="36"/>
      <c r="M8462" s="37" t="s">
        <v>7201</v>
      </c>
      <c r="N8462" s="37"/>
      <c r="O8462" s="22" t="s">
        <v>22</v>
      </c>
      <c r="P8462" s="38">
        <v>28</v>
      </c>
      <c r="Q8462" s="25">
        <v>0</v>
      </c>
      <c r="R8462" s="38">
        <f t="shared" ref="R8462:R8471" si="202">P8462*(1+Q8462/100)</f>
        <v>28</v>
      </c>
      <c r="S8462" s="25"/>
      <c r="T8462" s="26">
        <f t="shared" ref="T8462:T8471" si="203">IF(I8462="T",0,R8462*S8462)</f>
        <v>0</v>
      </c>
    </row>
    <row r="8463" spans="6:20" s="102" customFormat="1" ht="12" outlineLevel="6">
      <c r="F8463" s="21">
        <v>3374</v>
      </c>
      <c r="G8463" s="22" t="s">
        <v>18</v>
      </c>
      <c r="H8463" s="68">
        <v>6</v>
      </c>
      <c r="I8463" s="22"/>
      <c r="J8463" s="36" t="s">
        <v>3638</v>
      </c>
      <c r="K8463" s="36"/>
      <c r="L8463" s="36"/>
      <c r="M8463" s="37" t="s">
        <v>7094</v>
      </c>
      <c r="N8463" s="37"/>
      <c r="O8463" s="22" t="s">
        <v>22</v>
      </c>
      <c r="P8463" s="38">
        <v>8</v>
      </c>
      <c r="Q8463" s="25">
        <v>0</v>
      </c>
      <c r="R8463" s="38">
        <f t="shared" si="202"/>
        <v>8</v>
      </c>
      <c r="S8463" s="25"/>
      <c r="T8463" s="26">
        <f t="shared" si="203"/>
        <v>0</v>
      </c>
    </row>
    <row r="8464" spans="6:20" s="102" customFormat="1" ht="12" outlineLevel="6">
      <c r="F8464" s="21">
        <v>3375</v>
      </c>
      <c r="G8464" s="22" t="s">
        <v>18</v>
      </c>
      <c r="H8464" s="68">
        <v>6</v>
      </c>
      <c r="I8464" s="22"/>
      <c r="J8464" s="36" t="s">
        <v>3639</v>
      </c>
      <c r="K8464" s="36"/>
      <c r="L8464" s="36"/>
      <c r="M8464" s="37" t="s">
        <v>6664</v>
      </c>
      <c r="N8464" s="37"/>
      <c r="O8464" s="22" t="s">
        <v>22</v>
      </c>
      <c r="P8464" s="38">
        <v>20</v>
      </c>
      <c r="Q8464" s="25">
        <v>0</v>
      </c>
      <c r="R8464" s="38">
        <f t="shared" si="202"/>
        <v>20</v>
      </c>
      <c r="S8464" s="25"/>
      <c r="T8464" s="26">
        <f t="shared" si="203"/>
        <v>0</v>
      </c>
    </row>
    <row r="8465" spans="6:20" s="102" customFormat="1" ht="12" outlineLevel="6">
      <c r="F8465" s="21">
        <v>3376</v>
      </c>
      <c r="G8465" s="22" t="s">
        <v>18</v>
      </c>
      <c r="H8465" s="68">
        <v>6</v>
      </c>
      <c r="I8465" s="22"/>
      <c r="J8465" s="36" t="s">
        <v>3640</v>
      </c>
      <c r="K8465" s="36"/>
      <c r="L8465" s="36"/>
      <c r="M8465" s="37" t="s">
        <v>7143</v>
      </c>
      <c r="N8465" s="37"/>
      <c r="O8465" s="22" t="s">
        <v>22</v>
      </c>
      <c r="P8465" s="38">
        <v>5</v>
      </c>
      <c r="Q8465" s="25">
        <v>0</v>
      </c>
      <c r="R8465" s="38">
        <f t="shared" si="202"/>
        <v>5</v>
      </c>
      <c r="S8465" s="25"/>
      <c r="T8465" s="26">
        <f t="shared" si="203"/>
        <v>0</v>
      </c>
    </row>
    <row r="8466" spans="6:20" s="102" customFormat="1" ht="12" outlineLevel="6">
      <c r="F8466" s="21">
        <v>3377</v>
      </c>
      <c r="G8466" s="22" t="s">
        <v>18</v>
      </c>
      <c r="H8466" s="68">
        <v>6</v>
      </c>
      <c r="I8466" s="22"/>
      <c r="J8466" s="36" t="s">
        <v>3641</v>
      </c>
      <c r="K8466" s="36"/>
      <c r="L8466" s="36"/>
      <c r="M8466" s="37" t="s">
        <v>7144</v>
      </c>
      <c r="N8466" s="37"/>
      <c r="O8466" s="22" t="s">
        <v>22</v>
      </c>
      <c r="P8466" s="38">
        <v>7</v>
      </c>
      <c r="Q8466" s="25">
        <v>0</v>
      </c>
      <c r="R8466" s="38">
        <f t="shared" si="202"/>
        <v>7</v>
      </c>
      <c r="S8466" s="25"/>
      <c r="T8466" s="26">
        <f t="shared" si="203"/>
        <v>0</v>
      </c>
    </row>
    <row r="8467" spans="6:20" s="102" customFormat="1" ht="12" outlineLevel="6">
      <c r="F8467" s="21">
        <v>3378</v>
      </c>
      <c r="G8467" s="22" t="s">
        <v>18</v>
      </c>
      <c r="H8467" s="68">
        <v>6</v>
      </c>
      <c r="I8467" s="22"/>
      <c r="J8467" s="36" t="s">
        <v>3642</v>
      </c>
      <c r="K8467" s="36"/>
      <c r="L8467" s="36"/>
      <c r="M8467" s="37" t="s">
        <v>7145</v>
      </c>
      <c r="N8467" s="37"/>
      <c r="O8467" s="22" t="s">
        <v>22</v>
      </c>
      <c r="P8467" s="38">
        <v>7</v>
      </c>
      <c r="Q8467" s="25">
        <v>0</v>
      </c>
      <c r="R8467" s="38">
        <f t="shared" si="202"/>
        <v>7</v>
      </c>
      <c r="S8467" s="25"/>
      <c r="T8467" s="26">
        <f t="shared" si="203"/>
        <v>0</v>
      </c>
    </row>
    <row r="8468" spans="6:20" s="102" customFormat="1" ht="12" outlineLevel="6">
      <c r="F8468" s="21">
        <v>3379</v>
      </c>
      <c r="G8468" s="22" t="s">
        <v>18</v>
      </c>
      <c r="H8468" s="68">
        <v>6</v>
      </c>
      <c r="I8468" s="22"/>
      <c r="J8468" s="36" t="s">
        <v>3643</v>
      </c>
      <c r="K8468" s="36"/>
      <c r="L8468" s="36"/>
      <c r="M8468" s="37" t="s">
        <v>7146</v>
      </c>
      <c r="N8468" s="37"/>
      <c r="O8468" s="22" t="s">
        <v>22</v>
      </c>
      <c r="P8468" s="38">
        <v>5</v>
      </c>
      <c r="Q8468" s="25">
        <v>0</v>
      </c>
      <c r="R8468" s="38">
        <f t="shared" si="202"/>
        <v>5</v>
      </c>
      <c r="S8468" s="25"/>
      <c r="T8468" s="26">
        <f t="shared" si="203"/>
        <v>0</v>
      </c>
    </row>
    <row r="8469" spans="6:20" s="102" customFormat="1" ht="12" outlineLevel="6">
      <c r="F8469" s="21">
        <v>3380</v>
      </c>
      <c r="G8469" s="22" t="s">
        <v>18</v>
      </c>
      <c r="H8469" s="68">
        <v>6</v>
      </c>
      <c r="I8469" s="22"/>
      <c r="J8469" s="36" t="s">
        <v>3644</v>
      </c>
      <c r="K8469" s="36"/>
      <c r="L8469" s="36"/>
      <c r="M8469" s="37" t="s">
        <v>7147</v>
      </c>
      <c r="N8469" s="37"/>
      <c r="O8469" s="22" t="s">
        <v>22</v>
      </c>
      <c r="P8469" s="38">
        <v>4</v>
      </c>
      <c r="Q8469" s="25">
        <v>0</v>
      </c>
      <c r="R8469" s="38">
        <f t="shared" si="202"/>
        <v>4</v>
      </c>
      <c r="S8469" s="25"/>
      <c r="T8469" s="26">
        <f t="shared" si="203"/>
        <v>0</v>
      </c>
    </row>
    <row r="8470" spans="6:20" s="102" customFormat="1" ht="12" outlineLevel="6">
      <c r="F8470" s="21">
        <v>3381</v>
      </c>
      <c r="G8470" s="22" t="s">
        <v>18</v>
      </c>
      <c r="H8470" s="68">
        <v>6</v>
      </c>
      <c r="I8470" s="22"/>
      <c r="J8470" s="36" t="s">
        <v>3645</v>
      </c>
      <c r="K8470" s="36"/>
      <c r="L8470" s="36"/>
      <c r="M8470" s="37" t="s">
        <v>7011</v>
      </c>
      <c r="N8470" s="37"/>
      <c r="O8470" s="22" t="s">
        <v>22</v>
      </c>
      <c r="P8470" s="38">
        <v>28</v>
      </c>
      <c r="Q8470" s="25">
        <v>0</v>
      </c>
      <c r="R8470" s="38">
        <f t="shared" si="202"/>
        <v>28</v>
      </c>
      <c r="S8470" s="25"/>
      <c r="T8470" s="26">
        <f t="shared" si="203"/>
        <v>0</v>
      </c>
    </row>
    <row r="8471" spans="6:20" s="102" customFormat="1" ht="12" outlineLevel="6">
      <c r="F8471" s="21">
        <v>3382</v>
      </c>
      <c r="G8471" s="22" t="s">
        <v>18</v>
      </c>
      <c r="H8471" s="68">
        <v>6</v>
      </c>
      <c r="I8471" s="22"/>
      <c r="J8471" s="36" t="s">
        <v>3921</v>
      </c>
      <c r="K8471" s="36"/>
      <c r="L8471" s="36"/>
      <c r="M8471" s="37" t="s">
        <v>4237</v>
      </c>
      <c r="N8471" s="37"/>
      <c r="O8471" s="22" t="s">
        <v>22</v>
      </c>
      <c r="P8471" s="38">
        <v>28</v>
      </c>
      <c r="Q8471" s="25">
        <v>0</v>
      </c>
      <c r="R8471" s="38">
        <f t="shared" si="202"/>
        <v>28</v>
      </c>
      <c r="S8471" s="25"/>
      <c r="T8471" s="26">
        <f t="shared" si="203"/>
        <v>0</v>
      </c>
    </row>
    <row r="8472" spans="6:20" outlineLevel="6"/>
    <row r="8473" spans="6:20" s="120" customFormat="1" ht="16.5" customHeight="1" outlineLevel="5">
      <c r="F8473" s="121"/>
      <c r="G8473" s="122"/>
      <c r="H8473" s="122"/>
      <c r="I8473" s="122"/>
      <c r="J8473" s="123"/>
      <c r="K8473" s="123"/>
      <c r="L8473" s="123"/>
      <c r="M8473" s="123" t="s">
        <v>7387</v>
      </c>
      <c r="N8473" s="126"/>
      <c r="O8473" s="122"/>
      <c r="P8473" s="124"/>
      <c r="Q8473" s="125"/>
      <c r="R8473" s="124"/>
      <c r="S8473" s="125"/>
      <c r="T8473" s="111">
        <f>SUBTOTAL(9,T8474:T8493)</f>
        <v>0</v>
      </c>
    </row>
    <row r="8474" spans="6:20" s="102" customFormat="1" ht="12" outlineLevel="6">
      <c r="F8474" s="21">
        <v>3383</v>
      </c>
      <c r="G8474" s="22" t="s">
        <v>18</v>
      </c>
      <c r="H8474" s="68">
        <v>6</v>
      </c>
      <c r="I8474" s="22"/>
      <c r="J8474" s="36" t="s">
        <v>3646</v>
      </c>
      <c r="K8474" s="36"/>
      <c r="L8474" s="36"/>
      <c r="M8474" s="37" t="s">
        <v>6674</v>
      </c>
      <c r="N8474" s="37"/>
      <c r="O8474" s="22" t="s">
        <v>22</v>
      </c>
      <c r="P8474" s="38">
        <v>2</v>
      </c>
      <c r="Q8474" s="25">
        <v>0</v>
      </c>
      <c r="R8474" s="38">
        <f t="shared" ref="R8474:R8492" si="204">P8474*(1+Q8474/100)</f>
        <v>2</v>
      </c>
      <c r="S8474" s="25"/>
      <c r="T8474" s="26">
        <f t="shared" ref="T8474:T8492" si="205">IF(I8474="T",0,R8474*S8474)</f>
        <v>0</v>
      </c>
    </row>
    <row r="8475" spans="6:20" s="102" customFormat="1" ht="12" outlineLevel="6">
      <c r="F8475" s="21">
        <v>3384</v>
      </c>
      <c r="G8475" s="22" t="s">
        <v>18</v>
      </c>
      <c r="H8475" s="68">
        <v>6</v>
      </c>
      <c r="I8475" s="22"/>
      <c r="J8475" s="36" t="s">
        <v>3647</v>
      </c>
      <c r="K8475" s="36"/>
      <c r="L8475" s="36"/>
      <c r="M8475" s="37" t="s">
        <v>6727</v>
      </c>
      <c r="N8475" s="37"/>
      <c r="O8475" s="22" t="s">
        <v>22</v>
      </c>
      <c r="P8475" s="38">
        <v>4</v>
      </c>
      <c r="Q8475" s="25">
        <v>0</v>
      </c>
      <c r="R8475" s="38">
        <f t="shared" si="204"/>
        <v>4</v>
      </c>
      <c r="S8475" s="25"/>
      <c r="T8475" s="26">
        <f t="shared" si="205"/>
        <v>0</v>
      </c>
    </row>
    <row r="8476" spans="6:20" s="102" customFormat="1" ht="12" outlineLevel="6">
      <c r="F8476" s="21">
        <v>3385</v>
      </c>
      <c r="G8476" s="22" t="s">
        <v>18</v>
      </c>
      <c r="H8476" s="68">
        <v>6</v>
      </c>
      <c r="I8476" s="22"/>
      <c r="J8476" s="36" t="s">
        <v>3657</v>
      </c>
      <c r="K8476" s="36"/>
      <c r="L8476" s="36"/>
      <c r="M8476" s="37" t="s">
        <v>6857</v>
      </c>
      <c r="N8476" s="37"/>
      <c r="O8476" s="22" t="s">
        <v>22</v>
      </c>
      <c r="P8476" s="38">
        <v>5</v>
      </c>
      <c r="Q8476" s="25">
        <v>0</v>
      </c>
      <c r="R8476" s="38">
        <f t="shared" si="204"/>
        <v>5</v>
      </c>
      <c r="S8476" s="25"/>
      <c r="T8476" s="26">
        <f t="shared" si="205"/>
        <v>0</v>
      </c>
    </row>
    <row r="8477" spans="6:20" s="102" customFormat="1" ht="12" outlineLevel="6">
      <c r="F8477" s="21">
        <v>3386</v>
      </c>
      <c r="G8477" s="22" t="s">
        <v>18</v>
      </c>
      <c r="H8477" s="68">
        <v>6</v>
      </c>
      <c r="I8477" s="22"/>
      <c r="J8477" s="36" t="s">
        <v>3658</v>
      </c>
      <c r="K8477" s="36"/>
      <c r="L8477" s="36"/>
      <c r="M8477" s="37" t="s">
        <v>6909</v>
      </c>
      <c r="N8477" s="37"/>
      <c r="O8477" s="22" t="s">
        <v>22</v>
      </c>
      <c r="P8477" s="38">
        <v>1</v>
      </c>
      <c r="Q8477" s="25">
        <v>0</v>
      </c>
      <c r="R8477" s="38">
        <f t="shared" si="204"/>
        <v>1</v>
      </c>
      <c r="S8477" s="25"/>
      <c r="T8477" s="26">
        <f t="shared" si="205"/>
        <v>0</v>
      </c>
    </row>
    <row r="8478" spans="6:20" s="102" customFormat="1" ht="12" outlineLevel="6">
      <c r="F8478" s="21">
        <v>3387</v>
      </c>
      <c r="G8478" s="22" t="s">
        <v>18</v>
      </c>
      <c r="H8478" s="68">
        <v>6</v>
      </c>
      <c r="I8478" s="22"/>
      <c r="J8478" s="36" t="s">
        <v>3659</v>
      </c>
      <c r="K8478" s="36"/>
      <c r="L8478" s="36"/>
      <c r="M8478" s="37" t="s">
        <v>7231</v>
      </c>
      <c r="N8478" s="37"/>
      <c r="O8478" s="22" t="s">
        <v>22</v>
      </c>
      <c r="P8478" s="38">
        <v>1</v>
      </c>
      <c r="Q8478" s="25">
        <v>0</v>
      </c>
      <c r="R8478" s="38">
        <f t="shared" si="204"/>
        <v>1</v>
      </c>
      <c r="S8478" s="25"/>
      <c r="T8478" s="26">
        <f t="shared" si="205"/>
        <v>0</v>
      </c>
    </row>
    <row r="8479" spans="6:20" s="102" customFormat="1" ht="12" outlineLevel="6">
      <c r="F8479" s="21">
        <v>3388</v>
      </c>
      <c r="G8479" s="22" t="s">
        <v>18</v>
      </c>
      <c r="H8479" s="68">
        <v>6</v>
      </c>
      <c r="I8479" s="22"/>
      <c r="J8479" s="36" t="s">
        <v>3660</v>
      </c>
      <c r="K8479" s="36"/>
      <c r="L8479" s="36"/>
      <c r="M8479" s="37" t="s">
        <v>7232</v>
      </c>
      <c r="N8479" s="37"/>
      <c r="O8479" s="22" t="s">
        <v>22</v>
      </c>
      <c r="P8479" s="38">
        <v>1</v>
      </c>
      <c r="Q8479" s="25">
        <v>0</v>
      </c>
      <c r="R8479" s="38">
        <f t="shared" si="204"/>
        <v>1</v>
      </c>
      <c r="S8479" s="25"/>
      <c r="T8479" s="26">
        <f t="shared" si="205"/>
        <v>0</v>
      </c>
    </row>
    <row r="8480" spans="6:20" s="102" customFormat="1" ht="24" outlineLevel="6">
      <c r="F8480" s="21">
        <v>3389</v>
      </c>
      <c r="G8480" s="22" t="s">
        <v>18</v>
      </c>
      <c r="H8480" s="68">
        <v>6</v>
      </c>
      <c r="I8480" s="22"/>
      <c r="J8480" s="36" t="s">
        <v>3661</v>
      </c>
      <c r="K8480" s="36"/>
      <c r="L8480" s="36"/>
      <c r="M8480" s="37" t="s">
        <v>8165</v>
      </c>
      <c r="N8480" s="37"/>
      <c r="O8480" s="22" t="s">
        <v>22</v>
      </c>
      <c r="P8480" s="38">
        <v>10</v>
      </c>
      <c r="Q8480" s="25">
        <v>0</v>
      </c>
      <c r="R8480" s="38">
        <f t="shared" si="204"/>
        <v>10</v>
      </c>
      <c r="S8480" s="25"/>
      <c r="T8480" s="26">
        <f t="shared" si="205"/>
        <v>0</v>
      </c>
    </row>
    <row r="8481" spans="6:20" s="102" customFormat="1" ht="12" outlineLevel="6">
      <c r="F8481" s="21">
        <v>3390</v>
      </c>
      <c r="G8481" s="22" t="s">
        <v>18</v>
      </c>
      <c r="H8481" s="68">
        <v>6</v>
      </c>
      <c r="I8481" s="22"/>
      <c r="J8481" s="36" t="s">
        <v>3662</v>
      </c>
      <c r="K8481" s="36"/>
      <c r="L8481" s="36"/>
      <c r="M8481" s="37" t="s">
        <v>6999</v>
      </c>
      <c r="N8481" s="37"/>
      <c r="O8481" s="22" t="s">
        <v>22</v>
      </c>
      <c r="P8481" s="38">
        <v>4</v>
      </c>
      <c r="Q8481" s="25">
        <v>0</v>
      </c>
      <c r="R8481" s="38">
        <f t="shared" si="204"/>
        <v>4</v>
      </c>
      <c r="S8481" s="25"/>
      <c r="T8481" s="26">
        <f t="shared" si="205"/>
        <v>0</v>
      </c>
    </row>
    <row r="8482" spans="6:20" s="102" customFormat="1" ht="12" outlineLevel="6">
      <c r="F8482" s="21">
        <v>3391</v>
      </c>
      <c r="G8482" s="22" t="s">
        <v>18</v>
      </c>
      <c r="H8482" s="68">
        <v>6</v>
      </c>
      <c r="I8482" s="22"/>
      <c r="J8482" s="36" t="s">
        <v>3923</v>
      </c>
      <c r="K8482" s="36"/>
      <c r="L8482" s="36"/>
      <c r="M8482" s="37" t="s">
        <v>7741</v>
      </c>
      <c r="N8482" s="37"/>
      <c r="O8482" s="22" t="s">
        <v>22</v>
      </c>
      <c r="P8482" s="38">
        <v>14</v>
      </c>
      <c r="Q8482" s="25">
        <v>0</v>
      </c>
      <c r="R8482" s="38">
        <f t="shared" si="204"/>
        <v>14</v>
      </c>
      <c r="S8482" s="25"/>
      <c r="T8482" s="26">
        <f t="shared" si="205"/>
        <v>0</v>
      </c>
    </row>
    <row r="8483" spans="6:20" s="102" customFormat="1" ht="12" outlineLevel="6">
      <c r="F8483" s="21">
        <v>3392</v>
      </c>
      <c r="G8483" s="22" t="s">
        <v>18</v>
      </c>
      <c r="H8483" s="68">
        <v>6</v>
      </c>
      <c r="I8483" s="22"/>
      <c r="J8483" s="36" t="s">
        <v>3924</v>
      </c>
      <c r="K8483" s="36"/>
      <c r="L8483" s="36"/>
      <c r="M8483" s="37" t="s">
        <v>5299</v>
      </c>
      <c r="N8483" s="37"/>
      <c r="O8483" s="22" t="s">
        <v>22</v>
      </c>
      <c r="P8483" s="38">
        <v>2</v>
      </c>
      <c r="Q8483" s="25">
        <v>0</v>
      </c>
      <c r="R8483" s="38">
        <f t="shared" si="204"/>
        <v>2</v>
      </c>
      <c r="S8483" s="25"/>
      <c r="T8483" s="26">
        <f t="shared" si="205"/>
        <v>0</v>
      </c>
    </row>
    <row r="8484" spans="6:20" s="102" customFormat="1" ht="12" outlineLevel="6">
      <c r="F8484" s="21">
        <v>3393</v>
      </c>
      <c r="G8484" s="22" t="s">
        <v>18</v>
      </c>
      <c r="H8484" s="68">
        <v>6</v>
      </c>
      <c r="I8484" s="22"/>
      <c r="J8484" s="36" t="s">
        <v>3925</v>
      </c>
      <c r="K8484" s="36"/>
      <c r="L8484" s="36"/>
      <c r="M8484" s="37" t="s">
        <v>5479</v>
      </c>
      <c r="N8484" s="37"/>
      <c r="O8484" s="22" t="s">
        <v>22</v>
      </c>
      <c r="P8484" s="38">
        <v>3</v>
      </c>
      <c r="Q8484" s="25">
        <v>0</v>
      </c>
      <c r="R8484" s="38">
        <f t="shared" si="204"/>
        <v>3</v>
      </c>
      <c r="S8484" s="25"/>
      <c r="T8484" s="26">
        <f t="shared" si="205"/>
        <v>0</v>
      </c>
    </row>
    <row r="8485" spans="6:20" s="102" customFormat="1" ht="12" outlineLevel="6">
      <c r="F8485" s="21">
        <v>3394</v>
      </c>
      <c r="G8485" s="22" t="s">
        <v>18</v>
      </c>
      <c r="H8485" s="68">
        <v>6</v>
      </c>
      <c r="I8485" s="22"/>
      <c r="J8485" s="36" t="s">
        <v>3926</v>
      </c>
      <c r="K8485" s="36"/>
      <c r="L8485" s="36"/>
      <c r="M8485" s="37" t="s">
        <v>7334</v>
      </c>
      <c r="N8485" s="37"/>
      <c r="O8485" s="22" t="s">
        <v>22</v>
      </c>
      <c r="P8485" s="38">
        <v>7</v>
      </c>
      <c r="Q8485" s="25">
        <v>0</v>
      </c>
      <c r="R8485" s="38">
        <f t="shared" si="204"/>
        <v>7</v>
      </c>
      <c r="S8485" s="25"/>
      <c r="T8485" s="26">
        <f t="shared" si="205"/>
        <v>0</v>
      </c>
    </row>
    <row r="8486" spans="6:20" s="102" customFormat="1" ht="12" outlineLevel="6">
      <c r="F8486" s="21">
        <v>3395</v>
      </c>
      <c r="G8486" s="22" t="s">
        <v>18</v>
      </c>
      <c r="H8486" s="68">
        <v>6</v>
      </c>
      <c r="I8486" s="22"/>
      <c r="J8486" s="36" t="s">
        <v>3927</v>
      </c>
      <c r="K8486" s="36"/>
      <c r="L8486" s="36"/>
      <c r="M8486" s="37" t="s">
        <v>6750</v>
      </c>
      <c r="N8486" s="37"/>
      <c r="O8486" s="22" t="s">
        <v>22</v>
      </c>
      <c r="P8486" s="38">
        <v>1</v>
      </c>
      <c r="Q8486" s="25">
        <v>0</v>
      </c>
      <c r="R8486" s="38">
        <f t="shared" si="204"/>
        <v>1</v>
      </c>
      <c r="S8486" s="25"/>
      <c r="T8486" s="26">
        <f t="shared" si="205"/>
        <v>0</v>
      </c>
    </row>
    <row r="8487" spans="6:20" s="102" customFormat="1" ht="12" outlineLevel="6">
      <c r="F8487" s="21">
        <v>3396</v>
      </c>
      <c r="G8487" s="22" t="s">
        <v>18</v>
      </c>
      <c r="H8487" s="68">
        <v>6</v>
      </c>
      <c r="I8487" s="22"/>
      <c r="J8487" s="36" t="s">
        <v>3928</v>
      </c>
      <c r="K8487" s="36"/>
      <c r="L8487" s="36"/>
      <c r="M8487" s="37" t="s">
        <v>7832</v>
      </c>
      <c r="N8487" s="37"/>
      <c r="O8487" s="22" t="s">
        <v>22</v>
      </c>
      <c r="P8487" s="38">
        <v>10</v>
      </c>
      <c r="Q8487" s="25">
        <v>0</v>
      </c>
      <c r="R8487" s="38">
        <f t="shared" si="204"/>
        <v>10</v>
      </c>
      <c r="S8487" s="25"/>
      <c r="T8487" s="26">
        <f t="shared" si="205"/>
        <v>0</v>
      </c>
    </row>
    <row r="8488" spans="6:20" s="102" customFormat="1" ht="24" outlineLevel="6">
      <c r="F8488" s="21">
        <v>3397</v>
      </c>
      <c r="G8488" s="22" t="s">
        <v>18</v>
      </c>
      <c r="H8488" s="68">
        <v>3</v>
      </c>
      <c r="I8488" s="22" t="s">
        <v>8</v>
      </c>
      <c r="J8488" s="36" t="s">
        <v>3933</v>
      </c>
      <c r="K8488" s="36"/>
      <c r="L8488" s="36"/>
      <c r="M8488" s="37" t="s">
        <v>8058</v>
      </c>
      <c r="N8488" s="37"/>
      <c r="O8488" s="22" t="s">
        <v>47</v>
      </c>
      <c r="P8488" s="38">
        <v>7</v>
      </c>
      <c r="Q8488" s="25">
        <v>0</v>
      </c>
      <c r="R8488" s="38">
        <f t="shared" si="204"/>
        <v>7</v>
      </c>
      <c r="S8488" s="25"/>
      <c r="T8488" s="26">
        <f t="shared" si="205"/>
        <v>0</v>
      </c>
    </row>
    <row r="8489" spans="6:20" s="102" customFormat="1" ht="36" outlineLevel="6">
      <c r="F8489" s="21" t="s">
        <v>10648</v>
      </c>
      <c r="G8489" s="22" t="s">
        <v>18</v>
      </c>
      <c r="H8489" s="68">
        <v>1</v>
      </c>
      <c r="I8489" s="22"/>
      <c r="J8489" s="36" t="s">
        <v>3929</v>
      </c>
      <c r="K8489" s="36"/>
      <c r="L8489" s="36"/>
      <c r="M8489" s="37" t="s">
        <v>8972</v>
      </c>
      <c r="N8489" s="37"/>
      <c r="O8489" s="22" t="s">
        <v>47</v>
      </c>
      <c r="P8489" s="38">
        <v>1</v>
      </c>
      <c r="Q8489" s="25">
        <v>0</v>
      </c>
      <c r="R8489" s="38">
        <f t="shared" si="204"/>
        <v>1</v>
      </c>
      <c r="S8489" s="25"/>
      <c r="T8489" s="26">
        <f t="shared" si="205"/>
        <v>0</v>
      </c>
    </row>
    <row r="8490" spans="6:20" s="102" customFormat="1" ht="24" outlineLevel="6">
      <c r="F8490" s="21" t="s">
        <v>10649</v>
      </c>
      <c r="G8490" s="22" t="s">
        <v>18</v>
      </c>
      <c r="H8490" s="68">
        <v>1</v>
      </c>
      <c r="I8490" s="22"/>
      <c r="J8490" s="36" t="s">
        <v>3930</v>
      </c>
      <c r="K8490" s="36"/>
      <c r="L8490" s="36"/>
      <c r="M8490" s="37" t="s">
        <v>8353</v>
      </c>
      <c r="N8490" s="37"/>
      <c r="O8490" s="22" t="s">
        <v>47</v>
      </c>
      <c r="P8490" s="38">
        <v>1</v>
      </c>
      <c r="Q8490" s="25">
        <v>0</v>
      </c>
      <c r="R8490" s="38">
        <f t="shared" si="204"/>
        <v>1</v>
      </c>
      <c r="S8490" s="25"/>
      <c r="T8490" s="26">
        <f t="shared" si="205"/>
        <v>0</v>
      </c>
    </row>
    <row r="8491" spans="6:20" s="102" customFormat="1" ht="36" outlineLevel="6">
      <c r="F8491" s="21" t="s">
        <v>10650</v>
      </c>
      <c r="G8491" s="22" t="s">
        <v>18</v>
      </c>
      <c r="H8491" s="68">
        <v>1</v>
      </c>
      <c r="I8491" s="22"/>
      <c r="J8491" s="36" t="s">
        <v>3931</v>
      </c>
      <c r="K8491" s="36"/>
      <c r="L8491" s="36"/>
      <c r="M8491" s="37" t="s">
        <v>9060</v>
      </c>
      <c r="N8491" s="37"/>
      <c r="O8491" s="22" t="s">
        <v>47</v>
      </c>
      <c r="P8491" s="38">
        <v>1</v>
      </c>
      <c r="Q8491" s="25">
        <v>0</v>
      </c>
      <c r="R8491" s="38">
        <f t="shared" si="204"/>
        <v>1</v>
      </c>
      <c r="S8491" s="25"/>
      <c r="T8491" s="26">
        <f t="shared" si="205"/>
        <v>0</v>
      </c>
    </row>
    <row r="8492" spans="6:20" s="102" customFormat="1" ht="36" outlineLevel="6">
      <c r="F8492" s="21" t="s">
        <v>10651</v>
      </c>
      <c r="G8492" s="22" t="s">
        <v>18</v>
      </c>
      <c r="H8492" s="68">
        <v>1</v>
      </c>
      <c r="I8492" s="22"/>
      <c r="J8492" s="36" t="s">
        <v>3932</v>
      </c>
      <c r="K8492" s="36"/>
      <c r="L8492" s="36"/>
      <c r="M8492" s="37" t="s">
        <v>9046</v>
      </c>
      <c r="N8492" s="37"/>
      <c r="O8492" s="22" t="s">
        <v>47</v>
      </c>
      <c r="P8492" s="38">
        <v>1</v>
      </c>
      <c r="Q8492" s="25">
        <v>0</v>
      </c>
      <c r="R8492" s="38">
        <f t="shared" si="204"/>
        <v>1</v>
      </c>
      <c r="S8492" s="25"/>
      <c r="T8492" s="26">
        <f t="shared" si="205"/>
        <v>0</v>
      </c>
    </row>
    <row r="8493" spans="6:20" outlineLevel="6"/>
    <row r="8494" spans="6:20" s="120" customFormat="1" ht="16.5" customHeight="1" outlineLevel="5">
      <c r="F8494" s="121"/>
      <c r="G8494" s="122"/>
      <c r="H8494" s="122"/>
      <c r="I8494" s="122"/>
      <c r="J8494" s="123"/>
      <c r="K8494" s="123"/>
      <c r="L8494" s="123"/>
      <c r="M8494" s="123" t="s">
        <v>6780</v>
      </c>
      <c r="N8494" s="126"/>
      <c r="O8494" s="122"/>
      <c r="P8494" s="124"/>
      <c r="Q8494" s="125"/>
      <c r="R8494" s="124"/>
      <c r="S8494" s="125"/>
      <c r="T8494" s="111">
        <f>SUBTOTAL(9,T8495:T8497)</f>
        <v>0</v>
      </c>
    </row>
    <row r="8495" spans="6:20" s="102" customFormat="1" ht="24" outlineLevel="6">
      <c r="F8495" s="21" t="s">
        <v>10652</v>
      </c>
      <c r="G8495" s="22" t="s">
        <v>18</v>
      </c>
      <c r="H8495" s="68">
        <v>2</v>
      </c>
      <c r="I8495" s="22"/>
      <c r="J8495" s="36" t="s">
        <v>3648</v>
      </c>
      <c r="K8495" s="36"/>
      <c r="L8495" s="36"/>
      <c r="M8495" s="37" t="s">
        <v>8647</v>
      </c>
      <c r="N8495" s="37"/>
      <c r="O8495" s="22" t="s">
        <v>47</v>
      </c>
      <c r="P8495" s="38">
        <v>2</v>
      </c>
      <c r="Q8495" s="25">
        <v>0</v>
      </c>
      <c r="R8495" s="38">
        <f>P8495*(1+Q8495/100)</f>
        <v>2</v>
      </c>
      <c r="S8495" s="25"/>
      <c r="T8495" s="26">
        <f>IF(I8495="T",0,R8495*S8495)</f>
        <v>0</v>
      </c>
    </row>
    <row r="8496" spans="6:20" s="102" customFormat="1" ht="36" outlineLevel="6">
      <c r="F8496" s="21" t="s">
        <v>10653</v>
      </c>
      <c r="G8496" s="22" t="s">
        <v>18</v>
      </c>
      <c r="H8496" s="68">
        <v>2</v>
      </c>
      <c r="I8496" s="22"/>
      <c r="J8496" s="36" t="s">
        <v>3649</v>
      </c>
      <c r="K8496" s="36"/>
      <c r="L8496" s="36"/>
      <c r="M8496" s="37" t="s">
        <v>8921</v>
      </c>
      <c r="N8496" s="37"/>
      <c r="O8496" s="22" t="s">
        <v>47</v>
      </c>
      <c r="P8496" s="38">
        <v>1</v>
      </c>
      <c r="Q8496" s="25">
        <v>0</v>
      </c>
      <c r="R8496" s="38">
        <f>P8496*(1+Q8496/100)</f>
        <v>1</v>
      </c>
      <c r="S8496" s="25"/>
      <c r="T8496" s="26">
        <f>IF(I8496="T",0,R8496*S8496)</f>
        <v>0</v>
      </c>
    </row>
    <row r="8497" spans="6:20" outlineLevel="6"/>
    <row r="8498" spans="6:20" s="120" customFormat="1" ht="16.5" customHeight="1" outlineLevel="5">
      <c r="F8498" s="121"/>
      <c r="G8498" s="122"/>
      <c r="H8498" s="122"/>
      <c r="I8498" s="122"/>
      <c r="J8498" s="123"/>
      <c r="K8498" s="123"/>
      <c r="L8498" s="123"/>
      <c r="M8498" s="123" t="s">
        <v>7463</v>
      </c>
      <c r="N8498" s="126"/>
      <c r="O8498" s="122"/>
      <c r="P8498" s="124"/>
      <c r="Q8498" s="125"/>
      <c r="R8498" s="124"/>
      <c r="S8498" s="125"/>
      <c r="T8498" s="111">
        <f>SUBTOTAL(9,T8499:T8507)</f>
        <v>0</v>
      </c>
    </row>
    <row r="8499" spans="6:20" s="102" customFormat="1" ht="12" outlineLevel="6">
      <c r="F8499" s="21">
        <v>3400</v>
      </c>
      <c r="G8499" s="22" t="s">
        <v>18</v>
      </c>
      <c r="H8499" s="68">
        <v>6</v>
      </c>
      <c r="I8499" s="22"/>
      <c r="J8499" s="36" t="s">
        <v>3650</v>
      </c>
      <c r="K8499" s="36"/>
      <c r="L8499" s="36"/>
      <c r="M8499" s="37" t="s">
        <v>7520</v>
      </c>
      <c r="N8499" s="37"/>
      <c r="O8499" s="22" t="s">
        <v>22</v>
      </c>
      <c r="P8499" s="38">
        <v>20</v>
      </c>
      <c r="Q8499" s="25">
        <v>0</v>
      </c>
      <c r="R8499" s="38">
        <f t="shared" ref="R8499:R8506" si="206">P8499*(1+Q8499/100)</f>
        <v>20</v>
      </c>
      <c r="S8499" s="25"/>
      <c r="T8499" s="26">
        <f t="shared" ref="T8499:T8506" si="207">IF(I8499="T",0,R8499*S8499)</f>
        <v>0</v>
      </c>
    </row>
    <row r="8500" spans="6:20" s="102" customFormat="1" ht="12" outlineLevel="6">
      <c r="F8500" s="21">
        <v>3401</v>
      </c>
      <c r="G8500" s="22" t="s">
        <v>18</v>
      </c>
      <c r="H8500" s="68">
        <v>6</v>
      </c>
      <c r="I8500" s="22"/>
      <c r="J8500" s="36" t="s">
        <v>3651</v>
      </c>
      <c r="K8500" s="36"/>
      <c r="L8500" s="36"/>
      <c r="M8500" s="37" t="s">
        <v>7521</v>
      </c>
      <c r="N8500" s="37"/>
      <c r="O8500" s="22" t="s">
        <v>22</v>
      </c>
      <c r="P8500" s="38">
        <v>10</v>
      </c>
      <c r="Q8500" s="25">
        <v>0</v>
      </c>
      <c r="R8500" s="38">
        <f t="shared" si="206"/>
        <v>10</v>
      </c>
      <c r="S8500" s="25"/>
      <c r="T8500" s="26">
        <f t="shared" si="207"/>
        <v>0</v>
      </c>
    </row>
    <row r="8501" spans="6:20" s="102" customFormat="1" ht="12" outlineLevel="6">
      <c r="F8501" s="21">
        <v>3402</v>
      </c>
      <c r="G8501" s="22" t="s">
        <v>18</v>
      </c>
      <c r="H8501" s="68">
        <v>6</v>
      </c>
      <c r="I8501" s="22"/>
      <c r="J8501" s="36" t="s">
        <v>3663</v>
      </c>
      <c r="K8501" s="36"/>
      <c r="L8501" s="36"/>
      <c r="M8501" s="37" t="s">
        <v>7522</v>
      </c>
      <c r="N8501" s="37"/>
      <c r="O8501" s="22" t="s">
        <v>14</v>
      </c>
      <c r="P8501" s="38">
        <v>105</v>
      </c>
      <c r="Q8501" s="25">
        <v>0</v>
      </c>
      <c r="R8501" s="38">
        <f t="shared" si="206"/>
        <v>105</v>
      </c>
      <c r="S8501" s="25"/>
      <c r="T8501" s="26">
        <f t="shared" si="207"/>
        <v>0</v>
      </c>
    </row>
    <row r="8502" spans="6:20" s="102" customFormat="1" ht="12" outlineLevel="6">
      <c r="F8502" s="21">
        <v>3403</v>
      </c>
      <c r="G8502" s="22" t="s">
        <v>18</v>
      </c>
      <c r="H8502" s="68">
        <v>6</v>
      </c>
      <c r="I8502" s="22"/>
      <c r="J8502" s="36" t="s">
        <v>3664</v>
      </c>
      <c r="K8502" s="36"/>
      <c r="L8502" s="36"/>
      <c r="M8502" s="37" t="s">
        <v>7523</v>
      </c>
      <c r="N8502" s="37"/>
      <c r="O8502" s="22" t="s">
        <v>22</v>
      </c>
      <c r="P8502" s="38">
        <v>60</v>
      </c>
      <c r="Q8502" s="25">
        <v>0</v>
      </c>
      <c r="R8502" s="38">
        <f t="shared" si="206"/>
        <v>60</v>
      </c>
      <c r="S8502" s="25"/>
      <c r="T8502" s="26">
        <f t="shared" si="207"/>
        <v>0</v>
      </c>
    </row>
    <row r="8503" spans="6:20" s="102" customFormat="1" ht="24" outlineLevel="6">
      <c r="F8503" s="21">
        <v>3404</v>
      </c>
      <c r="G8503" s="22" t="s">
        <v>18</v>
      </c>
      <c r="H8503" s="68">
        <v>6</v>
      </c>
      <c r="I8503" s="22"/>
      <c r="J8503" s="36" t="s">
        <v>3665</v>
      </c>
      <c r="K8503" s="36"/>
      <c r="L8503" s="36"/>
      <c r="M8503" s="37" t="s">
        <v>8162</v>
      </c>
      <c r="N8503" s="37"/>
      <c r="O8503" s="22" t="s">
        <v>22</v>
      </c>
      <c r="P8503" s="38">
        <v>4</v>
      </c>
      <c r="Q8503" s="25">
        <v>0</v>
      </c>
      <c r="R8503" s="38">
        <f t="shared" si="206"/>
        <v>4</v>
      </c>
      <c r="S8503" s="25"/>
      <c r="T8503" s="26">
        <f t="shared" si="207"/>
        <v>0</v>
      </c>
    </row>
    <row r="8504" spans="6:20" s="102" customFormat="1" ht="24" outlineLevel="6">
      <c r="F8504" s="21">
        <v>3405</v>
      </c>
      <c r="G8504" s="22" t="s">
        <v>18</v>
      </c>
      <c r="H8504" s="68">
        <v>6</v>
      </c>
      <c r="I8504" s="22"/>
      <c r="J8504" s="36" t="s">
        <v>3666</v>
      </c>
      <c r="K8504" s="36"/>
      <c r="L8504" s="36"/>
      <c r="M8504" s="37" t="s">
        <v>8308</v>
      </c>
      <c r="N8504" s="37"/>
      <c r="O8504" s="22" t="s">
        <v>22</v>
      </c>
      <c r="P8504" s="38">
        <v>4</v>
      </c>
      <c r="Q8504" s="25">
        <v>0</v>
      </c>
      <c r="R8504" s="38">
        <f t="shared" si="206"/>
        <v>4</v>
      </c>
      <c r="S8504" s="25"/>
      <c r="T8504" s="26">
        <f t="shared" si="207"/>
        <v>0</v>
      </c>
    </row>
    <row r="8505" spans="6:20" s="102" customFormat="1" ht="12" outlineLevel="6">
      <c r="F8505" s="21">
        <v>3406</v>
      </c>
      <c r="G8505" s="22" t="s">
        <v>18</v>
      </c>
      <c r="H8505" s="68">
        <v>6</v>
      </c>
      <c r="I8505" s="22"/>
      <c r="J8505" s="36" t="s">
        <v>3667</v>
      </c>
      <c r="K8505" s="36"/>
      <c r="L8505" s="36"/>
      <c r="M8505" s="37" t="s">
        <v>5215</v>
      </c>
      <c r="N8505" s="37"/>
      <c r="O8505" s="22" t="s">
        <v>22</v>
      </c>
      <c r="P8505" s="38">
        <v>2</v>
      </c>
      <c r="Q8505" s="25">
        <v>0</v>
      </c>
      <c r="R8505" s="38">
        <f t="shared" si="206"/>
        <v>2</v>
      </c>
      <c r="S8505" s="25"/>
      <c r="T8505" s="26">
        <f t="shared" si="207"/>
        <v>0</v>
      </c>
    </row>
    <row r="8506" spans="6:20" s="102" customFormat="1" ht="12" outlineLevel="6">
      <c r="F8506" s="21">
        <v>3407</v>
      </c>
      <c r="G8506" s="22" t="s">
        <v>18</v>
      </c>
      <c r="H8506" s="68">
        <v>6</v>
      </c>
      <c r="I8506" s="22"/>
      <c r="J8506" s="36" t="s">
        <v>3668</v>
      </c>
      <c r="K8506" s="36"/>
      <c r="L8506" s="36"/>
      <c r="M8506" s="37" t="s">
        <v>7253</v>
      </c>
      <c r="N8506" s="37"/>
      <c r="O8506" s="22" t="s">
        <v>47</v>
      </c>
      <c r="P8506" s="38">
        <v>1</v>
      </c>
      <c r="Q8506" s="25">
        <v>0</v>
      </c>
      <c r="R8506" s="38">
        <f t="shared" si="206"/>
        <v>1</v>
      </c>
      <c r="S8506" s="25"/>
      <c r="T8506" s="26">
        <f t="shared" si="207"/>
        <v>0</v>
      </c>
    </row>
    <row r="8507" spans="6:20" outlineLevel="6"/>
    <row r="8508" spans="6:20" s="120" customFormat="1" ht="16.5" customHeight="1" outlineLevel="5">
      <c r="F8508" s="121"/>
      <c r="G8508" s="122"/>
      <c r="H8508" s="122"/>
      <c r="I8508" s="122"/>
      <c r="J8508" s="123"/>
      <c r="K8508" s="123"/>
      <c r="L8508" s="123"/>
      <c r="M8508" s="123" t="s">
        <v>7226</v>
      </c>
      <c r="N8508" s="126"/>
      <c r="O8508" s="122"/>
      <c r="P8508" s="124"/>
      <c r="Q8508" s="125"/>
      <c r="R8508" s="124"/>
      <c r="S8508" s="125"/>
      <c r="T8508" s="111">
        <f>SUBTOTAL(9,T8509:T8532)</f>
        <v>0</v>
      </c>
    </row>
    <row r="8509" spans="6:20" s="102" customFormat="1" ht="12" outlineLevel="6">
      <c r="F8509" s="21">
        <v>3408</v>
      </c>
      <c r="G8509" s="22" t="s">
        <v>18</v>
      </c>
      <c r="H8509" s="68">
        <v>6</v>
      </c>
      <c r="I8509" s="22"/>
      <c r="J8509" s="36" t="s">
        <v>3669</v>
      </c>
      <c r="K8509" s="36"/>
      <c r="L8509" s="36"/>
      <c r="M8509" s="37" t="s">
        <v>6679</v>
      </c>
      <c r="N8509" s="37"/>
      <c r="O8509" s="22" t="s">
        <v>9</v>
      </c>
      <c r="P8509" s="38">
        <v>9</v>
      </c>
      <c r="Q8509" s="25">
        <v>0</v>
      </c>
      <c r="R8509" s="38">
        <f t="shared" ref="R8509:R8531" si="208">P8509*(1+Q8509/100)</f>
        <v>9</v>
      </c>
      <c r="S8509" s="25"/>
      <c r="T8509" s="26">
        <f t="shared" ref="T8509:T8531" si="209">IF(I8509="T",0,R8509*S8509)</f>
        <v>0</v>
      </c>
    </row>
    <row r="8510" spans="6:20" s="102" customFormat="1" ht="12" outlineLevel="6">
      <c r="F8510" s="21">
        <v>3409</v>
      </c>
      <c r="G8510" s="22" t="s">
        <v>18</v>
      </c>
      <c r="H8510" s="68">
        <v>6</v>
      </c>
      <c r="I8510" s="22"/>
      <c r="J8510" s="36" t="s">
        <v>3670</v>
      </c>
      <c r="K8510" s="36"/>
      <c r="L8510" s="36"/>
      <c r="M8510" s="37" t="s">
        <v>6680</v>
      </c>
      <c r="N8510" s="37"/>
      <c r="O8510" s="22" t="s">
        <v>9</v>
      </c>
      <c r="P8510" s="38">
        <v>38</v>
      </c>
      <c r="Q8510" s="25">
        <v>0</v>
      </c>
      <c r="R8510" s="38">
        <f t="shared" si="208"/>
        <v>38</v>
      </c>
      <c r="S8510" s="25"/>
      <c r="T8510" s="26">
        <f t="shared" si="209"/>
        <v>0</v>
      </c>
    </row>
    <row r="8511" spans="6:20" s="102" customFormat="1" ht="12" outlineLevel="6">
      <c r="F8511" s="21">
        <v>3410</v>
      </c>
      <c r="G8511" s="22" t="s">
        <v>18</v>
      </c>
      <c r="H8511" s="68">
        <v>6</v>
      </c>
      <c r="I8511" s="22"/>
      <c r="J8511" s="36" t="s">
        <v>3671</v>
      </c>
      <c r="K8511" s="36"/>
      <c r="L8511" s="36"/>
      <c r="M8511" s="37" t="s">
        <v>6697</v>
      </c>
      <c r="N8511" s="37"/>
      <c r="O8511" s="22" t="s">
        <v>9</v>
      </c>
      <c r="P8511" s="38">
        <v>15</v>
      </c>
      <c r="Q8511" s="25">
        <v>0</v>
      </c>
      <c r="R8511" s="38">
        <f t="shared" si="208"/>
        <v>15</v>
      </c>
      <c r="S8511" s="25"/>
      <c r="T8511" s="26">
        <f t="shared" si="209"/>
        <v>0</v>
      </c>
    </row>
    <row r="8512" spans="6:20" s="102" customFormat="1" ht="12" outlineLevel="6">
      <c r="F8512" s="21">
        <v>3411</v>
      </c>
      <c r="G8512" s="22" t="s">
        <v>18</v>
      </c>
      <c r="H8512" s="68">
        <v>6</v>
      </c>
      <c r="I8512" s="22"/>
      <c r="J8512" s="36" t="s">
        <v>3672</v>
      </c>
      <c r="K8512" s="36"/>
      <c r="L8512" s="36"/>
      <c r="M8512" s="37" t="s">
        <v>6698</v>
      </c>
      <c r="N8512" s="37"/>
      <c r="O8512" s="22" t="s">
        <v>9</v>
      </c>
      <c r="P8512" s="38">
        <v>37</v>
      </c>
      <c r="Q8512" s="25">
        <v>0</v>
      </c>
      <c r="R8512" s="38">
        <f t="shared" si="208"/>
        <v>37</v>
      </c>
      <c r="S8512" s="25"/>
      <c r="T8512" s="26">
        <f t="shared" si="209"/>
        <v>0</v>
      </c>
    </row>
    <row r="8513" spans="6:20" s="102" customFormat="1" ht="12" outlineLevel="6">
      <c r="F8513" s="21">
        <v>3412</v>
      </c>
      <c r="G8513" s="22" t="s">
        <v>18</v>
      </c>
      <c r="H8513" s="68">
        <v>6</v>
      </c>
      <c r="I8513" s="22"/>
      <c r="J8513" s="36" t="s">
        <v>3673</v>
      </c>
      <c r="K8513" s="36"/>
      <c r="L8513" s="36"/>
      <c r="M8513" s="37" t="s">
        <v>6699</v>
      </c>
      <c r="N8513" s="37"/>
      <c r="O8513" s="22" t="s">
        <v>9</v>
      </c>
      <c r="P8513" s="38">
        <v>2</v>
      </c>
      <c r="Q8513" s="25">
        <v>0</v>
      </c>
      <c r="R8513" s="38">
        <f t="shared" si="208"/>
        <v>2</v>
      </c>
      <c r="S8513" s="25"/>
      <c r="T8513" s="26">
        <f t="shared" si="209"/>
        <v>0</v>
      </c>
    </row>
    <row r="8514" spans="6:20" s="102" customFormat="1" ht="12" outlineLevel="6">
      <c r="F8514" s="21">
        <v>3413</v>
      </c>
      <c r="G8514" s="22" t="s">
        <v>18</v>
      </c>
      <c r="H8514" s="68">
        <v>6</v>
      </c>
      <c r="I8514" s="22"/>
      <c r="J8514" s="36" t="s">
        <v>3674</v>
      </c>
      <c r="K8514" s="36"/>
      <c r="L8514" s="36"/>
      <c r="M8514" s="37" t="s">
        <v>6700</v>
      </c>
      <c r="N8514" s="37"/>
      <c r="O8514" s="22" t="s">
        <v>9</v>
      </c>
      <c r="P8514" s="38">
        <v>8</v>
      </c>
      <c r="Q8514" s="25">
        <v>0</v>
      </c>
      <c r="R8514" s="38">
        <f t="shared" si="208"/>
        <v>8</v>
      </c>
      <c r="S8514" s="25"/>
      <c r="T8514" s="26">
        <f t="shared" si="209"/>
        <v>0</v>
      </c>
    </row>
    <row r="8515" spans="6:20" s="102" customFormat="1" ht="12" outlineLevel="6">
      <c r="F8515" s="21">
        <v>3414</v>
      </c>
      <c r="G8515" s="22" t="s">
        <v>18</v>
      </c>
      <c r="H8515" s="68">
        <v>6</v>
      </c>
      <c r="I8515" s="22"/>
      <c r="J8515" s="36" t="s">
        <v>3675</v>
      </c>
      <c r="K8515" s="36"/>
      <c r="L8515" s="36"/>
      <c r="M8515" s="37" t="s">
        <v>6701</v>
      </c>
      <c r="N8515" s="37"/>
      <c r="O8515" s="22" t="s">
        <v>9</v>
      </c>
      <c r="P8515" s="38">
        <v>18</v>
      </c>
      <c r="Q8515" s="25">
        <v>0</v>
      </c>
      <c r="R8515" s="38">
        <f t="shared" si="208"/>
        <v>18</v>
      </c>
      <c r="S8515" s="25"/>
      <c r="T8515" s="26">
        <f t="shared" si="209"/>
        <v>0</v>
      </c>
    </row>
    <row r="8516" spans="6:20" s="102" customFormat="1" ht="12" outlineLevel="6">
      <c r="F8516" s="21">
        <v>3415</v>
      </c>
      <c r="G8516" s="22" t="s">
        <v>18</v>
      </c>
      <c r="H8516" s="68">
        <v>6</v>
      </c>
      <c r="I8516" s="22"/>
      <c r="J8516" s="36" t="s">
        <v>3940</v>
      </c>
      <c r="K8516" s="36"/>
      <c r="L8516" s="36"/>
      <c r="M8516" s="37" t="s">
        <v>6861</v>
      </c>
      <c r="N8516" s="37"/>
      <c r="O8516" s="22" t="s">
        <v>9</v>
      </c>
      <c r="P8516" s="38">
        <v>69</v>
      </c>
      <c r="Q8516" s="25">
        <v>0</v>
      </c>
      <c r="R8516" s="38">
        <f t="shared" si="208"/>
        <v>69</v>
      </c>
      <c r="S8516" s="25"/>
      <c r="T8516" s="26">
        <f t="shared" si="209"/>
        <v>0</v>
      </c>
    </row>
    <row r="8517" spans="6:20" s="102" customFormat="1" ht="12" outlineLevel="6">
      <c r="F8517" s="21">
        <v>3416</v>
      </c>
      <c r="G8517" s="22" t="s">
        <v>18</v>
      </c>
      <c r="H8517" s="68">
        <v>6</v>
      </c>
      <c r="I8517" s="22"/>
      <c r="J8517" s="36" t="s">
        <v>3943</v>
      </c>
      <c r="K8517" s="36"/>
      <c r="L8517" s="36"/>
      <c r="M8517" s="37" t="s">
        <v>6871</v>
      </c>
      <c r="N8517" s="37"/>
      <c r="O8517" s="22" t="s">
        <v>9</v>
      </c>
      <c r="P8517" s="38">
        <v>3</v>
      </c>
      <c r="Q8517" s="25">
        <v>0</v>
      </c>
      <c r="R8517" s="38">
        <f t="shared" si="208"/>
        <v>3</v>
      </c>
      <c r="S8517" s="25"/>
      <c r="T8517" s="26">
        <f t="shared" si="209"/>
        <v>0</v>
      </c>
    </row>
    <row r="8518" spans="6:20" s="102" customFormat="1" ht="12" outlineLevel="6">
      <c r="F8518" s="21">
        <v>3417</v>
      </c>
      <c r="G8518" s="22" t="s">
        <v>18</v>
      </c>
      <c r="H8518" s="68">
        <v>6</v>
      </c>
      <c r="I8518" s="22"/>
      <c r="J8518" s="36" t="s">
        <v>3676</v>
      </c>
      <c r="K8518" s="36"/>
      <c r="L8518" s="36"/>
      <c r="M8518" s="37" t="s">
        <v>7864</v>
      </c>
      <c r="N8518" s="37"/>
      <c r="O8518" s="22" t="s">
        <v>9</v>
      </c>
      <c r="P8518" s="38">
        <v>10</v>
      </c>
      <c r="Q8518" s="25">
        <v>0</v>
      </c>
      <c r="R8518" s="38">
        <f t="shared" si="208"/>
        <v>10</v>
      </c>
      <c r="S8518" s="25"/>
      <c r="T8518" s="26">
        <f t="shared" si="209"/>
        <v>0</v>
      </c>
    </row>
    <row r="8519" spans="6:20" s="102" customFormat="1" ht="12" outlineLevel="6">
      <c r="F8519" s="21">
        <v>3418</v>
      </c>
      <c r="G8519" s="22" t="s">
        <v>18</v>
      </c>
      <c r="H8519" s="68">
        <v>6</v>
      </c>
      <c r="I8519" s="22"/>
      <c r="J8519" s="36" t="s">
        <v>3678</v>
      </c>
      <c r="K8519" s="36"/>
      <c r="L8519" s="36"/>
      <c r="M8519" s="37" t="s">
        <v>7865</v>
      </c>
      <c r="N8519" s="37"/>
      <c r="O8519" s="22" t="s">
        <v>9</v>
      </c>
      <c r="P8519" s="38">
        <v>28</v>
      </c>
      <c r="Q8519" s="25">
        <v>0</v>
      </c>
      <c r="R8519" s="38">
        <f t="shared" si="208"/>
        <v>28</v>
      </c>
      <c r="S8519" s="25"/>
      <c r="T8519" s="26">
        <f t="shared" si="209"/>
        <v>0</v>
      </c>
    </row>
    <row r="8520" spans="6:20" s="102" customFormat="1" ht="12" outlineLevel="6">
      <c r="F8520" s="21">
        <v>3419</v>
      </c>
      <c r="G8520" s="22" t="s">
        <v>18</v>
      </c>
      <c r="H8520" s="68">
        <v>6</v>
      </c>
      <c r="I8520" s="22"/>
      <c r="J8520" s="36" t="s">
        <v>3934</v>
      </c>
      <c r="K8520" s="36"/>
      <c r="L8520" s="36"/>
      <c r="M8520" s="37" t="s">
        <v>7866</v>
      </c>
      <c r="N8520" s="37"/>
      <c r="O8520" s="22" t="s">
        <v>9</v>
      </c>
      <c r="P8520" s="38">
        <v>6.5</v>
      </c>
      <c r="Q8520" s="25">
        <v>0</v>
      </c>
      <c r="R8520" s="38">
        <f t="shared" si="208"/>
        <v>6.5</v>
      </c>
      <c r="S8520" s="25"/>
      <c r="T8520" s="26">
        <f t="shared" si="209"/>
        <v>0</v>
      </c>
    </row>
    <row r="8521" spans="6:20" s="102" customFormat="1" ht="12" outlineLevel="6">
      <c r="F8521" s="21">
        <v>3420</v>
      </c>
      <c r="G8521" s="22" t="s">
        <v>18</v>
      </c>
      <c r="H8521" s="68">
        <v>6</v>
      </c>
      <c r="I8521" s="22"/>
      <c r="J8521" s="36" t="s">
        <v>3936</v>
      </c>
      <c r="K8521" s="36"/>
      <c r="L8521" s="36"/>
      <c r="M8521" s="37" t="s">
        <v>7867</v>
      </c>
      <c r="N8521" s="37"/>
      <c r="O8521" s="22" t="s">
        <v>9</v>
      </c>
      <c r="P8521" s="38">
        <v>41</v>
      </c>
      <c r="Q8521" s="25">
        <v>0</v>
      </c>
      <c r="R8521" s="38">
        <f t="shared" si="208"/>
        <v>41</v>
      </c>
      <c r="S8521" s="25"/>
      <c r="T8521" s="26">
        <f t="shared" si="209"/>
        <v>0</v>
      </c>
    </row>
    <row r="8522" spans="6:20" s="102" customFormat="1" ht="12" outlineLevel="6">
      <c r="F8522" s="21">
        <v>3421</v>
      </c>
      <c r="G8522" s="22" t="s">
        <v>18</v>
      </c>
      <c r="H8522" s="68">
        <v>6</v>
      </c>
      <c r="I8522" s="22"/>
      <c r="J8522" s="36" t="s">
        <v>3938</v>
      </c>
      <c r="K8522" s="36"/>
      <c r="L8522" s="36"/>
      <c r="M8522" s="37" t="s">
        <v>7868</v>
      </c>
      <c r="N8522" s="37"/>
      <c r="O8522" s="22" t="s">
        <v>9</v>
      </c>
      <c r="P8522" s="38">
        <v>56</v>
      </c>
      <c r="Q8522" s="25">
        <v>0</v>
      </c>
      <c r="R8522" s="38">
        <f t="shared" si="208"/>
        <v>56</v>
      </c>
      <c r="S8522" s="25"/>
      <c r="T8522" s="26">
        <f t="shared" si="209"/>
        <v>0</v>
      </c>
    </row>
    <row r="8523" spans="6:20" s="102" customFormat="1" ht="12" outlineLevel="6">
      <c r="F8523" s="21">
        <v>3422</v>
      </c>
      <c r="G8523" s="22" t="s">
        <v>18</v>
      </c>
      <c r="H8523" s="68">
        <v>6</v>
      </c>
      <c r="I8523" s="22"/>
      <c r="J8523" s="36" t="s">
        <v>3941</v>
      </c>
      <c r="K8523" s="36"/>
      <c r="L8523" s="36"/>
      <c r="M8523" s="37" t="s">
        <v>7869</v>
      </c>
      <c r="N8523" s="37"/>
      <c r="O8523" s="22" t="s">
        <v>9</v>
      </c>
      <c r="P8523" s="38">
        <v>113</v>
      </c>
      <c r="Q8523" s="25">
        <v>0</v>
      </c>
      <c r="R8523" s="38">
        <f t="shared" si="208"/>
        <v>113</v>
      </c>
      <c r="S8523" s="25"/>
      <c r="T8523" s="26">
        <f t="shared" si="209"/>
        <v>0</v>
      </c>
    </row>
    <row r="8524" spans="6:20" s="102" customFormat="1" ht="12" outlineLevel="6">
      <c r="F8524" s="21">
        <v>3423</v>
      </c>
      <c r="G8524" s="22" t="s">
        <v>18</v>
      </c>
      <c r="H8524" s="68">
        <v>6</v>
      </c>
      <c r="I8524" s="22"/>
      <c r="J8524" s="36" t="s">
        <v>3944</v>
      </c>
      <c r="K8524" s="36"/>
      <c r="L8524" s="36"/>
      <c r="M8524" s="37" t="s">
        <v>7887</v>
      </c>
      <c r="N8524" s="37"/>
      <c r="O8524" s="22" t="s">
        <v>9</v>
      </c>
      <c r="P8524" s="38">
        <v>66</v>
      </c>
      <c r="Q8524" s="25">
        <v>0</v>
      </c>
      <c r="R8524" s="38">
        <f t="shared" si="208"/>
        <v>66</v>
      </c>
      <c r="S8524" s="25"/>
      <c r="T8524" s="26">
        <f t="shared" si="209"/>
        <v>0</v>
      </c>
    </row>
    <row r="8525" spans="6:20" s="102" customFormat="1" ht="24" outlineLevel="6">
      <c r="F8525" s="21">
        <v>3424</v>
      </c>
      <c r="G8525" s="22" t="s">
        <v>18</v>
      </c>
      <c r="H8525" s="68">
        <v>6</v>
      </c>
      <c r="I8525" s="22"/>
      <c r="J8525" s="36" t="s">
        <v>3677</v>
      </c>
      <c r="K8525" s="36"/>
      <c r="L8525" s="36"/>
      <c r="M8525" s="37" t="s">
        <v>8196</v>
      </c>
      <c r="N8525" s="37"/>
      <c r="O8525" s="22" t="s">
        <v>9</v>
      </c>
      <c r="P8525" s="38">
        <v>33</v>
      </c>
      <c r="Q8525" s="25">
        <v>0</v>
      </c>
      <c r="R8525" s="38">
        <f t="shared" si="208"/>
        <v>33</v>
      </c>
      <c r="S8525" s="25"/>
      <c r="T8525" s="26">
        <f t="shared" si="209"/>
        <v>0</v>
      </c>
    </row>
    <row r="8526" spans="6:20" s="102" customFormat="1" ht="24" outlineLevel="6">
      <c r="F8526" s="21">
        <v>3425</v>
      </c>
      <c r="G8526" s="22" t="s">
        <v>18</v>
      </c>
      <c r="H8526" s="68">
        <v>6</v>
      </c>
      <c r="I8526" s="22"/>
      <c r="J8526" s="36" t="s">
        <v>3679</v>
      </c>
      <c r="K8526" s="36"/>
      <c r="L8526" s="36"/>
      <c r="M8526" s="37" t="s">
        <v>8197</v>
      </c>
      <c r="N8526" s="37"/>
      <c r="O8526" s="22" t="s">
        <v>9</v>
      </c>
      <c r="P8526" s="38">
        <v>9.5</v>
      </c>
      <c r="Q8526" s="25">
        <v>0</v>
      </c>
      <c r="R8526" s="38">
        <f t="shared" si="208"/>
        <v>9.5</v>
      </c>
      <c r="S8526" s="25"/>
      <c r="T8526" s="26">
        <f t="shared" si="209"/>
        <v>0</v>
      </c>
    </row>
    <row r="8527" spans="6:20" s="102" customFormat="1" ht="24" outlineLevel="6">
      <c r="F8527" s="21">
        <v>3426</v>
      </c>
      <c r="G8527" s="22" t="s">
        <v>18</v>
      </c>
      <c r="H8527" s="68">
        <v>6</v>
      </c>
      <c r="I8527" s="22"/>
      <c r="J8527" s="36" t="s">
        <v>3935</v>
      </c>
      <c r="K8527" s="36"/>
      <c r="L8527" s="36"/>
      <c r="M8527" s="37" t="s">
        <v>8198</v>
      </c>
      <c r="N8527" s="37"/>
      <c r="O8527" s="22" t="s">
        <v>9</v>
      </c>
      <c r="P8527" s="38">
        <v>33</v>
      </c>
      <c r="Q8527" s="25">
        <v>0</v>
      </c>
      <c r="R8527" s="38">
        <f t="shared" si="208"/>
        <v>33</v>
      </c>
      <c r="S8527" s="25"/>
      <c r="T8527" s="26">
        <f t="shared" si="209"/>
        <v>0</v>
      </c>
    </row>
    <row r="8528" spans="6:20" s="102" customFormat="1" ht="24" outlineLevel="6">
      <c r="F8528" s="21">
        <v>3427</v>
      </c>
      <c r="G8528" s="22" t="s">
        <v>18</v>
      </c>
      <c r="H8528" s="68">
        <v>6</v>
      </c>
      <c r="I8528" s="22"/>
      <c r="J8528" s="36" t="s">
        <v>3937</v>
      </c>
      <c r="K8528" s="36"/>
      <c r="L8528" s="36"/>
      <c r="M8528" s="37" t="s">
        <v>8199</v>
      </c>
      <c r="N8528" s="37"/>
      <c r="O8528" s="22" t="s">
        <v>9</v>
      </c>
      <c r="P8528" s="38">
        <v>98</v>
      </c>
      <c r="Q8528" s="25">
        <v>0</v>
      </c>
      <c r="R8528" s="38">
        <f t="shared" si="208"/>
        <v>98</v>
      </c>
      <c r="S8528" s="25"/>
      <c r="T8528" s="26">
        <f t="shared" si="209"/>
        <v>0</v>
      </c>
    </row>
    <row r="8529" spans="6:20" s="102" customFormat="1" ht="24" outlineLevel="6">
      <c r="F8529" s="21">
        <v>3428</v>
      </c>
      <c r="G8529" s="22" t="s">
        <v>18</v>
      </c>
      <c r="H8529" s="68">
        <v>6</v>
      </c>
      <c r="I8529" s="22"/>
      <c r="J8529" s="36" t="s">
        <v>3939</v>
      </c>
      <c r="K8529" s="36"/>
      <c r="L8529" s="36"/>
      <c r="M8529" s="37" t="s">
        <v>8212</v>
      </c>
      <c r="N8529" s="37"/>
      <c r="O8529" s="22" t="s">
        <v>9</v>
      </c>
      <c r="P8529" s="38">
        <v>43</v>
      </c>
      <c r="Q8529" s="25">
        <v>0</v>
      </c>
      <c r="R8529" s="38">
        <f t="shared" si="208"/>
        <v>43</v>
      </c>
      <c r="S8529" s="25"/>
      <c r="T8529" s="26">
        <f t="shared" si="209"/>
        <v>0</v>
      </c>
    </row>
    <row r="8530" spans="6:20" s="102" customFormat="1" ht="24" outlineLevel="6">
      <c r="F8530" s="21">
        <v>3429</v>
      </c>
      <c r="G8530" s="22" t="s">
        <v>18</v>
      </c>
      <c r="H8530" s="68">
        <v>6</v>
      </c>
      <c r="I8530" s="22"/>
      <c r="J8530" s="36" t="s">
        <v>3942</v>
      </c>
      <c r="K8530" s="36"/>
      <c r="L8530" s="36"/>
      <c r="M8530" s="37" t="s">
        <v>8153</v>
      </c>
      <c r="N8530" s="37"/>
      <c r="O8530" s="22" t="s">
        <v>9</v>
      </c>
      <c r="P8530" s="38">
        <v>113</v>
      </c>
      <c r="Q8530" s="25">
        <v>0</v>
      </c>
      <c r="R8530" s="38">
        <f t="shared" si="208"/>
        <v>113</v>
      </c>
      <c r="S8530" s="25"/>
      <c r="T8530" s="26">
        <f t="shared" si="209"/>
        <v>0</v>
      </c>
    </row>
    <row r="8531" spans="6:20" s="102" customFormat="1" ht="24" outlineLevel="6">
      <c r="F8531" s="21">
        <v>3430</v>
      </c>
      <c r="G8531" s="22" t="s">
        <v>18</v>
      </c>
      <c r="H8531" s="68">
        <v>6</v>
      </c>
      <c r="I8531" s="22"/>
      <c r="J8531" s="36" t="s">
        <v>3945</v>
      </c>
      <c r="K8531" s="36"/>
      <c r="L8531" s="36"/>
      <c r="M8531" s="37" t="s">
        <v>8212</v>
      </c>
      <c r="N8531" s="37"/>
      <c r="O8531" s="22" t="s">
        <v>9</v>
      </c>
      <c r="P8531" s="38">
        <v>66</v>
      </c>
      <c r="Q8531" s="25">
        <v>0</v>
      </c>
      <c r="R8531" s="38">
        <f t="shared" si="208"/>
        <v>66</v>
      </c>
      <c r="S8531" s="25"/>
      <c r="T8531" s="26">
        <f t="shared" si="209"/>
        <v>0</v>
      </c>
    </row>
    <row r="8532" spans="6:20" outlineLevel="6"/>
    <row r="8533" spans="6:20" s="120" customFormat="1" ht="16.5" customHeight="1" outlineLevel="5">
      <c r="F8533" s="121"/>
      <c r="G8533" s="122"/>
      <c r="H8533" s="122"/>
      <c r="I8533" s="122"/>
      <c r="J8533" s="123"/>
      <c r="K8533" s="123"/>
      <c r="L8533" s="123"/>
      <c r="M8533" s="123" t="s">
        <v>4942</v>
      </c>
      <c r="N8533" s="126"/>
      <c r="O8533" s="122"/>
      <c r="P8533" s="124"/>
      <c r="Q8533" s="125"/>
      <c r="R8533" s="124"/>
      <c r="S8533" s="125"/>
      <c r="T8533" s="111">
        <f>SUBTOTAL(9,T8534:T8536)</f>
        <v>0</v>
      </c>
    </row>
    <row r="8534" spans="6:20" s="102" customFormat="1" ht="12" outlineLevel="6">
      <c r="F8534" s="21">
        <v>3431</v>
      </c>
      <c r="G8534" s="22" t="s">
        <v>18</v>
      </c>
      <c r="H8534" s="68">
        <v>6</v>
      </c>
      <c r="I8534" s="22"/>
      <c r="J8534" s="36" t="s">
        <v>3922</v>
      </c>
      <c r="K8534" s="36"/>
      <c r="L8534" s="36"/>
      <c r="M8534" s="37" t="s">
        <v>7031</v>
      </c>
      <c r="N8534" s="37"/>
      <c r="O8534" s="22" t="s">
        <v>47</v>
      </c>
      <c r="P8534" s="38">
        <v>1</v>
      </c>
      <c r="Q8534" s="25">
        <v>0</v>
      </c>
      <c r="R8534" s="38">
        <f>P8534*(1+Q8534/100)</f>
        <v>1</v>
      </c>
      <c r="S8534" s="25"/>
      <c r="T8534" s="26">
        <f>IF(I8534="T",0,R8534*S8534)</f>
        <v>0</v>
      </c>
    </row>
    <row r="8535" spans="6:20" s="102" customFormat="1" ht="60" outlineLevel="6">
      <c r="F8535" s="134" t="s">
        <v>10654</v>
      </c>
      <c r="G8535" s="22" t="s">
        <v>18</v>
      </c>
      <c r="H8535" s="68">
        <v>2</v>
      </c>
      <c r="I8535" s="22"/>
      <c r="J8535" s="36" t="s">
        <v>4234</v>
      </c>
      <c r="K8535" s="36"/>
      <c r="L8535" s="36"/>
      <c r="M8535" s="37" t="s">
        <v>9742</v>
      </c>
      <c r="N8535" s="37"/>
      <c r="O8535" s="22" t="s">
        <v>47</v>
      </c>
      <c r="P8535" s="38">
        <v>1</v>
      </c>
      <c r="Q8535" s="25">
        <v>0</v>
      </c>
      <c r="R8535" s="38">
        <f>P8535*(1+Q8535/100)</f>
        <v>1</v>
      </c>
      <c r="S8535" s="25"/>
      <c r="T8535" s="26">
        <f>IF(I8535="T",0,R8535*S8535)</f>
        <v>0</v>
      </c>
    </row>
    <row r="8536" spans="6:20" outlineLevel="6"/>
    <row r="8537" spans="6:20" outlineLevel="5"/>
    <row r="8538" spans="6:20" s="113" customFormat="1" ht="16.5" customHeight="1" outlineLevel="4">
      <c r="F8538" s="114"/>
      <c r="G8538" s="115"/>
      <c r="H8538" s="115"/>
      <c r="I8538" s="115"/>
      <c r="J8538" s="116"/>
      <c r="K8538" s="116"/>
      <c r="L8538" s="116"/>
      <c r="M8538" s="116" t="s">
        <v>4943</v>
      </c>
      <c r="N8538" s="119"/>
      <c r="O8538" s="115"/>
      <c r="P8538" s="117"/>
      <c r="Q8538" s="118"/>
      <c r="R8538" s="117"/>
      <c r="S8538" s="118"/>
      <c r="T8538" s="112">
        <f>SUBTOTAL(9,T8539:T8591)</f>
        <v>0</v>
      </c>
    </row>
    <row r="8539" spans="6:20" s="120" customFormat="1" ht="16.5" customHeight="1" outlineLevel="5">
      <c r="F8539" s="121"/>
      <c r="G8539" s="122"/>
      <c r="H8539" s="122"/>
      <c r="I8539" s="122"/>
      <c r="J8539" s="123"/>
      <c r="K8539" s="123"/>
      <c r="L8539" s="123"/>
      <c r="M8539" s="123" t="s">
        <v>8446</v>
      </c>
      <c r="N8539" s="126"/>
      <c r="O8539" s="122"/>
      <c r="P8539" s="124"/>
      <c r="Q8539" s="125"/>
      <c r="R8539" s="124"/>
      <c r="S8539" s="125"/>
      <c r="T8539" s="111">
        <f>SUBTOTAL(9,T8540:T8547)</f>
        <v>0</v>
      </c>
    </row>
    <row r="8540" spans="6:20" s="102" customFormat="1" ht="12" outlineLevel="6">
      <c r="F8540" s="21">
        <v>3432</v>
      </c>
      <c r="G8540" s="22" t="s">
        <v>18</v>
      </c>
      <c r="H8540" s="68">
        <v>6</v>
      </c>
      <c r="I8540" s="22"/>
      <c r="J8540" s="36" t="s">
        <v>3683</v>
      </c>
      <c r="K8540" s="36"/>
      <c r="L8540" s="36"/>
      <c r="M8540" s="37" t="s">
        <v>280</v>
      </c>
      <c r="N8540" s="37"/>
      <c r="O8540" s="22" t="s">
        <v>9</v>
      </c>
      <c r="P8540" s="38">
        <v>270</v>
      </c>
      <c r="Q8540" s="25">
        <v>0</v>
      </c>
      <c r="R8540" s="38">
        <f t="shared" ref="R8540:R8546" si="210">P8540*(1+Q8540/100)</f>
        <v>270</v>
      </c>
      <c r="S8540" s="25"/>
      <c r="T8540" s="26">
        <f t="shared" ref="T8540:T8546" si="211">IF(I8540="T",0,R8540*S8540)</f>
        <v>0</v>
      </c>
    </row>
    <row r="8541" spans="6:20" s="102" customFormat="1" ht="12" outlineLevel="6">
      <c r="F8541" s="21">
        <v>3433</v>
      </c>
      <c r="G8541" s="22" t="s">
        <v>18</v>
      </c>
      <c r="H8541" s="68">
        <v>6</v>
      </c>
      <c r="I8541" s="22"/>
      <c r="J8541" s="36" t="s">
        <v>3684</v>
      </c>
      <c r="K8541" s="36"/>
      <c r="L8541" s="36"/>
      <c r="M8541" s="37" t="s">
        <v>422</v>
      </c>
      <c r="N8541" s="37"/>
      <c r="O8541" s="22" t="s">
        <v>9</v>
      </c>
      <c r="P8541" s="38">
        <v>85</v>
      </c>
      <c r="Q8541" s="25">
        <v>0</v>
      </c>
      <c r="R8541" s="38">
        <f t="shared" si="210"/>
        <v>85</v>
      </c>
      <c r="S8541" s="25"/>
      <c r="T8541" s="26">
        <f t="shared" si="211"/>
        <v>0</v>
      </c>
    </row>
    <row r="8542" spans="6:20" s="102" customFormat="1" ht="12" outlineLevel="6">
      <c r="F8542" s="21">
        <v>3434</v>
      </c>
      <c r="G8542" s="22" t="s">
        <v>18</v>
      </c>
      <c r="H8542" s="68">
        <v>6</v>
      </c>
      <c r="I8542" s="22"/>
      <c r="J8542" s="36" t="s">
        <v>3685</v>
      </c>
      <c r="K8542" s="36"/>
      <c r="L8542" s="36"/>
      <c r="M8542" s="37" t="s">
        <v>427</v>
      </c>
      <c r="N8542" s="37"/>
      <c r="O8542" s="22" t="s">
        <v>9</v>
      </c>
      <c r="P8542" s="38">
        <v>175</v>
      </c>
      <c r="Q8542" s="25">
        <v>0</v>
      </c>
      <c r="R8542" s="38">
        <f t="shared" si="210"/>
        <v>175</v>
      </c>
      <c r="S8542" s="25"/>
      <c r="T8542" s="26">
        <f t="shared" si="211"/>
        <v>0</v>
      </c>
    </row>
    <row r="8543" spans="6:20" s="102" customFormat="1" ht="12" outlineLevel="6">
      <c r="F8543" s="21">
        <v>3435</v>
      </c>
      <c r="G8543" s="22" t="s">
        <v>18</v>
      </c>
      <c r="H8543" s="68">
        <v>6</v>
      </c>
      <c r="I8543" s="22"/>
      <c r="J8543" s="36" t="s">
        <v>3686</v>
      </c>
      <c r="K8543" s="36"/>
      <c r="L8543" s="36"/>
      <c r="M8543" s="37" t="s">
        <v>432</v>
      </c>
      <c r="N8543" s="37"/>
      <c r="O8543" s="22" t="s">
        <v>9</v>
      </c>
      <c r="P8543" s="38">
        <v>65</v>
      </c>
      <c r="Q8543" s="25">
        <v>0</v>
      </c>
      <c r="R8543" s="38">
        <f t="shared" si="210"/>
        <v>65</v>
      </c>
      <c r="S8543" s="25"/>
      <c r="T8543" s="26">
        <f t="shared" si="211"/>
        <v>0</v>
      </c>
    </row>
    <row r="8544" spans="6:20" s="102" customFormat="1" ht="12" outlineLevel="6">
      <c r="F8544" s="21">
        <v>3436</v>
      </c>
      <c r="G8544" s="22" t="s">
        <v>18</v>
      </c>
      <c r="H8544" s="68">
        <v>6</v>
      </c>
      <c r="I8544" s="22"/>
      <c r="J8544" s="36" t="s">
        <v>3687</v>
      </c>
      <c r="K8544" s="36"/>
      <c r="L8544" s="36"/>
      <c r="M8544" s="37" t="s">
        <v>435</v>
      </c>
      <c r="N8544" s="37"/>
      <c r="O8544" s="22" t="s">
        <v>9</v>
      </c>
      <c r="P8544" s="38">
        <v>96</v>
      </c>
      <c r="Q8544" s="25">
        <v>0</v>
      </c>
      <c r="R8544" s="38">
        <f t="shared" si="210"/>
        <v>96</v>
      </c>
      <c r="S8544" s="25"/>
      <c r="T8544" s="26">
        <f t="shared" si="211"/>
        <v>0</v>
      </c>
    </row>
    <row r="8545" spans="6:20" s="102" customFormat="1" ht="12" outlineLevel="6">
      <c r="F8545" s="21">
        <v>3437</v>
      </c>
      <c r="G8545" s="22" t="s">
        <v>18</v>
      </c>
      <c r="H8545" s="68">
        <v>6</v>
      </c>
      <c r="I8545" s="22"/>
      <c r="J8545" s="36" t="s">
        <v>3688</v>
      </c>
      <c r="K8545" s="36"/>
      <c r="L8545" s="36"/>
      <c r="M8545" s="37" t="s">
        <v>438</v>
      </c>
      <c r="N8545" s="37"/>
      <c r="O8545" s="22" t="s">
        <v>9</v>
      </c>
      <c r="P8545" s="38">
        <v>85</v>
      </c>
      <c r="Q8545" s="25">
        <v>0</v>
      </c>
      <c r="R8545" s="38">
        <f t="shared" si="210"/>
        <v>85</v>
      </c>
      <c r="S8545" s="25"/>
      <c r="T8545" s="26">
        <f t="shared" si="211"/>
        <v>0</v>
      </c>
    </row>
    <row r="8546" spans="6:20" s="102" customFormat="1" ht="12" outlineLevel="6">
      <c r="F8546" s="21">
        <v>3438</v>
      </c>
      <c r="G8546" s="22" t="s">
        <v>18</v>
      </c>
      <c r="H8546" s="68">
        <v>6</v>
      </c>
      <c r="I8546" s="22"/>
      <c r="J8546" s="36" t="s">
        <v>3689</v>
      </c>
      <c r="K8546" s="36"/>
      <c r="L8546" s="36"/>
      <c r="M8546" s="37" t="s">
        <v>2312</v>
      </c>
      <c r="N8546" s="37"/>
      <c r="O8546" s="22" t="s">
        <v>9</v>
      </c>
      <c r="P8546" s="38">
        <v>19</v>
      </c>
      <c r="Q8546" s="25">
        <v>0</v>
      </c>
      <c r="R8546" s="38">
        <f t="shared" si="210"/>
        <v>19</v>
      </c>
      <c r="S8546" s="25"/>
      <c r="T8546" s="26">
        <f t="shared" si="211"/>
        <v>0</v>
      </c>
    </row>
    <row r="8547" spans="6:20" outlineLevel="6"/>
    <row r="8548" spans="6:20" s="120" customFormat="1" ht="16.5" customHeight="1" outlineLevel="5">
      <c r="F8548" s="121"/>
      <c r="G8548" s="122"/>
      <c r="H8548" s="122"/>
      <c r="I8548" s="122"/>
      <c r="J8548" s="123"/>
      <c r="K8548" s="123"/>
      <c r="L8548" s="123"/>
      <c r="M8548" s="123" t="s">
        <v>8447</v>
      </c>
      <c r="N8548" s="126"/>
      <c r="O8548" s="122"/>
      <c r="P8548" s="124"/>
      <c r="Q8548" s="125"/>
      <c r="R8548" s="124"/>
      <c r="S8548" s="125"/>
      <c r="T8548" s="111">
        <f>SUBTOTAL(9,T8549:T8552)</f>
        <v>0</v>
      </c>
    </row>
    <row r="8549" spans="6:20" s="102" customFormat="1" ht="12" outlineLevel="6">
      <c r="F8549" s="21">
        <v>3439</v>
      </c>
      <c r="G8549" s="22" t="s">
        <v>18</v>
      </c>
      <c r="H8549" s="68">
        <v>6</v>
      </c>
      <c r="I8549" s="22"/>
      <c r="J8549" s="36" t="s">
        <v>3690</v>
      </c>
      <c r="K8549" s="36"/>
      <c r="L8549" s="36"/>
      <c r="M8549" s="37" t="s">
        <v>280</v>
      </c>
      <c r="N8549" s="37"/>
      <c r="O8549" s="22" t="s">
        <v>9</v>
      </c>
      <c r="P8549" s="38">
        <v>100</v>
      </c>
      <c r="Q8549" s="25">
        <v>0</v>
      </c>
      <c r="R8549" s="38">
        <f>P8549*(1+Q8549/100)</f>
        <v>100</v>
      </c>
      <c r="S8549" s="25"/>
      <c r="T8549" s="26">
        <f>IF(I8549="T",0,R8549*S8549)</f>
        <v>0</v>
      </c>
    </row>
    <row r="8550" spans="6:20" s="102" customFormat="1" ht="12" outlineLevel="6">
      <c r="F8550" s="21">
        <v>3440</v>
      </c>
      <c r="G8550" s="22" t="s">
        <v>18</v>
      </c>
      <c r="H8550" s="68">
        <v>6</v>
      </c>
      <c r="I8550" s="22"/>
      <c r="J8550" s="36" t="s">
        <v>3691</v>
      </c>
      <c r="K8550" s="36"/>
      <c r="L8550" s="36"/>
      <c r="M8550" s="37" t="s">
        <v>422</v>
      </c>
      <c r="N8550" s="37"/>
      <c r="O8550" s="22" t="s">
        <v>9</v>
      </c>
      <c r="P8550" s="38">
        <v>25</v>
      </c>
      <c r="Q8550" s="25">
        <v>0</v>
      </c>
      <c r="R8550" s="38">
        <f>P8550*(1+Q8550/100)</f>
        <v>25</v>
      </c>
      <c r="S8550" s="25"/>
      <c r="T8550" s="26">
        <f>IF(I8550="T",0,R8550*S8550)</f>
        <v>0</v>
      </c>
    </row>
    <row r="8551" spans="6:20" s="102" customFormat="1" ht="12" outlineLevel="6">
      <c r="F8551" s="21">
        <v>3441</v>
      </c>
      <c r="G8551" s="22" t="s">
        <v>18</v>
      </c>
      <c r="H8551" s="68">
        <v>6</v>
      </c>
      <c r="I8551" s="22"/>
      <c r="J8551" s="36" t="s">
        <v>3692</v>
      </c>
      <c r="K8551" s="36"/>
      <c r="L8551" s="36"/>
      <c r="M8551" s="37" t="s">
        <v>427</v>
      </c>
      <c r="N8551" s="37"/>
      <c r="O8551" s="22" t="s">
        <v>9</v>
      </c>
      <c r="P8551" s="38">
        <v>80</v>
      </c>
      <c r="Q8551" s="25">
        <v>0</v>
      </c>
      <c r="R8551" s="38">
        <f>P8551*(1+Q8551/100)</f>
        <v>80</v>
      </c>
      <c r="S8551" s="25"/>
      <c r="T8551" s="26">
        <f>IF(I8551="T",0,R8551*S8551)</f>
        <v>0</v>
      </c>
    </row>
    <row r="8552" spans="6:20" outlineLevel="6"/>
    <row r="8553" spans="6:20" s="120" customFormat="1" ht="16.5" customHeight="1" outlineLevel="5">
      <c r="F8553" s="121"/>
      <c r="G8553" s="122"/>
      <c r="H8553" s="122"/>
      <c r="I8553" s="122"/>
      <c r="J8553" s="123"/>
      <c r="K8553" s="123"/>
      <c r="L8553" s="123"/>
      <c r="M8553" s="123" t="s">
        <v>8448</v>
      </c>
      <c r="N8553" s="126"/>
      <c r="O8553" s="122"/>
      <c r="P8553" s="124"/>
      <c r="Q8553" s="125"/>
      <c r="R8553" s="124"/>
      <c r="S8553" s="125"/>
      <c r="T8553" s="111">
        <f>SUBTOTAL(9,T8554:T8559)</f>
        <v>0</v>
      </c>
    </row>
    <row r="8554" spans="6:20" s="102" customFormat="1" ht="12" outlineLevel="6">
      <c r="F8554" s="21">
        <v>3442</v>
      </c>
      <c r="G8554" s="22" t="s">
        <v>18</v>
      </c>
      <c r="H8554" s="68">
        <v>6</v>
      </c>
      <c r="I8554" s="22"/>
      <c r="J8554" s="36" t="s">
        <v>3693</v>
      </c>
      <c r="K8554" s="36"/>
      <c r="L8554" s="36"/>
      <c r="M8554" s="37" t="s">
        <v>162</v>
      </c>
      <c r="N8554" s="37"/>
      <c r="O8554" s="22" t="s">
        <v>9</v>
      </c>
      <c r="P8554" s="38">
        <v>25</v>
      </c>
      <c r="Q8554" s="25">
        <v>0</v>
      </c>
      <c r="R8554" s="38">
        <f>P8554*(1+Q8554/100)</f>
        <v>25</v>
      </c>
      <c r="S8554" s="25"/>
      <c r="T8554" s="26">
        <f>IF(I8554="T",0,R8554*S8554)</f>
        <v>0</v>
      </c>
    </row>
    <row r="8555" spans="6:20" s="102" customFormat="1" ht="12" outlineLevel="6">
      <c r="F8555" s="21">
        <v>3443</v>
      </c>
      <c r="G8555" s="22" t="s">
        <v>18</v>
      </c>
      <c r="H8555" s="68">
        <v>6</v>
      </c>
      <c r="I8555" s="22"/>
      <c r="J8555" s="36" t="s">
        <v>3694</v>
      </c>
      <c r="K8555" s="36"/>
      <c r="L8555" s="36"/>
      <c r="M8555" s="37" t="s">
        <v>163</v>
      </c>
      <c r="N8555" s="37"/>
      <c r="O8555" s="22" t="s">
        <v>9</v>
      </c>
      <c r="P8555" s="38">
        <v>65</v>
      </c>
      <c r="Q8555" s="25">
        <v>0</v>
      </c>
      <c r="R8555" s="38">
        <f>P8555*(1+Q8555/100)</f>
        <v>65</v>
      </c>
      <c r="S8555" s="25"/>
      <c r="T8555" s="26">
        <f>IF(I8555="T",0,R8555*S8555)</f>
        <v>0</v>
      </c>
    </row>
    <row r="8556" spans="6:20" s="102" customFormat="1" ht="12" outlineLevel="6">
      <c r="F8556" s="21">
        <v>3444</v>
      </c>
      <c r="G8556" s="22" t="s">
        <v>18</v>
      </c>
      <c r="H8556" s="68">
        <v>6</v>
      </c>
      <c r="I8556" s="22"/>
      <c r="J8556" s="36" t="s">
        <v>3695</v>
      </c>
      <c r="K8556" s="36"/>
      <c r="L8556" s="36"/>
      <c r="M8556" s="37" t="s">
        <v>164</v>
      </c>
      <c r="N8556" s="37"/>
      <c r="O8556" s="22" t="s">
        <v>9</v>
      </c>
      <c r="P8556" s="38">
        <v>55</v>
      </c>
      <c r="Q8556" s="25">
        <v>0</v>
      </c>
      <c r="R8556" s="38">
        <f>P8556*(1+Q8556/100)</f>
        <v>55</v>
      </c>
      <c r="S8556" s="25"/>
      <c r="T8556" s="26">
        <f>IF(I8556="T",0,R8556*S8556)</f>
        <v>0</v>
      </c>
    </row>
    <row r="8557" spans="6:20" s="102" customFormat="1" ht="12" outlineLevel="6">
      <c r="F8557" s="21">
        <v>3445</v>
      </c>
      <c r="G8557" s="22" t="s">
        <v>18</v>
      </c>
      <c r="H8557" s="68">
        <v>6</v>
      </c>
      <c r="I8557" s="22"/>
      <c r="J8557" s="36" t="s">
        <v>3696</v>
      </c>
      <c r="K8557" s="36"/>
      <c r="L8557" s="36"/>
      <c r="M8557" s="37" t="s">
        <v>165</v>
      </c>
      <c r="N8557" s="37"/>
      <c r="O8557" s="22" t="s">
        <v>9</v>
      </c>
      <c r="P8557" s="38">
        <v>1</v>
      </c>
      <c r="Q8557" s="25">
        <v>0</v>
      </c>
      <c r="R8557" s="38">
        <f>P8557*(1+Q8557/100)</f>
        <v>1</v>
      </c>
      <c r="S8557" s="25"/>
      <c r="T8557" s="26">
        <f>IF(I8557="T",0,R8557*S8557)</f>
        <v>0</v>
      </c>
    </row>
    <row r="8558" spans="6:20" s="102" customFormat="1" ht="12" outlineLevel="6">
      <c r="F8558" s="21">
        <v>3446</v>
      </c>
      <c r="G8558" s="22" t="s">
        <v>18</v>
      </c>
      <c r="H8558" s="68">
        <v>6</v>
      </c>
      <c r="I8558" s="22"/>
      <c r="J8558" s="36" t="s">
        <v>3697</v>
      </c>
      <c r="K8558" s="36"/>
      <c r="L8558" s="36"/>
      <c r="M8558" s="37" t="s">
        <v>168</v>
      </c>
      <c r="N8558" s="37"/>
      <c r="O8558" s="22" t="s">
        <v>9</v>
      </c>
      <c r="P8558" s="38">
        <v>190</v>
      </c>
      <c r="Q8558" s="25">
        <v>0</v>
      </c>
      <c r="R8558" s="38">
        <f>P8558*(1+Q8558/100)</f>
        <v>190</v>
      </c>
      <c r="S8558" s="25"/>
      <c r="T8558" s="26">
        <f>IF(I8558="T",0,R8558*S8558)</f>
        <v>0</v>
      </c>
    </row>
    <row r="8559" spans="6:20" outlineLevel="6"/>
    <row r="8560" spans="6:20" s="120" customFormat="1" ht="16.5" customHeight="1" outlineLevel="5">
      <c r="F8560" s="121"/>
      <c r="G8560" s="122"/>
      <c r="H8560" s="122"/>
      <c r="I8560" s="122"/>
      <c r="J8560" s="123"/>
      <c r="K8560" s="123"/>
      <c r="L8560" s="123"/>
      <c r="M8560" s="123" t="s">
        <v>7894</v>
      </c>
      <c r="N8560" s="126"/>
      <c r="O8560" s="122"/>
      <c r="P8560" s="124"/>
      <c r="Q8560" s="125"/>
      <c r="R8560" s="124"/>
      <c r="S8560" s="125"/>
      <c r="T8560" s="111">
        <f>SUBTOTAL(9,T8561:T8562)</f>
        <v>0</v>
      </c>
    </row>
    <row r="8561" spans="6:20" s="102" customFormat="1" ht="12" outlineLevel="6">
      <c r="F8561" s="21">
        <v>3447</v>
      </c>
      <c r="G8561" s="22" t="s">
        <v>18</v>
      </c>
      <c r="H8561" s="68">
        <v>6</v>
      </c>
      <c r="I8561" s="22"/>
      <c r="J8561" s="36" t="s">
        <v>3698</v>
      </c>
      <c r="K8561" s="36"/>
      <c r="L8561" s="36"/>
      <c r="M8561" s="37" t="s">
        <v>428</v>
      </c>
      <c r="N8561" s="37"/>
      <c r="O8561" s="22" t="s">
        <v>22</v>
      </c>
      <c r="P8561" s="38">
        <v>23</v>
      </c>
      <c r="Q8561" s="25">
        <v>0</v>
      </c>
      <c r="R8561" s="38">
        <f>P8561*(1+Q8561/100)</f>
        <v>23</v>
      </c>
      <c r="S8561" s="25"/>
      <c r="T8561" s="26">
        <f>IF(I8561="T",0,R8561*S8561)</f>
        <v>0</v>
      </c>
    </row>
    <row r="8562" spans="6:20" outlineLevel="6"/>
    <row r="8563" spans="6:20" s="120" customFormat="1" ht="16.5" customHeight="1" outlineLevel="5">
      <c r="F8563" s="121"/>
      <c r="G8563" s="122"/>
      <c r="H8563" s="122"/>
      <c r="I8563" s="122"/>
      <c r="J8563" s="123"/>
      <c r="K8563" s="123"/>
      <c r="L8563" s="123"/>
      <c r="M8563" s="123" t="s">
        <v>7079</v>
      </c>
      <c r="N8563" s="126"/>
      <c r="O8563" s="122"/>
      <c r="P8563" s="124"/>
      <c r="Q8563" s="125"/>
      <c r="R8563" s="124"/>
      <c r="S8563" s="125"/>
      <c r="T8563" s="111">
        <f>SUBTOTAL(9,T8564:T8573)</f>
        <v>0</v>
      </c>
    </row>
    <row r="8564" spans="6:20" s="102" customFormat="1" ht="12" outlineLevel="6">
      <c r="F8564" s="21">
        <v>3448</v>
      </c>
      <c r="G8564" s="22" t="s">
        <v>18</v>
      </c>
      <c r="H8564" s="68">
        <v>6</v>
      </c>
      <c r="I8564" s="22"/>
      <c r="J8564" s="36" t="s">
        <v>3699</v>
      </c>
      <c r="K8564" s="36"/>
      <c r="L8564" s="36"/>
      <c r="M8564" s="37" t="s">
        <v>170</v>
      </c>
      <c r="N8564" s="37"/>
      <c r="O8564" s="22" t="s">
        <v>22</v>
      </c>
      <c r="P8564" s="38">
        <v>2</v>
      </c>
      <c r="Q8564" s="25">
        <v>0</v>
      </c>
      <c r="R8564" s="38">
        <f t="shared" ref="R8564:R8572" si="212">P8564*(1+Q8564/100)</f>
        <v>2</v>
      </c>
      <c r="S8564" s="25"/>
      <c r="T8564" s="26">
        <f t="shared" ref="T8564:T8572" si="213">IF(I8564="T",0,R8564*S8564)</f>
        <v>0</v>
      </c>
    </row>
    <row r="8565" spans="6:20" s="102" customFormat="1" ht="12" outlineLevel="6">
      <c r="F8565" s="21">
        <v>3449</v>
      </c>
      <c r="G8565" s="22" t="s">
        <v>18</v>
      </c>
      <c r="H8565" s="68">
        <v>6</v>
      </c>
      <c r="I8565" s="22"/>
      <c r="J8565" s="36" t="s">
        <v>3700</v>
      </c>
      <c r="K8565" s="36"/>
      <c r="L8565" s="36"/>
      <c r="M8565" s="37" t="s">
        <v>171</v>
      </c>
      <c r="N8565" s="37"/>
      <c r="O8565" s="22" t="s">
        <v>22</v>
      </c>
      <c r="P8565" s="38">
        <v>1</v>
      </c>
      <c r="Q8565" s="25">
        <v>0</v>
      </c>
      <c r="R8565" s="38">
        <f t="shared" si="212"/>
        <v>1</v>
      </c>
      <c r="S8565" s="25"/>
      <c r="T8565" s="26">
        <f t="shared" si="213"/>
        <v>0</v>
      </c>
    </row>
    <row r="8566" spans="6:20" s="102" customFormat="1" ht="12" outlineLevel="6">
      <c r="F8566" s="21">
        <v>3450</v>
      </c>
      <c r="G8566" s="22" t="s">
        <v>18</v>
      </c>
      <c r="H8566" s="68">
        <v>6</v>
      </c>
      <c r="I8566" s="22"/>
      <c r="J8566" s="36" t="s">
        <v>3701</v>
      </c>
      <c r="K8566" s="36"/>
      <c r="L8566" s="36"/>
      <c r="M8566" s="37" t="s">
        <v>32</v>
      </c>
      <c r="N8566" s="37"/>
      <c r="O8566" s="22" t="s">
        <v>22</v>
      </c>
      <c r="P8566" s="38">
        <v>21</v>
      </c>
      <c r="Q8566" s="25">
        <v>0</v>
      </c>
      <c r="R8566" s="38">
        <f t="shared" si="212"/>
        <v>21</v>
      </c>
      <c r="S8566" s="25"/>
      <c r="T8566" s="26">
        <f t="shared" si="213"/>
        <v>0</v>
      </c>
    </row>
    <row r="8567" spans="6:20" s="102" customFormat="1" ht="12" outlineLevel="6">
      <c r="F8567" s="21">
        <v>3451</v>
      </c>
      <c r="G8567" s="22" t="s">
        <v>18</v>
      </c>
      <c r="H8567" s="68">
        <v>6</v>
      </c>
      <c r="I8567" s="22"/>
      <c r="J8567" s="36" t="s">
        <v>3702</v>
      </c>
      <c r="K8567" s="36"/>
      <c r="L8567" s="36"/>
      <c r="M8567" s="37" t="s">
        <v>172</v>
      </c>
      <c r="N8567" s="37"/>
      <c r="O8567" s="22" t="s">
        <v>22</v>
      </c>
      <c r="P8567" s="38">
        <v>10</v>
      </c>
      <c r="Q8567" s="25">
        <v>0</v>
      </c>
      <c r="R8567" s="38">
        <f t="shared" si="212"/>
        <v>10</v>
      </c>
      <c r="S8567" s="25"/>
      <c r="T8567" s="26">
        <f t="shared" si="213"/>
        <v>0</v>
      </c>
    </row>
    <row r="8568" spans="6:20" s="102" customFormat="1" ht="12" outlineLevel="6">
      <c r="F8568" s="21">
        <v>3452</v>
      </c>
      <c r="G8568" s="22" t="s">
        <v>18</v>
      </c>
      <c r="H8568" s="68">
        <v>6</v>
      </c>
      <c r="I8568" s="22"/>
      <c r="J8568" s="36" t="s">
        <v>3703</v>
      </c>
      <c r="K8568" s="36"/>
      <c r="L8568" s="36"/>
      <c r="M8568" s="37" t="s">
        <v>173</v>
      </c>
      <c r="N8568" s="37"/>
      <c r="O8568" s="22" t="s">
        <v>22</v>
      </c>
      <c r="P8568" s="38">
        <v>1</v>
      </c>
      <c r="Q8568" s="25">
        <v>0</v>
      </c>
      <c r="R8568" s="38">
        <f t="shared" si="212"/>
        <v>1</v>
      </c>
      <c r="S8568" s="25"/>
      <c r="T8568" s="26">
        <f t="shared" si="213"/>
        <v>0</v>
      </c>
    </row>
    <row r="8569" spans="6:20" s="102" customFormat="1" ht="12" outlineLevel="6">
      <c r="F8569" s="21">
        <v>3453</v>
      </c>
      <c r="G8569" s="22" t="s">
        <v>18</v>
      </c>
      <c r="H8569" s="68">
        <v>6</v>
      </c>
      <c r="I8569" s="22"/>
      <c r="J8569" s="36" t="s">
        <v>3704</v>
      </c>
      <c r="K8569" s="36"/>
      <c r="L8569" s="36"/>
      <c r="M8569" s="37" t="s">
        <v>6425</v>
      </c>
      <c r="N8569" s="37"/>
      <c r="O8569" s="22" t="s">
        <v>22</v>
      </c>
      <c r="P8569" s="38">
        <v>5</v>
      </c>
      <c r="Q8569" s="25">
        <v>0</v>
      </c>
      <c r="R8569" s="38">
        <f t="shared" si="212"/>
        <v>5</v>
      </c>
      <c r="S8569" s="25"/>
      <c r="T8569" s="26">
        <f t="shared" si="213"/>
        <v>0</v>
      </c>
    </row>
    <row r="8570" spans="6:20" s="102" customFormat="1" ht="12" outlineLevel="6">
      <c r="F8570" s="21">
        <v>3454</v>
      </c>
      <c r="G8570" s="22" t="s">
        <v>18</v>
      </c>
      <c r="H8570" s="68">
        <v>6</v>
      </c>
      <c r="I8570" s="22"/>
      <c r="J8570" s="36" t="s">
        <v>3705</v>
      </c>
      <c r="K8570" s="36"/>
      <c r="L8570" s="36"/>
      <c r="M8570" s="37" t="s">
        <v>252</v>
      </c>
      <c r="N8570" s="37"/>
      <c r="O8570" s="22" t="s">
        <v>22</v>
      </c>
      <c r="P8570" s="38">
        <v>1</v>
      </c>
      <c r="Q8570" s="25">
        <v>0</v>
      </c>
      <c r="R8570" s="38">
        <f t="shared" si="212"/>
        <v>1</v>
      </c>
      <c r="S8570" s="25"/>
      <c r="T8570" s="26">
        <f t="shared" si="213"/>
        <v>0</v>
      </c>
    </row>
    <row r="8571" spans="6:20" s="102" customFormat="1" ht="12" outlineLevel="6">
      <c r="F8571" s="21">
        <v>3455</v>
      </c>
      <c r="G8571" s="22" t="s">
        <v>18</v>
      </c>
      <c r="H8571" s="68">
        <v>6</v>
      </c>
      <c r="I8571" s="22"/>
      <c r="J8571" s="36" t="s">
        <v>3706</v>
      </c>
      <c r="K8571" s="36"/>
      <c r="L8571" s="36"/>
      <c r="M8571" s="37" t="s">
        <v>33</v>
      </c>
      <c r="N8571" s="37"/>
      <c r="O8571" s="22" t="s">
        <v>22</v>
      </c>
      <c r="P8571" s="38">
        <v>8</v>
      </c>
      <c r="Q8571" s="25">
        <v>0</v>
      </c>
      <c r="R8571" s="38">
        <f t="shared" si="212"/>
        <v>8</v>
      </c>
      <c r="S8571" s="25"/>
      <c r="T8571" s="26">
        <f t="shared" si="213"/>
        <v>0</v>
      </c>
    </row>
    <row r="8572" spans="6:20" s="102" customFormat="1" ht="12" outlineLevel="6">
      <c r="F8572" s="21">
        <v>3456</v>
      </c>
      <c r="G8572" s="22" t="s">
        <v>18</v>
      </c>
      <c r="H8572" s="68">
        <v>6</v>
      </c>
      <c r="I8572" s="22"/>
      <c r="J8572" s="36" t="s">
        <v>3707</v>
      </c>
      <c r="K8572" s="36"/>
      <c r="L8572" s="36"/>
      <c r="M8572" s="37" t="s">
        <v>5993</v>
      </c>
      <c r="N8572" s="37"/>
      <c r="O8572" s="22" t="s">
        <v>22</v>
      </c>
      <c r="P8572" s="38">
        <v>1</v>
      </c>
      <c r="Q8572" s="25">
        <v>0</v>
      </c>
      <c r="R8572" s="38">
        <f t="shared" si="212"/>
        <v>1</v>
      </c>
      <c r="S8572" s="25"/>
      <c r="T8572" s="26">
        <f t="shared" si="213"/>
        <v>0</v>
      </c>
    </row>
    <row r="8573" spans="6:20" outlineLevel="6"/>
    <row r="8574" spans="6:20" s="120" customFormat="1" ht="16.5" customHeight="1" outlineLevel="5">
      <c r="F8574" s="121"/>
      <c r="G8574" s="122"/>
      <c r="H8574" s="122"/>
      <c r="I8574" s="122"/>
      <c r="J8574" s="123"/>
      <c r="K8574" s="123"/>
      <c r="L8574" s="123"/>
      <c r="M8574" s="123" t="s">
        <v>6329</v>
      </c>
      <c r="N8574" s="126"/>
      <c r="O8574" s="122"/>
      <c r="P8574" s="124"/>
      <c r="Q8574" s="125"/>
      <c r="R8574" s="124"/>
      <c r="S8574" s="125"/>
      <c r="T8574" s="111">
        <f>SUBTOTAL(9,T8575:T8585)</f>
        <v>0</v>
      </c>
    </row>
    <row r="8575" spans="6:20" s="102" customFormat="1" ht="12" outlineLevel="6">
      <c r="F8575" s="21">
        <v>3457</v>
      </c>
      <c r="G8575" s="22" t="s">
        <v>18</v>
      </c>
      <c r="H8575" s="68">
        <v>6</v>
      </c>
      <c r="I8575" s="22"/>
      <c r="J8575" s="36" t="s">
        <v>3708</v>
      </c>
      <c r="K8575" s="36"/>
      <c r="L8575" s="36"/>
      <c r="M8575" s="37" t="s">
        <v>6668</v>
      </c>
      <c r="N8575" s="37"/>
      <c r="O8575" s="22" t="s">
        <v>22</v>
      </c>
      <c r="P8575" s="38">
        <v>1</v>
      </c>
      <c r="Q8575" s="25">
        <v>0</v>
      </c>
      <c r="R8575" s="38">
        <f t="shared" ref="R8575:R8584" si="214">P8575*(1+Q8575/100)</f>
        <v>1</v>
      </c>
      <c r="S8575" s="25"/>
      <c r="T8575" s="26">
        <f t="shared" ref="T8575:T8584" si="215">IF(I8575="T",0,R8575*S8575)</f>
        <v>0</v>
      </c>
    </row>
    <row r="8576" spans="6:20" s="102" customFormat="1" ht="12" outlineLevel="6">
      <c r="F8576" s="21">
        <v>3458</v>
      </c>
      <c r="G8576" s="22" t="s">
        <v>18</v>
      </c>
      <c r="H8576" s="68">
        <v>6</v>
      </c>
      <c r="I8576" s="22"/>
      <c r="J8576" s="36" t="s">
        <v>3709</v>
      </c>
      <c r="K8576" s="36"/>
      <c r="L8576" s="36"/>
      <c r="M8576" s="37" t="s">
        <v>7289</v>
      </c>
      <c r="N8576" s="37"/>
      <c r="O8576" s="22" t="s">
        <v>22</v>
      </c>
      <c r="P8576" s="38">
        <v>2</v>
      </c>
      <c r="Q8576" s="25">
        <v>0</v>
      </c>
      <c r="R8576" s="38">
        <f t="shared" si="214"/>
        <v>2</v>
      </c>
      <c r="S8576" s="25"/>
      <c r="T8576" s="26">
        <f t="shared" si="215"/>
        <v>0</v>
      </c>
    </row>
    <row r="8577" spans="6:20" s="102" customFormat="1" ht="12" outlineLevel="6">
      <c r="F8577" s="21">
        <v>3459</v>
      </c>
      <c r="G8577" s="22" t="s">
        <v>18</v>
      </c>
      <c r="H8577" s="68">
        <v>6</v>
      </c>
      <c r="I8577" s="22"/>
      <c r="J8577" s="36" t="s">
        <v>3710</v>
      </c>
      <c r="K8577" s="36"/>
      <c r="L8577" s="36"/>
      <c r="M8577" s="37" t="s">
        <v>6765</v>
      </c>
      <c r="N8577" s="37"/>
      <c r="O8577" s="22" t="s">
        <v>22</v>
      </c>
      <c r="P8577" s="38">
        <v>2</v>
      </c>
      <c r="Q8577" s="25">
        <v>0</v>
      </c>
      <c r="R8577" s="38">
        <f t="shared" si="214"/>
        <v>2</v>
      </c>
      <c r="S8577" s="25"/>
      <c r="T8577" s="26">
        <f t="shared" si="215"/>
        <v>0</v>
      </c>
    </row>
    <row r="8578" spans="6:20" s="102" customFormat="1" ht="12" outlineLevel="6">
      <c r="F8578" s="21">
        <v>3460</v>
      </c>
      <c r="G8578" s="22" t="s">
        <v>18</v>
      </c>
      <c r="H8578" s="68">
        <v>6</v>
      </c>
      <c r="I8578" s="22"/>
      <c r="J8578" s="36" t="s">
        <v>3711</v>
      </c>
      <c r="K8578" s="36"/>
      <c r="L8578" s="36"/>
      <c r="M8578" s="37" t="s">
        <v>6766</v>
      </c>
      <c r="N8578" s="37"/>
      <c r="O8578" s="22" t="s">
        <v>22</v>
      </c>
      <c r="P8578" s="38">
        <v>1</v>
      </c>
      <c r="Q8578" s="25">
        <v>0</v>
      </c>
      <c r="R8578" s="38">
        <f t="shared" si="214"/>
        <v>1</v>
      </c>
      <c r="S8578" s="25"/>
      <c r="T8578" s="26">
        <f t="shared" si="215"/>
        <v>0</v>
      </c>
    </row>
    <row r="8579" spans="6:20" s="102" customFormat="1" ht="12" outlineLevel="6">
      <c r="F8579" s="21">
        <v>3461</v>
      </c>
      <c r="G8579" s="22" t="s">
        <v>18</v>
      </c>
      <c r="H8579" s="68">
        <v>6</v>
      </c>
      <c r="I8579" s="22"/>
      <c r="J8579" s="36" t="s">
        <v>3712</v>
      </c>
      <c r="K8579" s="36"/>
      <c r="L8579" s="36"/>
      <c r="M8579" s="37" t="s">
        <v>7171</v>
      </c>
      <c r="N8579" s="37"/>
      <c r="O8579" s="22" t="s">
        <v>22</v>
      </c>
      <c r="P8579" s="38">
        <v>3</v>
      </c>
      <c r="Q8579" s="25">
        <v>0</v>
      </c>
      <c r="R8579" s="38">
        <f t="shared" si="214"/>
        <v>3</v>
      </c>
      <c r="S8579" s="25"/>
      <c r="T8579" s="26">
        <f t="shared" si="215"/>
        <v>0</v>
      </c>
    </row>
    <row r="8580" spans="6:20" s="102" customFormat="1" ht="12" outlineLevel="6">
      <c r="F8580" s="21">
        <v>3462</v>
      </c>
      <c r="G8580" s="22" t="s">
        <v>18</v>
      </c>
      <c r="H8580" s="68">
        <v>6</v>
      </c>
      <c r="I8580" s="22"/>
      <c r="J8580" s="36" t="s">
        <v>3713</v>
      </c>
      <c r="K8580" s="36"/>
      <c r="L8580" s="36"/>
      <c r="M8580" s="37" t="s">
        <v>6829</v>
      </c>
      <c r="N8580" s="37"/>
      <c r="O8580" s="22" t="s">
        <v>22</v>
      </c>
      <c r="P8580" s="38">
        <v>1</v>
      </c>
      <c r="Q8580" s="25">
        <v>0</v>
      </c>
      <c r="R8580" s="38">
        <f t="shared" si="214"/>
        <v>1</v>
      </c>
      <c r="S8580" s="25"/>
      <c r="T8580" s="26">
        <f t="shared" si="215"/>
        <v>0</v>
      </c>
    </row>
    <row r="8581" spans="6:20" s="102" customFormat="1" ht="12" outlineLevel="6">
      <c r="F8581" s="21">
        <v>3463</v>
      </c>
      <c r="G8581" s="22" t="s">
        <v>18</v>
      </c>
      <c r="H8581" s="68">
        <v>6</v>
      </c>
      <c r="I8581" s="22"/>
      <c r="J8581" s="36" t="s">
        <v>3714</v>
      </c>
      <c r="K8581" s="36"/>
      <c r="L8581" s="36"/>
      <c r="M8581" s="37" t="s">
        <v>6569</v>
      </c>
      <c r="N8581" s="37"/>
      <c r="O8581" s="22" t="s">
        <v>22</v>
      </c>
      <c r="P8581" s="38">
        <v>1</v>
      </c>
      <c r="Q8581" s="25">
        <v>0</v>
      </c>
      <c r="R8581" s="38">
        <f t="shared" si="214"/>
        <v>1</v>
      </c>
      <c r="S8581" s="25"/>
      <c r="T8581" s="26">
        <f t="shared" si="215"/>
        <v>0</v>
      </c>
    </row>
    <row r="8582" spans="6:20" s="102" customFormat="1" ht="24" outlineLevel="6">
      <c r="F8582" s="21">
        <v>3464</v>
      </c>
      <c r="G8582" s="22" t="s">
        <v>18</v>
      </c>
      <c r="H8582" s="68">
        <v>6</v>
      </c>
      <c r="I8582" s="22"/>
      <c r="J8582" s="36" t="s">
        <v>3715</v>
      </c>
      <c r="K8582" s="36"/>
      <c r="L8582" s="36"/>
      <c r="M8582" s="37" t="s">
        <v>8108</v>
      </c>
      <c r="N8582" s="37"/>
      <c r="O8582" s="22" t="s">
        <v>47</v>
      </c>
      <c r="P8582" s="38">
        <v>11</v>
      </c>
      <c r="Q8582" s="25">
        <v>0</v>
      </c>
      <c r="R8582" s="38">
        <f t="shared" si="214"/>
        <v>11</v>
      </c>
      <c r="S8582" s="25"/>
      <c r="T8582" s="26">
        <f t="shared" si="215"/>
        <v>0</v>
      </c>
    </row>
    <row r="8583" spans="6:20" s="102" customFormat="1" ht="24" outlineLevel="6">
      <c r="F8583" s="21">
        <v>3465</v>
      </c>
      <c r="G8583" s="22" t="s">
        <v>18</v>
      </c>
      <c r="H8583" s="68">
        <v>6</v>
      </c>
      <c r="I8583" s="22"/>
      <c r="J8583" s="36" t="s">
        <v>3716</v>
      </c>
      <c r="K8583" s="36"/>
      <c r="L8583" s="36"/>
      <c r="M8583" s="37" t="s">
        <v>8033</v>
      </c>
      <c r="N8583" s="37"/>
      <c r="O8583" s="22" t="s">
        <v>22</v>
      </c>
      <c r="P8583" s="38">
        <v>4</v>
      </c>
      <c r="Q8583" s="25">
        <v>0</v>
      </c>
      <c r="R8583" s="38">
        <f t="shared" si="214"/>
        <v>4</v>
      </c>
      <c r="S8583" s="25"/>
      <c r="T8583" s="26">
        <f t="shared" si="215"/>
        <v>0</v>
      </c>
    </row>
    <row r="8584" spans="6:20" s="102" customFormat="1" ht="12" outlineLevel="6">
      <c r="F8584" s="21">
        <v>3466</v>
      </c>
      <c r="G8584" s="22" t="s">
        <v>18</v>
      </c>
      <c r="H8584" s="68">
        <v>6</v>
      </c>
      <c r="I8584" s="22"/>
      <c r="J8584" s="36" t="s">
        <v>3948</v>
      </c>
      <c r="K8584" s="36"/>
      <c r="L8584" s="36"/>
      <c r="M8584" s="37" t="s">
        <v>7677</v>
      </c>
      <c r="N8584" s="37"/>
      <c r="O8584" s="22" t="s">
        <v>22</v>
      </c>
      <c r="P8584" s="38">
        <v>4</v>
      </c>
      <c r="Q8584" s="25">
        <v>0</v>
      </c>
      <c r="R8584" s="38">
        <f t="shared" si="214"/>
        <v>4</v>
      </c>
      <c r="S8584" s="25"/>
      <c r="T8584" s="26">
        <f t="shared" si="215"/>
        <v>0</v>
      </c>
    </row>
    <row r="8585" spans="6:20" outlineLevel="6"/>
    <row r="8586" spans="6:20" s="120" customFormat="1" ht="16.5" customHeight="1" outlineLevel="5">
      <c r="F8586" s="121"/>
      <c r="G8586" s="122"/>
      <c r="H8586" s="122"/>
      <c r="I8586" s="122"/>
      <c r="J8586" s="123"/>
      <c r="K8586" s="123"/>
      <c r="L8586" s="123"/>
      <c r="M8586" s="123" t="s">
        <v>6169</v>
      </c>
      <c r="N8586" s="126"/>
      <c r="O8586" s="122"/>
      <c r="P8586" s="124"/>
      <c r="Q8586" s="125"/>
      <c r="R8586" s="124"/>
      <c r="S8586" s="125"/>
      <c r="T8586" s="111">
        <f>SUBTOTAL(9,T8587:T8590)</f>
        <v>0</v>
      </c>
    </row>
    <row r="8587" spans="6:20" s="102" customFormat="1" ht="12" outlineLevel="6">
      <c r="F8587" s="21">
        <v>3467</v>
      </c>
      <c r="G8587" s="22" t="s">
        <v>18</v>
      </c>
      <c r="H8587" s="68">
        <v>6</v>
      </c>
      <c r="I8587" s="22"/>
      <c r="J8587" s="36" t="s">
        <v>3717</v>
      </c>
      <c r="K8587" s="36"/>
      <c r="L8587" s="36"/>
      <c r="M8587" s="37" t="s">
        <v>7917</v>
      </c>
      <c r="N8587" s="37"/>
      <c r="O8587" s="22" t="s">
        <v>47</v>
      </c>
      <c r="P8587" s="38">
        <v>10</v>
      </c>
      <c r="Q8587" s="25">
        <v>0</v>
      </c>
      <c r="R8587" s="38">
        <f>P8587*(1+Q8587/100)</f>
        <v>10</v>
      </c>
      <c r="S8587" s="25"/>
      <c r="T8587" s="26">
        <f>IF(I8587="T",0,R8587*S8587)</f>
        <v>0</v>
      </c>
    </row>
    <row r="8588" spans="6:20" s="102" customFormat="1" ht="12" outlineLevel="6">
      <c r="F8588" s="21">
        <v>3468</v>
      </c>
      <c r="G8588" s="22" t="s">
        <v>18</v>
      </c>
      <c r="H8588" s="68">
        <v>6</v>
      </c>
      <c r="I8588" s="22"/>
      <c r="J8588" s="36" t="s">
        <v>3718</v>
      </c>
      <c r="K8588" s="36"/>
      <c r="L8588" s="36"/>
      <c r="M8588" s="37" t="s">
        <v>7057</v>
      </c>
      <c r="N8588" s="37"/>
      <c r="O8588" s="22" t="s">
        <v>47</v>
      </c>
      <c r="P8588" s="38">
        <v>1</v>
      </c>
      <c r="Q8588" s="25">
        <v>0</v>
      </c>
      <c r="R8588" s="38">
        <f>P8588*(1+Q8588/100)</f>
        <v>1</v>
      </c>
      <c r="S8588" s="25"/>
      <c r="T8588" s="26">
        <f>IF(I8588="T",0,R8588*S8588)</f>
        <v>0</v>
      </c>
    </row>
    <row r="8589" spans="6:20" s="102" customFormat="1" ht="12" outlineLevel="6">
      <c r="F8589" s="21">
        <v>3469</v>
      </c>
      <c r="G8589" s="22" t="s">
        <v>18</v>
      </c>
      <c r="H8589" s="68">
        <v>6</v>
      </c>
      <c r="I8589" s="22"/>
      <c r="J8589" s="36" t="s">
        <v>3719</v>
      </c>
      <c r="K8589" s="36"/>
      <c r="L8589" s="36"/>
      <c r="M8589" s="37" t="s">
        <v>6488</v>
      </c>
      <c r="N8589" s="37"/>
      <c r="O8589" s="22" t="s">
        <v>47</v>
      </c>
      <c r="P8589" s="38">
        <v>1</v>
      </c>
      <c r="Q8589" s="25">
        <v>0</v>
      </c>
      <c r="R8589" s="38">
        <f>P8589*(1+Q8589/100)</f>
        <v>1</v>
      </c>
      <c r="S8589" s="25"/>
      <c r="T8589" s="26">
        <f>IF(I8589="T",0,R8589*S8589)</f>
        <v>0</v>
      </c>
    </row>
    <row r="8590" spans="6:20" outlineLevel="6"/>
    <row r="8591" spans="6:20" outlineLevel="5"/>
    <row r="8592" spans="6:20" s="113" customFormat="1" ht="16.5" customHeight="1" outlineLevel="4">
      <c r="F8592" s="114"/>
      <c r="G8592" s="115"/>
      <c r="H8592" s="115"/>
      <c r="I8592" s="115"/>
      <c r="J8592" s="116"/>
      <c r="K8592" s="116"/>
      <c r="L8592" s="116"/>
      <c r="M8592" s="116" t="s">
        <v>6943</v>
      </c>
      <c r="N8592" s="119"/>
      <c r="O8592" s="115"/>
      <c r="P8592" s="117"/>
      <c r="Q8592" s="118"/>
      <c r="R8592" s="117"/>
      <c r="S8592" s="118"/>
      <c r="T8592" s="112">
        <f>SUBTOTAL(9,T8593:T8616)</f>
        <v>0</v>
      </c>
    </row>
    <row r="8593" spans="6:20" s="120" customFormat="1" ht="16.5" customHeight="1" outlineLevel="5">
      <c r="F8593" s="121"/>
      <c r="G8593" s="122"/>
      <c r="H8593" s="122"/>
      <c r="I8593" s="122"/>
      <c r="J8593" s="123"/>
      <c r="K8593" s="123"/>
      <c r="L8593" s="123"/>
      <c r="M8593" s="123" t="s">
        <v>7653</v>
      </c>
      <c r="N8593" s="126"/>
      <c r="O8593" s="122"/>
      <c r="P8593" s="124"/>
      <c r="Q8593" s="125"/>
      <c r="R8593" s="124"/>
      <c r="S8593" s="125"/>
      <c r="T8593" s="111">
        <f>SUBTOTAL(9,T8594:T8603)</f>
        <v>0</v>
      </c>
    </row>
    <row r="8594" spans="6:20" s="102" customFormat="1" ht="24" outlineLevel="6">
      <c r="F8594" s="21">
        <v>3470</v>
      </c>
      <c r="G8594" s="22" t="s">
        <v>18</v>
      </c>
      <c r="H8594" s="68">
        <v>6</v>
      </c>
      <c r="I8594" s="22"/>
      <c r="J8594" s="36" t="s">
        <v>3949</v>
      </c>
      <c r="K8594" s="36"/>
      <c r="L8594" s="36"/>
      <c r="M8594" s="37" t="s">
        <v>8209</v>
      </c>
      <c r="N8594" s="37"/>
      <c r="O8594" s="22" t="s">
        <v>47</v>
      </c>
      <c r="P8594" s="38">
        <v>32</v>
      </c>
      <c r="Q8594" s="25">
        <v>0</v>
      </c>
      <c r="R8594" s="38">
        <f t="shared" ref="R8594:R8602" si="216">P8594*(1+Q8594/100)</f>
        <v>32</v>
      </c>
      <c r="S8594" s="25"/>
      <c r="T8594" s="26">
        <f t="shared" ref="T8594:T8602" si="217">IF(I8594="T",0,R8594*S8594)</f>
        <v>0</v>
      </c>
    </row>
    <row r="8595" spans="6:20" s="102" customFormat="1" ht="24" outlineLevel="6">
      <c r="F8595" s="21">
        <v>3471</v>
      </c>
      <c r="G8595" s="22" t="s">
        <v>18</v>
      </c>
      <c r="H8595" s="68">
        <v>6</v>
      </c>
      <c r="I8595" s="22"/>
      <c r="J8595" s="36" t="s">
        <v>3950</v>
      </c>
      <c r="K8595" s="36"/>
      <c r="L8595" s="36"/>
      <c r="M8595" s="37" t="s">
        <v>8274</v>
      </c>
      <c r="N8595" s="37"/>
      <c r="O8595" s="22" t="s">
        <v>47</v>
      </c>
      <c r="P8595" s="38">
        <v>6</v>
      </c>
      <c r="Q8595" s="25">
        <v>0</v>
      </c>
      <c r="R8595" s="38">
        <f t="shared" si="216"/>
        <v>6</v>
      </c>
      <c r="S8595" s="25"/>
      <c r="T8595" s="26">
        <f t="shared" si="217"/>
        <v>0</v>
      </c>
    </row>
    <row r="8596" spans="6:20" s="102" customFormat="1" ht="12" outlineLevel="6">
      <c r="F8596" s="21">
        <v>3472</v>
      </c>
      <c r="G8596" s="22" t="s">
        <v>18</v>
      </c>
      <c r="H8596" s="68">
        <v>6</v>
      </c>
      <c r="I8596" s="22"/>
      <c r="J8596" s="36" t="s">
        <v>3951</v>
      </c>
      <c r="K8596" s="36"/>
      <c r="L8596" s="36"/>
      <c r="M8596" s="37" t="s">
        <v>6782</v>
      </c>
      <c r="N8596" s="37"/>
      <c r="O8596" s="22" t="s">
        <v>47</v>
      </c>
      <c r="P8596" s="38">
        <v>38</v>
      </c>
      <c r="Q8596" s="25">
        <v>0</v>
      </c>
      <c r="R8596" s="38">
        <f t="shared" si="216"/>
        <v>38</v>
      </c>
      <c r="S8596" s="25"/>
      <c r="T8596" s="26">
        <f t="shared" si="217"/>
        <v>0</v>
      </c>
    </row>
    <row r="8597" spans="6:20" s="102" customFormat="1" ht="12" outlineLevel="6">
      <c r="F8597" s="21">
        <v>3473</v>
      </c>
      <c r="G8597" s="22" t="s">
        <v>18</v>
      </c>
      <c r="H8597" s="68">
        <v>6</v>
      </c>
      <c r="I8597" s="22"/>
      <c r="J8597" s="36" t="s">
        <v>3952</v>
      </c>
      <c r="K8597" s="36"/>
      <c r="L8597" s="36"/>
      <c r="M8597" s="37" t="s">
        <v>7116</v>
      </c>
      <c r="N8597" s="37"/>
      <c r="O8597" s="22" t="s">
        <v>22</v>
      </c>
      <c r="P8597" s="38">
        <v>38</v>
      </c>
      <c r="Q8597" s="25">
        <v>0</v>
      </c>
      <c r="R8597" s="38">
        <f t="shared" si="216"/>
        <v>38</v>
      </c>
      <c r="S8597" s="25"/>
      <c r="T8597" s="26">
        <f t="shared" si="217"/>
        <v>0</v>
      </c>
    </row>
    <row r="8598" spans="6:20" s="102" customFormat="1" ht="24" outlineLevel="6">
      <c r="F8598" s="21">
        <v>3474</v>
      </c>
      <c r="G8598" s="22" t="s">
        <v>18</v>
      </c>
      <c r="H8598" s="68">
        <v>6</v>
      </c>
      <c r="I8598" s="22"/>
      <c r="J8598" s="36" t="s">
        <v>3953</v>
      </c>
      <c r="K8598" s="36"/>
      <c r="L8598" s="36"/>
      <c r="M8598" s="37" t="s">
        <v>8550</v>
      </c>
      <c r="N8598" s="37"/>
      <c r="O8598" s="22" t="s">
        <v>22</v>
      </c>
      <c r="P8598" s="38">
        <v>31</v>
      </c>
      <c r="Q8598" s="25">
        <v>0</v>
      </c>
      <c r="R8598" s="38">
        <f t="shared" si="216"/>
        <v>31</v>
      </c>
      <c r="S8598" s="25"/>
      <c r="T8598" s="26">
        <f t="shared" si="217"/>
        <v>0</v>
      </c>
    </row>
    <row r="8599" spans="6:20" s="102" customFormat="1" ht="24" outlineLevel="6">
      <c r="F8599" s="21">
        <v>3475</v>
      </c>
      <c r="G8599" s="22" t="s">
        <v>18</v>
      </c>
      <c r="H8599" s="68">
        <v>6</v>
      </c>
      <c r="I8599" s="22"/>
      <c r="J8599" s="36" t="s">
        <v>3954</v>
      </c>
      <c r="K8599" s="36"/>
      <c r="L8599" s="36"/>
      <c r="M8599" s="37" t="s">
        <v>8158</v>
      </c>
      <c r="N8599" s="37"/>
      <c r="O8599" s="22" t="s">
        <v>22</v>
      </c>
      <c r="P8599" s="38">
        <v>4</v>
      </c>
      <c r="Q8599" s="25">
        <v>0</v>
      </c>
      <c r="R8599" s="38">
        <f t="shared" si="216"/>
        <v>4</v>
      </c>
      <c r="S8599" s="25"/>
      <c r="T8599" s="26">
        <f t="shared" si="217"/>
        <v>0</v>
      </c>
    </row>
    <row r="8600" spans="6:20" s="102" customFormat="1" ht="24" outlineLevel="6">
      <c r="F8600" s="21">
        <v>3476</v>
      </c>
      <c r="G8600" s="22" t="s">
        <v>18</v>
      </c>
      <c r="H8600" s="68">
        <v>6</v>
      </c>
      <c r="I8600" s="22"/>
      <c r="J8600" s="36" t="s">
        <v>3955</v>
      </c>
      <c r="K8600" s="36"/>
      <c r="L8600" s="36"/>
      <c r="M8600" s="37" t="s">
        <v>8164</v>
      </c>
      <c r="N8600" s="37"/>
      <c r="O8600" s="22" t="s">
        <v>22</v>
      </c>
      <c r="P8600" s="38">
        <v>6</v>
      </c>
      <c r="Q8600" s="25">
        <v>0</v>
      </c>
      <c r="R8600" s="38">
        <f t="shared" si="216"/>
        <v>6</v>
      </c>
      <c r="S8600" s="25"/>
      <c r="T8600" s="26">
        <f t="shared" si="217"/>
        <v>0</v>
      </c>
    </row>
    <row r="8601" spans="6:20" s="102" customFormat="1" ht="24" outlineLevel="6">
      <c r="F8601" s="21">
        <v>3477</v>
      </c>
      <c r="G8601" s="22" t="s">
        <v>18</v>
      </c>
      <c r="H8601" s="68">
        <v>6</v>
      </c>
      <c r="I8601" s="22"/>
      <c r="J8601" s="36" t="s">
        <v>3956</v>
      </c>
      <c r="K8601" s="36"/>
      <c r="L8601" s="36"/>
      <c r="M8601" s="37" t="s">
        <v>8072</v>
      </c>
      <c r="N8601" s="37"/>
      <c r="O8601" s="22" t="s">
        <v>22</v>
      </c>
      <c r="P8601" s="38">
        <v>13</v>
      </c>
      <c r="Q8601" s="25">
        <v>0</v>
      </c>
      <c r="R8601" s="38">
        <f t="shared" si="216"/>
        <v>13</v>
      </c>
      <c r="S8601" s="25"/>
      <c r="T8601" s="26">
        <f t="shared" si="217"/>
        <v>0</v>
      </c>
    </row>
    <row r="8602" spans="6:20" s="102" customFormat="1" ht="12" outlineLevel="6">
      <c r="F8602" s="21">
        <v>3478</v>
      </c>
      <c r="G8602" s="22" t="s">
        <v>18</v>
      </c>
      <c r="H8602" s="68">
        <v>6</v>
      </c>
      <c r="I8602" s="22"/>
      <c r="J8602" s="36" t="s">
        <v>3957</v>
      </c>
      <c r="K8602" s="36"/>
      <c r="L8602" s="36"/>
      <c r="M8602" s="37" t="s">
        <v>6913</v>
      </c>
      <c r="N8602" s="37"/>
      <c r="O8602" s="22" t="s">
        <v>22</v>
      </c>
      <c r="P8602" s="38">
        <v>7</v>
      </c>
      <c r="Q8602" s="25">
        <v>0</v>
      </c>
      <c r="R8602" s="38">
        <f t="shared" si="216"/>
        <v>7</v>
      </c>
      <c r="S8602" s="25"/>
      <c r="T8602" s="26">
        <f t="shared" si="217"/>
        <v>0</v>
      </c>
    </row>
    <row r="8603" spans="6:20" outlineLevel="6"/>
    <row r="8604" spans="6:20" s="120" customFormat="1" ht="16.5" customHeight="1" outlineLevel="5">
      <c r="F8604" s="121"/>
      <c r="G8604" s="122"/>
      <c r="H8604" s="122"/>
      <c r="I8604" s="122"/>
      <c r="J8604" s="123"/>
      <c r="K8604" s="123"/>
      <c r="L8604" s="123"/>
      <c r="M8604" s="123" t="s">
        <v>7415</v>
      </c>
      <c r="N8604" s="126"/>
      <c r="O8604" s="122"/>
      <c r="P8604" s="124"/>
      <c r="Q8604" s="125"/>
      <c r="R8604" s="124"/>
      <c r="S8604" s="125"/>
      <c r="T8604" s="111">
        <f>SUBTOTAL(9,T8605:T8615)</f>
        <v>0</v>
      </c>
    </row>
    <row r="8605" spans="6:20" s="102" customFormat="1" ht="12" outlineLevel="6">
      <c r="F8605" s="21">
        <v>3479</v>
      </c>
      <c r="G8605" s="22" t="s">
        <v>18</v>
      </c>
      <c r="H8605" s="68">
        <v>6</v>
      </c>
      <c r="I8605" s="22"/>
      <c r="J8605" s="36" t="s">
        <v>3958</v>
      </c>
      <c r="K8605" s="36"/>
      <c r="L8605" s="36"/>
      <c r="M8605" s="37" t="s">
        <v>7834</v>
      </c>
      <c r="N8605" s="37"/>
      <c r="O8605" s="22" t="s">
        <v>22</v>
      </c>
      <c r="P8605" s="38">
        <v>31</v>
      </c>
      <c r="Q8605" s="25">
        <v>0</v>
      </c>
      <c r="R8605" s="38">
        <f t="shared" ref="R8605:R8614" si="218">P8605*(1+Q8605/100)</f>
        <v>31</v>
      </c>
      <c r="S8605" s="25"/>
      <c r="T8605" s="26">
        <f t="shared" ref="T8605:T8614" si="219">IF(I8605="T",0,R8605*S8605)</f>
        <v>0</v>
      </c>
    </row>
    <row r="8606" spans="6:20" s="102" customFormat="1" ht="24" outlineLevel="6">
      <c r="F8606" s="21">
        <v>3480</v>
      </c>
      <c r="G8606" s="22" t="s">
        <v>18</v>
      </c>
      <c r="H8606" s="68">
        <v>6</v>
      </c>
      <c r="I8606" s="22"/>
      <c r="J8606" s="36" t="s">
        <v>3959</v>
      </c>
      <c r="K8606" s="36"/>
      <c r="L8606" s="36"/>
      <c r="M8606" s="37" t="s">
        <v>7336</v>
      </c>
      <c r="N8606" s="37"/>
      <c r="O8606" s="22" t="s">
        <v>22</v>
      </c>
      <c r="P8606" s="38">
        <v>10</v>
      </c>
      <c r="Q8606" s="25">
        <v>0</v>
      </c>
      <c r="R8606" s="38">
        <f t="shared" si="218"/>
        <v>10</v>
      </c>
      <c r="S8606" s="25"/>
      <c r="T8606" s="26">
        <f t="shared" si="219"/>
        <v>0</v>
      </c>
    </row>
    <row r="8607" spans="6:20" s="102" customFormat="1" ht="12" outlineLevel="6">
      <c r="F8607" s="21">
        <v>3481</v>
      </c>
      <c r="G8607" s="22" t="s">
        <v>18</v>
      </c>
      <c r="H8607" s="68">
        <v>6</v>
      </c>
      <c r="I8607" s="22"/>
      <c r="J8607" s="36" t="s">
        <v>3960</v>
      </c>
      <c r="K8607" s="36"/>
      <c r="L8607" s="36"/>
      <c r="M8607" s="37" t="s">
        <v>7879</v>
      </c>
      <c r="N8607" s="37"/>
      <c r="O8607" s="22" t="s">
        <v>22</v>
      </c>
      <c r="P8607" s="38">
        <v>7</v>
      </c>
      <c r="Q8607" s="25">
        <v>0</v>
      </c>
      <c r="R8607" s="38">
        <f t="shared" si="218"/>
        <v>7</v>
      </c>
      <c r="S8607" s="25"/>
      <c r="T8607" s="26">
        <f t="shared" si="219"/>
        <v>0</v>
      </c>
    </row>
    <row r="8608" spans="6:20" s="102" customFormat="1" ht="24" outlineLevel="6">
      <c r="F8608" s="21">
        <v>3482</v>
      </c>
      <c r="G8608" s="22" t="s">
        <v>18</v>
      </c>
      <c r="H8608" s="68">
        <v>6</v>
      </c>
      <c r="I8608" s="22"/>
      <c r="J8608" s="36" t="s">
        <v>3961</v>
      </c>
      <c r="K8608" s="36"/>
      <c r="L8608" s="36"/>
      <c r="M8608" s="37" t="s">
        <v>8570</v>
      </c>
      <c r="N8608" s="37"/>
      <c r="O8608" s="22" t="s">
        <v>22</v>
      </c>
      <c r="P8608" s="38">
        <v>2</v>
      </c>
      <c r="Q8608" s="25">
        <v>0</v>
      </c>
      <c r="R8608" s="38">
        <f t="shared" si="218"/>
        <v>2</v>
      </c>
      <c r="S8608" s="25"/>
      <c r="T8608" s="26">
        <f t="shared" si="219"/>
        <v>0</v>
      </c>
    </row>
    <row r="8609" spans="6:20" s="102" customFormat="1" ht="12" outlineLevel="6">
      <c r="F8609" s="21">
        <v>3483</v>
      </c>
      <c r="G8609" s="22" t="s">
        <v>18</v>
      </c>
      <c r="H8609" s="68">
        <v>6</v>
      </c>
      <c r="I8609" s="22"/>
      <c r="J8609" s="36" t="s">
        <v>3962</v>
      </c>
      <c r="K8609" s="36"/>
      <c r="L8609" s="36"/>
      <c r="M8609" s="37" t="s">
        <v>5988</v>
      </c>
      <c r="N8609" s="37"/>
      <c r="O8609" s="22" t="s">
        <v>22</v>
      </c>
      <c r="P8609" s="38">
        <v>41</v>
      </c>
      <c r="Q8609" s="25">
        <v>0</v>
      </c>
      <c r="R8609" s="38">
        <f t="shared" si="218"/>
        <v>41</v>
      </c>
      <c r="S8609" s="25"/>
      <c r="T8609" s="26">
        <f t="shared" si="219"/>
        <v>0</v>
      </c>
    </row>
    <row r="8610" spans="6:20" s="102" customFormat="1" ht="24" outlineLevel="6">
      <c r="F8610" s="21">
        <v>3484</v>
      </c>
      <c r="G8610" s="22" t="s">
        <v>18</v>
      </c>
      <c r="H8610" s="68">
        <v>6</v>
      </c>
      <c r="I8610" s="22"/>
      <c r="J8610" s="36" t="s">
        <v>3963</v>
      </c>
      <c r="K8610" s="36"/>
      <c r="L8610" s="36"/>
      <c r="M8610" s="37" t="s">
        <v>8157</v>
      </c>
      <c r="N8610" s="37"/>
      <c r="O8610" s="22" t="s">
        <v>22</v>
      </c>
      <c r="P8610" s="38">
        <v>82</v>
      </c>
      <c r="Q8610" s="25">
        <v>0</v>
      </c>
      <c r="R8610" s="38">
        <f t="shared" si="218"/>
        <v>82</v>
      </c>
      <c r="S8610" s="25"/>
      <c r="T8610" s="26">
        <f t="shared" si="219"/>
        <v>0</v>
      </c>
    </row>
    <row r="8611" spans="6:20" s="102" customFormat="1" ht="12" outlineLevel="6">
      <c r="F8611" s="21">
        <v>3485</v>
      </c>
      <c r="G8611" s="22" t="s">
        <v>18</v>
      </c>
      <c r="H8611" s="68">
        <v>6</v>
      </c>
      <c r="I8611" s="22"/>
      <c r="J8611" s="36" t="s">
        <v>3964</v>
      </c>
      <c r="K8611" s="36"/>
      <c r="L8611" s="36"/>
      <c r="M8611" s="37" t="s">
        <v>6726</v>
      </c>
      <c r="N8611" s="37"/>
      <c r="O8611" s="22" t="s">
        <v>22</v>
      </c>
      <c r="P8611" s="38">
        <v>20</v>
      </c>
      <c r="Q8611" s="25">
        <v>0</v>
      </c>
      <c r="R8611" s="38">
        <f t="shared" si="218"/>
        <v>20</v>
      </c>
      <c r="S8611" s="25"/>
      <c r="T8611" s="26">
        <f t="shared" si="219"/>
        <v>0</v>
      </c>
    </row>
    <row r="8612" spans="6:20" s="102" customFormat="1" ht="12" outlineLevel="6">
      <c r="F8612" s="21">
        <v>3486</v>
      </c>
      <c r="G8612" s="22" t="s">
        <v>18</v>
      </c>
      <c r="H8612" s="68">
        <v>6</v>
      </c>
      <c r="I8612" s="22"/>
      <c r="J8612" s="36" t="s">
        <v>3965</v>
      </c>
      <c r="K8612" s="36"/>
      <c r="L8612" s="36"/>
      <c r="M8612" s="37" t="s">
        <v>7831</v>
      </c>
      <c r="N8612" s="37"/>
      <c r="O8612" s="22" t="s">
        <v>22</v>
      </c>
      <c r="P8612" s="38">
        <v>40</v>
      </c>
      <c r="Q8612" s="25">
        <v>0</v>
      </c>
      <c r="R8612" s="38">
        <f t="shared" si="218"/>
        <v>40</v>
      </c>
      <c r="S8612" s="25"/>
      <c r="T8612" s="26">
        <f t="shared" si="219"/>
        <v>0</v>
      </c>
    </row>
    <row r="8613" spans="6:20" s="102" customFormat="1" ht="48" outlineLevel="6">
      <c r="F8613" s="21">
        <v>3487</v>
      </c>
      <c r="G8613" s="22" t="s">
        <v>18</v>
      </c>
      <c r="H8613" s="68">
        <v>6</v>
      </c>
      <c r="I8613" s="22"/>
      <c r="J8613" s="36" t="s">
        <v>3966</v>
      </c>
      <c r="K8613" s="36"/>
      <c r="L8613" s="36"/>
      <c r="M8613" s="37" t="s">
        <v>9459</v>
      </c>
      <c r="N8613" s="37"/>
      <c r="O8613" s="22" t="s">
        <v>22</v>
      </c>
      <c r="P8613" s="38">
        <v>1</v>
      </c>
      <c r="Q8613" s="25">
        <v>0</v>
      </c>
      <c r="R8613" s="38">
        <f t="shared" si="218"/>
        <v>1</v>
      </c>
      <c r="S8613" s="25"/>
      <c r="T8613" s="26">
        <f t="shared" si="219"/>
        <v>0</v>
      </c>
    </row>
    <row r="8614" spans="6:20" s="102" customFormat="1" ht="48" outlineLevel="6">
      <c r="F8614" s="21">
        <v>3488</v>
      </c>
      <c r="G8614" s="22" t="s">
        <v>18</v>
      </c>
      <c r="H8614" s="68">
        <v>6</v>
      </c>
      <c r="I8614" s="22"/>
      <c r="J8614" s="36" t="s">
        <v>4241</v>
      </c>
      <c r="K8614" s="36"/>
      <c r="L8614" s="36"/>
      <c r="M8614" s="37" t="s">
        <v>9458</v>
      </c>
      <c r="N8614" s="37"/>
      <c r="O8614" s="22" t="s">
        <v>22</v>
      </c>
      <c r="P8614" s="38">
        <v>1</v>
      </c>
      <c r="Q8614" s="25">
        <v>0</v>
      </c>
      <c r="R8614" s="38">
        <f t="shared" si="218"/>
        <v>1</v>
      </c>
      <c r="S8614" s="25"/>
      <c r="T8614" s="26">
        <f t="shared" si="219"/>
        <v>0</v>
      </c>
    </row>
    <row r="8615" spans="6:20" outlineLevel="6"/>
    <row r="8616" spans="6:20" outlineLevel="5"/>
    <row r="8617" spans="6:20" s="113" customFormat="1" ht="16.5" customHeight="1" outlineLevel="4">
      <c r="F8617" s="114"/>
      <c r="G8617" s="115"/>
      <c r="H8617" s="115"/>
      <c r="I8617" s="115"/>
      <c r="J8617" s="116"/>
      <c r="K8617" s="116"/>
      <c r="L8617" s="116"/>
      <c r="M8617" s="116" t="s">
        <v>5298</v>
      </c>
      <c r="N8617" s="119"/>
      <c r="O8617" s="115"/>
      <c r="P8617" s="117"/>
      <c r="Q8617" s="118"/>
      <c r="R8617" s="117"/>
      <c r="S8617" s="118"/>
      <c r="T8617" s="112">
        <f>SUBTOTAL(9,T8618:T8621)</f>
        <v>0</v>
      </c>
    </row>
    <row r="8618" spans="6:20" s="120" customFormat="1" ht="16.5" customHeight="1" outlineLevel="5">
      <c r="F8618" s="121"/>
      <c r="G8618" s="122"/>
      <c r="H8618" s="122"/>
      <c r="I8618" s="122"/>
      <c r="J8618" s="123"/>
      <c r="K8618" s="123"/>
      <c r="L8618" s="123"/>
      <c r="M8618" s="123" t="s">
        <v>5191</v>
      </c>
      <c r="N8618" s="126"/>
      <c r="O8618" s="122"/>
      <c r="P8618" s="124"/>
      <c r="Q8618" s="125"/>
      <c r="R8618" s="124"/>
      <c r="S8618" s="125"/>
      <c r="T8618" s="111">
        <f>SUBTOTAL(9,T8619:T8620)</f>
        <v>0</v>
      </c>
    </row>
    <row r="8619" spans="6:20" s="102" customFormat="1" ht="12" outlineLevel="6">
      <c r="F8619" s="21">
        <v>3489</v>
      </c>
      <c r="G8619" s="22" t="s">
        <v>5</v>
      </c>
      <c r="H8619" s="68">
        <v>6</v>
      </c>
      <c r="I8619" s="22"/>
      <c r="J8619" s="36" t="s">
        <v>3620</v>
      </c>
      <c r="K8619" s="36"/>
      <c r="L8619" s="36"/>
      <c r="M8619" s="37" t="s">
        <v>6831</v>
      </c>
      <c r="N8619" s="37"/>
      <c r="O8619" s="22" t="s">
        <v>392</v>
      </c>
      <c r="P8619" s="38">
        <v>1</v>
      </c>
      <c r="Q8619" s="25">
        <v>0</v>
      </c>
      <c r="R8619" s="38">
        <f>P8619*(1+Q8619/100)</f>
        <v>1</v>
      </c>
      <c r="S8619" s="25"/>
      <c r="T8619" s="26">
        <f>IF(I8619="T",0,R8619*S8619)</f>
        <v>0</v>
      </c>
    </row>
    <row r="8620" spans="6:20" outlineLevel="6"/>
    <row r="8621" spans="6:20" outlineLevel="5"/>
    <row r="8622" spans="6:20" outlineLevel="4"/>
    <row r="8623" spans="6:20" s="94" customFormat="1" ht="16.5" customHeight="1" outlineLevel="3">
      <c r="F8623" s="95"/>
      <c r="G8623" s="96"/>
      <c r="H8623" s="96"/>
      <c r="I8623" s="96"/>
      <c r="J8623" s="97"/>
      <c r="K8623" s="97"/>
      <c r="L8623" s="97"/>
      <c r="M8623" s="97" t="s">
        <v>6326</v>
      </c>
      <c r="N8623" s="101"/>
      <c r="O8623" s="96"/>
      <c r="P8623" s="98"/>
      <c r="Q8623" s="99"/>
      <c r="R8623" s="98"/>
      <c r="S8623" s="99"/>
      <c r="T8623" s="100">
        <f>SUBTOTAL(9,T8624:T9086)</f>
        <v>0</v>
      </c>
    </row>
    <row r="8624" spans="6:20" s="113" customFormat="1" ht="16.5" customHeight="1" outlineLevel="4">
      <c r="F8624" s="114"/>
      <c r="G8624" s="115"/>
      <c r="H8624" s="115"/>
      <c r="I8624" s="115"/>
      <c r="J8624" s="116"/>
      <c r="K8624" s="116"/>
      <c r="L8624" s="116"/>
      <c r="M8624" s="116" t="s">
        <v>6363</v>
      </c>
      <c r="N8624" s="119"/>
      <c r="O8624" s="115"/>
      <c r="P8624" s="117"/>
      <c r="Q8624" s="118"/>
      <c r="R8624" s="117"/>
      <c r="S8624" s="118"/>
      <c r="T8624" s="112">
        <f>SUBTOTAL(9,T8625:T8657)</f>
        <v>0</v>
      </c>
    </row>
    <row r="8625" spans="6:20" s="120" customFormat="1" ht="16.5" customHeight="1" outlineLevel="5">
      <c r="F8625" s="121"/>
      <c r="G8625" s="122"/>
      <c r="H8625" s="122"/>
      <c r="I8625" s="122"/>
      <c r="J8625" s="123"/>
      <c r="K8625" s="123"/>
      <c r="L8625" s="123"/>
      <c r="M8625" s="123" t="s">
        <v>6428</v>
      </c>
      <c r="N8625" s="126"/>
      <c r="O8625" s="122"/>
      <c r="P8625" s="124"/>
      <c r="Q8625" s="125"/>
      <c r="R8625" s="124"/>
      <c r="S8625" s="125"/>
      <c r="T8625" s="111">
        <f>SUBTOTAL(9,T8626:T8656)</f>
        <v>0</v>
      </c>
    </row>
    <row r="8626" spans="6:20" s="102" customFormat="1" ht="24" outlineLevel="6">
      <c r="F8626" s="21">
        <v>3490</v>
      </c>
      <c r="G8626" s="22" t="s">
        <v>5</v>
      </c>
      <c r="H8626" s="68">
        <v>6</v>
      </c>
      <c r="I8626" s="22"/>
      <c r="J8626" s="36" t="s">
        <v>898</v>
      </c>
      <c r="K8626" s="36"/>
      <c r="L8626" s="36"/>
      <c r="M8626" s="37" t="s">
        <v>8252</v>
      </c>
      <c r="N8626" s="37"/>
      <c r="O8626" s="22" t="s">
        <v>22</v>
      </c>
      <c r="P8626" s="38">
        <v>1</v>
      </c>
      <c r="Q8626" s="25">
        <v>0</v>
      </c>
      <c r="R8626" s="38">
        <f t="shared" ref="R8626:R8655" si="220">P8626*(1+Q8626/100)</f>
        <v>1</v>
      </c>
      <c r="S8626" s="25"/>
      <c r="T8626" s="26">
        <f t="shared" ref="T8626:T8655" si="221">IF(I8626="T",0,R8626*S8626)</f>
        <v>0</v>
      </c>
    </row>
    <row r="8627" spans="6:20" s="102" customFormat="1" ht="24" outlineLevel="6">
      <c r="F8627" s="21">
        <v>3491</v>
      </c>
      <c r="G8627" s="22" t="s">
        <v>5</v>
      </c>
      <c r="H8627" s="68">
        <v>6</v>
      </c>
      <c r="I8627" s="22"/>
      <c r="J8627" s="36" t="s">
        <v>899</v>
      </c>
      <c r="K8627" s="36"/>
      <c r="L8627" s="36"/>
      <c r="M8627" s="37" t="s">
        <v>8254</v>
      </c>
      <c r="N8627" s="37"/>
      <c r="O8627" s="22" t="s">
        <v>22</v>
      </c>
      <c r="P8627" s="38">
        <v>1</v>
      </c>
      <c r="Q8627" s="25">
        <v>0</v>
      </c>
      <c r="R8627" s="38">
        <f t="shared" si="220"/>
        <v>1</v>
      </c>
      <c r="S8627" s="25"/>
      <c r="T8627" s="26">
        <f t="shared" si="221"/>
        <v>0</v>
      </c>
    </row>
    <row r="8628" spans="6:20" s="102" customFormat="1" ht="24" outlineLevel="6">
      <c r="F8628" s="21">
        <v>3492</v>
      </c>
      <c r="G8628" s="22" t="s">
        <v>5</v>
      </c>
      <c r="H8628" s="68">
        <v>6</v>
      </c>
      <c r="I8628" s="22"/>
      <c r="J8628" s="36" t="s">
        <v>900</v>
      </c>
      <c r="K8628" s="36"/>
      <c r="L8628" s="36"/>
      <c r="M8628" s="37" t="s">
        <v>8255</v>
      </c>
      <c r="N8628" s="37"/>
      <c r="O8628" s="22" t="s">
        <v>22</v>
      </c>
      <c r="P8628" s="38">
        <v>1</v>
      </c>
      <c r="Q8628" s="25">
        <v>0</v>
      </c>
      <c r="R8628" s="38">
        <f t="shared" si="220"/>
        <v>1</v>
      </c>
      <c r="S8628" s="25"/>
      <c r="T8628" s="26">
        <f t="shared" si="221"/>
        <v>0</v>
      </c>
    </row>
    <row r="8629" spans="6:20" s="102" customFormat="1" ht="24" outlineLevel="6">
      <c r="F8629" s="21">
        <v>3493</v>
      </c>
      <c r="G8629" s="22" t="s">
        <v>5</v>
      </c>
      <c r="H8629" s="68">
        <v>6</v>
      </c>
      <c r="I8629" s="22"/>
      <c r="J8629" s="36" t="s">
        <v>901</v>
      </c>
      <c r="K8629" s="36"/>
      <c r="L8629" s="36"/>
      <c r="M8629" s="37" t="s">
        <v>8256</v>
      </c>
      <c r="N8629" s="37"/>
      <c r="O8629" s="22" t="s">
        <v>22</v>
      </c>
      <c r="P8629" s="38">
        <v>1</v>
      </c>
      <c r="Q8629" s="25">
        <v>0</v>
      </c>
      <c r="R8629" s="38">
        <f t="shared" si="220"/>
        <v>1</v>
      </c>
      <c r="S8629" s="25"/>
      <c r="T8629" s="26">
        <f t="shared" si="221"/>
        <v>0</v>
      </c>
    </row>
    <row r="8630" spans="6:20" s="102" customFormat="1" ht="24" outlineLevel="6">
      <c r="F8630" s="21">
        <v>3494</v>
      </c>
      <c r="G8630" s="22" t="s">
        <v>5</v>
      </c>
      <c r="H8630" s="68">
        <v>6</v>
      </c>
      <c r="I8630" s="22"/>
      <c r="J8630" s="36" t="s">
        <v>902</v>
      </c>
      <c r="K8630" s="36"/>
      <c r="L8630" s="36"/>
      <c r="M8630" s="37" t="s">
        <v>8257</v>
      </c>
      <c r="N8630" s="37"/>
      <c r="O8630" s="22" t="s">
        <v>22</v>
      </c>
      <c r="P8630" s="38">
        <v>1</v>
      </c>
      <c r="Q8630" s="25">
        <v>0</v>
      </c>
      <c r="R8630" s="38">
        <f t="shared" si="220"/>
        <v>1</v>
      </c>
      <c r="S8630" s="25"/>
      <c r="T8630" s="26">
        <f t="shared" si="221"/>
        <v>0</v>
      </c>
    </row>
    <row r="8631" spans="6:20" s="102" customFormat="1" ht="24" outlineLevel="6">
      <c r="F8631" s="21">
        <v>3495</v>
      </c>
      <c r="G8631" s="22" t="s">
        <v>5</v>
      </c>
      <c r="H8631" s="68">
        <v>6</v>
      </c>
      <c r="I8631" s="22"/>
      <c r="J8631" s="36" t="s">
        <v>903</v>
      </c>
      <c r="K8631" s="36"/>
      <c r="L8631" s="36"/>
      <c r="M8631" s="37" t="s">
        <v>8258</v>
      </c>
      <c r="N8631" s="37"/>
      <c r="O8631" s="22" t="s">
        <v>22</v>
      </c>
      <c r="P8631" s="38">
        <v>1</v>
      </c>
      <c r="Q8631" s="25">
        <v>0</v>
      </c>
      <c r="R8631" s="38">
        <f t="shared" si="220"/>
        <v>1</v>
      </c>
      <c r="S8631" s="25"/>
      <c r="T8631" s="26">
        <f t="shared" si="221"/>
        <v>0</v>
      </c>
    </row>
    <row r="8632" spans="6:20" s="102" customFormat="1" ht="24" outlineLevel="6">
      <c r="F8632" s="21">
        <v>3496</v>
      </c>
      <c r="G8632" s="22" t="s">
        <v>5</v>
      </c>
      <c r="H8632" s="68">
        <v>6</v>
      </c>
      <c r="I8632" s="22"/>
      <c r="J8632" s="36" t="s">
        <v>904</v>
      </c>
      <c r="K8632" s="36"/>
      <c r="L8632" s="36"/>
      <c r="M8632" s="37" t="s">
        <v>8259</v>
      </c>
      <c r="N8632" s="37"/>
      <c r="O8632" s="22" t="s">
        <v>22</v>
      </c>
      <c r="P8632" s="38">
        <v>1</v>
      </c>
      <c r="Q8632" s="25">
        <v>0</v>
      </c>
      <c r="R8632" s="38">
        <f t="shared" si="220"/>
        <v>1</v>
      </c>
      <c r="S8632" s="25"/>
      <c r="T8632" s="26">
        <f t="shared" si="221"/>
        <v>0</v>
      </c>
    </row>
    <row r="8633" spans="6:20" s="102" customFormat="1" ht="24" outlineLevel="6">
      <c r="F8633" s="21">
        <v>3497</v>
      </c>
      <c r="G8633" s="22" t="s">
        <v>5</v>
      </c>
      <c r="H8633" s="68">
        <v>6</v>
      </c>
      <c r="I8633" s="22"/>
      <c r="J8633" s="36" t="s">
        <v>905</v>
      </c>
      <c r="K8633" s="36"/>
      <c r="L8633" s="36"/>
      <c r="M8633" s="37" t="s">
        <v>8234</v>
      </c>
      <c r="N8633" s="37"/>
      <c r="O8633" s="22" t="s">
        <v>22</v>
      </c>
      <c r="P8633" s="38">
        <v>1</v>
      </c>
      <c r="Q8633" s="25">
        <v>0</v>
      </c>
      <c r="R8633" s="38">
        <f t="shared" si="220"/>
        <v>1</v>
      </c>
      <c r="S8633" s="25"/>
      <c r="T8633" s="26">
        <f t="shared" si="221"/>
        <v>0</v>
      </c>
    </row>
    <row r="8634" spans="6:20" s="102" customFormat="1" ht="24" outlineLevel="6">
      <c r="F8634" s="21">
        <v>3498</v>
      </c>
      <c r="G8634" s="22" t="s">
        <v>5</v>
      </c>
      <c r="H8634" s="68">
        <v>6</v>
      </c>
      <c r="I8634" s="22"/>
      <c r="J8634" s="36" t="s">
        <v>906</v>
      </c>
      <c r="K8634" s="36"/>
      <c r="L8634" s="36"/>
      <c r="M8634" s="37" t="s">
        <v>8235</v>
      </c>
      <c r="N8634" s="37"/>
      <c r="O8634" s="22" t="s">
        <v>22</v>
      </c>
      <c r="P8634" s="38">
        <v>1</v>
      </c>
      <c r="Q8634" s="25">
        <v>0</v>
      </c>
      <c r="R8634" s="38">
        <f t="shared" si="220"/>
        <v>1</v>
      </c>
      <c r="S8634" s="25"/>
      <c r="T8634" s="26">
        <f t="shared" si="221"/>
        <v>0</v>
      </c>
    </row>
    <row r="8635" spans="6:20" s="102" customFormat="1" ht="24" outlineLevel="6">
      <c r="F8635" s="21">
        <v>3499</v>
      </c>
      <c r="G8635" s="22" t="s">
        <v>5</v>
      </c>
      <c r="H8635" s="68">
        <v>6</v>
      </c>
      <c r="I8635" s="22"/>
      <c r="J8635" s="36" t="s">
        <v>907</v>
      </c>
      <c r="K8635" s="36"/>
      <c r="L8635" s="36"/>
      <c r="M8635" s="37" t="s">
        <v>8246</v>
      </c>
      <c r="N8635" s="37"/>
      <c r="O8635" s="22" t="s">
        <v>22</v>
      </c>
      <c r="P8635" s="38">
        <v>1</v>
      </c>
      <c r="Q8635" s="25">
        <v>0</v>
      </c>
      <c r="R8635" s="38">
        <f t="shared" si="220"/>
        <v>1</v>
      </c>
      <c r="S8635" s="25"/>
      <c r="T8635" s="26">
        <f t="shared" si="221"/>
        <v>0</v>
      </c>
    </row>
    <row r="8636" spans="6:20" s="102" customFormat="1" ht="24" outlineLevel="6">
      <c r="F8636" s="21">
        <v>3500</v>
      </c>
      <c r="G8636" s="22" t="s">
        <v>5</v>
      </c>
      <c r="H8636" s="68">
        <v>6</v>
      </c>
      <c r="I8636" s="22"/>
      <c r="J8636" s="36" t="s">
        <v>908</v>
      </c>
      <c r="K8636" s="36"/>
      <c r="L8636" s="36"/>
      <c r="M8636" s="37" t="s">
        <v>8247</v>
      </c>
      <c r="N8636" s="37"/>
      <c r="O8636" s="22" t="s">
        <v>22</v>
      </c>
      <c r="P8636" s="38">
        <v>1</v>
      </c>
      <c r="Q8636" s="25">
        <v>0</v>
      </c>
      <c r="R8636" s="38">
        <f t="shared" si="220"/>
        <v>1</v>
      </c>
      <c r="S8636" s="25"/>
      <c r="T8636" s="26">
        <f t="shared" si="221"/>
        <v>0</v>
      </c>
    </row>
    <row r="8637" spans="6:20" s="102" customFormat="1" ht="24" outlineLevel="6">
      <c r="F8637" s="21">
        <v>3501</v>
      </c>
      <c r="G8637" s="22" t="s">
        <v>5</v>
      </c>
      <c r="H8637" s="68">
        <v>6</v>
      </c>
      <c r="I8637" s="22"/>
      <c r="J8637" s="36" t="s">
        <v>909</v>
      </c>
      <c r="K8637" s="36"/>
      <c r="L8637" s="36"/>
      <c r="M8637" s="37" t="s">
        <v>8248</v>
      </c>
      <c r="N8637" s="37"/>
      <c r="O8637" s="22" t="s">
        <v>22</v>
      </c>
      <c r="P8637" s="38">
        <v>1</v>
      </c>
      <c r="Q8637" s="25">
        <v>0</v>
      </c>
      <c r="R8637" s="38">
        <f t="shared" si="220"/>
        <v>1</v>
      </c>
      <c r="S8637" s="25"/>
      <c r="T8637" s="26">
        <f t="shared" si="221"/>
        <v>0</v>
      </c>
    </row>
    <row r="8638" spans="6:20" s="102" customFormat="1" ht="24" outlineLevel="6">
      <c r="F8638" s="21">
        <v>3502</v>
      </c>
      <c r="G8638" s="22" t="s">
        <v>5</v>
      </c>
      <c r="H8638" s="68">
        <v>6</v>
      </c>
      <c r="I8638" s="22"/>
      <c r="J8638" s="36" t="s">
        <v>910</v>
      </c>
      <c r="K8638" s="36"/>
      <c r="L8638" s="36"/>
      <c r="M8638" s="37" t="s">
        <v>8249</v>
      </c>
      <c r="N8638" s="37"/>
      <c r="O8638" s="22" t="s">
        <v>22</v>
      </c>
      <c r="P8638" s="38">
        <v>1</v>
      </c>
      <c r="Q8638" s="25">
        <v>0</v>
      </c>
      <c r="R8638" s="38">
        <f t="shared" si="220"/>
        <v>1</v>
      </c>
      <c r="S8638" s="25"/>
      <c r="T8638" s="26">
        <f t="shared" si="221"/>
        <v>0</v>
      </c>
    </row>
    <row r="8639" spans="6:20" s="102" customFormat="1" ht="24" outlineLevel="6">
      <c r="F8639" s="21">
        <v>3503</v>
      </c>
      <c r="G8639" s="22" t="s">
        <v>5</v>
      </c>
      <c r="H8639" s="68">
        <v>6</v>
      </c>
      <c r="I8639" s="22"/>
      <c r="J8639" s="36" t="s">
        <v>911</v>
      </c>
      <c r="K8639" s="36"/>
      <c r="L8639" s="36"/>
      <c r="M8639" s="37" t="s">
        <v>8250</v>
      </c>
      <c r="N8639" s="37"/>
      <c r="O8639" s="22" t="s">
        <v>22</v>
      </c>
      <c r="P8639" s="38">
        <v>1</v>
      </c>
      <c r="Q8639" s="25">
        <v>0</v>
      </c>
      <c r="R8639" s="38">
        <f t="shared" si="220"/>
        <v>1</v>
      </c>
      <c r="S8639" s="25"/>
      <c r="T8639" s="26">
        <f t="shared" si="221"/>
        <v>0</v>
      </c>
    </row>
    <row r="8640" spans="6:20" s="102" customFormat="1" ht="24" outlineLevel="6">
      <c r="F8640" s="21">
        <v>3504</v>
      </c>
      <c r="G8640" s="22" t="s">
        <v>5</v>
      </c>
      <c r="H8640" s="68">
        <v>6</v>
      </c>
      <c r="I8640" s="22"/>
      <c r="J8640" s="36" t="s">
        <v>912</v>
      </c>
      <c r="K8640" s="36"/>
      <c r="L8640" s="36"/>
      <c r="M8640" s="37" t="s">
        <v>8251</v>
      </c>
      <c r="N8640" s="37"/>
      <c r="O8640" s="22" t="s">
        <v>22</v>
      </c>
      <c r="P8640" s="38">
        <v>1</v>
      </c>
      <c r="Q8640" s="25">
        <v>0</v>
      </c>
      <c r="R8640" s="38">
        <f t="shared" si="220"/>
        <v>1</v>
      </c>
      <c r="S8640" s="25"/>
      <c r="T8640" s="26">
        <f t="shared" si="221"/>
        <v>0</v>
      </c>
    </row>
    <row r="8641" spans="6:20" s="102" customFormat="1" ht="24" outlineLevel="6">
      <c r="F8641" s="21">
        <v>3505</v>
      </c>
      <c r="G8641" s="22" t="s">
        <v>5</v>
      </c>
      <c r="H8641" s="68">
        <v>6</v>
      </c>
      <c r="I8641" s="22"/>
      <c r="J8641" s="36" t="s">
        <v>913</v>
      </c>
      <c r="K8641" s="36"/>
      <c r="L8641" s="36"/>
      <c r="M8641" s="37" t="s">
        <v>8282</v>
      </c>
      <c r="N8641" s="37"/>
      <c r="O8641" s="22" t="s">
        <v>22</v>
      </c>
      <c r="P8641" s="38">
        <v>1</v>
      </c>
      <c r="Q8641" s="25">
        <v>0</v>
      </c>
      <c r="R8641" s="38">
        <f t="shared" si="220"/>
        <v>1</v>
      </c>
      <c r="S8641" s="25"/>
      <c r="T8641" s="26">
        <f t="shared" si="221"/>
        <v>0</v>
      </c>
    </row>
    <row r="8642" spans="6:20" s="102" customFormat="1" ht="24" outlineLevel="6">
      <c r="F8642" s="21">
        <v>3506</v>
      </c>
      <c r="G8642" s="22" t="s">
        <v>5</v>
      </c>
      <c r="H8642" s="68">
        <v>6</v>
      </c>
      <c r="I8642" s="22"/>
      <c r="J8642" s="36" t="s">
        <v>914</v>
      </c>
      <c r="K8642" s="36"/>
      <c r="L8642" s="36"/>
      <c r="M8642" s="37" t="s">
        <v>8292</v>
      </c>
      <c r="N8642" s="37"/>
      <c r="O8642" s="22" t="s">
        <v>22</v>
      </c>
      <c r="P8642" s="38">
        <v>1</v>
      </c>
      <c r="Q8642" s="25">
        <v>0</v>
      </c>
      <c r="R8642" s="38">
        <f t="shared" si="220"/>
        <v>1</v>
      </c>
      <c r="S8642" s="25"/>
      <c r="T8642" s="26">
        <f t="shared" si="221"/>
        <v>0</v>
      </c>
    </row>
    <row r="8643" spans="6:20" s="102" customFormat="1" ht="24" outlineLevel="6">
      <c r="F8643" s="21">
        <v>3507</v>
      </c>
      <c r="G8643" s="22" t="s">
        <v>5</v>
      </c>
      <c r="H8643" s="68">
        <v>6</v>
      </c>
      <c r="I8643" s="22"/>
      <c r="J8643" s="36" t="s">
        <v>915</v>
      </c>
      <c r="K8643" s="36"/>
      <c r="L8643" s="36"/>
      <c r="M8643" s="37" t="s">
        <v>8283</v>
      </c>
      <c r="N8643" s="37"/>
      <c r="O8643" s="22" t="s">
        <v>22</v>
      </c>
      <c r="P8643" s="38">
        <v>1</v>
      </c>
      <c r="Q8643" s="25">
        <v>0</v>
      </c>
      <c r="R8643" s="38">
        <f t="shared" si="220"/>
        <v>1</v>
      </c>
      <c r="S8643" s="25"/>
      <c r="T8643" s="26">
        <f t="shared" si="221"/>
        <v>0</v>
      </c>
    </row>
    <row r="8644" spans="6:20" s="102" customFormat="1" ht="24" outlineLevel="6">
      <c r="F8644" s="21">
        <v>3508</v>
      </c>
      <c r="G8644" s="22" t="s">
        <v>5</v>
      </c>
      <c r="H8644" s="68">
        <v>6</v>
      </c>
      <c r="I8644" s="22"/>
      <c r="J8644" s="36" t="s">
        <v>916</v>
      </c>
      <c r="K8644" s="36"/>
      <c r="L8644" s="36"/>
      <c r="M8644" s="37" t="s">
        <v>8284</v>
      </c>
      <c r="N8644" s="37"/>
      <c r="O8644" s="22" t="s">
        <v>22</v>
      </c>
      <c r="P8644" s="38">
        <v>1</v>
      </c>
      <c r="Q8644" s="25">
        <v>0</v>
      </c>
      <c r="R8644" s="38">
        <f t="shared" si="220"/>
        <v>1</v>
      </c>
      <c r="S8644" s="25"/>
      <c r="T8644" s="26">
        <f t="shared" si="221"/>
        <v>0</v>
      </c>
    </row>
    <row r="8645" spans="6:20" s="102" customFormat="1" ht="24" outlineLevel="6">
      <c r="F8645" s="21">
        <v>3509</v>
      </c>
      <c r="G8645" s="22" t="s">
        <v>5</v>
      </c>
      <c r="H8645" s="68">
        <v>6</v>
      </c>
      <c r="I8645" s="22"/>
      <c r="J8645" s="36" t="s">
        <v>917</v>
      </c>
      <c r="K8645" s="36"/>
      <c r="L8645" s="36"/>
      <c r="M8645" s="37" t="s">
        <v>8285</v>
      </c>
      <c r="N8645" s="37"/>
      <c r="O8645" s="22" t="s">
        <v>22</v>
      </c>
      <c r="P8645" s="38">
        <v>1</v>
      </c>
      <c r="Q8645" s="25">
        <v>0</v>
      </c>
      <c r="R8645" s="38">
        <f t="shared" si="220"/>
        <v>1</v>
      </c>
      <c r="S8645" s="25"/>
      <c r="T8645" s="26">
        <f t="shared" si="221"/>
        <v>0</v>
      </c>
    </row>
    <row r="8646" spans="6:20" s="102" customFormat="1" ht="24" outlineLevel="6">
      <c r="F8646" s="21">
        <v>3510</v>
      </c>
      <c r="G8646" s="22" t="s">
        <v>5</v>
      </c>
      <c r="H8646" s="68">
        <v>6</v>
      </c>
      <c r="I8646" s="22"/>
      <c r="J8646" s="36" t="s">
        <v>918</v>
      </c>
      <c r="K8646" s="36"/>
      <c r="L8646" s="36"/>
      <c r="M8646" s="37" t="s">
        <v>8286</v>
      </c>
      <c r="N8646" s="37"/>
      <c r="O8646" s="22" t="s">
        <v>22</v>
      </c>
      <c r="P8646" s="38">
        <v>1</v>
      </c>
      <c r="Q8646" s="25">
        <v>0</v>
      </c>
      <c r="R8646" s="38">
        <f t="shared" si="220"/>
        <v>1</v>
      </c>
      <c r="S8646" s="25"/>
      <c r="T8646" s="26">
        <f t="shared" si="221"/>
        <v>0</v>
      </c>
    </row>
    <row r="8647" spans="6:20" s="102" customFormat="1" ht="24" outlineLevel="6">
      <c r="F8647" s="21">
        <v>3511</v>
      </c>
      <c r="G8647" s="22" t="s">
        <v>5</v>
      </c>
      <c r="H8647" s="68">
        <v>6</v>
      </c>
      <c r="I8647" s="22"/>
      <c r="J8647" s="36" t="s">
        <v>919</v>
      </c>
      <c r="K8647" s="36"/>
      <c r="L8647" s="36"/>
      <c r="M8647" s="37" t="s">
        <v>8287</v>
      </c>
      <c r="N8647" s="37"/>
      <c r="O8647" s="22" t="s">
        <v>22</v>
      </c>
      <c r="P8647" s="38">
        <v>1</v>
      </c>
      <c r="Q8647" s="25">
        <v>0</v>
      </c>
      <c r="R8647" s="38">
        <f t="shared" si="220"/>
        <v>1</v>
      </c>
      <c r="S8647" s="25"/>
      <c r="T8647" s="26">
        <f t="shared" si="221"/>
        <v>0</v>
      </c>
    </row>
    <row r="8648" spans="6:20" s="102" customFormat="1" ht="24" outlineLevel="6">
      <c r="F8648" s="21">
        <v>3512</v>
      </c>
      <c r="G8648" s="22" t="s">
        <v>5</v>
      </c>
      <c r="H8648" s="68">
        <v>6</v>
      </c>
      <c r="I8648" s="22"/>
      <c r="J8648" s="36" t="s">
        <v>920</v>
      </c>
      <c r="K8648" s="36"/>
      <c r="L8648" s="36"/>
      <c r="M8648" s="37" t="s">
        <v>8288</v>
      </c>
      <c r="N8648" s="37"/>
      <c r="O8648" s="22" t="s">
        <v>22</v>
      </c>
      <c r="P8648" s="38">
        <v>1</v>
      </c>
      <c r="Q8648" s="25">
        <v>0</v>
      </c>
      <c r="R8648" s="38">
        <f t="shared" si="220"/>
        <v>1</v>
      </c>
      <c r="S8648" s="25"/>
      <c r="T8648" s="26">
        <f t="shared" si="221"/>
        <v>0</v>
      </c>
    </row>
    <row r="8649" spans="6:20" s="102" customFormat="1" ht="24" outlineLevel="6">
      <c r="F8649" s="21">
        <v>3513</v>
      </c>
      <c r="G8649" s="22" t="s">
        <v>5</v>
      </c>
      <c r="H8649" s="68">
        <v>6</v>
      </c>
      <c r="I8649" s="22"/>
      <c r="J8649" s="36" t="s">
        <v>921</v>
      </c>
      <c r="K8649" s="36"/>
      <c r="L8649" s="36"/>
      <c r="M8649" s="37" t="s">
        <v>8289</v>
      </c>
      <c r="N8649" s="37"/>
      <c r="O8649" s="22" t="s">
        <v>22</v>
      </c>
      <c r="P8649" s="38">
        <v>1</v>
      </c>
      <c r="Q8649" s="25">
        <v>0</v>
      </c>
      <c r="R8649" s="38">
        <f t="shared" si="220"/>
        <v>1</v>
      </c>
      <c r="S8649" s="25"/>
      <c r="T8649" s="26">
        <f t="shared" si="221"/>
        <v>0</v>
      </c>
    </row>
    <row r="8650" spans="6:20" s="102" customFormat="1" ht="24" outlineLevel="6">
      <c r="F8650" s="21">
        <v>3514</v>
      </c>
      <c r="G8650" s="22" t="s">
        <v>5</v>
      </c>
      <c r="H8650" s="68">
        <v>6</v>
      </c>
      <c r="I8650" s="22"/>
      <c r="J8650" s="36" t="s">
        <v>922</v>
      </c>
      <c r="K8650" s="36"/>
      <c r="L8650" s="36"/>
      <c r="M8650" s="37" t="s">
        <v>8290</v>
      </c>
      <c r="N8650" s="37"/>
      <c r="O8650" s="22" t="s">
        <v>22</v>
      </c>
      <c r="P8650" s="38">
        <v>1</v>
      </c>
      <c r="Q8650" s="25">
        <v>0</v>
      </c>
      <c r="R8650" s="38">
        <f t="shared" si="220"/>
        <v>1</v>
      </c>
      <c r="S8650" s="25"/>
      <c r="T8650" s="26">
        <f t="shared" si="221"/>
        <v>0</v>
      </c>
    </row>
    <row r="8651" spans="6:20" s="102" customFormat="1" ht="24" outlineLevel="6">
      <c r="F8651" s="21">
        <v>3515</v>
      </c>
      <c r="G8651" s="22" t="s">
        <v>5</v>
      </c>
      <c r="H8651" s="68">
        <v>6</v>
      </c>
      <c r="I8651" s="22"/>
      <c r="J8651" s="36" t="s">
        <v>923</v>
      </c>
      <c r="K8651" s="36"/>
      <c r="L8651" s="36"/>
      <c r="M8651" s="37" t="s">
        <v>8253</v>
      </c>
      <c r="N8651" s="37"/>
      <c r="O8651" s="22" t="s">
        <v>22</v>
      </c>
      <c r="P8651" s="38">
        <v>1</v>
      </c>
      <c r="Q8651" s="25">
        <v>0</v>
      </c>
      <c r="R8651" s="38">
        <f t="shared" si="220"/>
        <v>1</v>
      </c>
      <c r="S8651" s="25"/>
      <c r="T8651" s="26">
        <f t="shared" si="221"/>
        <v>0</v>
      </c>
    </row>
    <row r="8652" spans="6:20" s="102" customFormat="1" ht="24" outlineLevel="6">
      <c r="F8652" s="21">
        <v>3516</v>
      </c>
      <c r="G8652" s="22" t="s">
        <v>5</v>
      </c>
      <c r="H8652" s="68">
        <v>6</v>
      </c>
      <c r="I8652" s="22"/>
      <c r="J8652" s="36" t="s">
        <v>924</v>
      </c>
      <c r="K8652" s="36"/>
      <c r="L8652" s="36"/>
      <c r="M8652" s="37" t="s">
        <v>8293</v>
      </c>
      <c r="N8652" s="37"/>
      <c r="O8652" s="22" t="s">
        <v>22</v>
      </c>
      <c r="P8652" s="38">
        <v>1</v>
      </c>
      <c r="Q8652" s="25">
        <v>0</v>
      </c>
      <c r="R8652" s="38">
        <f t="shared" si="220"/>
        <v>1</v>
      </c>
      <c r="S8652" s="25"/>
      <c r="T8652" s="26">
        <f t="shared" si="221"/>
        <v>0</v>
      </c>
    </row>
    <row r="8653" spans="6:20" s="102" customFormat="1" ht="24" outlineLevel="6">
      <c r="F8653" s="21">
        <v>3517</v>
      </c>
      <c r="G8653" s="22" t="s">
        <v>5</v>
      </c>
      <c r="H8653" s="68">
        <v>6</v>
      </c>
      <c r="I8653" s="22"/>
      <c r="J8653" s="36" t="s">
        <v>925</v>
      </c>
      <c r="K8653" s="36"/>
      <c r="L8653" s="36"/>
      <c r="M8653" s="37" t="s">
        <v>8303</v>
      </c>
      <c r="N8653" s="37"/>
      <c r="O8653" s="22" t="s">
        <v>22</v>
      </c>
      <c r="P8653" s="38">
        <v>1</v>
      </c>
      <c r="Q8653" s="25">
        <v>0</v>
      </c>
      <c r="R8653" s="38">
        <f t="shared" si="220"/>
        <v>1</v>
      </c>
      <c r="S8653" s="25"/>
      <c r="T8653" s="26">
        <f t="shared" si="221"/>
        <v>0</v>
      </c>
    </row>
    <row r="8654" spans="6:20" s="102" customFormat="1" ht="48" outlineLevel="6">
      <c r="F8654" s="21">
        <v>3518</v>
      </c>
      <c r="G8654" s="22" t="s">
        <v>5</v>
      </c>
      <c r="H8654" s="68">
        <v>6</v>
      </c>
      <c r="I8654" s="22"/>
      <c r="J8654" s="36" t="s">
        <v>926</v>
      </c>
      <c r="K8654" s="36"/>
      <c r="L8654" s="36"/>
      <c r="M8654" s="37" t="s">
        <v>9229</v>
      </c>
      <c r="N8654" s="37"/>
      <c r="O8654" s="22" t="s">
        <v>47</v>
      </c>
      <c r="P8654" s="38">
        <v>1</v>
      </c>
      <c r="Q8654" s="25">
        <v>0</v>
      </c>
      <c r="R8654" s="38">
        <f t="shared" si="220"/>
        <v>1</v>
      </c>
      <c r="S8654" s="25"/>
      <c r="T8654" s="26">
        <f t="shared" si="221"/>
        <v>0</v>
      </c>
    </row>
    <row r="8655" spans="6:20" s="102" customFormat="1" ht="36" outlineLevel="6">
      <c r="F8655" s="21">
        <v>3519</v>
      </c>
      <c r="G8655" s="22" t="s">
        <v>5</v>
      </c>
      <c r="H8655" s="68">
        <v>6</v>
      </c>
      <c r="I8655" s="22"/>
      <c r="J8655" s="36" t="s">
        <v>927</v>
      </c>
      <c r="K8655" s="36"/>
      <c r="L8655" s="36"/>
      <c r="M8655" s="37" t="s">
        <v>8866</v>
      </c>
      <c r="N8655" s="37"/>
      <c r="O8655" s="22" t="s">
        <v>47</v>
      </c>
      <c r="P8655" s="38">
        <v>1</v>
      </c>
      <c r="Q8655" s="25">
        <v>0</v>
      </c>
      <c r="R8655" s="38">
        <f t="shared" si="220"/>
        <v>1</v>
      </c>
      <c r="S8655" s="25"/>
      <c r="T8655" s="26">
        <f t="shared" si="221"/>
        <v>0</v>
      </c>
    </row>
    <row r="8656" spans="6:20" outlineLevel="6"/>
    <row r="8657" spans="6:20" outlineLevel="5"/>
    <row r="8658" spans="6:20" s="113" customFormat="1" ht="16.5" customHeight="1" outlineLevel="4">
      <c r="F8658" s="114"/>
      <c r="G8658" s="115"/>
      <c r="H8658" s="115"/>
      <c r="I8658" s="115"/>
      <c r="J8658" s="116"/>
      <c r="K8658" s="116"/>
      <c r="L8658" s="116"/>
      <c r="M8658" s="116" t="s">
        <v>4764</v>
      </c>
      <c r="N8658" s="119"/>
      <c r="O8658" s="115"/>
      <c r="P8658" s="117"/>
      <c r="Q8658" s="118"/>
      <c r="R8658" s="117"/>
      <c r="S8658" s="118"/>
      <c r="T8658" s="112">
        <f>SUBTOTAL(9,T8659:T8722)</f>
        <v>0</v>
      </c>
    </row>
    <row r="8659" spans="6:20" s="120" customFormat="1" ht="16.5" customHeight="1" outlineLevel="5">
      <c r="F8659" s="121"/>
      <c r="G8659" s="122"/>
      <c r="H8659" s="122"/>
      <c r="I8659" s="122"/>
      <c r="J8659" s="123"/>
      <c r="K8659" s="123"/>
      <c r="L8659" s="123"/>
      <c r="M8659" s="123" t="s">
        <v>4938</v>
      </c>
      <c r="N8659" s="126"/>
      <c r="O8659" s="122"/>
      <c r="P8659" s="124"/>
      <c r="Q8659" s="125"/>
      <c r="R8659" s="124"/>
      <c r="S8659" s="125"/>
      <c r="T8659" s="111">
        <f>SUBTOTAL(9,T8660:T8721)</f>
        <v>0</v>
      </c>
    </row>
    <row r="8660" spans="6:20" s="102" customFormat="1" ht="12" outlineLevel="6">
      <c r="F8660" s="21">
        <v>3520</v>
      </c>
      <c r="G8660" s="22" t="s">
        <v>5</v>
      </c>
      <c r="H8660" s="68">
        <v>6</v>
      </c>
      <c r="I8660" s="22"/>
      <c r="J8660" s="36" t="s">
        <v>928</v>
      </c>
      <c r="K8660" s="36"/>
      <c r="L8660" s="36"/>
      <c r="M8660" s="37" t="s">
        <v>5065</v>
      </c>
      <c r="N8660" s="37"/>
      <c r="O8660" s="22" t="s">
        <v>9</v>
      </c>
      <c r="P8660" s="38">
        <v>1190</v>
      </c>
      <c r="Q8660" s="25">
        <v>0</v>
      </c>
      <c r="R8660" s="38">
        <f t="shared" ref="R8660:R8691" si="222">P8660*(1+Q8660/100)</f>
        <v>1190</v>
      </c>
      <c r="S8660" s="25"/>
      <c r="T8660" s="26">
        <f t="shared" ref="T8660:T8691" si="223">IF(I8660="T",0,R8660*S8660)</f>
        <v>0</v>
      </c>
    </row>
    <row r="8661" spans="6:20" s="102" customFormat="1" ht="12" outlineLevel="6">
      <c r="F8661" s="21">
        <v>3521</v>
      </c>
      <c r="G8661" s="22" t="s">
        <v>5</v>
      </c>
      <c r="H8661" s="68">
        <v>6</v>
      </c>
      <c r="I8661" s="22"/>
      <c r="J8661" s="36" t="s">
        <v>929</v>
      </c>
      <c r="K8661" s="36"/>
      <c r="L8661" s="36"/>
      <c r="M8661" s="37" t="s">
        <v>5066</v>
      </c>
      <c r="N8661" s="37"/>
      <c r="O8661" s="22" t="s">
        <v>9</v>
      </c>
      <c r="P8661" s="38">
        <v>3285</v>
      </c>
      <c r="Q8661" s="25">
        <v>0</v>
      </c>
      <c r="R8661" s="38">
        <f t="shared" si="222"/>
        <v>3285</v>
      </c>
      <c r="S8661" s="25"/>
      <c r="T8661" s="26">
        <f t="shared" si="223"/>
        <v>0</v>
      </c>
    </row>
    <row r="8662" spans="6:20" s="102" customFormat="1" ht="12" outlineLevel="6">
      <c r="F8662" s="21">
        <v>3522</v>
      </c>
      <c r="G8662" s="22" t="s">
        <v>5</v>
      </c>
      <c r="H8662" s="68">
        <v>6</v>
      </c>
      <c r="I8662" s="22"/>
      <c r="J8662" s="36" t="s">
        <v>930</v>
      </c>
      <c r="K8662" s="36"/>
      <c r="L8662" s="36"/>
      <c r="M8662" s="37" t="s">
        <v>5067</v>
      </c>
      <c r="N8662" s="37"/>
      <c r="O8662" s="22" t="s">
        <v>9</v>
      </c>
      <c r="P8662" s="38">
        <v>11500</v>
      </c>
      <c r="Q8662" s="25">
        <v>0</v>
      </c>
      <c r="R8662" s="38">
        <f t="shared" si="222"/>
        <v>11500</v>
      </c>
      <c r="S8662" s="25"/>
      <c r="T8662" s="26">
        <f t="shared" si="223"/>
        <v>0</v>
      </c>
    </row>
    <row r="8663" spans="6:20" s="102" customFormat="1" ht="12" outlineLevel="6">
      <c r="F8663" s="21">
        <v>3523</v>
      </c>
      <c r="G8663" s="22" t="s">
        <v>5</v>
      </c>
      <c r="H8663" s="68">
        <v>6</v>
      </c>
      <c r="I8663" s="22"/>
      <c r="J8663" s="36" t="s">
        <v>931</v>
      </c>
      <c r="K8663" s="36"/>
      <c r="L8663" s="36"/>
      <c r="M8663" s="37" t="s">
        <v>5068</v>
      </c>
      <c r="N8663" s="37"/>
      <c r="O8663" s="22" t="s">
        <v>9</v>
      </c>
      <c r="P8663" s="38">
        <v>60</v>
      </c>
      <c r="Q8663" s="25">
        <v>0</v>
      </c>
      <c r="R8663" s="38">
        <f t="shared" si="222"/>
        <v>60</v>
      </c>
      <c r="S8663" s="25"/>
      <c r="T8663" s="26">
        <f t="shared" si="223"/>
        <v>0</v>
      </c>
    </row>
    <row r="8664" spans="6:20" s="102" customFormat="1" ht="12" outlineLevel="6">
      <c r="F8664" s="21">
        <v>3524</v>
      </c>
      <c r="G8664" s="22" t="s">
        <v>5</v>
      </c>
      <c r="H8664" s="68">
        <v>6</v>
      </c>
      <c r="I8664" s="22"/>
      <c r="J8664" s="36" t="s">
        <v>932</v>
      </c>
      <c r="K8664" s="36"/>
      <c r="L8664" s="36"/>
      <c r="M8664" s="37" t="s">
        <v>5069</v>
      </c>
      <c r="N8664" s="37"/>
      <c r="O8664" s="22" t="s">
        <v>9</v>
      </c>
      <c r="P8664" s="38">
        <v>9395</v>
      </c>
      <c r="Q8664" s="25">
        <v>0</v>
      </c>
      <c r="R8664" s="38">
        <f t="shared" si="222"/>
        <v>9395</v>
      </c>
      <c r="S8664" s="25"/>
      <c r="T8664" s="26">
        <f t="shared" si="223"/>
        <v>0</v>
      </c>
    </row>
    <row r="8665" spans="6:20" s="102" customFormat="1" ht="12" outlineLevel="6">
      <c r="F8665" s="21">
        <v>3525</v>
      </c>
      <c r="G8665" s="22" t="s">
        <v>5</v>
      </c>
      <c r="H8665" s="68">
        <v>6</v>
      </c>
      <c r="I8665" s="22"/>
      <c r="J8665" s="36" t="s">
        <v>933</v>
      </c>
      <c r="K8665" s="36"/>
      <c r="L8665" s="36"/>
      <c r="M8665" s="37" t="s">
        <v>5070</v>
      </c>
      <c r="N8665" s="37"/>
      <c r="O8665" s="22" t="s">
        <v>9</v>
      </c>
      <c r="P8665" s="38">
        <v>250</v>
      </c>
      <c r="Q8665" s="25">
        <v>0</v>
      </c>
      <c r="R8665" s="38">
        <f t="shared" si="222"/>
        <v>250</v>
      </c>
      <c r="S8665" s="25"/>
      <c r="T8665" s="26">
        <f t="shared" si="223"/>
        <v>0</v>
      </c>
    </row>
    <row r="8666" spans="6:20" s="102" customFormat="1" ht="12" outlineLevel="6">
      <c r="F8666" s="21">
        <v>3526</v>
      </c>
      <c r="G8666" s="22" t="s">
        <v>5</v>
      </c>
      <c r="H8666" s="68">
        <v>6</v>
      </c>
      <c r="I8666" s="22"/>
      <c r="J8666" s="36" t="s">
        <v>934</v>
      </c>
      <c r="K8666" s="36"/>
      <c r="L8666" s="36"/>
      <c r="M8666" s="37" t="s">
        <v>5071</v>
      </c>
      <c r="N8666" s="37"/>
      <c r="O8666" s="22" t="s">
        <v>9</v>
      </c>
      <c r="P8666" s="38">
        <v>600</v>
      </c>
      <c r="Q8666" s="25">
        <v>0</v>
      </c>
      <c r="R8666" s="38">
        <f t="shared" si="222"/>
        <v>600</v>
      </c>
      <c r="S8666" s="25"/>
      <c r="T8666" s="26">
        <f t="shared" si="223"/>
        <v>0</v>
      </c>
    </row>
    <row r="8667" spans="6:20" s="102" customFormat="1" ht="12" outlineLevel="6">
      <c r="F8667" s="21">
        <v>3527</v>
      </c>
      <c r="G8667" s="22" t="s">
        <v>5</v>
      </c>
      <c r="H8667" s="68">
        <v>6</v>
      </c>
      <c r="I8667" s="22"/>
      <c r="J8667" s="36" t="s">
        <v>935</v>
      </c>
      <c r="K8667" s="36"/>
      <c r="L8667" s="36"/>
      <c r="M8667" s="37" t="s">
        <v>5072</v>
      </c>
      <c r="N8667" s="37"/>
      <c r="O8667" s="22" t="s">
        <v>9</v>
      </c>
      <c r="P8667" s="38">
        <v>7620</v>
      </c>
      <c r="Q8667" s="25">
        <v>0</v>
      </c>
      <c r="R8667" s="38">
        <f t="shared" si="222"/>
        <v>7620</v>
      </c>
      <c r="S8667" s="25"/>
      <c r="T8667" s="26">
        <f t="shared" si="223"/>
        <v>0</v>
      </c>
    </row>
    <row r="8668" spans="6:20" s="102" customFormat="1" ht="12" outlineLevel="6">
      <c r="F8668" s="21">
        <v>3528</v>
      </c>
      <c r="G8668" s="22" t="s">
        <v>5</v>
      </c>
      <c r="H8668" s="68">
        <v>6</v>
      </c>
      <c r="I8668" s="22"/>
      <c r="J8668" s="36" t="s">
        <v>936</v>
      </c>
      <c r="K8668" s="36"/>
      <c r="L8668" s="36"/>
      <c r="M8668" s="37" t="s">
        <v>5073</v>
      </c>
      <c r="N8668" s="37"/>
      <c r="O8668" s="22" t="s">
        <v>9</v>
      </c>
      <c r="P8668" s="38">
        <v>80</v>
      </c>
      <c r="Q8668" s="25">
        <v>0</v>
      </c>
      <c r="R8668" s="38">
        <f t="shared" si="222"/>
        <v>80</v>
      </c>
      <c r="S8668" s="25"/>
      <c r="T8668" s="26">
        <f t="shared" si="223"/>
        <v>0</v>
      </c>
    </row>
    <row r="8669" spans="6:20" s="102" customFormat="1" ht="12" outlineLevel="6">
      <c r="F8669" s="21">
        <v>3529</v>
      </c>
      <c r="G8669" s="22" t="s">
        <v>5</v>
      </c>
      <c r="H8669" s="68">
        <v>6</v>
      </c>
      <c r="I8669" s="22"/>
      <c r="J8669" s="36" t="s">
        <v>937</v>
      </c>
      <c r="K8669" s="36"/>
      <c r="L8669" s="36"/>
      <c r="M8669" s="37" t="s">
        <v>4926</v>
      </c>
      <c r="N8669" s="37"/>
      <c r="O8669" s="22" t="s">
        <v>9</v>
      </c>
      <c r="P8669" s="38">
        <v>90</v>
      </c>
      <c r="Q8669" s="25">
        <v>0</v>
      </c>
      <c r="R8669" s="38">
        <f t="shared" si="222"/>
        <v>90</v>
      </c>
      <c r="S8669" s="25"/>
      <c r="T8669" s="26">
        <f t="shared" si="223"/>
        <v>0</v>
      </c>
    </row>
    <row r="8670" spans="6:20" s="102" customFormat="1" ht="12" outlineLevel="6">
      <c r="F8670" s="21">
        <v>3530</v>
      </c>
      <c r="G8670" s="22" t="s">
        <v>5</v>
      </c>
      <c r="H8670" s="68">
        <v>6</v>
      </c>
      <c r="I8670" s="22"/>
      <c r="J8670" s="36" t="s">
        <v>938</v>
      </c>
      <c r="K8670" s="36"/>
      <c r="L8670" s="36"/>
      <c r="M8670" s="37" t="s">
        <v>4927</v>
      </c>
      <c r="N8670" s="37"/>
      <c r="O8670" s="22" t="s">
        <v>9</v>
      </c>
      <c r="P8670" s="38">
        <v>375</v>
      </c>
      <c r="Q8670" s="25">
        <v>0</v>
      </c>
      <c r="R8670" s="38">
        <f t="shared" si="222"/>
        <v>375</v>
      </c>
      <c r="S8670" s="25"/>
      <c r="T8670" s="26">
        <f t="shared" si="223"/>
        <v>0</v>
      </c>
    </row>
    <row r="8671" spans="6:20" s="102" customFormat="1" ht="12" outlineLevel="6">
      <c r="F8671" s="21">
        <v>3531</v>
      </c>
      <c r="G8671" s="22" t="s">
        <v>5</v>
      </c>
      <c r="H8671" s="68">
        <v>6</v>
      </c>
      <c r="I8671" s="22"/>
      <c r="J8671" s="36" t="s">
        <v>939</v>
      </c>
      <c r="K8671" s="36"/>
      <c r="L8671" s="36"/>
      <c r="M8671" s="37" t="s">
        <v>5196</v>
      </c>
      <c r="N8671" s="37"/>
      <c r="O8671" s="22" t="s">
        <v>9</v>
      </c>
      <c r="P8671" s="38">
        <v>75</v>
      </c>
      <c r="Q8671" s="25">
        <v>0</v>
      </c>
      <c r="R8671" s="38">
        <f t="shared" si="222"/>
        <v>75</v>
      </c>
      <c r="S8671" s="25"/>
      <c r="T8671" s="26">
        <f t="shared" si="223"/>
        <v>0</v>
      </c>
    </row>
    <row r="8672" spans="6:20" s="102" customFormat="1" ht="12" outlineLevel="6">
      <c r="F8672" s="21">
        <v>3532</v>
      </c>
      <c r="G8672" s="22" t="s">
        <v>5</v>
      </c>
      <c r="H8672" s="68">
        <v>6</v>
      </c>
      <c r="I8672" s="22"/>
      <c r="J8672" s="36" t="s">
        <v>940</v>
      </c>
      <c r="K8672" s="36"/>
      <c r="L8672" s="36"/>
      <c r="M8672" s="37" t="s">
        <v>6314</v>
      </c>
      <c r="N8672" s="37"/>
      <c r="O8672" s="22" t="s">
        <v>9</v>
      </c>
      <c r="P8672" s="38">
        <v>1640</v>
      </c>
      <c r="Q8672" s="25">
        <v>0</v>
      </c>
      <c r="R8672" s="38">
        <f t="shared" si="222"/>
        <v>1640</v>
      </c>
      <c r="S8672" s="25"/>
      <c r="T8672" s="26">
        <f t="shared" si="223"/>
        <v>0</v>
      </c>
    </row>
    <row r="8673" spans="6:20" s="102" customFormat="1" ht="12" outlineLevel="6">
      <c r="F8673" s="21">
        <v>3533</v>
      </c>
      <c r="G8673" s="22" t="s">
        <v>5</v>
      </c>
      <c r="H8673" s="68">
        <v>6</v>
      </c>
      <c r="I8673" s="22"/>
      <c r="J8673" s="36" t="s">
        <v>941</v>
      </c>
      <c r="K8673" s="36"/>
      <c r="L8673" s="36"/>
      <c r="M8673" s="37" t="s">
        <v>6315</v>
      </c>
      <c r="N8673" s="37"/>
      <c r="O8673" s="22" t="s">
        <v>9</v>
      </c>
      <c r="P8673" s="38">
        <v>1460</v>
      </c>
      <c r="Q8673" s="25">
        <v>0</v>
      </c>
      <c r="R8673" s="38">
        <f t="shared" si="222"/>
        <v>1460</v>
      </c>
      <c r="S8673" s="25"/>
      <c r="T8673" s="26">
        <f t="shared" si="223"/>
        <v>0</v>
      </c>
    </row>
    <row r="8674" spans="6:20" s="102" customFormat="1" ht="12" outlineLevel="6">
      <c r="F8674" s="21">
        <v>3534</v>
      </c>
      <c r="G8674" s="22" t="s">
        <v>5</v>
      </c>
      <c r="H8674" s="68">
        <v>6</v>
      </c>
      <c r="I8674" s="22"/>
      <c r="J8674" s="36" t="s">
        <v>942</v>
      </c>
      <c r="K8674" s="36"/>
      <c r="L8674" s="36"/>
      <c r="M8674" s="37" t="s">
        <v>6316</v>
      </c>
      <c r="N8674" s="37"/>
      <c r="O8674" s="22" t="s">
        <v>9</v>
      </c>
      <c r="P8674" s="38">
        <v>8390</v>
      </c>
      <c r="Q8674" s="25">
        <v>0</v>
      </c>
      <c r="R8674" s="38">
        <f t="shared" si="222"/>
        <v>8390</v>
      </c>
      <c r="S8674" s="25"/>
      <c r="T8674" s="26">
        <f t="shared" si="223"/>
        <v>0</v>
      </c>
    </row>
    <row r="8675" spans="6:20" s="102" customFormat="1" ht="12" outlineLevel="6">
      <c r="F8675" s="21">
        <v>3535</v>
      </c>
      <c r="G8675" s="22" t="s">
        <v>5</v>
      </c>
      <c r="H8675" s="68">
        <v>6</v>
      </c>
      <c r="I8675" s="22"/>
      <c r="J8675" s="36" t="s">
        <v>943</v>
      </c>
      <c r="K8675" s="36"/>
      <c r="L8675" s="36"/>
      <c r="M8675" s="37" t="s">
        <v>6317</v>
      </c>
      <c r="N8675" s="37"/>
      <c r="O8675" s="22" t="s">
        <v>9</v>
      </c>
      <c r="P8675" s="38">
        <v>4210</v>
      </c>
      <c r="Q8675" s="25">
        <v>0</v>
      </c>
      <c r="R8675" s="38">
        <f t="shared" si="222"/>
        <v>4210</v>
      </c>
      <c r="S8675" s="25"/>
      <c r="T8675" s="26">
        <f t="shared" si="223"/>
        <v>0</v>
      </c>
    </row>
    <row r="8676" spans="6:20" s="102" customFormat="1" ht="12" outlineLevel="6">
      <c r="F8676" s="21">
        <v>3536</v>
      </c>
      <c r="G8676" s="22" t="s">
        <v>5</v>
      </c>
      <c r="H8676" s="68">
        <v>6</v>
      </c>
      <c r="I8676" s="22"/>
      <c r="J8676" s="36" t="s">
        <v>944</v>
      </c>
      <c r="K8676" s="36"/>
      <c r="L8676" s="36"/>
      <c r="M8676" s="37" t="s">
        <v>6318</v>
      </c>
      <c r="N8676" s="37"/>
      <c r="O8676" s="22" t="s">
        <v>9</v>
      </c>
      <c r="P8676" s="38">
        <v>90</v>
      </c>
      <c r="Q8676" s="25">
        <v>0</v>
      </c>
      <c r="R8676" s="38">
        <f t="shared" si="222"/>
        <v>90</v>
      </c>
      <c r="S8676" s="25"/>
      <c r="T8676" s="26">
        <f t="shared" si="223"/>
        <v>0</v>
      </c>
    </row>
    <row r="8677" spans="6:20" s="102" customFormat="1" ht="12" outlineLevel="6">
      <c r="F8677" s="21">
        <v>3537</v>
      </c>
      <c r="G8677" s="22" t="s">
        <v>5</v>
      </c>
      <c r="H8677" s="68">
        <v>6</v>
      </c>
      <c r="I8677" s="22"/>
      <c r="J8677" s="36" t="s">
        <v>945</v>
      </c>
      <c r="K8677" s="36"/>
      <c r="L8677" s="36"/>
      <c r="M8677" s="37" t="s">
        <v>6319</v>
      </c>
      <c r="N8677" s="37"/>
      <c r="O8677" s="22" t="s">
        <v>9</v>
      </c>
      <c r="P8677" s="38">
        <v>2405</v>
      </c>
      <c r="Q8677" s="25">
        <v>0</v>
      </c>
      <c r="R8677" s="38">
        <f t="shared" si="222"/>
        <v>2405</v>
      </c>
      <c r="S8677" s="25"/>
      <c r="T8677" s="26">
        <f t="shared" si="223"/>
        <v>0</v>
      </c>
    </row>
    <row r="8678" spans="6:20" s="102" customFormat="1" ht="12" outlineLevel="6">
      <c r="F8678" s="21">
        <v>3538</v>
      </c>
      <c r="G8678" s="22" t="s">
        <v>5</v>
      </c>
      <c r="H8678" s="68">
        <v>6</v>
      </c>
      <c r="I8678" s="22"/>
      <c r="J8678" s="36" t="s">
        <v>946</v>
      </c>
      <c r="K8678" s="36"/>
      <c r="L8678" s="36"/>
      <c r="M8678" s="37" t="s">
        <v>6320</v>
      </c>
      <c r="N8678" s="37"/>
      <c r="O8678" s="22" t="s">
        <v>9</v>
      </c>
      <c r="P8678" s="38">
        <v>7870</v>
      </c>
      <c r="Q8678" s="25">
        <v>0</v>
      </c>
      <c r="R8678" s="38">
        <f t="shared" si="222"/>
        <v>7870</v>
      </c>
      <c r="S8678" s="25"/>
      <c r="T8678" s="26">
        <f t="shared" si="223"/>
        <v>0</v>
      </c>
    </row>
    <row r="8679" spans="6:20" s="102" customFormat="1" ht="12" outlineLevel="6">
      <c r="F8679" s="21">
        <v>3539</v>
      </c>
      <c r="G8679" s="22" t="s">
        <v>5</v>
      </c>
      <c r="H8679" s="68">
        <v>6</v>
      </c>
      <c r="I8679" s="22"/>
      <c r="J8679" s="36" t="s">
        <v>947</v>
      </c>
      <c r="K8679" s="36"/>
      <c r="L8679" s="36"/>
      <c r="M8679" s="37" t="s">
        <v>6321</v>
      </c>
      <c r="N8679" s="37"/>
      <c r="O8679" s="22" t="s">
        <v>9</v>
      </c>
      <c r="P8679" s="38">
        <v>65</v>
      </c>
      <c r="Q8679" s="25">
        <v>0</v>
      </c>
      <c r="R8679" s="38">
        <f t="shared" si="222"/>
        <v>65</v>
      </c>
      <c r="S8679" s="25"/>
      <c r="T8679" s="26">
        <f t="shared" si="223"/>
        <v>0</v>
      </c>
    </row>
    <row r="8680" spans="6:20" s="102" customFormat="1" ht="12" outlineLevel="6">
      <c r="F8680" s="21">
        <v>3540</v>
      </c>
      <c r="G8680" s="22" t="s">
        <v>5</v>
      </c>
      <c r="H8680" s="68">
        <v>6</v>
      </c>
      <c r="I8680" s="22"/>
      <c r="J8680" s="36" t="s">
        <v>948</v>
      </c>
      <c r="K8680" s="36"/>
      <c r="L8680" s="36"/>
      <c r="M8680" s="37" t="s">
        <v>6150</v>
      </c>
      <c r="N8680" s="37"/>
      <c r="O8680" s="22" t="s">
        <v>9</v>
      </c>
      <c r="P8680" s="38">
        <v>185</v>
      </c>
      <c r="Q8680" s="25">
        <v>0</v>
      </c>
      <c r="R8680" s="38">
        <f t="shared" si="222"/>
        <v>185</v>
      </c>
      <c r="S8680" s="25"/>
      <c r="T8680" s="26">
        <f t="shared" si="223"/>
        <v>0</v>
      </c>
    </row>
    <row r="8681" spans="6:20" s="102" customFormat="1" ht="12" outlineLevel="6">
      <c r="F8681" s="21">
        <v>3541</v>
      </c>
      <c r="G8681" s="22" t="s">
        <v>5</v>
      </c>
      <c r="H8681" s="68">
        <v>6</v>
      </c>
      <c r="I8681" s="22"/>
      <c r="J8681" s="36" t="s">
        <v>949</v>
      </c>
      <c r="K8681" s="36"/>
      <c r="L8681" s="36"/>
      <c r="M8681" s="37" t="s">
        <v>6151</v>
      </c>
      <c r="N8681" s="37"/>
      <c r="O8681" s="22" t="s">
        <v>9</v>
      </c>
      <c r="P8681" s="38">
        <v>145</v>
      </c>
      <c r="Q8681" s="25">
        <v>0</v>
      </c>
      <c r="R8681" s="38">
        <f t="shared" si="222"/>
        <v>145</v>
      </c>
      <c r="S8681" s="25"/>
      <c r="T8681" s="26">
        <f t="shared" si="223"/>
        <v>0</v>
      </c>
    </row>
    <row r="8682" spans="6:20" s="102" customFormat="1" ht="12" outlineLevel="6">
      <c r="F8682" s="21">
        <v>3542</v>
      </c>
      <c r="G8682" s="22" t="s">
        <v>5</v>
      </c>
      <c r="H8682" s="68">
        <v>6</v>
      </c>
      <c r="I8682" s="22"/>
      <c r="J8682" s="36" t="s">
        <v>950</v>
      </c>
      <c r="K8682" s="36"/>
      <c r="L8682" s="36"/>
      <c r="M8682" s="37" t="s">
        <v>6152</v>
      </c>
      <c r="N8682" s="37"/>
      <c r="O8682" s="22" t="s">
        <v>9</v>
      </c>
      <c r="P8682" s="38">
        <v>15</v>
      </c>
      <c r="Q8682" s="25">
        <v>0</v>
      </c>
      <c r="R8682" s="38">
        <f t="shared" si="222"/>
        <v>15</v>
      </c>
      <c r="S8682" s="25"/>
      <c r="T8682" s="26">
        <f t="shared" si="223"/>
        <v>0</v>
      </c>
    </row>
    <row r="8683" spans="6:20" s="102" customFormat="1" ht="12" outlineLevel="6">
      <c r="F8683" s="21">
        <v>3543</v>
      </c>
      <c r="G8683" s="22" t="s">
        <v>5</v>
      </c>
      <c r="H8683" s="68">
        <v>6</v>
      </c>
      <c r="I8683" s="22"/>
      <c r="J8683" s="36" t="s">
        <v>951</v>
      </c>
      <c r="K8683" s="36"/>
      <c r="L8683" s="36"/>
      <c r="M8683" s="37" t="s">
        <v>6153</v>
      </c>
      <c r="N8683" s="37"/>
      <c r="O8683" s="22" t="s">
        <v>9</v>
      </c>
      <c r="P8683" s="38">
        <v>155</v>
      </c>
      <c r="Q8683" s="25">
        <v>0</v>
      </c>
      <c r="R8683" s="38">
        <f t="shared" si="222"/>
        <v>155</v>
      </c>
      <c r="S8683" s="25"/>
      <c r="T8683" s="26">
        <f t="shared" si="223"/>
        <v>0</v>
      </c>
    </row>
    <row r="8684" spans="6:20" s="102" customFormat="1" ht="12" outlineLevel="6">
      <c r="F8684" s="21">
        <v>3544</v>
      </c>
      <c r="G8684" s="22" t="s">
        <v>5</v>
      </c>
      <c r="H8684" s="68">
        <v>6</v>
      </c>
      <c r="I8684" s="22"/>
      <c r="J8684" s="36" t="s">
        <v>952</v>
      </c>
      <c r="K8684" s="36"/>
      <c r="L8684" s="36"/>
      <c r="M8684" s="37" t="s">
        <v>6249</v>
      </c>
      <c r="N8684" s="37"/>
      <c r="O8684" s="22" t="s">
        <v>9</v>
      </c>
      <c r="P8684" s="38">
        <v>195</v>
      </c>
      <c r="Q8684" s="25">
        <v>0</v>
      </c>
      <c r="R8684" s="38">
        <f t="shared" si="222"/>
        <v>195</v>
      </c>
      <c r="S8684" s="25"/>
      <c r="T8684" s="26">
        <f t="shared" si="223"/>
        <v>0</v>
      </c>
    </row>
    <row r="8685" spans="6:20" s="102" customFormat="1" ht="12" outlineLevel="6">
      <c r="F8685" s="21">
        <v>3545</v>
      </c>
      <c r="G8685" s="22" t="s">
        <v>5</v>
      </c>
      <c r="H8685" s="68">
        <v>6</v>
      </c>
      <c r="I8685" s="22"/>
      <c r="J8685" s="36" t="s">
        <v>953</v>
      </c>
      <c r="K8685" s="36"/>
      <c r="L8685" s="36"/>
      <c r="M8685" s="37" t="s">
        <v>6250</v>
      </c>
      <c r="N8685" s="37"/>
      <c r="O8685" s="22" t="s">
        <v>9</v>
      </c>
      <c r="P8685" s="38">
        <v>100</v>
      </c>
      <c r="Q8685" s="25">
        <v>0</v>
      </c>
      <c r="R8685" s="38">
        <f t="shared" si="222"/>
        <v>100</v>
      </c>
      <c r="S8685" s="25"/>
      <c r="T8685" s="26">
        <f t="shared" si="223"/>
        <v>0</v>
      </c>
    </row>
    <row r="8686" spans="6:20" s="102" customFormat="1" ht="12" outlineLevel="6">
      <c r="F8686" s="21">
        <v>3546</v>
      </c>
      <c r="G8686" s="22" t="s">
        <v>5</v>
      </c>
      <c r="H8686" s="68">
        <v>6</v>
      </c>
      <c r="I8686" s="22"/>
      <c r="J8686" s="36" t="s">
        <v>954</v>
      </c>
      <c r="K8686" s="36"/>
      <c r="L8686" s="36"/>
      <c r="M8686" s="37" t="s">
        <v>6251</v>
      </c>
      <c r="N8686" s="37"/>
      <c r="O8686" s="22" t="s">
        <v>9</v>
      </c>
      <c r="P8686" s="38">
        <v>25</v>
      </c>
      <c r="Q8686" s="25">
        <v>0</v>
      </c>
      <c r="R8686" s="38">
        <f t="shared" si="222"/>
        <v>25</v>
      </c>
      <c r="S8686" s="25"/>
      <c r="T8686" s="26">
        <f t="shared" si="223"/>
        <v>0</v>
      </c>
    </row>
    <row r="8687" spans="6:20" s="102" customFormat="1" ht="12" outlineLevel="6">
      <c r="F8687" s="21">
        <v>3547</v>
      </c>
      <c r="G8687" s="22" t="s">
        <v>5</v>
      </c>
      <c r="H8687" s="68">
        <v>6</v>
      </c>
      <c r="I8687" s="22"/>
      <c r="J8687" s="36" t="s">
        <v>955</v>
      </c>
      <c r="K8687" s="36"/>
      <c r="L8687" s="36"/>
      <c r="M8687" s="37" t="s">
        <v>6252</v>
      </c>
      <c r="N8687" s="37"/>
      <c r="O8687" s="22" t="s">
        <v>9</v>
      </c>
      <c r="P8687" s="38">
        <v>535</v>
      </c>
      <c r="Q8687" s="25">
        <v>0</v>
      </c>
      <c r="R8687" s="38">
        <f t="shared" si="222"/>
        <v>535</v>
      </c>
      <c r="S8687" s="25"/>
      <c r="T8687" s="26">
        <f t="shared" si="223"/>
        <v>0</v>
      </c>
    </row>
    <row r="8688" spans="6:20" s="102" customFormat="1" ht="12" outlineLevel="6">
      <c r="F8688" s="21">
        <v>3548</v>
      </c>
      <c r="G8688" s="22" t="s">
        <v>5</v>
      </c>
      <c r="H8688" s="68">
        <v>6</v>
      </c>
      <c r="I8688" s="22"/>
      <c r="J8688" s="36" t="s">
        <v>956</v>
      </c>
      <c r="K8688" s="36"/>
      <c r="L8688" s="36"/>
      <c r="M8688" s="37" t="s">
        <v>6253</v>
      </c>
      <c r="N8688" s="37"/>
      <c r="O8688" s="22" t="s">
        <v>9</v>
      </c>
      <c r="P8688" s="38">
        <v>555</v>
      </c>
      <c r="Q8688" s="25">
        <v>0</v>
      </c>
      <c r="R8688" s="38">
        <f t="shared" si="222"/>
        <v>555</v>
      </c>
      <c r="S8688" s="25"/>
      <c r="T8688" s="26">
        <f t="shared" si="223"/>
        <v>0</v>
      </c>
    </row>
    <row r="8689" spans="6:20" s="102" customFormat="1" ht="12" outlineLevel="6">
      <c r="F8689" s="21">
        <v>3549</v>
      </c>
      <c r="G8689" s="22" t="s">
        <v>5</v>
      </c>
      <c r="H8689" s="68">
        <v>6</v>
      </c>
      <c r="I8689" s="22"/>
      <c r="J8689" s="36" t="s">
        <v>957</v>
      </c>
      <c r="K8689" s="36"/>
      <c r="L8689" s="36"/>
      <c r="M8689" s="37" t="s">
        <v>6254</v>
      </c>
      <c r="N8689" s="37"/>
      <c r="O8689" s="22" t="s">
        <v>9</v>
      </c>
      <c r="P8689" s="38">
        <v>200</v>
      </c>
      <c r="Q8689" s="25">
        <v>0</v>
      </c>
      <c r="R8689" s="38">
        <f t="shared" si="222"/>
        <v>200</v>
      </c>
      <c r="S8689" s="25"/>
      <c r="T8689" s="26">
        <f t="shared" si="223"/>
        <v>0</v>
      </c>
    </row>
    <row r="8690" spans="6:20" s="102" customFormat="1" ht="12" outlineLevel="6">
      <c r="F8690" s="21">
        <v>3550</v>
      </c>
      <c r="G8690" s="22" t="s">
        <v>5</v>
      </c>
      <c r="H8690" s="68">
        <v>6</v>
      </c>
      <c r="I8690" s="22"/>
      <c r="J8690" s="36" t="s">
        <v>958</v>
      </c>
      <c r="K8690" s="36"/>
      <c r="L8690" s="36"/>
      <c r="M8690" s="37" t="s">
        <v>6255</v>
      </c>
      <c r="N8690" s="37"/>
      <c r="O8690" s="22" t="s">
        <v>9</v>
      </c>
      <c r="P8690" s="38">
        <v>200</v>
      </c>
      <c r="Q8690" s="25">
        <v>0</v>
      </c>
      <c r="R8690" s="38">
        <f t="shared" si="222"/>
        <v>200</v>
      </c>
      <c r="S8690" s="25"/>
      <c r="T8690" s="26">
        <f t="shared" si="223"/>
        <v>0</v>
      </c>
    </row>
    <row r="8691" spans="6:20" s="102" customFormat="1" ht="12" outlineLevel="6">
      <c r="F8691" s="21">
        <v>3551</v>
      </c>
      <c r="G8691" s="22" t="s">
        <v>5</v>
      </c>
      <c r="H8691" s="68">
        <v>6</v>
      </c>
      <c r="I8691" s="22"/>
      <c r="J8691" s="36" t="s">
        <v>959</v>
      </c>
      <c r="K8691" s="36"/>
      <c r="L8691" s="36"/>
      <c r="M8691" s="37" t="s">
        <v>6397</v>
      </c>
      <c r="N8691" s="37"/>
      <c r="O8691" s="22" t="s">
        <v>9</v>
      </c>
      <c r="P8691" s="38">
        <v>95</v>
      </c>
      <c r="Q8691" s="25">
        <v>0</v>
      </c>
      <c r="R8691" s="38">
        <f t="shared" si="222"/>
        <v>95</v>
      </c>
      <c r="S8691" s="25"/>
      <c r="T8691" s="26">
        <f t="shared" si="223"/>
        <v>0</v>
      </c>
    </row>
    <row r="8692" spans="6:20" s="102" customFormat="1" ht="12" outlineLevel="6">
      <c r="F8692" s="21">
        <v>3552</v>
      </c>
      <c r="G8692" s="22" t="s">
        <v>5</v>
      </c>
      <c r="H8692" s="68">
        <v>6</v>
      </c>
      <c r="I8692" s="22"/>
      <c r="J8692" s="36" t="s">
        <v>960</v>
      </c>
      <c r="K8692" s="36"/>
      <c r="L8692" s="36"/>
      <c r="M8692" s="37" t="s">
        <v>6536</v>
      </c>
      <c r="N8692" s="37"/>
      <c r="O8692" s="22" t="s">
        <v>9</v>
      </c>
      <c r="P8692" s="38">
        <v>220</v>
      </c>
      <c r="Q8692" s="25">
        <v>0</v>
      </c>
      <c r="R8692" s="38">
        <f t="shared" ref="R8692:R8720" si="224">P8692*(1+Q8692/100)</f>
        <v>220</v>
      </c>
      <c r="S8692" s="25"/>
      <c r="T8692" s="26">
        <f t="shared" ref="T8692:T8720" si="225">IF(I8692="T",0,R8692*S8692)</f>
        <v>0</v>
      </c>
    </row>
    <row r="8693" spans="6:20" s="102" customFormat="1" ht="12" outlineLevel="6">
      <c r="F8693" s="21">
        <v>3553</v>
      </c>
      <c r="G8693" s="22" t="s">
        <v>5</v>
      </c>
      <c r="H8693" s="68">
        <v>6</v>
      </c>
      <c r="I8693" s="22"/>
      <c r="J8693" s="36" t="s">
        <v>961</v>
      </c>
      <c r="K8693" s="36"/>
      <c r="L8693" s="36"/>
      <c r="M8693" s="37" t="s">
        <v>6537</v>
      </c>
      <c r="N8693" s="37"/>
      <c r="O8693" s="22" t="s">
        <v>9</v>
      </c>
      <c r="P8693" s="38">
        <v>1115</v>
      </c>
      <c r="Q8693" s="25">
        <v>0</v>
      </c>
      <c r="R8693" s="38">
        <f t="shared" si="224"/>
        <v>1115</v>
      </c>
      <c r="S8693" s="25"/>
      <c r="T8693" s="26">
        <f t="shared" si="225"/>
        <v>0</v>
      </c>
    </row>
    <row r="8694" spans="6:20" s="102" customFormat="1" ht="12" outlineLevel="6">
      <c r="F8694" s="21">
        <v>3554</v>
      </c>
      <c r="G8694" s="22" t="s">
        <v>5</v>
      </c>
      <c r="H8694" s="68">
        <v>6</v>
      </c>
      <c r="I8694" s="22"/>
      <c r="J8694" s="36" t="s">
        <v>962</v>
      </c>
      <c r="K8694" s="36"/>
      <c r="L8694" s="36"/>
      <c r="M8694" s="37" t="s">
        <v>6538</v>
      </c>
      <c r="N8694" s="37"/>
      <c r="O8694" s="22" t="s">
        <v>9</v>
      </c>
      <c r="P8694" s="38">
        <v>30</v>
      </c>
      <c r="Q8694" s="25">
        <v>0</v>
      </c>
      <c r="R8694" s="38">
        <f t="shared" si="224"/>
        <v>30</v>
      </c>
      <c r="S8694" s="25"/>
      <c r="T8694" s="26">
        <f t="shared" si="225"/>
        <v>0</v>
      </c>
    </row>
    <row r="8695" spans="6:20" s="102" customFormat="1" ht="12" outlineLevel="6">
      <c r="F8695" s="21">
        <v>3555</v>
      </c>
      <c r="G8695" s="22" t="s">
        <v>5</v>
      </c>
      <c r="H8695" s="68">
        <v>6</v>
      </c>
      <c r="I8695" s="22"/>
      <c r="J8695" s="36" t="s">
        <v>963</v>
      </c>
      <c r="K8695" s="36"/>
      <c r="L8695" s="36"/>
      <c r="M8695" s="37" t="s">
        <v>6539</v>
      </c>
      <c r="N8695" s="37"/>
      <c r="O8695" s="22" t="s">
        <v>9</v>
      </c>
      <c r="P8695" s="38">
        <v>300</v>
      </c>
      <c r="Q8695" s="25">
        <v>0</v>
      </c>
      <c r="R8695" s="38">
        <f t="shared" si="224"/>
        <v>300</v>
      </c>
      <c r="S8695" s="25"/>
      <c r="T8695" s="26">
        <f t="shared" si="225"/>
        <v>0</v>
      </c>
    </row>
    <row r="8696" spans="6:20" s="102" customFormat="1" ht="12" outlineLevel="6">
      <c r="F8696" s="21">
        <v>3556</v>
      </c>
      <c r="G8696" s="22" t="s">
        <v>5</v>
      </c>
      <c r="H8696" s="68">
        <v>6</v>
      </c>
      <c r="I8696" s="22"/>
      <c r="J8696" s="36" t="s">
        <v>964</v>
      </c>
      <c r="K8696" s="36"/>
      <c r="L8696" s="36"/>
      <c r="M8696" s="37" t="s">
        <v>6540</v>
      </c>
      <c r="N8696" s="37"/>
      <c r="O8696" s="22" t="s">
        <v>9</v>
      </c>
      <c r="P8696" s="38">
        <v>10</v>
      </c>
      <c r="Q8696" s="25">
        <v>0</v>
      </c>
      <c r="R8696" s="38">
        <f t="shared" si="224"/>
        <v>10</v>
      </c>
      <c r="S8696" s="25"/>
      <c r="T8696" s="26">
        <f t="shared" si="225"/>
        <v>0</v>
      </c>
    </row>
    <row r="8697" spans="6:20" s="102" customFormat="1" ht="12" outlineLevel="6">
      <c r="F8697" s="21">
        <v>3557</v>
      </c>
      <c r="G8697" s="22" t="s">
        <v>5</v>
      </c>
      <c r="H8697" s="68">
        <v>6</v>
      </c>
      <c r="I8697" s="22"/>
      <c r="J8697" s="36" t="s">
        <v>965</v>
      </c>
      <c r="K8697" s="36"/>
      <c r="L8697" s="36"/>
      <c r="M8697" s="37" t="s">
        <v>6541</v>
      </c>
      <c r="N8697" s="37"/>
      <c r="O8697" s="22" t="s">
        <v>9</v>
      </c>
      <c r="P8697" s="38">
        <v>80</v>
      </c>
      <c r="Q8697" s="25">
        <v>0</v>
      </c>
      <c r="R8697" s="38">
        <f t="shared" si="224"/>
        <v>80</v>
      </c>
      <c r="S8697" s="25"/>
      <c r="T8697" s="26">
        <f t="shared" si="225"/>
        <v>0</v>
      </c>
    </row>
    <row r="8698" spans="6:20" s="102" customFormat="1" ht="12" outlineLevel="6">
      <c r="F8698" s="21">
        <v>3558</v>
      </c>
      <c r="G8698" s="22" t="s">
        <v>5</v>
      </c>
      <c r="H8698" s="68">
        <v>6</v>
      </c>
      <c r="I8698" s="22"/>
      <c r="J8698" s="36" t="s">
        <v>966</v>
      </c>
      <c r="K8698" s="36"/>
      <c r="L8698" s="36"/>
      <c r="M8698" s="37" t="s">
        <v>6542</v>
      </c>
      <c r="N8698" s="37"/>
      <c r="O8698" s="22" t="s">
        <v>9</v>
      </c>
      <c r="P8698" s="38">
        <v>5490</v>
      </c>
      <c r="Q8698" s="25">
        <v>0</v>
      </c>
      <c r="R8698" s="38">
        <f t="shared" si="224"/>
        <v>5490</v>
      </c>
      <c r="S8698" s="25"/>
      <c r="T8698" s="26">
        <f t="shared" si="225"/>
        <v>0</v>
      </c>
    </row>
    <row r="8699" spans="6:20" s="102" customFormat="1" ht="12" outlineLevel="6">
      <c r="F8699" s="21">
        <v>3559</v>
      </c>
      <c r="G8699" s="22" t="s">
        <v>5</v>
      </c>
      <c r="H8699" s="68">
        <v>6</v>
      </c>
      <c r="I8699" s="22"/>
      <c r="J8699" s="36" t="s">
        <v>967</v>
      </c>
      <c r="K8699" s="36"/>
      <c r="L8699" s="36"/>
      <c r="M8699" s="37" t="s">
        <v>6543</v>
      </c>
      <c r="N8699" s="37"/>
      <c r="O8699" s="22" t="s">
        <v>9</v>
      </c>
      <c r="P8699" s="38">
        <v>185</v>
      </c>
      <c r="Q8699" s="25">
        <v>0</v>
      </c>
      <c r="R8699" s="38">
        <f t="shared" si="224"/>
        <v>185</v>
      </c>
      <c r="S8699" s="25"/>
      <c r="T8699" s="26">
        <f t="shared" si="225"/>
        <v>0</v>
      </c>
    </row>
    <row r="8700" spans="6:20" s="102" customFormat="1" ht="12" outlineLevel="6">
      <c r="F8700" s="21">
        <v>3560</v>
      </c>
      <c r="G8700" s="22" t="s">
        <v>5</v>
      </c>
      <c r="H8700" s="68">
        <v>6</v>
      </c>
      <c r="I8700" s="22"/>
      <c r="J8700" s="36" t="s">
        <v>968</v>
      </c>
      <c r="K8700" s="36"/>
      <c r="L8700" s="36"/>
      <c r="M8700" s="37" t="s">
        <v>6544</v>
      </c>
      <c r="N8700" s="37"/>
      <c r="O8700" s="22" t="s">
        <v>9</v>
      </c>
      <c r="P8700" s="38">
        <v>1335</v>
      </c>
      <c r="Q8700" s="25">
        <v>0</v>
      </c>
      <c r="R8700" s="38">
        <f t="shared" si="224"/>
        <v>1335</v>
      </c>
      <c r="S8700" s="25"/>
      <c r="T8700" s="26">
        <f t="shared" si="225"/>
        <v>0</v>
      </c>
    </row>
    <row r="8701" spans="6:20" s="102" customFormat="1" ht="12" outlineLevel="6">
      <c r="F8701" s="21">
        <v>3561</v>
      </c>
      <c r="G8701" s="22" t="s">
        <v>5</v>
      </c>
      <c r="H8701" s="68">
        <v>6</v>
      </c>
      <c r="I8701" s="22"/>
      <c r="J8701" s="36" t="s">
        <v>969</v>
      </c>
      <c r="K8701" s="36"/>
      <c r="L8701" s="36"/>
      <c r="M8701" s="37" t="s">
        <v>6545</v>
      </c>
      <c r="N8701" s="37"/>
      <c r="O8701" s="22" t="s">
        <v>9</v>
      </c>
      <c r="P8701" s="38">
        <v>195</v>
      </c>
      <c r="Q8701" s="25">
        <v>0</v>
      </c>
      <c r="R8701" s="38">
        <f t="shared" si="224"/>
        <v>195</v>
      </c>
      <c r="S8701" s="25"/>
      <c r="T8701" s="26">
        <f t="shared" si="225"/>
        <v>0</v>
      </c>
    </row>
    <row r="8702" spans="6:20" s="102" customFormat="1" ht="12" outlineLevel="6">
      <c r="F8702" s="21">
        <v>3562</v>
      </c>
      <c r="G8702" s="22" t="s">
        <v>5</v>
      </c>
      <c r="H8702" s="68">
        <v>6</v>
      </c>
      <c r="I8702" s="22"/>
      <c r="J8702" s="36" t="s">
        <v>970</v>
      </c>
      <c r="K8702" s="36"/>
      <c r="L8702" s="36"/>
      <c r="M8702" s="37" t="s">
        <v>6546</v>
      </c>
      <c r="N8702" s="37"/>
      <c r="O8702" s="22" t="s">
        <v>9</v>
      </c>
      <c r="P8702" s="38">
        <v>1405</v>
      </c>
      <c r="Q8702" s="25">
        <v>0</v>
      </c>
      <c r="R8702" s="38">
        <f t="shared" si="224"/>
        <v>1405</v>
      </c>
      <c r="S8702" s="25"/>
      <c r="T8702" s="26">
        <f t="shared" si="225"/>
        <v>0</v>
      </c>
    </row>
    <row r="8703" spans="6:20" s="102" customFormat="1" ht="12" outlineLevel="6">
      <c r="F8703" s="21">
        <v>3563</v>
      </c>
      <c r="G8703" s="22" t="s">
        <v>5</v>
      </c>
      <c r="H8703" s="68">
        <v>6</v>
      </c>
      <c r="I8703" s="22"/>
      <c r="J8703" s="36" t="s">
        <v>971</v>
      </c>
      <c r="K8703" s="36"/>
      <c r="L8703" s="36"/>
      <c r="M8703" s="37" t="s">
        <v>6468</v>
      </c>
      <c r="N8703" s="37"/>
      <c r="O8703" s="22" t="s">
        <v>9</v>
      </c>
      <c r="P8703" s="38">
        <v>15</v>
      </c>
      <c r="Q8703" s="25">
        <v>0</v>
      </c>
      <c r="R8703" s="38">
        <f t="shared" si="224"/>
        <v>15</v>
      </c>
      <c r="S8703" s="25"/>
      <c r="T8703" s="26">
        <f t="shared" si="225"/>
        <v>0</v>
      </c>
    </row>
    <row r="8704" spans="6:20" s="102" customFormat="1" ht="12" outlineLevel="6">
      <c r="F8704" s="21">
        <v>3564</v>
      </c>
      <c r="G8704" s="22" t="s">
        <v>5</v>
      </c>
      <c r="H8704" s="68">
        <v>6</v>
      </c>
      <c r="I8704" s="22"/>
      <c r="J8704" s="36" t="s">
        <v>972</v>
      </c>
      <c r="K8704" s="36"/>
      <c r="L8704" s="36"/>
      <c r="M8704" s="37" t="s">
        <v>6510</v>
      </c>
      <c r="N8704" s="37"/>
      <c r="O8704" s="22" t="s">
        <v>9</v>
      </c>
      <c r="P8704" s="38">
        <v>115</v>
      </c>
      <c r="Q8704" s="25">
        <v>0</v>
      </c>
      <c r="R8704" s="38">
        <f t="shared" si="224"/>
        <v>115</v>
      </c>
      <c r="S8704" s="25"/>
      <c r="T8704" s="26">
        <f t="shared" si="225"/>
        <v>0</v>
      </c>
    </row>
    <row r="8705" spans="6:20" s="102" customFormat="1" ht="12" outlineLevel="6">
      <c r="F8705" s="21">
        <v>3565</v>
      </c>
      <c r="G8705" s="22" t="s">
        <v>5</v>
      </c>
      <c r="H8705" s="68">
        <v>6</v>
      </c>
      <c r="I8705" s="22"/>
      <c r="J8705" s="36" t="s">
        <v>973</v>
      </c>
      <c r="K8705" s="36"/>
      <c r="L8705" s="36"/>
      <c r="M8705" s="37" t="s">
        <v>6511</v>
      </c>
      <c r="N8705" s="37"/>
      <c r="O8705" s="22" t="s">
        <v>9</v>
      </c>
      <c r="P8705" s="38">
        <v>35</v>
      </c>
      <c r="Q8705" s="25">
        <v>0</v>
      </c>
      <c r="R8705" s="38">
        <f t="shared" si="224"/>
        <v>35</v>
      </c>
      <c r="S8705" s="25"/>
      <c r="T8705" s="26">
        <f t="shared" si="225"/>
        <v>0</v>
      </c>
    </row>
    <row r="8706" spans="6:20" s="102" customFormat="1" ht="12" outlineLevel="6">
      <c r="F8706" s="21">
        <v>3566</v>
      </c>
      <c r="G8706" s="22" t="s">
        <v>5</v>
      </c>
      <c r="H8706" s="68">
        <v>6</v>
      </c>
      <c r="I8706" s="22"/>
      <c r="J8706" s="36" t="s">
        <v>974</v>
      </c>
      <c r="K8706" s="36"/>
      <c r="L8706" s="36"/>
      <c r="M8706" s="37" t="s">
        <v>6512</v>
      </c>
      <c r="N8706" s="37"/>
      <c r="O8706" s="22" t="s">
        <v>9</v>
      </c>
      <c r="P8706" s="38">
        <v>170</v>
      </c>
      <c r="Q8706" s="25">
        <v>0</v>
      </c>
      <c r="R8706" s="38">
        <f t="shared" si="224"/>
        <v>170</v>
      </c>
      <c r="S8706" s="25"/>
      <c r="T8706" s="26">
        <f t="shared" si="225"/>
        <v>0</v>
      </c>
    </row>
    <row r="8707" spans="6:20" s="102" customFormat="1" ht="12" outlineLevel="6">
      <c r="F8707" s="21">
        <v>3567</v>
      </c>
      <c r="G8707" s="22" t="s">
        <v>5</v>
      </c>
      <c r="H8707" s="68">
        <v>6</v>
      </c>
      <c r="I8707" s="22"/>
      <c r="J8707" s="36" t="s">
        <v>975</v>
      </c>
      <c r="K8707" s="36"/>
      <c r="L8707" s="36"/>
      <c r="M8707" s="37" t="s">
        <v>6513</v>
      </c>
      <c r="N8707" s="37"/>
      <c r="O8707" s="22" t="s">
        <v>9</v>
      </c>
      <c r="P8707" s="38">
        <v>100</v>
      </c>
      <c r="Q8707" s="25">
        <v>0</v>
      </c>
      <c r="R8707" s="38">
        <f t="shared" si="224"/>
        <v>100</v>
      </c>
      <c r="S8707" s="25"/>
      <c r="T8707" s="26">
        <f t="shared" si="225"/>
        <v>0</v>
      </c>
    </row>
    <row r="8708" spans="6:20" s="102" customFormat="1" ht="12" outlineLevel="6">
      <c r="F8708" s="21">
        <v>3568</v>
      </c>
      <c r="G8708" s="22" t="s">
        <v>5</v>
      </c>
      <c r="H8708" s="68">
        <v>6</v>
      </c>
      <c r="I8708" s="22"/>
      <c r="J8708" s="36" t="s">
        <v>976</v>
      </c>
      <c r="K8708" s="36"/>
      <c r="L8708" s="36"/>
      <c r="M8708" s="37" t="s">
        <v>6514</v>
      </c>
      <c r="N8708" s="37"/>
      <c r="O8708" s="22" t="s">
        <v>9</v>
      </c>
      <c r="P8708" s="38">
        <v>30</v>
      </c>
      <c r="Q8708" s="25">
        <v>0</v>
      </c>
      <c r="R8708" s="38">
        <f t="shared" si="224"/>
        <v>30</v>
      </c>
      <c r="S8708" s="25"/>
      <c r="T8708" s="26">
        <f t="shared" si="225"/>
        <v>0</v>
      </c>
    </row>
    <row r="8709" spans="6:20" s="102" customFormat="1" ht="12" outlineLevel="6">
      <c r="F8709" s="21">
        <v>3569</v>
      </c>
      <c r="G8709" s="22" t="s">
        <v>5</v>
      </c>
      <c r="H8709" s="68">
        <v>6</v>
      </c>
      <c r="I8709" s="22"/>
      <c r="J8709" s="36" t="s">
        <v>977</v>
      </c>
      <c r="K8709" s="36"/>
      <c r="L8709" s="36"/>
      <c r="M8709" s="37" t="s">
        <v>6635</v>
      </c>
      <c r="N8709" s="37"/>
      <c r="O8709" s="22" t="s">
        <v>9</v>
      </c>
      <c r="P8709" s="38">
        <v>90</v>
      </c>
      <c r="Q8709" s="25">
        <v>0</v>
      </c>
      <c r="R8709" s="38">
        <f t="shared" si="224"/>
        <v>90</v>
      </c>
      <c r="S8709" s="25"/>
      <c r="T8709" s="26">
        <f t="shared" si="225"/>
        <v>0</v>
      </c>
    </row>
    <row r="8710" spans="6:20" s="102" customFormat="1" ht="12" outlineLevel="6">
      <c r="F8710" s="21">
        <v>3570</v>
      </c>
      <c r="G8710" s="22" t="s">
        <v>5</v>
      </c>
      <c r="H8710" s="68">
        <v>6</v>
      </c>
      <c r="I8710" s="22"/>
      <c r="J8710" s="36" t="s">
        <v>978</v>
      </c>
      <c r="K8710" s="36"/>
      <c r="L8710" s="36"/>
      <c r="M8710" s="37" t="s">
        <v>6547</v>
      </c>
      <c r="N8710" s="37"/>
      <c r="O8710" s="22" t="s">
        <v>9</v>
      </c>
      <c r="P8710" s="38">
        <v>570</v>
      </c>
      <c r="Q8710" s="25">
        <v>0</v>
      </c>
      <c r="R8710" s="38">
        <f t="shared" si="224"/>
        <v>570</v>
      </c>
      <c r="S8710" s="25"/>
      <c r="T8710" s="26">
        <f t="shared" si="225"/>
        <v>0</v>
      </c>
    </row>
    <row r="8711" spans="6:20" s="102" customFormat="1" ht="12" outlineLevel="6">
      <c r="F8711" s="21">
        <v>3571</v>
      </c>
      <c r="G8711" s="22" t="s">
        <v>5</v>
      </c>
      <c r="H8711" s="68">
        <v>6</v>
      </c>
      <c r="I8711" s="22"/>
      <c r="J8711" s="36" t="s">
        <v>979</v>
      </c>
      <c r="K8711" s="36"/>
      <c r="L8711" s="36"/>
      <c r="M8711" s="37" t="s">
        <v>5504</v>
      </c>
      <c r="N8711" s="37"/>
      <c r="O8711" s="22" t="s">
        <v>9</v>
      </c>
      <c r="P8711" s="38">
        <v>150</v>
      </c>
      <c r="Q8711" s="25">
        <v>0</v>
      </c>
      <c r="R8711" s="38">
        <f t="shared" si="224"/>
        <v>150</v>
      </c>
      <c r="S8711" s="25"/>
      <c r="T8711" s="26">
        <f t="shared" si="225"/>
        <v>0</v>
      </c>
    </row>
    <row r="8712" spans="6:20" s="102" customFormat="1" ht="12" outlineLevel="6">
      <c r="F8712" s="21">
        <v>3572</v>
      </c>
      <c r="G8712" s="22" t="s">
        <v>5</v>
      </c>
      <c r="H8712" s="68">
        <v>6</v>
      </c>
      <c r="I8712" s="22"/>
      <c r="J8712" s="36" t="s">
        <v>980</v>
      </c>
      <c r="K8712" s="36"/>
      <c r="L8712" s="36"/>
      <c r="M8712" s="37" t="s">
        <v>5434</v>
      </c>
      <c r="N8712" s="37"/>
      <c r="O8712" s="22" t="s">
        <v>9</v>
      </c>
      <c r="P8712" s="38">
        <v>5200</v>
      </c>
      <c r="Q8712" s="25">
        <v>0</v>
      </c>
      <c r="R8712" s="38">
        <f t="shared" si="224"/>
        <v>5200</v>
      </c>
      <c r="S8712" s="25"/>
      <c r="T8712" s="26">
        <f t="shared" si="225"/>
        <v>0</v>
      </c>
    </row>
    <row r="8713" spans="6:20" s="102" customFormat="1" ht="12" outlineLevel="6">
      <c r="F8713" s="21">
        <v>3573</v>
      </c>
      <c r="G8713" s="22" t="s">
        <v>5</v>
      </c>
      <c r="H8713" s="68">
        <v>6</v>
      </c>
      <c r="I8713" s="22"/>
      <c r="J8713" s="36" t="s">
        <v>981</v>
      </c>
      <c r="K8713" s="36"/>
      <c r="L8713" s="36"/>
      <c r="M8713" s="37" t="s">
        <v>5435</v>
      </c>
      <c r="N8713" s="37"/>
      <c r="O8713" s="22" t="s">
        <v>9</v>
      </c>
      <c r="P8713" s="38">
        <v>55</v>
      </c>
      <c r="Q8713" s="25">
        <v>0</v>
      </c>
      <c r="R8713" s="38">
        <f t="shared" si="224"/>
        <v>55</v>
      </c>
      <c r="S8713" s="25"/>
      <c r="T8713" s="26">
        <f t="shared" si="225"/>
        <v>0</v>
      </c>
    </row>
    <row r="8714" spans="6:20" s="102" customFormat="1" ht="12" outlineLevel="6">
      <c r="F8714" s="21">
        <v>3574</v>
      </c>
      <c r="G8714" s="22" t="s">
        <v>5</v>
      </c>
      <c r="H8714" s="68">
        <v>6</v>
      </c>
      <c r="I8714" s="22"/>
      <c r="J8714" s="36" t="s">
        <v>982</v>
      </c>
      <c r="K8714" s="36"/>
      <c r="L8714" s="36"/>
      <c r="M8714" s="37" t="s">
        <v>5436</v>
      </c>
      <c r="N8714" s="37"/>
      <c r="O8714" s="22" t="s">
        <v>9</v>
      </c>
      <c r="P8714" s="38">
        <v>160</v>
      </c>
      <c r="Q8714" s="25">
        <v>0</v>
      </c>
      <c r="R8714" s="38">
        <f t="shared" si="224"/>
        <v>160</v>
      </c>
      <c r="S8714" s="25"/>
      <c r="T8714" s="26">
        <f t="shared" si="225"/>
        <v>0</v>
      </c>
    </row>
    <row r="8715" spans="6:20" s="102" customFormat="1" ht="12" outlineLevel="6">
      <c r="F8715" s="21">
        <v>3575</v>
      </c>
      <c r="G8715" s="22" t="s">
        <v>5</v>
      </c>
      <c r="H8715" s="68">
        <v>6</v>
      </c>
      <c r="I8715" s="22"/>
      <c r="J8715" s="36" t="s">
        <v>983</v>
      </c>
      <c r="K8715" s="36"/>
      <c r="L8715" s="36"/>
      <c r="M8715" s="37" t="s">
        <v>6565</v>
      </c>
      <c r="N8715" s="37"/>
      <c r="O8715" s="22" t="s">
        <v>9</v>
      </c>
      <c r="P8715" s="38">
        <v>1880</v>
      </c>
      <c r="Q8715" s="25">
        <v>0</v>
      </c>
      <c r="R8715" s="38">
        <f t="shared" si="224"/>
        <v>1880</v>
      </c>
      <c r="S8715" s="25"/>
      <c r="T8715" s="26">
        <f t="shared" si="225"/>
        <v>0</v>
      </c>
    </row>
    <row r="8716" spans="6:20" s="102" customFormat="1" ht="12" outlineLevel="6">
      <c r="F8716" s="21">
        <v>3576</v>
      </c>
      <c r="G8716" s="22" t="s">
        <v>5</v>
      </c>
      <c r="H8716" s="68">
        <v>6</v>
      </c>
      <c r="I8716" s="22"/>
      <c r="J8716" s="36" t="s">
        <v>984</v>
      </c>
      <c r="K8716" s="36"/>
      <c r="L8716" s="36"/>
      <c r="M8716" s="37" t="s">
        <v>6566</v>
      </c>
      <c r="N8716" s="37"/>
      <c r="O8716" s="22" t="s">
        <v>9</v>
      </c>
      <c r="P8716" s="38">
        <v>980</v>
      </c>
      <c r="Q8716" s="25">
        <v>0</v>
      </c>
      <c r="R8716" s="38">
        <f t="shared" si="224"/>
        <v>980</v>
      </c>
      <c r="S8716" s="25"/>
      <c r="T8716" s="26">
        <f t="shared" si="225"/>
        <v>0</v>
      </c>
    </row>
    <row r="8717" spans="6:20" s="102" customFormat="1" ht="12" outlineLevel="6">
      <c r="F8717" s="21">
        <v>3577</v>
      </c>
      <c r="G8717" s="22" t="s">
        <v>5</v>
      </c>
      <c r="H8717" s="68">
        <v>6</v>
      </c>
      <c r="I8717" s="22"/>
      <c r="J8717" s="36" t="s">
        <v>985</v>
      </c>
      <c r="K8717" s="36"/>
      <c r="L8717" s="36"/>
      <c r="M8717" s="37" t="s">
        <v>6614</v>
      </c>
      <c r="N8717" s="37"/>
      <c r="O8717" s="22" t="s">
        <v>9</v>
      </c>
      <c r="P8717" s="38">
        <v>180</v>
      </c>
      <c r="Q8717" s="25">
        <v>0</v>
      </c>
      <c r="R8717" s="38">
        <f t="shared" si="224"/>
        <v>180</v>
      </c>
      <c r="S8717" s="25"/>
      <c r="T8717" s="26">
        <f t="shared" si="225"/>
        <v>0</v>
      </c>
    </row>
    <row r="8718" spans="6:20" s="102" customFormat="1" ht="12" outlineLevel="6">
      <c r="F8718" s="21">
        <v>3578</v>
      </c>
      <c r="G8718" s="22" t="s">
        <v>5</v>
      </c>
      <c r="H8718" s="68">
        <v>6</v>
      </c>
      <c r="I8718" s="22"/>
      <c r="J8718" s="36" t="s">
        <v>986</v>
      </c>
      <c r="K8718" s="36"/>
      <c r="L8718" s="36"/>
      <c r="M8718" s="37" t="s">
        <v>6987</v>
      </c>
      <c r="N8718" s="37"/>
      <c r="O8718" s="22" t="s">
        <v>9</v>
      </c>
      <c r="P8718" s="38">
        <v>1430</v>
      </c>
      <c r="Q8718" s="25">
        <v>0</v>
      </c>
      <c r="R8718" s="38">
        <f t="shared" si="224"/>
        <v>1430</v>
      </c>
      <c r="S8718" s="25"/>
      <c r="T8718" s="26">
        <f t="shared" si="225"/>
        <v>0</v>
      </c>
    </row>
    <row r="8719" spans="6:20" s="102" customFormat="1" ht="24" outlineLevel="6">
      <c r="F8719" s="21">
        <v>3579</v>
      </c>
      <c r="G8719" s="22" t="s">
        <v>5</v>
      </c>
      <c r="H8719" s="68">
        <v>6</v>
      </c>
      <c r="I8719" s="22"/>
      <c r="J8719" s="36" t="s">
        <v>987</v>
      </c>
      <c r="K8719" s="36"/>
      <c r="L8719" s="36"/>
      <c r="M8719" s="37" t="s">
        <v>8453</v>
      </c>
      <c r="N8719" s="37"/>
      <c r="O8719" s="22" t="s">
        <v>9</v>
      </c>
      <c r="P8719" s="38">
        <v>50</v>
      </c>
      <c r="Q8719" s="25">
        <v>0</v>
      </c>
      <c r="R8719" s="38">
        <f t="shared" si="224"/>
        <v>50</v>
      </c>
      <c r="S8719" s="25"/>
      <c r="T8719" s="26">
        <f t="shared" si="225"/>
        <v>0</v>
      </c>
    </row>
    <row r="8720" spans="6:20" s="102" customFormat="1" ht="12" outlineLevel="6">
      <c r="F8720" s="21">
        <v>3580</v>
      </c>
      <c r="G8720" s="22" t="s">
        <v>5</v>
      </c>
      <c r="H8720" s="68">
        <v>6</v>
      </c>
      <c r="I8720" s="22"/>
      <c r="J8720" s="36" t="s">
        <v>988</v>
      </c>
      <c r="K8720" s="36"/>
      <c r="L8720" s="36"/>
      <c r="M8720" s="37" t="s">
        <v>7821</v>
      </c>
      <c r="N8720" s="37"/>
      <c r="O8720" s="22" t="s">
        <v>47</v>
      </c>
      <c r="P8720" s="38">
        <v>1</v>
      </c>
      <c r="Q8720" s="25">
        <v>0</v>
      </c>
      <c r="R8720" s="38">
        <f t="shared" si="224"/>
        <v>1</v>
      </c>
      <c r="S8720" s="25"/>
      <c r="T8720" s="26">
        <f t="shared" si="225"/>
        <v>0</v>
      </c>
    </row>
    <row r="8721" spans="6:20" outlineLevel="6"/>
    <row r="8722" spans="6:20" outlineLevel="5"/>
    <row r="8723" spans="6:20" s="113" customFormat="1" ht="16.5" customHeight="1" outlineLevel="4">
      <c r="F8723" s="114"/>
      <c r="G8723" s="115"/>
      <c r="H8723" s="115"/>
      <c r="I8723" s="115"/>
      <c r="J8723" s="116"/>
      <c r="K8723" s="116"/>
      <c r="L8723" s="116"/>
      <c r="M8723" s="116" t="s">
        <v>5078</v>
      </c>
      <c r="N8723" s="119"/>
      <c r="O8723" s="115"/>
      <c r="P8723" s="117"/>
      <c r="Q8723" s="118"/>
      <c r="R8723" s="117"/>
      <c r="S8723" s="118"/>
      <c r="T8723" s="112">
        <f>SUBTOTAL(9,T8724:T8765)</f>
        <v>0</v>
      </c>
    </row>
    <row r="8724" spans="6:20" s="120" customFormat="1" ht="16.5" customHeight="1" outlineLevel="5">
      <c r="F8724" s="121"/>
      <c r="G8724" s="122"/>
      <c r="H8724" s="122"/>
      <c r="I8724" s="122"/>
      <c r="J8724" s="123"/>
      <c r="K8724" s="123"/>
      <c r="L8724" s="123"/>
      <c r="M8724" s="123" t="s">
        <v>5205</v>
      </c>
      <c r="N8724" s="126"/>
      <c r="O8724" s="122"/>
      <c r="P8724" s="124"/>
      <c r="Q8724" s="125"/>
      <c r="R8724" s="124"/>
      <c r="S8724" s="125"/>
      <c r="T8724" s="111">
        <f>SUBTOTAL(9,T8725:T8764)</f>
        <v>0</v>
      </c>
    </row>
    <row r="8725" spans="6:20" s="102" customFormat="1" ht="24" outlineLevel="6">
      <c r="F8725" s="21">
        <v>3581</v>
      </c>
      <c r="G8725" s="22" t="s">
        <v>5</v>
      </c>
      <c r="H8725" s="68">
        <v>6</v>
      </c>
      <c r="I8725" s="22"/>
      <c r="J8725" s="36" t="s">
        <v>989</v>
      </c>
      <c r="K8725" s="36"/>
      <c r="L8725" s="36"/>
      <c r="M8725" s="37" t="s">
        <v>8433</v>
      </c>
      <c r="N8725" s="37"/>
      <c r="O8725" s="22" t="s">
        <v>22</v>
      </c>
      <c r="P8725" s="38">
        <v>73</v>
      </c>
      <c r="Q8725" s="25">
        <v>0</v>
      </c>
      <c r="R8725" s="38">
        <f t="shared" ref="R8725:R8763" si="226">P8725*(1+Q8725/100)</f>
        <v>73</v>
      </c>
      <c r="S8725" s="25"/>
      <c r="T8725" s="26">
        <f t="shared" ref="T8725:T8763" si="227">IF(I8725="T",0,R8725*S8725)</f>
        <v>0</v>
      </c>
    </row>
    <row r="8726" spans="6:20" s="102" customFormat="1" ht="24" outlineLevel="6">
      <c r="F8726" s="21">
        <v>3582</v>
      </c>
      <c r="G8726" s="22" t="s">
        <v>5</v>
      </c>
      <c r="H8726" s="68">
        <v>6</v>
      </c>
      <c r="I8726" s="22"/>
      <c r="J8726" s="36" t="s">
        <v>990</v>
      </c>
      <c r="K8726" s="36"/>
      <c r="L8726" s="36"/>
      <c r="M8726" s="37" t="s">
        <v>8437</v>
      </c>
      <c r="N8726" s="37"/>
      <c r="O8726" s="22" t="s">
        <v>22</v>
      </c>
      <c r="P8726" s="38">
        <v>731</v>
      </c>
      <c r="Q8726" s="25">
        <v>0</v>
      </c>
      <c r="R8726" s="38">
        <f t="shared" si="226"/>
        <v>731</v>
      </c>
      <c r="S8726" s="25"/>
      <c r="T8726" s="26">
        <f t="shared" si="227"/>
        <v>0</v>
      </c>
    </row>
    <row r="8727" spans="6:20" s="102" customFormat="1" ht="24" outlineLevel="6">
      <c r="F8727" s="21">
        <v>3583</v>
      </c>
      <c r="G8727" s="22" t="s">
        <v>5</v>
      </c>
      <c r="H8727" s="68">
        <v>6</v>
      </c>
      <c r="I8727" s="22"/>
      <c r="J8727" s="36" t="s">
        <v>991</v>
      </c>
      <c r="K8727" s="36"/>
      <c r="L8727" s="36"/>
      <c r="M8727" s="37" t="s">
        <v>8479</v>
      </c>
      <c r="N8727" s="37"/>
      <c r="O8727" s="22" t="s">
        <v>22</v>
      </c>
      <c r="P8727" s="38">
        <v>120</v>
      </c>
      <c r="Q8727" s="25">
        <v>0</v>
      </c>
      <c r="R8727" s="38">
        <f t="shared" si="226"/>
        <v>120</v>
      </c>
      <c r="S8727" s="25"/>
      <c r="T8727" s="26">
        <f t="shared" si="227"/>
        <v>0</v>
      </c>
    </row>
    <row r="8728" spans="6:20" s="102" customFormat="1" ht="24" outlineLevel="6">
      <c r="F8728" s="21">
        <v>3584</v>
      </c>
      <c r="G8728" s="22" t="s">
        <v>5</v>
      </c>
      <c r="H8728" s="68">
        <v>6</v>
      </c>
      <c r="I8728" s="22"/>
      <c r="J8728" s="36" t="s">
        <v>992</v>
      </c>
      <c r="K8728" s="36"/>
      <c r="L8728" s="36"/>
      <c r="M8728" s="37" t="s">
        <v>8438</v>
      </c>
      <c r="N8728" s="37"/>
      <c r="O8728" s="22" t="s">
        <v>22</v>
      </c>
      <c r="P8728" s="38">
        <v>260</v>
      </c>
      <c r="Q8728" s="25">
        <v>0</v>
      </c>
      <c r="R8728" s="38">
        <f t="shared" si="226"/>
        <v>260</v>
      </c>
      <c r="S8728" s="25"/>
      <c r="T8728" s="26">
        <f t="shared" si="227"/>
        <v>0</v>
      </c>
    </row>
    <row r="8729" spans="6:20" s="102" customFormat="1" ht="24" outlineLevel="6">
      <c r="F8729" s="21">
        <v>3585</v>
      </c>
      <c r="G8729" s="22" t="s">
        <v>5</v>
      </c>
      <c r="H8729" s="68">
        <v>6</v>
      </c>
      <c r="I8729" s="22"/>
      <c r="J8729" s="36" t="s">
        <v>993</v>
      </c>
      <c r="K8729" s="36"/>
      <c r="L8729" s="36"/>
      <c r="M8729" s="37" t="s">
        <v>8480</v>
      </c>
      <c r="N8729" s="37"/>
      <c r="O8729" s="22" t="s">
        <v>22</v>
      </c>
      <c r="P8729" s="38">
        <v>84</v>
      </c>
      <c r="Q8729" s="25">
        <v>0</v>
      </c>
      <c r="R8729" s="38">
        <f t="shared" si="226"/>
        <v>84</v>
      </c>
      <c r="S8729" s="25"/>
      <c r="T8729" s="26">
        <f t="shared" si="227"/>
        <v>0</v>
      </c>
    </row>
    <row r="8730" spans="6:20" s="102" customFormat="1" ht="24" outlineLevel="6">
      <c r="F8730" s="21">
        <v>3586</v>
      </c>
      <c r="G8730" s="22" t="s">
        <v>5</v>
      </c>
      <c r="H8730" s="68">
        <v>6</v>
      </c>
      <c r="I8730" s="22"/>
      <c r="J8730" s="36" t="s">
        <v>994</v>
      </c>
      <c r="K8730" s="36"/>
      <c r="L8730" s="36"/>
      <c r="M8730" s="37" t="s">
        <v>8414</v>
      </c>
      <c r="N8730" s="37"/>
      <c r="O8730" s="22" t="s">
        <v>22</v>
      </c>
      <c r="P8730" s="38">
        <v>113</v>
      </c>
      <c r="Q8730" s="25">
        <v>0</v>
      </c>
      <c r="R8730" s="38">
        <f t="shared" si="226"/>
        <v>113</v>
      </c>
      <c r="S8730" s="25"/>
      <c r="T8730" s="26">
        <f t="shared" si="227"/>
        <v>0</v>
      </c>
    </row>
    <row r="8731" spans="6:20" s="102" customFormat="1" ht="24" outlineLevel="6">
      <c r="F8731" s="21">
        <v>3587</v>
      </c>
      <c r="G8731" s="22" t="s">
        <v>5</v>
      </c>
      <c r="H8731" s="68">
        <v>6</v>
      </c>
      <c r="I8731" s="22"/>
      <c r="J8731" s="36" t="s">
        <v>995</v>
      </c>
      <c r="K8731" s="36"/>
      <c r="L8731" s="36"/>
      <c r="M8731" s="37" t="s">
        <v>8439</v>
      </c>
      <c r="N8731" s="37"/>
      <c r="O8731" s="22" t="s">
        <v>22</v>
      </c>
      <c r="P8731" s="38">
        <v>1</v>
      </c>
      <c r="Q8731" s="25">
        <v>0</v>
      </c>
      <c r="R8731" s="38">
        <f t="shared" si="226"/>
        <v>1</v>
      </c>
      <c r="S8731" s="25"/>
      <c r="T8731" s="26">
        <f t="shared" si="227"/>
        <v>0</v>
      </c>
    </row>
    <row r="8732" spans="6:20" s="102" customFormat="1" ht="24" outlineLevel="6">
      <c r="F8732" s="21">
        <v>3588</v>
      </c>
      <c r="G8732" s="22" t="s">
        <v>5</v>
      </c>
      <c r="H8732" s="68">
        <v>6</v>
      </c>
      <c r="I8732" s="22"/>
      <c r="J8732" s="36" t="s">
        <v>996</v>
      </c>
      <c r="K8732" s="36"/>
      <c r="L8732" s="36"/>
      <c r="M8732" s="37" t="s">
        <v>8415</v>
      </c>
      <c r="N8732" s="37"/>
      <c r="O8732" s="22" t="s">
        <v>22</v>
      </c>
      <c r="P8732" s="38">
        <v>14</v>
      </c>
      <c r="Q8732" s="25">
        <v>0</v>
      </c>
      <c r="R8732" s="38">
        <f t="shared" si="226"/>
        <v>14</v>
      </c>
      <c r="S8732" s="25"/>
      <c r="T8732" s="26">
        <f t="shared" si="227"/>
        <v>0</v>
      </c>
    </row>
    <row r="8733" spans="6:20" s="102" customFormat="1" ht="24" outlineLevel="6">
      <c r="F8733" s="21">
        <v>3589</v>
      </c>
      <c r="G8733" s="22" t="s">
        <v>5</v>
      </c>
      <c r="H8733" s="68">
        <v>6</v>
      </c>
      <c r="I8733" s="22"/>
      <c r="J8733" s="36" t="s">
        <v>997</v>
      </c>
      <c r="K8733" s="36"/>
      <c r="L8733" s="36"/>
      <c r="M8733" s="37" t="s">
        <v>8440</v>
      </c>
      <c r="N8733" s="37"/>
      <c r="O8733" s="22" t="s">
        <v>22</v>
      </c>
      <c r="P8733" s="38">
        <v>6</v>
      </c>
      <c r="Q8733" s="25">
        <v>0</v>
      </c>
      <c r="R8733" s="38">
        <f t="shared" si="226"/>
        <v>6</v>
      </c>
      <c r="S8733" s="25"/>
      <c r="T8733" s="26">
        <f t="shared" si="227"/>
        <v>0</v>
      </c>
    </row>
    <row r="8734" spans="6:20" s="102" customFormat="1" ht="24" outlineLevel="6">
      <c r="F8734" s="21">
        <v>3590</v>
      </c>
      <c r="G8734" s="22" t="s">
        <v>5</v>
      </c>
      <c r="H8734" s="68">
        <v>6</v>
      </c>
      <c r="I8734" s="22"/>
      <c r="J8734" s="36" t="s">
        <v>998</v>
      </c>
      <c r="K8734" s="36"/>
      <c r="L8734" s="36"/>
      <c r="M8734" s="37" t="s">
        <v>8464</v>
      </c>
      <c r="N8734" s="37"/>
      <c r="O8734" s="22" t="s">
        <v>22</v>
      </c>
      <c r="P8734" s="38">
        <v>147</v>
      </c>
      <c r="Q8734" s="25">
        <v>0</v>
      </c>
      <c r="R8734" s="38">
        <f t="shared" si="226"/>
        <v>147</v>
      </c>
      <c r="S8734" s="25"/>
      <c r="T8734" s="26">
        <f t="shared" si="227"/>
        <v>0</v>
      </c>
    </row>
    <row r="8735" spans="6:20" s="102" customFormat="1" ht="24" outlineLevel="6">
      <c r="F8735" s="21">
        <v>3591</v>
      </c>
      <c r="G8735" s="22" t="s">
        <v>5</v>
      </c>
      <c r="H8735" s="68">
        <v>6</v>
      </c>
      <c r="I8735" s="22"/>
      <c r="J8735" s="36" t="s">
        <v>999</v>
      </c>
      <c r="K8735" s="36"/>
      <c r="L8735" s="36"/>
      <c r="M8735" s="37" t="s">
        <v>8505</v>
      </c>
      <c r="N8735" s="37"/>
      <c r="O8735" s="22" t="s">
        <v>22</v>
      </c>
      <c r="P8735" s="38">
        <v>27</v>
      </c>
      <c r="Q8735" s="25">
        <v>0</v>
      </c>
      <c r="R8735" s="38">
        <f t="shared" si="226"/>
        <v>27</v>
      </c>
      <c r="S8735" s="25"/>
      <c r="T8735" s="26">
        <f t="shared" si="227"/>
        <v>0</v>
      </c>
    </row>
    <row r="8736" spans="6:20" s="102" customFormat="1" ht="24" outlineLevel="6">
      <c r="F8736" s="21">
        <v>3592</v>
      </c>
      <c r="G8736" s="22" t="s">
        <v>5</v>
      </c>
      <c r="H8736" s="68">
        <v>6</v>
      </c>
      <c r="I8736" s="22"/>
      <c r="J8736" s="36" t="s">
        <v>1000</v>
      </c>
      <c r="K8736" s="36"/>
      <c r="L8736" s="36"/>
      <c r="M8736" s="37" t="s">
        <v>8465</v>
      </c>
      <c r="N8736" s="37"/>
      <c r="O8736" s="22" t="s">
        <v>22</v>
      </c>
      <c r="P8736" s="38">
        <v>313</v>
      </c>
      <c r="Q8736" s="25">
        <v>0</v>
      </c>
      <c r="R8736" s="38">
        <f t="shared" si="226"/>
        <v>313</v>
      </c>
      <c r="S8736" s="25"/>
      <c r="T8736" s="26">
        <f t="shared" si="227"/>
        <v>0</v>
      </c>
    </row>
    <row r="8737" spans="6:20" s="102" customFormat="1" ht="24" outlineLevel="6">
      <c r="F8737" s="21">
        <v>3593</v>
      </c>
      <c r="G8737" s="22" t="s">
        <v>5</v>
      </c>
      <c r="H8737" s="68">
        <v>6</v>
      </c>
      <c r="I8737" s="22"/>
      <c r="J8737" s="36" t="s">
        <v>1001</v>
      </c>
      <c r="K8737" s="36"/>
      <c r="L8737" s="36"/>
      <c r="M8737" s="37" t="s">
        <v>8466</v>
      </c>
      <c r="N8737" s="37"/>
      <c r="O8737" s="22" t="s">
        <v>22</v>
      </c>
      <c r="P8737" s="38">
        <v>10</v>
      </c>
      <c r="Q8737" s="25">
        <v>0</v>
      </c>
      <c r="R8737" s="38">
        <f t="shared" si="226"/>
        <v>10</v>
      </c>
      <c r="S8737" s="25"/>
      <c r="T8737" s="26">
        <f t="shared" si="227"/>
        <v>0</v>
      </c>
    </row>
    <row r="8738" spans="6:20" s="102" customFormat="1" ht="24" outlineLevel="6">
      <c r="F8738" s="21">
        <v>3594</v>
      </c>
      <c r="G8738" s="22" t="s">
        <v>5</v>
      </c>
      <c r="H8738" s="68">
        <v>6</v>
      </c>
      <c r="I8738" s="22"/>
      <c r="J8738" s="36" t="s">
        <v>1002</v>
      </c>
      <c r="K8738" s="36"/>
      <c r="L8738" s="36"/>
      <c r="M8738" s="37" t="s">
        <v>8429</v>
      </c>
      <c r="N8738" s="37"/>
      <c r="O8738" s="22" t="s">
        <v>22</v>
      </c>
      <c r="P8738" s="38">
        <v>44</v>
      </c>
      <c r="Q8738" s="25">
        <v>0</v>
      </c>
      <c r="R8738" s="38">
        <f t="shared" si="226"/>
        <v>44</v>
      </c>
      <c r="S8738" s="25"/>
      <c r="T8738" s="26">
        <f t="shared" si="227"/>
        <v>0</v>
      </c>
    </row>
    <row r="8739" spans="6:20" s="102" customFormat="1" ht="24" outlineLevel="6">
      <c r="F8739" s="21">
        <v>3595</v>
      </c>
      <c r="G8739" s="22" t="s">
        <v>5</v>
      </c>
      <c r="H8739" s="68">
        <v>6</v>
      </c>
      <c r="I8739" s="22"/>
      <c r="J8739" s="36" t="s">
        <v>1003</v>
      </c>
      <c r="K8739" s="36"/>
      <c r="L8739" s="36"/>
      <c r="M8739" s="37" t="s">
        <v>8430</v>
      </c>
      <c r="N8739" s="37"/>
      <c r="O8739" s="22" t="s">
        <v>22</v>
      </c>
      <c r="P8739" s="38">
        <v>10</v>
      </c>
      <c r="Q8739" s="25">
        <v>0</v>
      </c>
      <c r="R8739" s="38">
        <f t="shared" si="226"/>
        <v>10</v>
      </c>
      <c r="S8739" s="25"/>
      <c r="T8739" s="26">
        <f t="shared" si="227"/>
        <v>0</v>
      </c>
    </row>
    <row r="8740" spans="6:20" s="102" customFormat="1" ht="24" outlineLevel="6">
      <c r="F8740" s="21">
        <v>3596</v>
      </c>
      <c r="G8740" s="22" t="s">
        <v>5</v>
      </c>
      <c r="H8740" s="68">
        <v>6</v>
      </c>
      <c r="I8740" s="22"/>
      <c r="J8740" s="36" t="s">
        <v>1004</v>
      </c>
      <c r="K8740" s="36"/>
      <c r="L8740" s="36"/>
      <c r="M8740" s="37" t="s">
        <v>8467</v>
      </c>
      <c r="N8740" s="37"/>
      <c r="O8740" s="22" t="s">
        <v>22</v>
      </c>
      <c r="P8740" s="38">
        <v>18</v>
      </c>
      <c r="Q8740" s="25">
        <v>0</v>
      </c>
      <c r="R8740" s="38">
        <f t="shared" si="226"/>
        <v>18</v>
      </c>
      <c r="S8740" s="25"/>
      <c r="T8740" s="26">
        <f t="shared" si="227"/>
        <v>0</v>
      </c>
    </row>
    <row r="8741" spans="6:20" s="102" customFormat="1" ht="24" outlineLevel="6">
      <c r="F8741" s="21">
        <v>3597</v>
      </c>
      <c r="G8741" s="22" t="s">
        <v>5</v>
      </c>
      <c r="H8741" s="68">
        <v>6</v>
      </c>
      <c r="I8741" s="22"/>
      <c r="J8741" s="36" t="s">
        <v>1005</v>
      </c>
      <c r="K8741" s="36"/>
      <c r="L8741" s="36"/>
      <c r="M8741" s="37" t="s">
        <v>8468</v>
      </c>
      <c r="N8741" s="37"/>
      <c r="O8741" s="22" t="s">
        <v>22</v>
      </c>
      <c r="P8741" s="38">
        <v>16</v>
      </c>
      <c r="Q8741" s="25">
        <v>0</v>
      </c>
      <c r="R8741" s="38">
        <f t="shared" si="226"/>
        <v>16</v>
      </c>
      <c r="S8741" s="25"/>
      <c r="T8741" s="26">
        <f t="shared" si="227"/>
        <v>0</v>
      </c>
    </row>
    <row r="8742" spans="6:20" s="102" customFormat="1" ht="24" outlineLevel="6">
      <c r="F8742" s="21">
        <v>3598</v>
      </c>
      <c r="G8742" s="22" t="s">
        <v>5</v>
      </c>
      <c r="H8742" s="68">
        <v>6</v>
      </c>
      <c r="I8742" s="22"/>
      <c r="J8742" s="36" t="s">
        <v>1006</v>
      </c>
      <c r="K8742" s="36"/>
      <c r="L8742" s="36"/>
      <c r="M8742" s="37" t="s">
        <v>8431</v>
      </c>
      <c r="N8742" s="37"/>
      <c r="O8742" s="22" t="s">
        <v>22</v>
      </c>
      <c r="P8742" s="38">
        <v>16</v>
      </c>
      <c r="Q8742" s="25">
        <v>0</v>
      </c>
      <c r="R8742" s="38">
        <f t="shared" si="226"/>
        <v>16</v>
      </c>
      <c r="S8742" s="25"/>
      <c r="T8742" s="26">
        <f t="shared" si="227"/>
        <v>0</v>
      </c>
    </row>
    <row r="8743" spans="6:20" s="102" customFormat="1" ht="24" outlineLevel="6">
      <c r="F8743" s="21">
        <v>3599</v>
      </c>
      <c r="G8743" s="22" t="s">
        <v>5</v>
      </c>
      <c r="H8743" s="68">
        <v>6</v>
      </c>
      <c r="I8743" s="22"/>
      <c r="J8743" s="36" t="s">
        <v>1007</v>
      </c>
      <c r="K8743" s="36"/>
      <c r="L8743" s="36"/>
      <c r="M8743" s="37" t="s">
        <v>8432</v>
      </c>
      <c r="N8743" s="37"/>
      <c r="O8743" s="22" t="s">
        <v>22</v>
      </c>
      <c r="P8743" s="38">
        <v>120</v>
      </c>
      <c r="Q8743" s="25">
        <v>0</v>
      </c>
      <c r="R8743" s="38">
        <f t="shared" si="226"/>
        <v>120</v>
      </c>
      <c r="S8743" s="25"/>
      <c r="T8743" s="26">
        <f t="shared" si="227"/>
        <v>0</v>
      </c>
    </row>
    <row r="8744" spans="6:20" s="102" customFormat="1" ht="24" outlineLevel="6">
      <c r="F8744" s="21">
        <v>3600</v>
      </c>
      <c r="G8744" s="22" t="s">
        <v>5</v>
      </c>
      <c r="H8744" s="68">
        <v>6</v>
      </c>
      <c r="I8744" s="22"/>
      <c r="J8744" s="36" t="s">
        <v>1008</v>
      </c>
      <c r="K8744" s="36"/>
      <c r="L8744" s="36"/>
      <c r="M8744" s="37" t="s">
        <v>8434</v>
      </c>
      <c r="N8744" s="37"/>
      <c r="O8744" s="22" t="s">
        <v>22</v>
      </c>
      <c r="P8744" s="38">
        <v>4</v>
      </c>
      <c r="Q8744" s="25">
        <v>0</v>
      </c>
      <c r="R8744" s="38">
        <f t="shared" si="226"/>
        <v>4</v>
      </c>
      <c r="S8744" s="25"/>
      <c r="T8744" s="26">
        <f t="shared" si="227"/>
        <v>0</v>
      </c>
    </row>
    <row r="8745" spans="6:20" s="102" customFormat="1" ht="24" outlineLevel="6">
      <c r="F8745" s="21">
        <v>3601</v>
      </c>
      <c r="G8745" s="22" t="s">
        <v>5</v>
      </c>
      <c r="H8745" s="68">
        <v>6</v>
      </c>
      <c r="I8745" s="22"/>
      <c r="J8745" s="36" t="s">
        <v>1009</v>
      </c>
      <c r="K8745" s="36"/>
      <c r="L8745" s="36"/>
      <c r="M8745" s="37" t="s">
        <v>8435</v>
      </c>
      <c r="N8745" s="37"/>
      <c r="O8745" s="22" t="s">
        <v>22</v>
      </c>
      <c r="P8745" s="38">
        <v>3</v>
      </c>
      <c r="Q8745" s="25">
        <v>0</v>
      </c>
      <c r="R8745" s="38">
        <f t="shared" si="226"/>
        <v>3</v>
      </c>
      <c r="S8745" s="25"/>
      <c r="T8745" s="26">
        <f t="shared" si="227"/>
        <v>0</v>
      </c>
    </row>
    <row r="8746" spans="6:20" s="102" customFormat="1" ht="24" outlineLevel="6">
      <c r="F8746" s="21">
        <v>3602</v>
      </c>
      <c r="G8746" s="22" t="s">
        <v>5</v>
      </c>
      <c r="H8746" s="68">
        <v>6</v>
      </c>
      <c r="I8746" s="22"/>
      <c r="J8746" s="36" t="s">
        <v>1010</v>
      </c>
      <c r="K8746" s="36"/>
      <c r="L8746" s="36"/>
      <c r="M8746" s="37" t="s">
        <v>8436</v>
      </c>
      <c r="N8746" s="37"/>
      <c r="O8746" s="22" t="s">
        <v>22</v>
      </c>
      <c r="P8746" s="38">
        <v>42</v>
      </c>
      <c r="Q8746" s="25">
        <v>0</v>
      </c>
      <c r="R8746" s="38">
        <f t="shared" si="226"/>
        <v>42</v>
      </c>
      <c r="S8746" s="25"/>
      <c r="T8746" s="26">
        <f t="shared" si="227"/>
        <v>0</v>
      </c>
    </row>
    <row r="8747" spans="6:20" s="102" customFormat="1" ht="24" outlineLevel="6">
      <c r="F8747" s="21">
        <v>3603</v>
      </c>
      <c r="G8747" s="22" t="s">
        <v>5</v>
      </c>
      <c r="H8747" s="68">
        <v>6</v>
      </c>
      <c r="I8747" s="22"/>
      <c r="J8747" s="36" t="s">
        <v>1011</v>
      </c>
      <c r="K8747" s="36"/>
      <c r="L8747" s="36"/>
      <c r="M8747" s="37" t="s">
        <v>8469</v>
      </c>
      <c r="N8747" s="37"/>
      <c r="O8747" s="22" t="s">
        <v>22</v>
      </c>
      <c r="P8747" s="38">
        <v>6</v>
      </c>
      <c r="Q8747" s="25">
        <v>0</v>
      </c>
      <c r="R8747" s="38">
        <f t="shared" si="226"/>
        <v>6</v>
      </c>
      <c r="S8747" s="25"/>
      <c r="T8747" s="26">
        <f t="shared" si="227"/>
        <v>0</v>
      </c>
    </row>
    <row r="8748" spans="6:20" s="102" customFormat="1" ht="24" outlineLevel="6">
      <c r="F8748" s="21">
        <v>3604</v>
      </c>
      <c r="G8748" s="22" t="s">
        <v>5</v>
      </c>
      <c r="H8748" s="68">
        <v>6</v>
      </c>
      <c r="I8748" s="22"/>
      <c r="J8748" s="36" t="s">
        <v>1012</v>
      </c>
      <c r="K8748" s="36"/>
      <c r="L8748" s="36"/>
      <c r="M8748" s="37" t="s">
        <v>8470</v>
      </c>
      <c r="N8748" s="37"/>
      <c r="O8748" s="22" t="s">
        <v>22</v>
      </c>
      <c r="P8748" s="38">
        <v>4</v>
      </c>
      <c r="Q8748" s="25">
        <v>0</v>
      </c>
      <c r="R8748" s="38">
        <f t="shared" si="226"/>
        <v>4</v>
      </c>
      <c r="S8748" s="25"/>
      <c r="T8748" s="26">
        <f t="shared" si="227"/>
        <v>0</v>
      </c>
    </row>
    <row r="8749" spans="6:20" s="102" customFormat="1" ht="24" outlineLevel="6">
      <c r="F8749" s="21">
        <v>3605</v>
      </c>
      <c r="G8749" s="22" t="s">
        <v>5</v>
      </c>
      <c r="H8749" s="68">
        <v>6</v>
      </c>
      <c r="I8749" s="22"/>
      <c r="J8749" s="36" t="s">
        <v>1013</v>
      </c>
      <c r="K8749" s="36"/>
      <c r="L8749" s="36"/>
      <c r="M8749" s="37" t="s">
        <v>8471</v>
      </c>
      <c r="N8749" s="37"/>
      <c r="O8749" s="22" t="s">
        <v>22</v>
      </c>
      <c r="P8749" s="38">
        <v>2</v>
      </c>
      <c r="Q8749" s="25">
        <v>0</v>
      </c>
      <c r="R8749" s="38">
        <f t="shared" si="226"/>
        <v>2</v>
      </c>
      <c r="S8749" s="25"/>
      <c r="T8749" s="26">
        <f t="shared" si="227"/>
        <v>0</v>
      </c>
    </row>
    <row r="8750" spans="6:20" s="102" customFormat="1" ht="24" outlineLevel="6">
      <c r="F8750" s="21">
        <v>3606</v>
      </c>
      <c r="G8750" s="22" t="s">
        <v>5</v>
      </c>
      <c r="H8750" s="68">
        <v>6</v>
      </c>
      <c r="I8750" s="22"/>
      <c r="J8750" s="36" t="s">
        <v>1014</v>
      </c>
      <c r="K8750" s="36"/>
      <c r="L8750" s="36"/>
      <c r="M8750" s="37" t="s">
        <v>8472</v>
      </c>
      <c r="N8750" s="37"/>
      <c r="O8750" s="22" t="s">
        <v>22</v>
      </c>
      <c r="P8750" s="38">
        <v>50</v>
      </c>
      <c r="Q8750" s="25">
        <v>0</v>
      </c>
      <c r="R8750" s="38">
        <f t="shared" si="226"/>
        <v>50</v>
      </c>
      <c r="S8750" s="25"/>
      <c r="T8750" s="26">
        <f t="shared" si="227"/>
        <v>0</v>
      </c>
    </row>
    <row r="8751" spans="6:20" s="102" customFormat="1" ht="24" outlineLevel="6">
      <c r="F8751" s="21">
        <v>3607</v>
      </c>
      <c r="G8751" s="22" t="s">
        <v>5</v>
      </c>
      <c r="H8751" s="68">
        <v>6</v>
      </c>
      <c r="I8751" s="22"/>
      <c r="J8751" s="36" t="s">
        <v>1015</v>
      </c>
      <c r="K8751" s="36"/>
      <c r="L8751" s="36"/>
      <c r="M8751" s="37" t="s">
        <v>8473</v>
      </c>
      <c r="N8751" s="37"/>
      <c r="O8751" s="22" t="s">
        <v>22</v>
      </c>
      <c r="P8751" s="38">
        <v>10</v>
      </c>
      <c r="Q8751" s="25">
        <v>0</v>
      </c>
      <c r="R8751" s="38">
        <f t="shared" si="226"/>
        <v>10</v>
      </c>
      <c r="S8751" s="25"/>
      <c r="T8751" s="26">
        <f t="shared" si="227"/>
        <v>0</v>
      </c>
    </row>
    <row r="8752" spans="6:20" s="102" customFormat="1" ht="24" outlineLevel="6">
      <c r="F8752" s="21">
        <v>3608</v>
      </c>
      <c r="G8752" s="22" t="s">
        <v>5</v>
      </c>
      <c r="H8752" s="68">
        <v>6</v>
      </c>
      <c r="I8752" s="22"/>
      <c r="J8752" s="36" t="s">
        <v>1016</v>
      </c>
      <c r="K8752" s="36"/>
      <c r="L8752" s="36"/>
      <c r="M8752" s="37" t="s">
        <v>8474</v>
      </c>
      <c r="N8752" s="37"/>
      <c r="O8752" s="22" t="s">
        <v>22</v>
      </c>
      <c r="P8752" s="38">
        <v>19</v>
      </c>
      <c r="Q8752" s="25">
        <v>0</v>
      </c>
      <c r="R8752" s="38">
        <f t="shared" si="226"/>
        <v>19</v>
      </c>
      <c r="S8752" s="25"/>
      <c r="T8752" s="26">
        <f t="shared" si="227"/>
        <v>0</v>
      </c>
    </row>
    <row r="8753" spans="6:20" s="102" customFormat="1" ht="24" outlineLevel="6">
      <c r="F8753" s="21">
        <v>3609</v>
      </c>
      <c r="G8753" s="22" t="s">
        <v>5</v>
      </c>
      <c r="H8753" s="68">
        <v>6</v>
      </c>
      <c r="I8753" s="22"/>
      <c r="J8753" s="36" t="s">
        <v>1017</v>
      </c>
      <c r="K8753" s="36"/>
      <c r="L8753" s="36"/>
      <c r="M8753" s="37" t="s">
        <v>8475</v>
      </c>
      <c r="N8753" s="37"/>
      <c r="O8753" s="22" t="s">
        <v>22</v>
      </c>
      <c r="P8753" s="38">
        <v>2</v>
      </c>
      <c r="Q8753" s="25">
        <v>0</v>
      </c>
      <c r="R8753" s="38">
        <f t="shared" si="226"/>
        <v>2</v>
      </c>
      <c r="S8753" s="25"/>
      <c r="T8753" s="26">
        <f t="shared" si="227"/>
        <v>0</v>
      </c>
    </row>
    <row r="8754" spans="6:20" s="102" customFormat="1" ht="24" outlineLevel="6">
      <c r="F8754" s="21">
        <v>3610</v>
      </c>
      <c r="G8754" s="22" t="s">
        <v>5</v>
      </c>
      <c r="H8754" s="68">
        <v>6</v>
      </c>
      <c r="I8754" s="22"/>
      <c r="J8754" s="36" t="s">
        <v>1018</v>
      </c>
      <c r="K8754" s="36"/>
      <c r="L8754" s="36"/>
      <c r="M8754" s="37" t="s">
        <v>8476</v>
      </c>
      <c r="N8754" s="37"/>
      <c r="O8754" s="22" t="s">
        <v>22</v>
      </c>
      <c r="P8754" s="38">
        <v>10</v>
      </c>
      <c r="Q8754" s="25">
        <v>0</v>
      </c>
      <c r="R8754" s="38">
        <f t="shared" si="226"/>
        <v>10</v>
      </c>
      <c r="S8754" s="25"/>
      <c r="T8754" s="26">
        <f t="shared" si="227"/>
        <v>0</v>
      </c>
    </row>
    <row r="8755" spans="6:20" s="102" customFormat="1" ht="24" outlineLevel="6">
      <c r="F8755" s="21">
        <v>3611</v>
      </c>
      <c r="G8755" s="22" t="s">
        <v>5</v>
      </c>
      <c r="H8755" s="68">
        <v>6</v>
      </c>
      <c r="I8755" s="22"/>
      <c r="J8755" s="36" t="s">
        <v>1019</v>
      </c>
      <c r="K8755" s="36"/>
      <c r="L8755" s="36"/>
      <c r="M8755" s="37" t="s">
        <v>8477</v>
      </c>
      <c r="N8755" s="37"/>
      <c r="O8755" s="22" t="s">
        <v>22</v>
      </c>
      <c r="P8755" s="38">
        <v>2</v>
      </c>
      <c r="Q8755" s="25">
        <v>0</v>
      </c>
      <c r="R8755" s="38">
        <f t="shared" si="226"/>
        <v>2</v>
      </c>
      <c r="S8755" s="25"/>
      <c r="T8755" s="26">
        <f t="shared" si="227"/>
        <v>0</v>
      </c>
    </row>
    <row r="8756" spans="6:20" s="102" customFormat="1" ht="24" outlineLevel="6">
      <c r="F8756" s="21">
        <v>3612</v>
      </c>
      <c r="G8756" s="22" t="s">
        <v>5</v>
      </c>
      <c r="H8756" s="68">
        <v>6</v>
      </c>
      <c r="I8756" s="22"/>
      <c r="J8756" s="36" t="s">
        <v>1020</v>
      </c>
      <c r="K8756" s="36"/>
      <c r="L8756" s="36"/>
      <c r="M8756" s="37" t="s">
        <v>8506</v>
      </c>
      <c r="N8756" s="37"/>
      <c r="O8756" s="22" t="s">
        <v>22</v>
      </c>
      <c r="P8756" s="38">
        <v>153</v>
      </c>
      <c r="Q8756" s="25">
        <v>0</v>
      </c>
      <c r="R8756" s="38">
        <f t="shared" si="226"/>
        <v>153</v>
      </c>
      <c r="S8756" s="25"/>
      <c r="T8756" s="26">
        <f t="shared" si="227"/>
        <v>0</v>
      </c>
    </row>
    <row r="8757" spans="6:20" s="102" customFormat="1" ht="24" outlineLevel="6">
      <c r="F8757" s="21">
        <v>3613</v>
      </c>
      <c r="G8757" s="22" t="s">
        <v>5</v>
      </c>
      <c r="H8757" s="68">
        <v>6</v>
      </c>
      <c r="I8757" s="22"/>
      <c r="J8757" s="36" t="s">
        <v>1021</v>
      </c>
      <c r="K8757" s="36"/>
      <c r="L8757" s="36"/>
      <c r="M8757" s="37" t="s">
        <v>8507</v>
      </c>
      <c r="N8757" s="37"/>
      <c r="O8757" s="22" t="s">
        <v>22</v>
      </c>
      <c r="P8757" s="38">
        <v>20</v>
      </c>
      <c r="Q8757" s="25">
        <v>0</v>
      </c>
      <c r="R8757" s="38">
        <f t="shared" si="226"/>
        <v>20</v>
      </c>
      <c r="S8757" s="25"/>
      <c r="T8757" s="26">
        <f t="shared" si="227"/>
        <v>0</v>
      </c>
    </row>
    <row r="8758" spans="6:20" s="102" customFormat="1" ht="36" outlineLevel="6">
      <c r="F8758" s="21">
        <v>3614</v>
      </c>
      <c r="G8758" s="22" t="s">
        <v>5</v>
      </c>
      <c r="H8758" s="68">
        <v>6</v>
      </c>
      <c r="I8758" s="22"/>
      <c r="J8758" s="36" t="s">
        <v>1022</v>
      </c>
      <c r="K8758" s="36"/>
      <c r="L8758" s="36"/>
      <c r="M8758" s="37" t="s">
        <v>8994</v>
      </c>
      <c r="N8758" s="37"/>
      <c r="O8758" s="22" t="s">
        <v>22</v>
      </c>
      <c r="P8758" s="38">
        <v>50</v>
      </c>
      <c r="Q8758" s="25">
        <v>0</v>
      </c>
      <c r="R8758" s="38">
        <f t="shared" si="226"/>
        <v>50</v>
      </c>
      <c r="S8758" s="25"/>
      <c r="T8758" s="26">
        <f t="shared" si="227"/>
        <v>0</v>
      </c>
    </row>
    <row r="8759" spans="6:20" s="102" customFormat="1" ht="24" outlineLevel="6">
      <c r="F8759" s="21">
        <v>3615</v>
      </c>
      <c r="G8759" s="22" t="s">
        <v>5</v>
      </c>
      <c r="H8759" s="68">
        <v>6</v>
      </c>
      <c r="I8759" s="22"/>
      <c r="J8759" s="36" t="s">
        <v>1023</v>
      </c>
      <c r="K8759" s="36"/>
      <c r="L8759" s="36"/>
      <c r="M8759" s="37" t="s">
        <v>8508</v>
      </c>
      <c r="N8759" s="37"/>
      <c r="O8759" s="22" t="s">
        <v>22</v>
      </c>
      <c r="P8759" s="38">
        <v>18</v>
      </c>
      <c r="Q8759" s="25">
        <v>0</v>
      </c>
      <c r="R8759" s="38">
        <f t="shared" si="226"/>
        <v>18</v>
      </c>
      <c r="S8759" s="25"/>
      <c r="T8759" s="26">
        <f t="shared" si="227"/>
        <v>0</v>
      </c>
    </row>
    <row r="8760" spans="6:20" s="102" customFormat="1" ht="24" outlineLevel="6">
      <c r="F8760" s="21">
        <v>3616</v>
      </c>
      <c r="G8760" s="22" t="s">
        <v>5</v>
      </c>
      <c r="H8760" s="68">
        <v>6</v>
      </c>
      <c r="I8760" s="22"/>
      <c r="J8760" s="36" t="s">
        <v>1024</v>
      </c>
      <c r="K8760" s="36"/>
      <c r="L8760" s="36"/>
      <c r="M8760" s="37" t="s">
        <v>8509</v>
      </c>
      <c r="N8760" s="37"/>
      <c r="O8760" s="22" t="s">
        <v>22</v>
      </c>
      <c r="P8760" s="38">
        <v>7</v>
      </c>
      <c r="Q8760" s="25">
        <v>0</v>
      </c>
      <c r="R8760" s="38">
        <f t="shared" si="226"/>
        <v>7</v>
      </c>
      <c r="S8760" s="25"/>
      <c r="T8760" s="26">
        <f t="shared" si="227"/>
        <v>0</v>
      </c>
    </row>
    <row r="8761" spans="6:20" s="102" customFormat="1" ht="24" outlineLevel="6">
      <c r="F8761" s="21">
        <v>3617</v>
      </c>
      <c r="G8761" s="22" t="s">
        <v>5</v>
      </c>
      <c r="H8761" s="68">
        <v>6</v>
      </c>
      <c r="I8761" s="22"/>
      <c r="J8761" s="36" t="s">
        <v>1025</v>
      </c>
      <c r="K8761" s="36"/>
      <c r="L8761" s="36"/>
      <c r="M8761" s="37" t="s">
        <v>8510</v>
      </c>
      <c r="N8761" s="37"/>
      <c r="O8761" s="22" t="s">
        <v>22</v>
      </c>
      <c r="P8761" s="38">
        <v>2</v>
      </c>
      <c r="Q8761" s="25">
        <v>0</v>
      </c>
      <c r="R8761" s="38">
        <f t="shared" si="226"/>
        <v>2</v>
      </c>
      <c r="S8761" s="25"/>
      <c r="T8761" s="26">
        <f t="shared" si="227"/>
        <v>0</v>
      </c>
    </row>
    <row r="8762" spans="6:20" s="102" customFormat="1" ht="24" outlineLevel="6">
      <c r="F8762" s="21">
        <v>3618</v>
      </c>
      <c r="G8762" s="22" t="s">
        <v>5</v>
      </c>
      <c r="H8762" s="68">
        <v>6</v>
      </c>
      <c r="I8762" s="22"/>
      <c r="J8762" s="36" t="s">
        <v>1026</v>
      </c>
      <c r="K8762" s="36"/>
      <c r="L8762" s="36"/>
      <c r="M8762" s="37" t="s">
        <v>8478</v>
      </c>
      <c r="N8762" s="37"/>
      <c r="O8762" s="22" t="s">
        <v>22</v>
      </c>
      <c r="P8762" s="38">
        <v>6</v>
      </c>
      <c r="Q8762" s="25">
        <v>0</v>
      </c>
      <c r="R8762" s="38">
        <f t="shared" si="226"/>
        <v>6</v>
      </c>
      <c r="S8762" s="25"/>
      <c r="T8762" s="26">
        <f t="shared" si="227"/>
        <v>0</v>
      </c>
    </row>
    <row r="8763" spans="6:20" s="102" customFormat="1" ht="372" outlineLevel="6">
      <c r="F8763" s="21">
        <v>3619</v>
      </c>
      <c r="G8763" s="22" t="s">
        <v>5</v>
      </c>
      <c r="H8763" s="68">
        <v>6</v>
      </c>
      <c r="I8763" s="22"/>
      <c r="J8763" s="36" t="s">
        <v>1027</v>
      </c>
      <c r="K8763" s="36"/>
      <c r="L8763" s="36"/>
      <c r="M8763" s="37" t="s">
        <v>9754</v>
      </c>
      <c r="N8763" s="37" t="s">
        <v>9928</v>
      </c>
      <c r="O8763" s="22" t="s">
        <v>47</v>
      </c>
      <c r="P8763" s="38">
        <v>1</v>
      </c>
      <c r="Q8763" s="25">
        <v>0</v>
      </c>
      <c r="R8763" s="38">
        <f t="shared" si="226"/>
        <v>1</v>
      </c>
      <c r="S8763" s="25"/>
      <c r="T8763" s="26">
        <f t="shared" si="227"/>
        <v>0</v>
      </c>
    </row>
    <row r="8764" spans="6:20" outlineLevel="6"/>
    <row r="8765" spans="6:20" outlineLevel="5"/>
    <row r="8766" spans="6:20" s="113" customFormat="1" ht="16.5" customHeight="1" outlineLevel="4">
      <c r="F8766" s="114"/>
      <c r="G8766" s="115"/>
      <c r="H8766" s="115"/>
      <c r="I8766" s="115"/>
      <c r="J8766" s="116"/>
      <c r="K8766" s="116"/>
      <c r="L8766" s="116"/>
      <c r="M8766" s="116" t="s">
        <v>5437</v>
      </c>
      <c r="N8766" s="119"/>
      <c r="O8766" s="115"/>
      <c r="P8766" s="117"/>
      <c r="Q8766" s="118"/>
      <c r="R8766" s="117"/>
      <c r="S8766" s="118"/>
      <c r="T8766" s="112">
        <f>SUBTOTAL(9,T8767:T8825)</f>
        <v>0</v>
      </c>
    </row>
    <row r="8767" spans="6:20" s="120" customFormat="1" ht="16.5" customHeight="1" outlineLevel="5">
      <c r="F8767" s="121"/>
      <c r="G8767" s="122"/>
      <c r="H8767" s="122"/>
      <c r="I8767" s="122"/>
      <c r="J8767" s="123"/>
      <c r="K8767" s="123"/>
      <c r="L8767" s="123"/>
      <c r="M8767" s="123" t="s">
        <v>5511</v>
      </c>
      <c r="N8767" s="126"/>
      <c r="O8767" s="122"/>
      <c r="P8767" s="124"/>
      <c r="Q8767" s="125"/>
      <c r="R8767" s="124"/>
      <c r="S8767" s="125"/>
      <c r="T8767" s="111">
        <f>SUBTOTAL(9,T8768:T8824)</f>
        <v>0</v>
      </c>
    </row>
    <row r="8768" spans="6:20" s="102" customFormat="1" ht="24" outlineLevel="6">
      <c r="F8768" s="21">
        <v>3620</v>
      </c>
      <c r="G8768" s="22" t="s">
        <v>5</v>
      </c>
      <c r="H8768" s="68">
        <v>6</v>
      </c>
      <c r="I8768" s="22"/>
      <c r="J8768" s="36" t="s">
        <v>1028</v>
      </c>
      <c r="K8768" s="36"/>
      <c r="L8768" s="36"/>
      <c r="M8768" s="37" t="s">
        <v>8076</v>
      </c>
      <c r="N8768" s="37"/>
      <c r="O8768" s="22" t="s">
        <v>22</v>
      </c>
      <c r="P8768" s="38">
        <v>48</v>
      </c>
      <c r="Q8768" s="25">
        <v>0</v>
      </c>
      <c r="R8768" s="38">
        <f t="shared" ref="R8768:R8799" si="228">P8768*(1+Q8768/100)</f>
        <v>48</v>
      </c>
      <c r="S8768" s="25"/>
      <c r="T8768" s="26">
        <f t="shared" ref="T8768:T8799" si="229">IF(I8768="T",0,R8768*S8768)</f>
        <v>0</v>
      </c>
    </row>
    <row r="8769" spans="6:20" s="102" customFormat="1" ht="24" outlineLevel="6">
      <c r="F8769" s="21">
        <v>3621</v>
      </c>
      <c r="G8769" s="22" t="s">
        <v>5</v>
      </c>
      <c r="H8769" s="68">
        <v>6</v>
      </c>
      <c r="I8769" s="22"/>
      <c r="J8769" s="36" t="s">
        <v>1029</v>
      </c>
      <c r="K8769" s="36"/>
      <c r="L8769" s="36"/>
      <c r="M8769" s="37" t="s">
        <v>8339</v>
      </c>
      <c r="N8769" s="37"/>
      <c r="O8769" s="22" t="s">
        <v>22</v>
      </c>
      <c r="P8769" s="38">
        <v>60</v>
      </c>
      <c r="Q8769" s="25">
        <v>0</v>
      </c>
      <c r="R8769" s="38">
        <f t="shared" si="228"/>
        <v>60</v>
      </c>
      <c r="S8769" s="25"/>
      <c r="T8769" s="26">
        <f t="shared" si="229"/>
        <v>0</v>
      </c>
    </row>
    <row r="8770" spans="6:20" s="102" customFormat="1" ht="24" outlineLevel="6">
      <c r="F8770" s="21">
        <v>3622</v>
      </c>
      <c r="G8770" s="22" t="s">
        <v>5</v>
      </c>
      <c r="H8770" s="68">
        <v>6</v>
      </c>
      <c r="I8770" s="22"/>
      <c r="J8770" s="36" t="s">
        <v>1030</v>
      </c>
      <c r="K8770" s="36"/>
      <c r="L8770" s="36"/>
      <c r="M8770" s="37" t="s">
        <v>8366</v>
      </c>
      <c r="N8770" s="37"/>
      <c r="O8770" s="22" t="s">
        <v>22</v>
      </c>
      <c r="P8770" s="38">
        <v>16</v>
      </c>
      <c r="Q8770" s="25">
        <v>0</v>
      </c>
      <c r="R8770" s="38">
        <f t="shared" si="228"/>
        <v>16</v>
      </c>
      <c r="S8770" s="25"/>
      <c r="T8770" s="26">
        <f t="shared" si="229"/>
        <v>0</v>
      </c>
    </row>
    <row r="8771" spans="6:20" s="102" customFormat="1" ht="24" outlineLevel="6">
      <c r="F8771" s="21">
        <v>3623</v>
      </c>
      <c r="G8771" s="22" t="s">
        <v>5</v>
      </c>
      <c r="H8771" s="68">
        <v>6</v>
      </c>
      <c r="I8771" s="22"/>
      <c r="J8771" s="36" t="s">
        <v>1031</v>
      </c>
      <c r="K8771" s="36"/>
      <c r="L8771" s="36"/>
      <c r="M8771" s="37" t="s">
        <v>8426</v>
      </c>
      <c r="N8771" s="37"/>
      <c r="O8771" s="22" t="s">
        <v>22</v>
      </c>
      <c r="P8771" s="38">
        <v>103</v>
      </c>
      <c r="Q8771" s="25">
        <v>0</v>
      </c>
      <c r="R8771" s="38">
        <f t="shared" si="228"/>
        <v>103</v>
      </c>
      <c r="S8771" s="25"/>
      <c r="T8771" s="26">
        <f t="shared" si="229"/>
        <v>0</v>
      </c>
    </row>
    <row r="8772" spans="6:20" s="102" customFormat="1" ht="24" outlineLevel="6">
      <c r="F8772" s="21">
        <v>3624</v>
      </c>
      <c r="G8772" s="22" t="s">
        <v>5</v>
      </c>
      <c r="H8772" s="68">
        <v>6</v>
      </c>
      <c r="I8772" s="22"/>
      <c r="J8772" s="36" t="s">
        <v>1032</v>
      </c>
      <c r="K8772" s="36"/>
      <c r="L8772" s="36"/>
      <c r="M8772" s="37" t="s">
        <v>8790</v>
      </c>
      <c r="N8772" s="37"/>
      <c r="O8772" s="22" t="s">
        <v>22</v>
      </c>
      <c r="P8772" s="38">
        <v>103</v>
      </c>
      <c r="Q8772" s="25">
        <v>0</v>
      </c>
      <c r="R8772" s="38">
        <f t="shared" si="228"/>
        <v>103</v>
      </c>
      <c r="S8772" s="25"/>
      <c r="T8772" s="26">
        <f t="shared" si="229"/>
        <v>0</v>
      </c>
    </row>
    <row r="8773" spans="6:20" s="102" customFormat="1" ht="24" outlineLevel="6">
      <c r="F8773" s="21">
        <v>3625</v>
      </c>
      <c r="G8773" s="22" t="s">
        <v>5</v>
      </c>
      <c r="H8773" s="68">
        <v>6</v>
      </c>
      <c r="I8773" s="22"/>
      <c r="J8773" s="36" t="s">
        <v>1033</v>
      </c>
      <c r="K8773" s="36"/>
      <c r="L8773" s="36"/>
      <c r="M8773" s="37" t="s">
        <v>8410</v>
      </c>
      <c r="N8773" s="37"/>
      <c r="O8773" s="22" t="s">
        <v>22</v>
      </c>
      <c r="P8773" s="38">
        <v>420</v>
      </c>
      <c r="Q8773" s="25">
        <v>0</v>
      </c>
      <c r="R8773" s="38">
        <f t="shared" si="228"/>
        <v>420</v>
      </c>
      <c r="S8773" s="25"/>
      <c r="T8773" s="26">
        <f t="shared" si="229"/>
        <v>0</v>
      </c>
    </row>
    <row r="8774" spans="6:20" s="102" customFormat="1" ht="24" outlineLevel="6">
      <c r="F8774" s="21">
        <v>3626</v>
      </c>
      <c r="G8774" s="22" t="s">
        <v>5</v>
      </c>
      <c r="H8774" s="68">
        <v>6</v>
      </c>
      <c r="I8774" s="22"/>
      <c r="J8774" s="36" t="s">
        <v>1034</v>
      </c>
      <c r="K8774" s="36"/>
      <c r="L8774" s="36"/>
      <c r="M8774" s="37" t="s">
        <v>8784</v>
      </c>
      <c r="N8774" s="37"/>
      <c r="O8774" s="22" t="s">
        <v>22</v>
      </c>
      <c r="P8774" s="38">
        <v>210</v>
      </c>
      <c r="Q8774" s="25">
        <v>0</v>
      </c>
      <c r="R8774" s="38">
        <f t="shared" si="228"/>
        <v>210</v>
      </c>
      <c r="S8774" s="25"/>
      <c r="T8774" s="26">
        <f t="shared" si="229"/>
        <v>0</v>
      </c>
    </row>
    <row r="8775" spans="6:20" s="102" customFormat="1" ht="24" outlineLevel="6">
      <c r="F8775" s="21">
        <v>3627</v>
      </c>
      <c r="G8775" s="22" t="s">
        <v>5</v>
      </c>
      <c r="H8775" s="68">
        <v>6</v>
      </c>
      <c r="I8775" s="22"/>
      <c r="J8775" s="36" t="s">
        <v>1035</v>
      </c>
      <c r="K8775" s="36"/>
      <c r="L8775" s="36"/>
      <c r="M8775" s="37" t="s">
        <v>8130</v>
      </c>
      <c r="N8775" s="37"/>
      <c r="O8775" s="22" t="s">
        <v>22</v>
      </c>
      <c r="P8775" s="38">
        <v>10</v>
      </c>
      <c r="Q8775" s="25">
        <v>0</v>
      </c>
      <c r="R8775" s="38">
        <f t="shared" si="228"/>
        <v>10</v>
      </c>
      <c r="S8775" s="25"/>
      <c r="T8775" s="26">
        <f t="shared" si="229"/>
        <v>0</v>
      </c>
    </row>
    <row r="8776" spans="6:20" s="102" customFormat="1" ht="24" outlineLevel="6">
      <c r="F8776" s="21">
        <v>3628</v>
      </c>
      <c r="G8776" s="22" t="s">
        <v>5</v>
      </c>
      <c r="H8776" s="68">
        <v>6</v>
      </c>
      <c r="I8776" s="22"/>
      <c r="J8776" s="36" t="s">
        <v>1036</v>
      </c>
      <c r="K8776" s="36"/>
      <c r="L8776" s="36"/>
      <c r="M8776" s="37" t="s">
        <v>8330</v>
      </c>
      <c r="N8776" s="37"/>
      <c r="O8776" s="22" t="s">
        <v>22</v>
      </c>
      <c r="P8776" s="38">
        <v>36</v>
      </c>
      <c r="Q8776" s="25">
        <v>0</v>
      </c>
      <c r="R8776" s="38">
        <f t="shared" si="228"/>
        <v>36</v>
      </c>
      <c r="S8776" s="25"/>
      <c r="T8776" s="26">
        <f t="shared" si="229"/>
        <v>0</v>
      </c>
    </row>
    <row r="8777" spans="6:20" s="102" customFormat="1" ht="12" outlineLevel="6">
      <c r="F8777" s="21">
        <v>3629</v>
      </c>
      <c r="G8777" s="22" t="s">
        <v>5</v>
      </c>
      <c r="H8777" s="68">
        <v>6</v>
      </c>
      <c r="I8777" s="22"/>
      <c r="J8777" s="36" t="s">
        <v>1037</v>
      </c>
      <c r="K8777" s="36"/>
      <c r="L8777" s="36"/>
      <c r="M8777" s="37" t="s">
        <v>7870</v>
      </c>
      <c r="N8777" s="37"/>
      <c r="O8777" s="22" t="s">
        <v>22</v>
      </c>
      <c r="P8777" s="38">
        <v>45</v>
      </c>
      <c r="Q8777" s="25">
        <v>0</v>
      </c>
      <c r="R8777" s="38">
        <f t="shared" si="228"/>
        <v>45</v>
      </c>
      <c r="S8777" s="25"/>
      <c r="T8777" s="26">
        <f t="shared" si="229"/>
        <v>0</v>
      </c>
    </row>
    <row r="8778" spans="6:20" s="102" customFormat="1" ht="12" outlineLevel="6">
      <c r="F8778" s="21">
        <v>3630</v>
      </c>
      <c r="G8778" s="22" t="s">
        <v>5</v>
      </c>
      <c r="H8778" s="68">
        <v>6</v>
      </c>
      <c r="I8778" s="22"/>
      <c r="J8778" s="36" t="s">
        <v>1038</v>
      </c>
      <c r="K8778" s="36"/>
      <c r="L8778" s="36"/>
      <c r="M8778" s="37" t="s">
        <v>7871</v>
      </c>
      <c r="N8778" s="37"/>
      <c r="O8778" s="22" t="s">
        <v>22</v>
      </c>
      <c r="P8778" s="38">
        <v>1</v>
      </c>
      <c r="Q8778" s="25">
        <v>0</v>
      </c>
      <c r="R8778" s="38">
        <f t="shared" si="228"/>
        <v>1</v>
      </c>
      <c r="S8778" s="25"/>
      <c r="T8778" s="26">
        <f t="shared" si="229"/>
        <v>0</v>
      </c>
    </row>
    <row r="8779" spans="6:20" s="102" customFormat="1" ht="12" outlineLevel="6">
      <c r="F8779" s="21">
        <v>3631</v>
      </c>
      <c r="G8779" s="22" t="s">
        <v>5</v>
      </c>
      <c r="H8779" s="68">
        <v>6</v>
      </c>
      <c r="I8779" s="22"/>
      <c r="J8779" s="36" t="s">
        <v>1039</v>
      </c>
      <c r="K8779" s="36"/>
      <c r="L8779" s="36"/>
      <c r="M8779" s="37" t="s">
        <v>7568</v>
      </c>
      <c r="N8779" s="37"/>
      <c r="O8779" s="22" t="s">
        <v>22</v>
      </c>
      <c r="P8779" s="38">
        <v>1</v>
      </c>
      <c r="Q8779" s="25">
        <v>0</v>
      </c>
      <c r="R8779" s="38">
        <f t="shared" si="228"/>
        <v>1</v>
      </c>
      <c r="S8779" s="25"/>
      <c r="T8779" s="26">
        <f t="shared" si="229"/>
        <v>0</v>
      </c>
    </row>
    <row r="8780" spans="6:20" s="102" customFormat="1" ht="24" outlineLevel="6">
      <c r="F8780" s="21">
        <v>3632</v>
      </c>
      <c r="G8780" s="22" t="s">
        <v>5</v>
      </c>
      <c r="H8780" s="68">
        <v>6</v>
      </c>
      <c r="I8780" s="22"/>
      <c r="J8780" s="36" t="s">
        <v>1040</v>
      </c>
      <c r="K8780" s="36"/>
      <c r="L8780" s="36"/>
      <c r="M8780" s="37" t="s">
        <v>8714</v>
      </c>
      <c r="N8780" s="37"/>
      <c r="O8780" s="22" t="s">
        <v>22</v>
      </c>
      <c r="P8780" s="38">
        <v>11</v>
      </c>
      <c r="Q8780" s="25">
        <v>0</v>
      </c>
      <c r="R8780" s="38">
        <f t="shared" si="228"/>
        <v>11</v>
      </c>
      <c r="S8780" s="25"/>
      <c r="T8780" s="26">
        <f t="shared" si="229"/>
        <v>0</v>
      </c>
    </row>
    <row r="8781" spans="6:20" s="102" customFormat="1" ht="24" outlineLevel="6">
      <c r="F8781" s="21">
        <v>3633</v>
      </c>
      <c r="G8781" s="22" t="s">
        <v>5</v>
      </c>
      <c r="H8781" s="68">
        <v>6</v>
      </c>
      <c r="I8781" s="22"/>
      <c r="J8781" s="36" t="s">
        <v>1041</v>
      </c>
      <c r="K8781" s="36"/>
      <c r="L8781" s="36"/>
      <c r="M8781" s="37" t="s">
        <v>8039</v>
      </c>
      <c r="N8781" s="37"/>
      <c r="O8781" s="22" t="s">
        <v>22</v>
      </c>
      <c r="P8781" s="38">
        <v>3</v>
      </c>
      <c r="Q8781" s="25">
        <v>0</v>
      </c>
      <c r="R8781" s="38">
        <f t="shared" si="228"/>
        <v>3</v>
      </c>
      <c r="S8781" s="25"/>
      <c r="T8781" s="26">
        <f t="shared" si="229"/>
        <v>0</v>
      </c>
    </row>
    <row r="8782" spans="6:20" s="102" customFormat="1" ht="12" outlineLevel="6">
      <c r="F8782" s="21">
        <v>3634</v>
      </c>
      <c r="G8782" s="22" t="s">
        <v>5</v>
      </c>
      <c r="H8782" s="68">
        <v>6</v>
      </c>
      <c r="I8782" s="22"/>
      <c r="J8782" s="36" t="s">
        <v>1042</v>
      </c>
      <c r="K8782" s="36"/>
      <c r="L8782" s="36"/>
      <c r="M8782" s="37" t="s">
        <v>7645</v>
      </c>
      <c r="N8782" s="37"/>
      <c r="O8782" s="22" t="s">
        <v>22</v>
      </c>
      <c r="P8782" s="38">
        <v>4</v>
      </c>
      <c r="Q8782" s="25">
        <v>0</v>
      </c>
      <c r="R8782" s="38">
        <f t="shared" si="228"/>
        <v>4</v>
      </c>
      <c r="S8782" s="25"/>
      <c r="T8782" s="26">
        <f t="shared" si="229"/>
        <v>0</v>
      </c>
    </row>
    <row r="8783" spans="6:20" s="102" customFormat="1" ht="24" outlineLevel="6">
      <c r="F8783" s="21">
        <v>3635</v>
      </c>
      <c r="G8783" s="22" t="s">
        <v>5</v>
      </c>
      <c r="H8783" s="68">
        <v>6</v>
      </c>
      <c r="I8783" s="22"/>
      <c r="J8783" s="36" t="s">
        <v>1043</v>
      </c>
      <c r="K8783" s="36"/>
      <c r="L8783" s="36"/>
      <c r="M8783" s="37" t="s">
        <v>8409</v>
      </c>
      <c r="N8783" s="37"/>
      <c r="O8783" s="22" t="s">
        <v>22</v>
      </c>
      <c r="P8783" s="38">
        <v>61</v>
      </c>
      <c r="Q8783" s="25">
        <v>0</v>
      </c>
      <c r="R8783" s="38">
        <f t="shared" si="228"/>
        <v>61</v>
      </c>
      <c r="S8783" s="25"/>
      <c r="T8783" s="26">
        <f t="shared" si="229"/>
        <v>0</v>
      </c>
    </row>
    <row r="8784" spans="6:20" s="102" customFormat="1" ht="24" outlineLevel="6">
      <c r="F8784" s="21">
        <v>3636</v>
      </c>
      <c r="G8784" s="22" t="s">
        <v>5</v>
      </c>
      <c r="H8784" s="68">
        <v>6</v>
      </c>
      <c r="I8784" s="22"/>
      <c r="J8784" s="36" t="s">
        <v>1044</v>
      </c>
      <c r="K8784" s="36"/>
      <c r="L8784" s="36"/>
      <c r="M8784" s="37" t="s">
        <v>8425</v>
      </c>
      <c r="N8784" s="37"/>
      <c r="O8784" s="22" t="s">
        <v>22</v>
      </c>
      <c r="P8784" s="38">
        <v>11</v>
      </c>
      <c r="Q8784" s="25">
        <v>0</v>
      </c>
      <c r="R8784" s="38">
        <f t="shared" si="228"/>
        <v>11</v>
      </c>
      <c r="S8784" s="25"/>
      <c r="T8784" s="26">
        <f t="shared" si="229"/>
        <v>0</v>
      </c>
    </row>
    <row r="8785" spans="6:20" s="102" customFormat="1" ht="24" outlineLevel="6">
      <c r="F8785" s="21">
        <v>3637</v>
      </c>
      <c r="G8785" s="22" t="s">
        <v>5</v>
      </c>
      <c r="H8785" s="68">
        <v>6</v>
      </c>
      <c r="I8785" s="22"/>
      <c r="J8785" s="36" t="s">
        <v>1045</v>
      </c>
      <c r="K8785" s="36"/>
      <c r="L8785" s="36"/>
      <c r="M8785" s="37" t="s">
        <v>8777</v>
      </c>
      <c r="N8785" s="37"/>
      <c r="O8785" s="22" t="s">
        <v>22</v>
      </c>
      <c r="P8785" s="38">
        <v>18</v>
      </c>
      <c r="Q8785" s="25">
        <v>0</v>
      </c>
      <c r="R8785" s="38">
        <f t="shared" si="228"/>
        <v>18</v>
      </c>
      <c r="S8785" s="25"/>
      <c r="T8785" s="26">
        <f t="shared" si="229"/>
        <v>0</v>
      </c>
    </row>
    <row r="8786" spans="6:20" s="102" customFormat="1" ht="24" outlineLevel="6">
      <c r="F8786" s="21">
        <v>3638</v>
      </c>
      <c r="G8786" s="22" t="s">
        <v>5</v>
      </c>
      <c r="H8786" s="68">
        <v>6</v>
      </c>
      <c r="I8786" s="22"/>
      <c r="J8786" s="36" t="s">
        <v>1046</v>
      </c>
      <c r="K8786" s="36"/>
      <c r="L8786" s="36"/>
      <c r="M8786" s="37" t="s">
        <v>8769</v>
      </c>
      <c r="N8786" s="37"/>
      <c r="O8786" s="22" t="s">
        <v>22</v>
      </c>
      <c r="P8786" s="38">
        <v>3</v>
      </c>
      <c r="Q8786" s="25">
        <v>0</v>
      </c>
      <c r="R8786" s="38">
        <f t="shared" si="228"/>
        <v>3</v>
      </c>
      <c r="S8786" s="25"/>
      <c r="T8786" s="26">
        <f t="shared" si="229"/>
        <v>0</v>
      </c>
    </row>
    <row r="8787" spans="6:20" s="102" customFormat="1" ht="24" outlineLevel="6">
      <c r="F8787" s="21">
        <v>3639</v>
      </c>
      <c r="G8787" s="22" t="s">
        <v>5</v>
      </c>
      <c r="H8787" s="68">
        <v>6</v>
      </c>
      <c r="I8787" s="22"/>
      <c r="J8787" s="36" t="s">
        <v>1047</v>
      </c>
      <c r="K8787" s="36"/>
      <c r="L8787" s="36"/>
      <c r="M8787" s="37" t="s">
        <v>8770</v>
      </c>
      <c r="N8787" s="37"/>
      <c r="O8787" s="22" t="s">
        <v>22</v>
      </c>
      <c r="P8787" s="38">
        <v>6</v>
      </c>
      <c r="Q8787" s="25">
        <v>0</v>
      </c>
      <c r="R8787" s="38">
        <f t="shared" si="228"/>
        <v>6</v>
      </c>
      <c r="S8787" s="25"/>
      <c r="T8787" s="26">
        <f t="shared" si="229"/>
        <v>0</v>
      </c>
    </row>
    <row r="8788" spans="6:20" s="102" customFormat="1" ht="24" outlineLevel="6">
      <c r="F8788" s="21">
        <v>3640</v>
      </c>
      <c r="G8788" s="22" t="s">
        <v>5</v>
      </c>
      <c r="H8788" s="68">
        <v>6</v>
      </c>
      <c r="I8788" s="22"/>
      <c r="J8788" s="36" t="s">
        <v>1048</v>
      </c>
      <c r="K8788" s="36"/>
      <c r="L8788" s="36"/>
      <c r="M8788" s="37" t="s">
        <v>8771</v>
      </c>
      <c r="N8788" s="37"/>
      <c r="O8788" s="22" t="s">
        <v>22</v>
      </c>
      <c r="P8788" s="38">
        <v>24</v>
      </c>
      <c r="Q8788" s="25">
        <v>0</v>
      </c>
      <c r="R8788" s="38">
        <f t="shared" si="228"/>
        <v>24</v>
      </c>
      <c r="S8788" s="25"/>
      <c r="T8788" s="26">
        <f t="shared" si="229"/>
        <v>0</v>
      </c>
    </row>
    <row r="8789" spans="6:20" s="102" customFormat="1" ht="24" outlineLevel="6">
      <c r="F8789" s="21">
        <v>3641</v>
      </c>
      <c r="G8789" s="22" t="s">
        <v>5</v>
      </c>
      <c r="H8789" s="68">
        <v>6</v>
      </c>
      <c r="I8789" s="22"/>
      <c r="J8789" s="36" t="s">
        <v>1049</v>
      </c>
      <c r="K8789" s="36"/>
      <c r="L8789" s="36"/>
      <c r="M8789" s="37" t="s">
        <v>8721</v>
      </c>
      <c r="N8789" s="37"/>
      <c r="O8789" s="22" t="s">
        <v>22</v>
      </c>
      <c r="P8789" s="38">
        <v>46</v>
      </c>
      <c r="Q8789" s="25">
        <v>0</v>
      </c>
      <c r="R8789" s="38">
        <f t="shared" si="228"/>
        <v>46</v>
      </c>
      <c r="S8789" s="25"/>
      <c r="T8789" s="26">
        <f t="shared" si="229"/>
        <v>0</v>
      </c>
    </row>
    <row r="8790" spans="6:20" s="102" customFormat="1" ht="24" outlineLevel="6">
      <c r="F8790" s="21">
        <v>3642</v>
      </c>
      <c r="G8790" s="22" t="s">
        <v>5</v>
      </c>
      <c r="H8790" s="68">
        <v>6</v>
      </c>
      <c r="I8790" s="22"/>
      <c r="J8790" s="36" t="s">
        <v>1050</v>
      </c>
      <c r="K8790" s="36"/>
      <c r="L8790" s="36"/>
      <c r="M8790" s="37" t="s">
        <v>8200</v>
      </c>
      <c r="N8790" s="37"/>
      <c r="O8790" s="22" t="s">
        <v>22</v>
      </c>
      <c r="P8790" s="38">
        <v>2</v>
      </c>
      <c r="Q8790" s="25">
        <v>0</v>
      </c>
      <c r="R8790" s="38">
        <f t="shared" si="228"/>
        <v>2</v>
      </c>
      <c r="S8790" s="25"/>
      <c r="T8790" s="26">
        <f t="shared" si="229"/>
        <v>0</v>
      </c>
    </row>
    <row r="8791" spans="6:20" s="102" customFormat="1" ht="24" outlineLevel="6">
      <c r="F8791" s="21">
        <v>3643</v>
      </c>
      <c r="G8791" s="22" t="s">
        <v>5</v>
      </c>
      <c r="H8791" s="68">
        <v>6</v>
      </c>
      <c r="I8791" s="22"/>
      <c r="J8791" s="36" t="s">
        <v>1051</v>
      </c>
      <c r="K8791" s="36"/>
      <c r="L8791" s="36"/>
      <c r="M8791" s="37" t="s">
        <v>8005</v>
      </c>
      <c r="N8791" s="37"/>
      <c r="O8791" s="22" t="s">
        <v>22</v>
      </c>
      <c r="P8791" s="38">
        <v>16</v>
      </c>
      <c r="Q8791" s="25">
        <v>0</v>
      </c>
      <c r="R8791" s="38">
        <f t="shared" si="228"/>
        <v>16</v>
      </c>
      <c r="S8791" s="25"/>
      <c r="T8791" s="26">
        <f t="shared" si="229"/>
        <v>0</v>
      </c>
    </row>
    <row r="8792" spans="6:20" s="102" customFormat="1" ht="24" outlineLevel="6">
      <c r="F8792" s="21">
        <v>3644</v>
      </c>
      <c r="G8792" s="22" t="s">
        <v>5</v>
      </c>
      <c r="H8792" s="68">
        <v>6</v>
      </c>
      <c r="I8792" s="22"/>
      <c r="J8792" s="36" t="s">
        <v>1052</v>
      </c>
      <c r="K8792" s="36"/>
      <c r="L8792" s="36"/>
      <c r="M8792" s="37" t="s">
        <v>8006</v>
      </c>
      <c r="N8792" s="37"/>
      <c r="O8792" s="22" t="s">
        <v>22</v>
      </c>
      <c r="P8792" s="38">
        <v>2</v>
      </c>
      <c r="Q8792" s="25">
        <v>0</v>
      </c>
      <c r="R8792" s="38">
        <f t="shared" si="228"/>
        <v>2</v>
      </c>
      <c r="S8792" s="25"/>
      <c r="T8792" s="26">
        <f t="shared" si="229"/>
        <v>0</v>
      </c>
    </row>
    <row r="8793" spans="6:20" s="102" customFormat="1" ht="24" outlineLevel="6">
      <c r="F8793" s="21">
        <v>3645</v>
      </c>
      <c r="G8793" s="22" t="s">
        <v>5</v>
      </c>
      <c r="H8793" s="68">
        <v>6</v>
      </c>
      <c r="I8793" s="22"/>
      <c r="J8793" s="36" t="s">
        <v>1053</v>
      </c>
      <c r="K8793" s="36"/>
      <c r="L8793" s="36"/>
      <c r="M8793" s="37" t="s">
        <v>8575</v>
      </c>
      <c r="N8793" s="37"/>
      <c r="O8793" s="22" t="s">
        <v>22</v>
      </c>
      <c r="P8793" s="38">
        <v>6</v>
      </c>
      <c r="Q8793" s="25">
        <v>0</v>
      </c>
      <c r="R8793" s="38">
        <f t="shared" si="228"/>
        <v>6</v>
      </c>
      <c r="S8793" s="25"/>
      <c r="T8793" s="26">
        <f t="shared" si="229"/>
        <v>0</v>
      </c>
    </row>
    <row r="8794" spans="6:20" s="102" customFormat="1" ht="24" outlineLevel="6">
      <c r="F8794" s="21">
        <v>3646</v>
      </c>
      <c r="G8794" s="22" t="s">
        <v>5</v>
      </c>
      <c r="H8794" s="68">
        <v>6</v>
      </c>
      <c r="I8794" s="22"/>
      <c r="J8794" s="36" t="s">
        <v>1054</v>
      </c>
      <c r="K8794" s="36"/>
      <c r="L8794" s="36"/>
      <c r="M8794" s="37" t="s">
        <v>8181</v>
      </c>
      <c r="N8794" s="37"/>
      <c r="O8794" s="22" t="s">
        <v>22</v>
      </c>
      <c r="P8794" s="38">
        <v>42</v>
      </c>
      <c r="Q8794" s="25">
        <v>0</v>
      </c>
      <c r="R8794" s="38">
        <f t="shared" si="228"/>
        <v>42</v>
      </c>
      <c r="S8794" s="25"/>
      <c r="T8794" s="26">
        <f t="shared" si="229"/>
        <v>0</v>
      </c>
    </row>
    <row r="8795" spans="6:20" s="102" customFormat="1" ht="12" outlineLevel="6">
      <c r="F8795" s="21">
        <v>3647</v>
      </c>
      <c r="G8795" s="22" t="s">
        <v>5</v>
      </c>
      <c r="H8795" s="68">
        <v>6</v>
      </c>
      <c r="I8795" s="22"/>
      <c r="J8795" s="36" t="s">
        <v>1055</v>
      </c>
      <c r="K8795" s="36"/>
      <c r="L8795" s="36"/>
      <c r="M8795" s="37" t="s">
        <v>7872</v>
      </c>
      <c r="N8795" s="37"/>
      <c r="O8795" s="22" t="s">
        <v>22</v>
      </c>
      <c r="P8795" s="38">
        <v>15</v>
      </c>
      <c r="Q8795" s="25">
        <v>0</v>
      </c>
      <c r="R8795" s="38">
        <f t="shared" si="228"/>
        <v>15</v>
      </c>
      <c r="S8795" s="25"/>
      <c r="T8795" s="26">
        <f t="shared" si="229"/>
        <v>0</v>
      </c>
    </row>
    <row r="8796" spans="6:20" s="102" customFormat="1" ht="24" outlineLevel="6">
      <c r="F8796" s="21">
        <v>3648</v>
      </c>
      <c r="G8796" s="22" t="s">
        <v>5</v>
      </c>
      <c r="H8796" s="68">
        <v>6</v>
      </c>
      <c r="I8796" s="22"/>
      <c r="J8796" s="36" t="s">
        <v>1056</v>
      </c>
      <c r="K8796" s="36"/>
      <c r="L8796" s="36"/>
      <c r="M8796" s="37" t="s">
        <v>8102</v>
      </c>
      <c r="N8796" s="37"/>
      <c r="O8796" s="22" t="s">
        <v>22</v>
      </c>
      <c r="P8796" s="38">
        <v>2</v>
      </c>
      <c r="Q8796" s="25">
        <v>0</v>
      </c>
      <c r="R8796" s="38">
        <f t="shared" si="228"/>
        <v>2</v>
      </c>
      <c r="S8796" s="25"/>
      <c r="T8796" s="26">
        <f t="shared" si="229"/>
        <v>0</v>
      </c>
    </row>
    <row r="8797" spans="6:20" s="102" customFormat="1" ht="24" outlineLevel="6">
      <c r="F8797" s="21">
        <v>3649</v>
      </c>
      <c r="G8797" s="22" t="s">
        <v>5</v>
      </c>
      <c r="H8797" s="68">
        <v>6</v>
      </c>
      <c r="I8797" s="22"/>
      <c r="J8797" s="36" t="s">
        <v>1057</v>
      </c>
      <c r="K8797" s="36"/>
      <c r="L8797" s="36"/>
      <c r="M8797" s="37" t="s">
        <v>8365</v>
      </c>
      <c r="N8797" s="37"/>
      <c r="O8797" s="22" t="s">
        <v>22</v>
      </c>
      <c r="P8797" s="38">
        <v>1</v>
      </c>
      <c r="Q8797" s="25">
        <v>0</v>
      </c>
      <c r="R8797" s="38">
        <f t="shared" si="228"/>
        <v>1</v>
      </c>
      <c r="S8797" s="25"/>
      <c r="T8797" s="26">
        <f t="shared" si="229"/>
        <v>0</v>
      </c>
    </row>
    <row r="8798" spans="6:20" s="102" customFormat="1" ht="24" outlineLevel="6">
      <c r="F8798" s="21">
        <v>3650</v>
      </c>
      <c r="G8798" s="22" t="s">
        <v>5</v>
      </c>
      <c r="H8798" s="68">
        <v>6</v>
      </c>
      <c r="I8798" s="22"/>
      <c r="J8798" s="36" t="s">
        <v>1058</v>
      </c>
      <c r="K8798" s="36"/>
      <c r="L8798" s="36"/>
      <c r="M8798" s="37" t="s">
        <v>8221</v>
      </c>
      <c r="N8798" s="37"/>
      <c r="O8798" s="22" t="s">
        <v>22</v>
      </c>
      <c r="P8798" s="38">
        <v>8</v>
      </c>
      <c r="Q8798" s="25">
        <v>0</v>
      </c>
      <c r="R8798" s="38">
        <f t="shared" si="228"/>
        <v>8</v>
      </c>
      <c r="S8798" s="25"/>
      <c r="T8798" s="26">
        <f t="shared" si="229"/>
        <v>0</v>
      </c>
    </row>
    <row r="8799" spans="6:20" s="102" customFormat="1" ht="24" outlineLevel="6">
      <c r="F8799" s="21">
        <v>3651</v>
      </c>
      <c r="G8799" s="22" t="s">
        <v>5</v>
      </c>
      <c r="H8799" s="68">
        <v>6</v>
      </c>
      <c r="I8799" s="22"/>
      <c r="J8799" s="36" t="s">
        <v>1059</v>
      </c>
      <c r="K8799" s="36"/>
      <c r="L8799" s="36"/>
      <c r="M8799" s="37" t="s">
        <v>8087</v>
      </c>
      <c r="N8799" s="37"/>
      <c r="O8799" s="22" t="s">
        <v>22</v>
      </c>
      <c r="P8799" s="38">
        <v>1</v>
      </c>
      <c r="Q8799" s="25">
        <v>0</v>
      </c>
      <c r="R8799" s="38">
        <f t="shared" si="228"/>
        <v>1</v>
      </c>
      <c r="S8799" s="25"/>
      <c r="T8799" s="26">
        <f t="shared" si="229"/>
        <v>0</v>
      </c>
    </row>
    <row r="8800" spans="6:20" s="102" customFormat="1" ht="24" outlineLevel="6">
      <c r="F8800" s="21">
        <v>3652</v>
      </c>
      <c r="G8800" s="22" t="s">
        <v>5</v>
      </c>
      <c r="H8800" s="68">
        <v>6</v>
      </c>
      <c r="I8800" s="22"/>
      <c r="J8800" s="36" t="s">
        <v>1060</v>
      </c>
      <c r="K8800" s="36"/>
      <c r="L8800" s="36"/>
      <c r="M8800" s="37" t="s">
        <v>8063</v>
      </c>
      <c r="N8800" s="37"/>
      <c r="O8800" s="22" t="s">
        <v>22</v>
      </c>
      <c r="P8800" s="38">
        <v>1</v>
      </c>
      <c r="Q8800" s="25">
        <v>0</v>
      </c>
      <c r="R8800" s="38">
        <f t="shared" ref="R8800:R8823" si="230">P8800*(1+Q8800/100)</f>
        <v>1</v>
      </c>
      <c r="S8800" s="25"/>
      <c r="T8800" s="26">
        <f t="shared" ref="T8800:T8823" si="231">IF(I8800="T",0,R8800*S8800)</f>
        <v>0</v>
      </c>
    </row>
    <row r="8801" spans="6:20" s="102" customFormat="1" ht="24" outlineLevel="6">
      <c r="F8801" s="21">
        <v>3653</v>
      </c>
      <c r="G8801" s="22" t="s">
        <v>5</v>
      </c>
      <c r="H8801" s="68">
        <v>6</v>
      </c>
      <c r="I8801" s="22"/>
      <c r="J8801" s="36" t="s">
        <v>1061</v>
      </c>
      <c r="K8801" s="36"/>
      <c r="L8801" s="36"/>
      <c r="M8801" s="37" t="s">
        <v>8662</v>
      </c>
      <c r="N8801" s="37"/>
      <c r="O8801" s="22" t="s">
        <v>22</v>
      </c>
      <c r="P8801" s="38">
        <v>19</v>
      </c>
      <c r="Q8801" s="25">
        <v>0</v>
      </c>
      <c r="R8801" s="38">
        <f t="shared" si="230"/>
        <v>19</v>
      </c>
      <c r="S8801" s="25"/>
      <c r="T8801" s="26">
        <f t="shared" si="231"/>
        <v>0</v>
      </c>
    </row>
    <row r="8802" spans="6:20" s="102" customFormat="1" ht="24" outlineLevel="6">
      <c r="F8802" s="21">
        <v>3654</v>
      </c>
      <c r="G8802" s="22" t="s">
        <v>5</v>
      </c>
      <c r="H8802" s="68">
        <v>6</v>
      </c>
      <c r="I8802" s="22"/>
      <c r="J8802" s="36" t="s">
        <v>1062</v>
      </c>
      <c r="K8802" s="36"/>
      <c r="L8802" s="36"/>
      <c r="M8802" s="37" t="s">
        <v>8702</v>
      </c>
      <c r="N8802" s="37"/>
      <c r="O8802" s="22" t="s">
        <v>22</v>
      </c>
      <c r="P8802" s="38">
        <v>53</v>
      </c>
      <c r="Q8802" s="25">
        <v>0</v>
      </c>
      <c r="R8802" s="38">
        <f t="shared" si="230"/>
        <v>53</v>
      </c>
      <c r="S8802" s="25"/>
      <c r="T8802" s="26">
        <f t="shared" si="231"/>
        <v>0</v>
      </c>
    </row>
    <row r="8803" spans="6:20" s="102" customFormat="1" ht="24" outlineLevel="6">
      <c r="F8803" s="21">
        <v>3655</v>
      </c>
      <c r="G8803" s="22" t="s">
        <v>5</v>
      </c>
      <c r="H8803" s="68">
        <v>6</v>
      </c>
      <c r="I8803" s="22"/>
      <c r="J8803" s="36" t="s">
        <v>1063</v>
      </c>
      <c r="K8803" s="36"/>
      <c r="L8803" s="36"/>
      <c r="M8803" s="37" t="s">
        <v>8703</v>
      </c>
      <c r="N8803" s="37"/>
      <c r="O8803" s="22" t="s">
        <v>22</v>
      </c>
      <c r="P8803" s="38">
        <v>1</v>
      </c>
      <c r="Q8803" s="25">
        <v>0</v>
      </c>
      <c r="R8803" s="38">
        <f t="shared" si="230"/>
        <v>1</v>
      </c>
      <c r="S8803" s="25"/>
      <c r="T8803" s="26">
        <f t="shared" si="231"/>
        <v>0</v>
      </c>
    </row>
    <row r="8804" spans="6:20" s="102" customFormat="1" ht="24" outlineLevel="6">
      <c r="F8804" s="21">
        <v>3656</v>
      </c>
      <c r="G8804" s="22" t="s">
        <v>5</v>
      </c>
      <c r="H8804" s="68">
        <v>6</v>
      </c>
      <c r="I8804" s="22"/>
      <c r="J8804" s="36" t="s">
        <v>1064</v>
      </c>
      <c r="K8804" s="36"/>
      <c r="L8804" s="36"/>
      <c r="M8804" s="37" t="s">
        <v>8704</v>
      </c>
      <c r="N8804" s="37"/>
      <c r="O8804" s="22" t="s">
        <v>22</v>
      </c>
      <c r="P8804" s="38">
        <v>21</v>
      </c>
      <c r="Q8804" s="25">
        <v>0</v>
      </c>
      <c r="R8804" s="38">
        <f t="shared" si="230"/>
        <v>21</v>
      </c>
      <c r="S8804" s="25"/>
      <c r="T8804" s="26">
        <f t="shared" si="231"/>
        <v>0</v>
      </c>
    </row>
    <row r="8805" spans="6:20" s="102" customFormat="1" ht="24" outlineLevel="6">
      <c r="F8805" s="21">
        <v>3657</v>
      </c>
      <c r="G8805" s="22" t="s">
        <v>5</v>
      </c>
      <c r="H8805" s="68">
        <v>6</v>
      </c>
      <c r="I8805" s="22"/>
      <c r="J8805" s="36" t="s">
        <v>1065</v>
      </c>
      <c r="K8805" s="36"/>
      <c r="L8805" s="36"/>
      <c r="M8805" s="37" t="s">
        <v>8705</v>
      </c>
      <c r="N8805" s="37"/>
      <c r="O8805" s="22" t="s">
        <v>22</v>
      </c>
      <c r="P8805" s="38">
        <v>7</v>
      </c>
      <c r="Q8805" s="25">
        <v>0</v>
      </c>
      <c r="R8805" s="38">
        <f t="shared" si="230"/>
        <v>7</v>
      </c>
      <c r="S8805" s="25"/>
      <c r="T8805" s="26">
        <f t="shared" si="231"/>
        <v>0</v>
      </c>
    </row>
    <row r="8806" spans="6:20" s="102" customFormat="1" ht="24" outlineLevel="6">
      <c r="F8806" s="21">
        <v>3658</v>
      </c>
      <c r="G8806" s="22" t="s">
        <v>5</v>
      </c>
      <c r="H8806" s="68">
        <v>6</v>
      </c>
      <c r="I8806" s="22"/>
      <c r="J8806" s="36" t="s">
        <v>1066</v>
      </c>
      <c r="K8806" s="36"/>
      <c r="L8806" s="36"/>
      <c r="M8806" s="37" t="s">
        <v>8706</v>
      </c>
      <c r="N8806" s="37"/>
      <c r="O8806" s="22" t="s">
        <v>22</v>
      </c>
      <c r="P8806" s="38">
        <v>3</v>
      </c>
      <c r="Q8806" s="25">
        <v>0</v>
      </c>
      <c r="R8806" s="38">
        <f t="shared" si="230"/>
        <v>3</v>
      </c>
      <c r="S8806" s="25"/>
      <c r="T8806" s="26">
        <f t="shared" si="231"/>
        <v>0</v>
      </c>
    </row>
    <row r="8807" spans="6:20" s="102" customFormat="1" ht="24" outlineLevel="6">
      <c r="F8807" s="21">
        <v>3659</v>
      </c>
      <c r="G8807" s="22" t="s">
        <v>5</v>
      </c>
      <c r="H8807" s="68">
        <v>6</v>
      </c>
      <c r="I8807" s="22"/>
      <c r="J8807" s="36" t="s">
        <v>1067</v>
      </c>
      <c r="K8807" s="36"/>
      <c r="L8807" s="36"/>
      <c r="M8807" s="37" t="s">
        <v>8707</v>
      </c>
      <c r="N8807" s="37"/>
      <c r="O8807" s="22" t="s">
        <v>22</v>
      </c>
      <c r="P8807" s="38">
        <v>2</v>
      </c>
      <c r="Q8807" s="25">
        <v>0</v>
      </c>
      <c r="R8807" s="38">
        <f t="shared" si="230"/>
        <v>2</v>
      </c>
      <c r="S8807" s="25"/>
      <c r="T8807" s="26">
        <f t="shared" si="231"/>
        <v>0</v>
      </c>
    </row>
    <row r="8808" spans="6:20" s="102" customFormat="1" ht="24" outlineLevel="6">
      <c r="F8808" s="21">
        <v>3660</v>
      </c>
      <c r="G8808" s="22" t="s">
        <v>5</v>
      </c>
      <c r="H8808" s="68">
        <v>6</v>
      </c>
      <c r="I8808" s="22"/>
      <c r="J8808" s="36" t="s">
        <v>1068</v>
      </c>
      <c r="K8808" s="36"/>
      <c r="L8808" s="36"/>
      <c r="M8808" s="37" t="s">
        <v>8708</v>
      </c>
      <c r="N8808" s="37"/>
      <c r="O8808" s="22" t="s">
        <v>22</v>
      </c>
      <c r="P8808" s="38">
        <v>1</v>
      </c>
      <c r="Q8808" s="25">
        <v>0</v>
      </c>
      <c r="R8808" s="38">
        <f t="shared" si="230"/>
        <v>1</v>
      </c>
      <c r="S8808" s="25"/>
      <c r="T8808" s="26">
        <f t="shared" si="231"/>
        <v>0</v>
      </c>
    </row>
    <row r="8809" spans="6:20" s="102" customFormat="1" ht="24" outlineLevel="6">
      <c r="F8809" s="21">
        <v>3661</v>
      </c>
      <c r="G8809" s="22" t="s">
        <v>5</v>
      </c>
      <c r="H8809" s="68">
        <v>6</v>
      </c>
      <c r="I8809" s="22"/>
      <c r="J8809" s="36" t="s">
        <v>1069</v>
      </c>
      <c r="K8809" s="36"/>
      <c r="L8809" s="36"/>
      <c r="M8809" s="37" t="s">
        <v>8709</v>
      </c>
      <c r="N8809" s="37"/>
      <c r="O8809" s="22" t="s">
        <v>22</v>
      </c>
      <c r="P8809" s="38">
        <v>2</v>
      </c>
      <c r="Q8809" s="25">
        <v>0</v>
      </c>
      <c r="R8809" s="38">
        <f t="shared" si="230"/>
        <v>2</v>
      </c>
      <c r="S8809" s="25"/>
      <c r="T8809" s="26">
        <f t="shared" si="231"/>
        <v>0</v>
      </c>
    </row>
    <row r="8810" spans="6:20" s="102" customFormat="1" ht="24" outlineLevel="6">
      <c r="F8810" s="21">
        <v>3662</v>
      </c>
      <c r="G8810" s="22" t="s">
        <v>5</v>
      </c>
      <c r="H8810" s="68">
        <v>6</v>
      </c>
      <c r="I8810" s="22"/>
      <c r="J8810" s="36" t="s">
        <v>1070</v>
      </c>
      <c r="K8810" s="36"/>
      <c r="L8810" s="36"/>
      <c r="M8810" s="37" t="s">
        <v>8710</v>
      </c>
      <c r="N8810" s="37"/>
      <c r="O8810" s="22" t="s">
        <v>22</v>
      </c>
      <c r="P8810" s="38">
        <v>4</v>
      </c>
      <c r="Q8810" s="25">
        <v>0</v>
      </c>
      <c r="R8810" s="38">
        <f t="shared" si="230"/>
        <v>4</v>
      </c>
      <c r="S8810" s="25"/>
      <c r="T8810" s="26">
        <f t="shared" si="231"/>
        <v>0</v>
      </c>
    </row>
    <row r="8811" spans="6:20" s="102" customFormat="1" ht="48" outlineLevel="6">
      <c r="F8811" s="21">
        <v>3663</v>
      </c>
      <c r="G8811" s="22" t="s">
        <v>5</v>
      </c>
      <c r="H8811" s="68">
        <v>6</v>
      </c>
      <c r="I8811" s="22"/>
      <c r="J8811" s="36" t="s">
        <v>1071</v>
      </c>
      <c r="K8811" s="36"/>
      <c r="L8811" s="36"/>
      <c r="M8811" s="37" t="s">
        <v>9640</v>
      </c>
      <c r="N8811" s="37"/>
      <c r="O8811" s="22" t="s">
        <v>22</v>
      </c>
      <c r="P8811" s="38">
        <v>1</v>
      </c>
      <c r="Q8811" s="25">
        <v>0</v>
      </c>
      <c r="R8811" s="38">
        <f t="shared" si="230"/>
        <v>1</v>
      </c>
      <c r="S8811" s="25"/>
      <c r="T8811" s="26">
        <f t="shared" si="231"/>
        <v>0</v>
      </c>
    </row>
    <row r="8812" spans="6:20" s="102" customFormat="1" ht="72" outlineLevel="6">
      <c r="F8812" s="21">
        <v>3664</v>
      </c>
      <c r="G8812" s="22" t="s">
        <v>5</v>
      </c>
      <c r="H8812" s="68">
        <v>6</v>
      </c>
      <c r="I8812" s="22"/>
      <c r="J8812" s="36" t="s">
        <v>1072</v>
      </c>
      <c r="K8812" s="36"/>
      <c r="L8812" s="36"/>
      <c r="M8812" s="37" t="s">
        <v>9830</v>
      </c>
      <c r="N8812" s="37" t="s">
        <v>3784</v>
      </c>
      <c r="O8812" s="22" t="s">
        <v>22</v>
      </c>
      <c r="P8812" s="38">
        <v>12</v>
      </c>
      <c r="Q8812" s="25">
        <v>0</v>
      </c>
      <c r="R8812" s="38">
        <f t="shared" si="230"/>
        <v>12</v>
      </c>
      <c r="S8812" s="25"/>
      <c r="T8812" s="26">
        <f t="shared" si="231"/>
        <v>0</v>
      </c>
    </row>
    <row r="8813" spans="6:20" s="102" customFormat="1" ht="96" outlineLevel="6">
      <c r="F8813" s="21">
        <v>3665</v>
      </c>
      <c r="G8813" s="22" t="s">
        <v>5</v>
      </c>
      <c r="H8813" s="68">
        <v>6</v>
      </c>
      <c r="I8813" s="22"/>
      <c r="J8813" s="36" t="s">
        <v>1073</v>
      </c>
      <c r="K8813" s="36"/>
      <c r="L8813" s="36"/>
      <c r="M8813" s="37" t="s">
        <v>9912</v>
      </c>
      <c r="N8813" s="37" t="s">
        <v>7426</v>
      </c>
      <c r="O8813" s="22" t="s">
        <v>22</v>
      </c>
      <c r="P8813" s="38">
        <v>63</v>
      </c>
      <c r="Q8813" s="25">
        <v>0</v>
      </c>
      <c r="R8813" s="38">
        <f t="shared" si="230"/>
        <v>63</v>
      </c>
      <c r="S8813" s="25"/>
      <c r="T8813" s="26">
        <f t="shared" si="231"/>
        <v>0</v>
      </c>
    </row>
    <row r="8814" spans="6:20" s="102" customFormat="1" ht="108" outlineLevel="6">
      <c r="F8814" s="21">
        <v>3666</v>
      </c>
      <c r="G8814" s="22" t="s">
        <v>5</v>
      </c>
      <c r="H8814" s="68">
        <v>6</v>
      </c>
      <c r="I8814" s="22"/>
      <c r="J8814" s="36" t="s">
        <v>1074</v>
      </c>
      <c r="K8814" s="36"/>
      <c r="L8814" s="36"/>
      <c r="M8814" s="37" t="s">
        <v>9916</v>
      </c>
      <c r="N8814" s="37" t="s">
        <v>4739</v>
      </c>
      <c r="O8814" s="22" t="s">
        <v>22</v>
      </c>
      <c r="P8814" s="38">
        <v>31</v>
      </c>
      <c r="Q8814" s="25">
        <v>0</v>
      </c>
      <c r="R8814" s="38">
        <f t="shared" si="230"/>
        <v>31</v>
      </c>
      <c r="S8814" s="25"/>
      <c r="T8814" s="26">
        <f t="shared" si="231"/>
        <v>0</v>
      </c>
    </row>
    <row r="8815" spans="6:20" s="102" customFormat="1" ht="108" outlineLevel="6">
      <c r="F8815" s="21">
        <v>3667</v>
      </c>
      <c r="G8815" s="22" t="s">
        <v>5</v>
      </c>
      <c r="H8815" s="68">
        <v>6</v>
      </c>
      <c r="I8815" s="22"/>
      <c r="J8815" s="36" t="s">
        <v>1075</v>
      </c>
      <c r="K8815" s="36"/>
      <c r="L8815" s="36"/>
      <c r="M8815" s="37" t="s">
        <v>9869</v>
      </c>
      <c r="N8815" s="37" t="s">
        <v>7812</v>
      </c>
      <c r="O8815" s="22" t="s">
        <v>22</v>
      </c>
      <c r="P8815" s="38">
        <v>5</v>
      </c>
      <c r="Q8815" s="25">
        <v>0</v>
      </c>
      <c r="R8815" s="38">
        <f t="shared" si="230"/>
        <v>5</v>
      </c>
      <c r="S8815" s="25"/>
      <c r="T8815" s="26">
        <f t="shared" si="231"/>
        <v>0</v>
      </c>
    </row>
    <row r="8816" spans="6:20" s="102" customFormat="1" ht="108" outlineLevel="6">
      <c r="F8816" s="21">
        <v>3668</v>
      </c>
      <c r="G8816" s="22" t="s">
        <v>5</v>
      </c>
      <c r="H8816" s="68">
        <v>6</v>
      </c>
      <c r="I8816" s="22"/>
      <c r="J8816" s="36" t="s">
        <v>1076</v>
      </c>
      <c r="K8816" s="36"/>
      <c r="L8816" s="36"/>
      <c r="M8816" s="37" t="s">
        <v>9834</v>
      </c>
      <c r="N8816" s="37"/>
      <c r="O8816" s="22" t="s">
        <v>22</v>
      </c>
      <c r="P8816" s="38">
        <v>2</v>
      </c>
      <c r="Q8816" s="25">
        <v>0</v>
      </c>
      <c r="R8816" s="38">
        <f t="shared" si="230"/>
        <v>2</v>
      </c>
      <c r="S8816" s="25"/>
      <c r="T8816" s="26">
        <f t="shared" si="231"/>
        <v>0</v>
      </c>
    </row>
    <row r="8817" spans="6:20" s="102" customFormat="1" ht="108" outlineLevel="6">
      <c r="F8817" s="21">
        <v>3669</v>
      </c>
      <c r="G8817" s="22" t="s">
        <v>5</v>
      </c>
      <c r="H8817" s="68">
        <v>6</v>
      </c>
      <c r="I8817" s="22"/>
      <c r="J8817" s="36" t="s">
        <v>1077</v>
      </c>
      <c r="K8817" s="36"/>
      <c r="L8817" s="36"/>
      <c r="M8817" s="37" t="s">
        <v>9835</v>
      </c>
      <c r="N8817" s="37"/>
      <c r="O8817" s="22" t="s">
        <v>22</v>
      </c>
      <c r="P8817" s="38">
        <v>7</v>
      </c>
      <c r="Q8817" s="25">
        <v>0</v>
      </c>
      <c r="R8817" s="38">
        <f t="shared" si="230"/>
        <v>7</v>
      </c>
      <c r="S8817" s="25"/>
      <c r="T8817" s="26">
        <f t="shared" si="231"/>
        <v>0</v>
      </c>
    </row>
    <row r="8818" spans="6:20" s="102" customFormat="1" ht="120" outlineLevel="6">
      <c r="F8818" s="21">
        <v>3670</v>
      </c>
      <c r="G8818" s="22" t="s">
        <v>5</v>
      </c>
      <c r="H8818" s="68">
        <v>6</v>
      </c>
      <c r="I8818" s="22"/>
      <c r="J8818" s="36" t="s">
        <v>1078</v>
      </c>
      <c r="K8818" s="36"/>
      <c r="L8818" s="36"/>
      <c r="M8818" s="37" t="s">
        <v>9891</v>
      </c>
      <c r="N8818" s="37" t="s">
        <v>25</v>
      </c>
      <c r="O8818" s="22" t="s">
        <v>22</v>
      </c>
      <c r="P8818" s="38">
        <v>71</v>
      </c>
      <c r="Q8818" s="25">
        <v>0</v>
      </c>
      <c r="R8818" s="38">
        <f t="shared" si="230"/>
        <v>71</v>
      </c>
      <c r="S8818" s="25"/>
      <c r="T8818" s="26">
        <f t="shared" si="231"/>
        <v>0</v>
      </c>
    </row>
    <row r="8819" spans="6:20" s="102" customFormat="1" ht="72" outlineLevel="6">
      <c r="F8819" s="21">
        <v>3671</v>
      </c>
      <c r="G8819" s="22" t="s">
        <v>5</v>
      </c>
      <c r="H8819" s="68">
        <v>6</v>
      </c>
      <c r="I8819" s="22"/>
      <c r="J8819" s="36" t="s">
        <v>1079</v>
      </c>
      <c r="K8819" s="36"/>
      <c r="L8819" s="36"/>
      <c r="M8819" s="37" t="s">
        <v>9657</v>
      </c>
      <c r="N8819" s="37"/>
      <c r="O8819" s="22" t="s">
        <v>22</v>
      </c>
      <c r="P8819" s="38">
        <v>78</v>
      </c>
      <c r="Q8819" s="25">
        <v>0</v>
      </c>
      <c r="R8819" s="38">
        <f t="shared" si="230"/>
        <v>78</v>
      </c>
      <c r="S8819" s="25"/>
      <c r="T8819" s="26">
        <f t="shared" si="231"/>
        <v>0</v>
      </c>
    </row>
    <row r="8820" spans="6:20" s="102" customFormat="1" ht="108" outlineLevel="6">
      <c r="F8820" s="21">
        <v>3672</v>
      </c>
      <c r="G8820" s="22" t="s">
        <v>5</v>
      </c>
      <c r="H8820" s="68">
        <v>6</v>
      </c>
      <c r="I8820" s="22"/>
      <c r="J8820" s="36" t="s">
        <v>1080</v>
      </c>
      <c r="K8820" s="36"/>
      <c r="L8820" s="36"/>
      <c r="M8820" s="37" t="s">
        <v>9875</v>
      </c>
      <c r="N8820" s="37" t="s">
        <v>3025</v>
      </c>
      <c r="O8820" s="22" t="s">
        <v>22</v>
      </c>
      <c r="P8820" s="38">
        <v>9</v>
      </c>
      <c r="Q8820" s="25">
        <v>0</v>
      </c>
      <c r="R8820" s="38">
        <f t="shared" si="230"/>
        <v>9</v>
      </c>
      <c r="S8820" s="25"/>
      <c r="T8820" s="26">
        <f t="shared" si="231"/>
        <v>0</v>
      </c>
    </row>
    <row r="8821" spans="6:20" s="102" customFormat="1" ht="24" outlineLevel="6">
      <c r="F8821" s="21">
        <v>3673</v>
      </c>
      <c r="G8821" s="22" t="s">
        <v>5</v>
      </c>
      <c r="H8821" s="68">
        <v>6</v>
      </c>
      <c r="I8821" s="22"/>
      <c r="J8821" s="36" t="s">
        <v>1081</v>
      </c>
      <c r="K8821" s="36"/>
      <c r="L8821" s="36"/>
      <c r="M8821" s="37" t="s">
        <v>8129</v>
      </c>
      <c r="N8821" s="37"/>
      <c r="O8821" s="22" t="s">
        <v>22</v>
      </c>
      <c r="P8821" s="38">
        <v>9</v>
      </c>
      <c r="Q8821" s="25">
        <v>0</v>
      </c>
      <c r="R8821" s="38">
        <f t="shared" si="230"/>
        <v>9</v>
      </c>
      <c r="S8821" s="25"/>
      <c r="T8821" s="26">
        <f t="shared" si="231"/>
        <v>0</v>
      </c>
    </row>
    <row r="8822" spans="6:20" s="102" customFormat="1" ht="84" outlineLevel="6">
      <c r="F8822" s="21">
        <v>3674</v>
      </c>
      <c r="G8822" s="22" t="s">
        <v>5</v>
      </c>
      <c r="H8822" s="68">
        <v>6</v>
      </c>
      <c r="I8822" s="22"/>
      <c r="J8822" s="36" t="s">
        <v>1082</v>
      </c>
      <c r="K8822" s="36"/>
      <c r="L8822" s="36"/>
      <c r="M8822" s="37" t="s">
        <v>9893</v>
      </c>
      <c r="N8822" s="37" t="s">
        <v>8600</v>
      </c>
      <c r="O8822" s="22" t="s">
        <v>22</v>
      </c>
      <c r="P8822" s="38">
        <v>94</v>
      </c>
      <c r="Q8822" s="25">
        <v>0</v>
      </c>
      <c r="R8822" s="38">
        <f t="shared" si="230"/>
        <v>94</v>
      </c>
      <c r="S8822" s="25"/>
      <c r="T8822" s="26">
        <f t="shared" si="231"/>
        <v>0</v>
      </c>
    </row>
    <row r="8823" spans="6:20" s="102" customFormat="1" ht="96" outlineLevel="6">
      <c r="F8823" s="21">
        <v>3675</v>
      </c>
      <c r="G8823" s="22" t="s">
        <v>5</v>
      </c>
      <c r="H8823" s="68">
        <v>6</v>
      </c>
      <c r="I8823" s="22"/>
      <c r="J8823" s="36" t="s">
        <v>3175</v>
      </c>
      <c r="K8823" s="36"/>
      <c r="L8823" s="36"/>
      <c r="M8823" s="37" t="s">
        <v>9919</v>
      </c>
      <c r="N8823" s="37" t="s">
        <v>9341</v>
      </c>
      <c r="O8823" s="22" t="s">
        <v>22</v>
      </c>
      <c r="P8823" s="38">
        <v>94</v>
      </c>
      <c r="Q8823" s="25">
        <v>0</v>
      </c>
      <c r="R8823" s="38">
        <f t="shared" si="230"/>
        <v>94</v>
      </c>
      <c r="S8823" s="25"/>
      <c r="T8823" s="26">
        <f t="shared" si="231"/>
        <v>0</v>
      </c>
    </row>
    <row r="8824" spans="6:20" outlineLevel="6"/>
    <row r="8825" spans="6:20" outlineLevel="5"/>
    <row r="8826" spans="6:20" s="113" customFormat="1" ht="16.5" customHeight="1" outlineLevel="4">
      <c r="F8826" s="114"/>
      <c r="G8826" s="115"/>
      <c r="H8826" s="115"/>
      <c r="I8826" s="115"/>
      <c r="J8826" s="116"/>
      <c r="K8826" s="116"/>
      <c r="L8826" s="116"/>
      <c r="M8826" s="116" t="s">
        <v>6733</v>
      </c>
      <c r="N8826" s="119"/>
      <c r="O8826" s="115"/>
      <c r="P8826" s="117"/>
      <c r="Q8826" s="118"/>
      <c r="R8826" s="117"/>
      <c r="S8826" s="118"/>
      <c r="T8826" s="112">
        <f>SUBTOTAL(9,T8827:T8833)</f>
        <v>0</v>
      </c>
    </row>
    <row r="8827" spans="6:20" s="120" customFormat="1" ht="16.5" customHeight="1" outlineLevel="5">
      <c r="F8827" s="121"/>
      <c r="G8827" s="122"/>
      <c r="H8827" s="122"/>
      <c r="I8827" s="122"/>
      <c r="J8827" s="123"/>
      <c r="K8827" s="123"/>
      <c r="L8827" s="123"/>
      <c r="M8827" s="123" t="s">
        <v>6752</v>
      </c>
      <c r="N8827" s="126"/>
      <c r="O8827" s="122"/>
      <c r="P8827" s="124"/>
      <c r="Q8827" s="125"/>
      <c r="R8827" s="124"/>
      <c r="S8827" s="125"/>
      <c r="T8827" s="111">
        <f>SUBTOTAL(9,T8828:T8832)</f>
        <v>0</v>
      </c>
    </row>
    <row r="8828" spans="6:20" s="102" customFormat="1" ht="24" outlineLevel="6">
      <c r="F8828" s="21">
        <v>3676</v>
      </c>
      <c r="G8828" s="22" t="s">
        <v>5</v>
      </c>
      <c r="H8828" s="68">
        <v>6</v>
      </c>
      <c r="I8828" s="22"/>
      <c r="J8828" s="36" t="s">
        <v>1083</v>
      </c>
      <c r="K8828" s="36"/>
      <c r="L8828" s="36"/>
      <c r="M8828" s="37" t="s">
        <v>7994</v>
      </c>
      <c r="N8828" s="37"/>
      <c r="O8828" s="22" t="s">
        <v>22</v>
      </c>
      <c r="P8828" s="38">
        <v>1</v>
      </c>
      <c r="Q8828" s="25">
        <v>0</v>
      </c>
      <c r="R8828" s="38">
        <f>P8828*(1+Q8828/100)</f>
        <v>1</v>
      </c>
      <c r="S8828" s="25"/>
      <c r="T8828" s="26">
        <f>IF(I8828="T",0,R8828*S8828)</f>
        <v>0</v>
      </c>
    </row>
    <row r="8829" spans="6:20" s="102" customFormat="1" ht="24" outlineLevel="6">
      <c r="F8829" s="21">
        <v>3677</v>
      </c>
      <c r="G8829" s="22" t="s">
        <v>5</v>
      </c>
      <c r="H8829" s="68">
        <v>6</v>
      </c>
      <c r="I8829" s="22"/>
      <c r="J8829" s="36" t="s">
        <v>1084</v>
      </c>
      <c r="K8829" s="36"/>
      <c r="L8829" s="36"/>
      <c r="M8829" s="37" t="s">
        <v>7953</v>
      </c>
      <c r="N8829" s="37"/>
      <c r="O8829" s="22" t="s">
        <v>22</v>
      </c>
      <c r="P8829" s="38">
        <v>1</v>
      </c>
      <c r="Q8829" s="25">
        <v>0</v>
      </c>
      <c r="R8829" s="38">
        <f>P8829*(1+Q8829/100)</f>
        <v>1</v>
      </c>
      <c r="S8829" s="25"/>
      <c r="T8829" s="26">
        <f>IF(I8829="T",0,R8829*S8829)</f>
        <v>0</v>
      </c>
    </row>
    <row r="8830" spans="6:20" s="102" customFormat="1" ht="24" outlineLevel="6">
      <c r="F8830" s="21">
        <v>3678</v>
      </c>
      <c r="G8830" s="22" t="s">
        <v>5</v>
      </c>
      <c r="H8830" s="68">
        <v>6</v>
      </c>
      <c r="I8830" s="22"/>
      <c r="J8830" s="36" t="s">
        <v>1085</v>
      </c>
      <c r="K8830" s="36"/>
      <c r="L8830" s="36"/>
      <c r="M8830" s="37" t="s">
        <v>8057</v>
      </c>
      <c r="N8830" s="37"/>
      <c r="O8830" s="22" t="s">
        <v>22</v>
      </c>
      <c r="P8830" s="38">
        <v>1</v>
      </c>
      <c r="Q8830" s="25">
        <v>0</v>
      </c>
      <c r="R8830" s="38">
        <f>P8830*(1+Q8830/100)</f>
        <v>1</v>
      </c>
      <c r="S8830" s="25"/>
      <c r="T8830" s="26">
        <f>IF(I8830="T",0,R8830*S8830)</f>
        <v>0</v>
      </c>
    </row>
    <row r="8831" spans="6:20" s="102" customFormat="1" ht="12" outlineLevel="6">
      <c r="F8831" s="21">
        <v>3679</v>
      </c>
      <c r="G8831" s="22" t="s">
        <v>5</v>
      </c>
      <c r="H8831" s="68">
        <v>6</v>
      </c>
      <c r="I8831" s="22"/>
      <c r="J8831" s="36" t="s">
        <v>1086</v>
      </c>
      <c r="K8831" s="36"/>
      <c r="L8831" s="36"/>
      <c r="M8831" s="37" t="s">
        <v>7022</v>
      </c>
      <c r="N8831" s="37"/>
      <c r="O8831" s="22" t="s">
        <v>22</v>
      </c>
      <c r="P8831" s="38">
        <v>1</v>
      </c>
      <c r="Q8831" s="25">
        <v>0</v>
      </c>
      <c r="R8831" s="38">
        <f>P8831*(1+Q8831/100)</f>
        <v>1</v>
      </c>
      <c r="S8831" s="25"/>
      <c r="T8831" s="26">
        <f>IF(I8831="T",0,R8831*S8831)</f>
        <v>0</v>
      </c>
    </row>
    <row r="8832" spans="6:20" outlineLevel="6"/>
    <row r="8833" spans="6:20" outlineLevel="5"/>
    <row r="8834" spans="6:20" s="113" customFormat="1" ht="16.5" customHeight="1" outlineLevel="4">
      <c r="F8834" s="114"/>
      <c r="G8834" s="115"/>
      <c r="H8834" s="115"/>
      <c r="I8834" s="115"/>
      <c r="J8834" s="116"/>
      <c r="K8834" s="116"/>
      <c r="L8834" s="116"/>
      <c r="M8834" s="116" t="s">
        <v>5340</v>
      </c>
      <c r="N8834" s="119"/>
      <c r="O8834" s="115"/>
      <c r="P8834" s="117"/>
      <c r="Q8834" s="118"/>
      <c r="R8834" s="117"/>
      <c r="S8834" s="118"/>
      <c r="T8834" s="112">
        <f>SUBTOTAL(9,T8835:T8894)</f>
        <v>0</v>
      </c>
    </row>
    <row r="8835" spans="6:20" s="120" customFormat="1" ht="16.5" customHeight="1" outlineLevel="5">
      <c r="F8835" s="121"/>
      <c r="G8835" s="122"/>
      <c r="H8835" s="122"/>
      <c r="I8835" s="122"/>
      <c r="J8835" s="123"/>
      <c r="K8835" s="123"/>
      <c r="L8835" s="123"/>
      <c r="M8835" s="123" t="s">
        <v>5372</v>
      </c>
      <c r="N8835" s="126"/>
      <c r="O8835" s="122"/>
      <c r="P8835" s="124"/>
      <c r="Q8835" s="125"/>
      <c r="R8835" s="124"/>
      <c r="S8835" s="125"/>
      <c r="T8835" s="111">
        <f>SUBTOTAL(9,T8836:T8893)</f>
        <v>0</v>
      </c>
    </row>
    <row r="8836" spans="6:20" s="102" customFormat="1" ht="24" outlineLevel="6">
      <c r="F8836" s="21">
        <v>3680</v>
      </c>
      <c r="G8836" s="22" t="s">
        <v>5</v>
      </c>
      <c r="H8836" s="68">
        <v>6</v>
      </c>
      <c r="I8836" s="22"/>
      <c r="J8836" s="36" t="s">
        <v>1087</v>
      </c>
      <c r="K8836" s="36"/>
      <c r="L8836" s="36"/>
      <c r="M8836" s="37" t="s">
        <v>8144</v>
      </c>
      <c r="N8836" s="37"/>
      <c r="O8836" s="22"/>
      <c r="P8836" s="38">
        <v>0</v>
      </c>
      <c r="Q8836" s="25">
        <v>0</v>
      </c>
      <c r="R8836" s="38">
        <f t="shared" ref="R8836:R8867" si="232">P8836*(1+Q8836/100)</f>
        <v>0</v>
      </c>
      <c r="S8836" s="25"/>
      <c r="T8836" s="26">
        <f t="shared" ref="T8836:T8867" si="233">IF(I8836="T",0,R8836*S8836)</f>
        <v>0</v>
      </c>
    </row>
    <row r="8837" spans="6:20" s="102" customFormat="1" ht="12" outlineLevel="6">
      <c r="F8837" s="21">
        <v>3681</v>
      </c>
      <c r="G8837" s="22" t="s">
        <v>5</v>
      </c>
      <c r="H8837" s="68">
        <v>6</v>
      </c>
      <c r="I8837" s="22"/>
      <c r="J8837" s="36" t="s">
        <v>1088</v>
      </c>
      <c r="K8837" s="36"/>
      <c r="L8837" s="36"/>
      <c r="M8837" s="37" t="s">
        <v>6261</v>
      </c>
      <c r="N8837" s="37"/>
      <c r="O8837" s="22" t="s">
        <v>22</v>
      </c>
      <c r="P8837" s="38">
        <v>2</v>
      </c>
      <c r="Q8837" s="25">
        <v>0</v>
      </c>
      <c r="R8837" s="38">
        <f t="shared" si="232"/>
        <v>2</v>
      </c>
      <c r="S8837" s="25"/>
      <c r="T8837" s="26">
        <f t="shared" si="233"/>
        <v>0</v>
      </c>
    </row>
    <row r="8838" spans="6:20" s="102" customFormat="1" ht="12" outlineLevel="6">
      <c r="F8838" s="21">
        <v>3682</v>
      </c>
      <c r="G8838" s="22" t="s">
        <v>5</v>
      </c>
      <c r="H8838" s="68">
        <v>6</v>
      </c>
      <c r="I8838" s="22"/>
      <c r="J8838" s="36" t="s">
        <v>1089</v>
      </c>
      <c r="K8838" s="36"/>
      <c r="L8838" s="36"/>
      <c r="M8838" s="37" t="s">
        <v>6165</v>
      </c>
      <c r="N8838" s="37"/>
      <c r="O8838" s="22" t="s">
        <v>22</v>
      </c>
      <c r="P8838" s="38">
        <v>1</v>
      </c>
      <c r="Q8838" s="25">
        <v>0</v>
      </c>
      <c r="R8838" s="38">
        <f t="shared" si="232"/>
        <v>1</v>
      </c>
      <c r="S8838" s="25"/>
      <c r="T8838" s="26">
        <f t="shared" si="233"/>
        <v>0</v>
      </c>
    </row>
    <row r="8839" spans="6:20" s="102" customFormat="1" ht="12" outlineLevel="6">
      <c r="F8839" s="21">
        <v>3683</v>
      </c>
      <c r="G8839" s="22" t="s">
        <v>5</v>
      </c>
      <c r="H8839" s="68">
        <v>6</v>
      </c>
      <c r="I8839" s="22"/>
      <c r="J8839" s="36" t="s">
        <v>1090</v>
      </c>
      <c r="K8839" s="36"/>
      <c r="L8839" s="36"/>
      <c r="M8839" s="37" t="s">
        <v>7736</v>
      </c>
      <c r="N8839" s="37"/>
      <c r="O8839" s="22" t="s">
        <v>22</v>
      </c>
      <c r="P8839" s="38">
        <v>3</v>
      </c>
      <c r="Q8839" s="25">
        <v>0</v>
      </c>
      <c r="R8839" s="38">
        <f t="shared" si="232"/>
        <v>3</v>
      </c>
      <c r="S8839" s="25"/>
      <c r="T8839" s="26">
        <f t="shared" si="233"/>
        <v>0</v>
      </c>
    </row>
    <row r="8840" spans="6:20" s="102" customFormat="1" ht="24" outlineLevel="6">
      <c r="F8840" s="21">
        <v>3684</v>
      </c>
      <c r="G8840" s="22" t="s">
        <v>5</v>
      </c>
      <c r="H8840" s="68">
        <v>6</v>
      </c>
      <c r="I8840" s="22"/>
      <c r="J8840" s="36" t="s">
        <v>1091</v>
      </c>
      <c r="K8840" s="36"/>
      <c r="L8840" s="36"/>
      <c r="M8840" s="37" t="s">
        <v>8105</v>
      </c>
      <c r="N8840" s="37"/>
      <c r="O8840" s="22"/>
      <c r="P8840" s="38">
        <v>0</v>
      </c>
      <c r="Q8840" s="25">
        <v>0</v>
      </c>
      <c r="R8840" s="38">
        <f t="shared" si="232"/>
        <v>0</v>
      </c>
      <c r="S8840" s="25"/>
      <c r="T8840" s="26">
        <f t="shared" si="233"/>
        <v>0</v>
      </c>
    </row>
    <row r="8841" spans="6:20" s="102" customFormat="1" ht="12" outlineLevel="6">
      <c r="F8841" s="21">
        <v>3685</v>
      </c>
      <c r="G8841" s="22" t="s">
        <v>5</v>
      </c>
      <c r="H8841" s="68">
        <v>6</v>
      </c>
      <c r="I8841" s="22"/>
      <c r="J8841" s="36" t="s">
        <v>1092</v>
      </c>
      <c r="K8841" s="36"/>
      <c r="L8841" s="36"/>
      <c r="M8841" s="37" t="s">
        <v>7849</v>
      </c>
      <c r="N8841" s="37"/>
      <c r="O8841" s="22" t="s">
        <v>9</v>
      </c>
      <c r="P8841" s="38">
        <v>18</v>
      </c>
      <c r="Q8841" s="25">
        <v>0</v>
      </c>
      <c r="R8841" s="38">
        <f t="shared" si="232"/>
        <v>18</v>
      </c>
      <c r="S8841" s="25"/>
      <c r="T8841" s="26">
        <f t="shared" si="233"/>
        <v>0</v>
      </c>
    </row>
    <row r="8842" spans="6:20" s="102" customFormat="1" ht="12" outlineLevel="6">
      <c r="F8842" s="21">
        <v>3686</v>
      </c>
      <c r="G8842" s="22" t="s">
        <v>5</v>
      </c>
      <c r="H8842" s="68">
        <v>6</v>
      </c>
      <c r="I8842" s="22"/>
      <c r="J8842" s="36" t="s">
        <v>1093</v>
      </c>
      <c r="K8842" s="36"/>
      <c r="L8842" s="36"/>
      <c r="M8842" s="37" t="s">
        <v>7850</v>
      </c>
      <c r="N8842" s="37"/>
      <c r="O8842" s="22" t="s">
        <v>9</v>
      </c>
      <c r="P8842" s="38">
        <v>54</v>
      </c>
      <c r="Q8842" s="25">
        <v>0</v>
      </c>
      <c r="R8842" s="38">
        <f t="shared" si="232"/>
        <v>54</v>
      </c>
      <c r="S8842" s="25"/>
      <c r="T8842" s="26">
        <f t="shared" si="233"/>
        <v>0</v>
      </c>
    </row>
    <row r="8843" spans="6:20" s="102" customFormat="1" ht="12" outlineLevel="6">
      <c r="F8843" s="21">
        <v>3687</v>
      </c>
      <c r="G8843" s="22" t="s">
        <v>5</v>
      </c>
      <c r="H8843" s="68">
        <v>6</v>
      </c>
      <c r="I8843" s="22"/>
      <c r="J8843" s="36" t="s">
        <v>1094</v>
      </c>
      <c r="K8843" s="36"/>
      <c r="L8843" s="36"/>
      <c r="M8843" s="37" t="s">
        <v>7826</v>
      </c>
      <c r="N8843" s="37"/>
      <c r="O8843" s="22" t="s">
        <v>22</v>
      </c>
      <c r="P8843" s="38">
        <v>4</v>
      </c>
      <c r="Q8843" s="25">
        <v>0</v>
      </c>
      <c r="R8843" s="38">
        <f t="shared" si="232"/>
        <v>4</v>
      </c>
      <c r="S8843" s="25"/>
      <c r="T8843" s="26">
        <f t="shared" si="233"/>
        <v>0</v>
      </c>
    </row>
    <row r="8844" spans="6:20" s="102" customFormat="1" ht="12" outlineLevel="6">
      <c r="F8844" s="21">
        <v>3688</v>
      </c>
      <c r="G8844" s="22" t="s">
        <v>5</v>
      </c>
      <c r="H8844" s="68">
        <v>6</v>
      </c>
      <c r="I8844" s="22"/>
      <c r="J8844" s="36" t="s">
        <v>1095</v>
      </c>
      <c r="K8844" s="36"/>
      <c r="L8844" s="36"/>
      <c r="M8844" s="37" t="s">
        <v>7697</v>
      </c>
      <c r="N8844" s="37"/>
      <c r="O8844" s="22" t="s">
        <v>22</v>
      </c>
      <c r="P8844" s="38">
        <v>4</v>
      </c>
      <c r="Q8844" s="25">
        <v>0</v>
      </c>
      <c r="R8844" s="38">
        <f t="shared" si="232"/>
        <v>4</v>
      </c>
      <c r="S8844" s="25"/>
      <c r="T8844" s="26">
        <f t="shared" si="233"/>
        <v>0</v>
      </c>
    </row>
    <row r="8845" spans="6:20" s="102" customFormat="1" ht="12" outlineLevel="6">
      <c r="F8845" s="21">
        <v>3689</v>
      </c>
      <c r="G8845" s="22" t="s">
        <v>5</v>
      </c>
      <c r="H8845" s="68">
        <v>6</v>
      </c>
      <c r="I8845" s="22"/>
      <c r="J8845" s="36" t="s">
        <v>1096</v>
      </c>
      <c r="K8845" s="36"/>
      <c r="L8845" s="36"/>
      <c r="M8845" s="37" t="s">
        <v>6915</v>
      </c>
      <c r="N8845" s="37"/>
      <c r="O8845" s="22" t="s">
        <v>22</v>
      </c>
      <c r="P8845" s="38">
        <v>3</v>
      </c>
      <c r="Q8845" s="25">
        <v>0</v>
      </c>
      <c r="R8845" s="38">
        <f t="shared" si="232"/>
        <v>3</v>
      </c>
      <c r="S8845" s="25"/>
      <c r="T8845" s="26">
        <f t="shared" si="233"/>
        <v>0</v>
      </c>
    </row>
    <row r="8846" spans="6:20" s="102" customFormat="1" ht="12" outlineLevel="6">
      <c r="F8846" s="21">
        <v>3690</v>
      </c>
      <c r="G8846" s="22" t="s">
        <v>5</v>
      </c>
      <c r="H8846" s="68">
        <v>6</v>
      </c>
      <c r="I8846" s="22"/>
      <c r="J8846" s="36" t="s">
        <v>1097</v>
      </c>
      <c r="K8846" s="36"/>
      <c r="L8846" s="36"/>
      <c r="M8846" s="37" t="s">
        <v>7412</v>
      </c>
      <c r="N8846" s="37"/>
      <c r="O8846" s="22" t="s">
        <v>22</v>
      </c>
      <c r="P8846" s="38">
        <v>2</v>
      </c>
      <c r="Q8846" s="25">
        <v>0</v>
      </c>
      <c r="R8846" s="38">
        <f t="shared" si="232"/>
        <v>2</v>
      </c>
      <c r="S8846" s="25"/>
      <c r="T8846" s="26">
        <f t="shared" si="233"/>
        <v>0</v>
      </c>
    </row>
    <row r="8847" spans="6:20" s="102" customFormat="1" ht="12" outlineLevel="6">
      <c r="F8847" s="21">
        <v>3691</v>
      </c>
      <c r="G8847" s="22" t="s">
        <v>5</v>
      </c>
      <c r="H8847" s="68">
        <v>6</v>
      </c>
      <c r="I8847" s="22"/>
      <c r="J8847" s="36" t="s">
        <v>1098</v>
      </c>
      <c r="K8847" s="36"/>
      <c r="L8847" s="36"/>
      <c r="M8847" s="37" t="s">
        <v>7000</v>
      </c>
      <c r="N8847" s="37"/>
      <c r="O8847" s="22" t="s">
        <v>22</v>
      </c>
      <c r="P8847" s="38">
        <v>2</v>
      </c>
      <c r="Q8847" s="25">
        <v>0</v>
      </c>
      <c r="R8847" s="38">
        <f t="shared" si="232"/>
        <v>2</v>
      </c>
      <c r="S8847" s="25"/>
      <c r="T8847" s="26">
        <f t="shared" si="233"/>
        <v>0</v>
      </c>
    </row>
    <row r="8848" spans="6:20" s="102" customFormat="1" ht="24" outlineLevel="6">
      <c r="F8848" s="21">
        <v>3692</v>
      </c>
      <c r="G8848" s="22" t="s">
        <v>5</v>
      </c>
      <c r="H8848" s="68">
        <v>6</v>
      </c>
      <c r="I8848" s="22"/>
      <c r="J8848" s="36" t="s">
        <v>1099</v>
      </c>
      <c r="K8848" s="36"/>
      <c r="L8848" s="36"/>
      <c r="M8848" s="37" t="s">
        <v>8069</v>
      </c>
      <c r="N8848" s="37"/>
      <c r="O8848" s="22" t="s">
        <v>22</v>
      </c>
      <c r="P8848" s="38">
        <v>1</v>
      </c>
      <c r="Q8848" s="25">
        <v>0</v>
      </c>
      <c r="R8848" s="38">
        <f t="shared" si="232"/>
        <v>1</v>
      </c>
      <c r="S8848" s="25"/>
      <c r="T8848" s="26">
        <f t="shared" si="233"/>
        <v>0</v>
      </c>
    </row>
    <row r="8849" spans="6:20" s="102" customFormat="1" ht="12" outlineLevel="6">
      <c r="F8849" s="21">
        <v>3693</v>
      </c>
      <c r="G8849" s="22" t="s">
        <v>5</v>
      </c>
      <c r="H8849" s="68">
        <v>6</v>
      </c>
      <c r="I8849" s="22"/>
      <c r="J8849" s="36" t="s">
        <v>1100</v>
      </c>
      <c r="K8849" s="36"/>
      <c r="L8849" s="36"/>
      <c r="M8849" s="37" t="s">
        <v>7668</v>
      </c>
      <c r="N8849" s="37"/>
      <c r="O8849" s="22" t="s">
        <v>22</v>
      </c>
      <c r="P8849" s="38">
        <v>4</v>
      </c>
      <c r="Q8849" s="25">
        <v>0</v>
      </c>
      <c r="R8849" s="38">
        <f t="shared" si="232"/>
        <v>4</v>
      </c>
      <c r="S8849" s="25"/>
      <c r="T8849" s="26">
        <f t="shared" si="233"/>
        <v>0</v>
      </c>
    </row>
    <row r="8850" spans="6:20" s="102" customFormat="1" ht="24" outlineLevel="6">
      <c r="F8850" s="21">
        <v>3694</v>
      </c>
      <c r="G8850" s="22" t="s">
        <v>5</v>
      </c>
      <c r="H8850" s="68">
        <v>6</v>
      </c>
      <c r="I8850" s="22"/>
      <c r="J8850" s="36" t="s">
        <v>1101</v>
      </c>
      <c r="K8850" s="36"/>
      <c r="L8850" s="36"/>
      <c r="M8850" s="37" t="s">
        <v>8106</v>
      </c>
      <c r="N8850" s="37"/>
      <c r="O8850" s="22"/>
      <c r="P8850" s="38">
        <v>0</v>
      </c>
      <c r="Q8850" s="25">
        <v>0</v>
      </c>
      <c r="R8850" s="38">
        <f t="shared" si="232"/>
        <v>0</v>
      </c>
      <c r="S8850" s="25"/>
      <c r="T8850" s="26">
        <f t="shared" si="233"/>
        <v>0</v>
      </c>
    </row>
    <row r="8851" spans="6:20" s="102" customFormat="1" ht="12" outlineLevel="6">
      <c r="F8851" s="21">
        <v>3695</v>
      </c>
      <c r="G8851" s="22" t="s">
        <v>5</v>
      </c>
      <c r="H8851" s="68">
        <v>6</v>
      </c>
      <c r="I8851" s="22"/>
      <c r="J8851" s="36" t="s">
        <v>1102</v>
      </c>
      <c r="K8851" s="36"/>
      <c r="L8851" s="36"/>
      <c r="M8851" s="37" t="s">
        <v>7875</v>
      </c>
      <c r="N8851" s="37"/>
      <c r="O8851" s="22" t="s">
        <v>9</v>
      </c>
      <c r="P8851" s="38">
        <v>59</v>
      </c>
      <c r="Q8851" s="25">
        <v>0</v>
      </c>
      <c r="R8851" s="38">
        <f t="shared" si="232"/>
        <v>59</v>
      </c>
      <c r="S8851" s="25"/>
      <c r="T8851" s="26">
        <f t="shared" si="233"/>
        <v>0</v>
      </c>
    </row>
    <row r="8852" spans="6:20" s="102" customFormat="1" ht="12" outlineLevel="6">
      <c r="F8852" s="21">
        <v>3696</v>
      </c>
      <c r="G8852" s="22" t="s">
        <v>5</v>
      </c>
      <c r="H8852" s="68">
        <v>6</v>
      </c>
      <c r="I8852" s="22"/>
      <c r="J8852" s="36" t="s">
        <v>1103</v>
      </c>
      <c r="K8852" s="36"/>
      <c r="L8852" s="36"/>
      <c r="M8852" s="37" t="s">
        <v>7876</v>
      </c>
      <c r="N8852" s="37"/>
      <c r="O8852" s="22" t="s">
        <v>9</v>
      </c>
      <c r="P8852" s="38">
        <v>100</v>
      </c>
      <c r="Q8852" s="25">
        <v>0</v>
      </c>
      <c r="R8852" s="38">
        <f t="shared" si="232"/>
        <v>100</v>
      </c>
      <c r="S8852" s="25"/>
      <c r="T8852" s="26">
        <f t="shared" si="233"/>
        <v>0</v>
      </c>
    </row>
    <row r="8853" spans="6:20" s="102" customFormat="1" ht="12" outlineLevel="6">
      <c r="F8853" s="21">
        <v>3697</v>
      </c>
      <c r="G8853" s="22" t="s">
        <v>5</v>
      </c>
      <c r="H8853" s="68">
        <v>6</v>
      </c>
      <c r="I8853" s="22"/>
      <c r="J8853" s="36" t="s">
        <v>1104</v>
      </c>
      <c r="K8853" s="36"/>
      <c r="L8853" s="36"/>
      <c r="M8853" s="37" t="s">
        <v>7848</v>
      </c>
      <c r="N8853" s="37"/>
      <c r="O8853" s="22" t="s">
        <v>22</v>
      </c>
      <c r="P8853" s="38">
        <v>16</v>
      </c>
      <c r="Q8853" s="25">
        <v>0</v>
      </c>
      <c r="R8853" s="38">
        <f t="shared" si="232"/>
        <v>16</v>
      </c>
      <c r="S8853" s="25"/>
      <c r="T8853" s="26">
        <f t="shared" si="233"/>
        <v>0</v>
      </c>
    </row>
    <row r="8854" spans="6:20" s="102" customFormat="1" ht="12" outlineLevel="6">
      <c r="F8854" s="21">
        <v>3698</v>
      </c>
      <c r="G8854" s="22" t="s">
        <v>5</v>
      </c>
      <c r="H8854" s="68">
        <v>6</v>
      </c>
      <c r="I8854" s="22"/>
      <c r="J8854" s="36" t="s">
        <v>1105</v>
      </c>
      <c r="K8854" s="36"/>
      <c r="L8854" s="36"/>
      <c r="M8854" s="37" t="s">
        <v>7735</v>
      </c>
      <c r="N8854" s="37"/>
      <c r="O8854" s="22" t="s">
        <v>22</v>
      </c>
      <c r="P8854" s="38">
        <v>16</v>
      </c>
      <c r="Q8854" s="25">
        <v>0</v>
      </c>
      <c r="R8854" s="38">
        <f t="shared" si="232"/>
        <v>16</v>
      </c>
      <c r="S8854" s="25"/>
      <c r="T8854" s="26">
        <f t="shared" si="233"/>
        <v>0</v>
      </c>
    </row>
    <row r="8855" spans="6:20" s="102" customFormat="1" ht="12" outlineLevel="6">
      <c r="F8855" s="21">
        <v>3699</v>
      </c>
      <c r="G8855" s="22" t="s">
        <v>5</v>
      </c>
      <c r="H8855" s="68">
        <v>6</v>
      </c>
      <c r="I8855" s="22"/>
      <c r="J8855" s="36" t="s">
        <v>1106</v>
      </c>
      <c r="K8855" s="36"/>
      <c r="L8855" s="36"/>
      <c r="M8855" s="37" t="s">
        <v>6921</v>
      </c>
      <c r="N8855" s="37"/>
      <c r="O8855" s="22" t="s">
        <v>22</v>
      </c>
      <c r="P8855" s="38">
        <v>13</v>
      </c>
      <c r="Q8855" s="25">
        <v>0</v>
      </c>
      <c r="R8855" s="38">
        <f t="shared" si="232"/>
        <v>13</v>
      </c>
      <c r="S8855" s="25"/>
      <c r="T8855" s="26">
        <f t="shared" si="233"/>
        <v>0</v>
      </c>
    </row>
    <row r="8856" spans="6:20" s="102" customFormat="1" ht="12" outlineLevel="6">
      <c r="F8856" s="21">
        <v>3700</v>
      </c>
      <c r="G8856" s="22" t="s">
        <v>5</v>
      </c>
      <c r="H8856" s="68">
        <v>6</v>
      </c>
      <c r="I8856" s="22"/>
      <c r="J8856" s="36" t="s">
        <v>1107</v>
      </c>
      <c r="K8856" s="36"/>
      <c r="L8856" s="36"/>
      <c r="M8856" s="37" t="s">
        <v>7436</v>
      </c>
      <c r="N8856" s="37"/>
      <c r="O8856" s="22" t="s">
        <v>22</v>
      </c>
      <c r="P8856" s="38">
        <v>11</v>
      </c>
      <c r="Q8856" s="25">
        <v>0</v>
      </c>
      <c r="R8856" s="38">
        <f t="shared" si="232"/>
        <v>11</v>
      </c>
      <c r="S8856" s="25"/>
      <c r="T8856" s="26">
        <f t="shared" si="233"/>
        <v>0</v>
      </c>
    </row>
    <row r="8857" spans="6:20" s="102" customFormat="1" ht="12" outlineLevel="6">
      <c r="F8857" s="21">
        <v>3701</v>
      </c>
      <c r="G8857" s="22" t="s">
        <v>5</v>
      </c>
      <c r="H8857" s="68">
        <v>6</v>
      </c>
      <c r="I8857" s="22"/>
      <c r="J8857" s="36" t="s">
        <v>1108</v>
      </c>
      <c r="K8857" s="36"/>
      <c r="L8857" s="36"/>
      <c r="M8857" s="37" t="s">
        <v>7001</v>
      </c>
      <c r="N8857" s="37"/>
      <c r="O8857" s="22" t="s">
        <v>22</v>
      </c>
      <c r="P8857" s="38">
        <v>9</v>
      </c>
      <c r="Q8857" s="25">
        <v>0</v>
      </c>
      <c r="R8857" s="38">
        <f t="shared" si="232"/>
        <v>9</v>
      </c>
      <c r="S8857" s="25"/>
      <c r="T8857" s="26">
        <f t="shared" si="233"/>
        <v>0</v>
      </c>
    </row>
    <row r="8858" spans="6:20" s="102" customFormat="1" ht="24" outlineLevel="6">
      <c r="F8858" s="21">
        <v>3702</v>
      </c>
      <c r="G8858" s="22" t="s">
        <v>5</v>
      </c>
      <c r="H8858" s="68">
        <v>6</v>
      </c>
      <c r="I8858" s="22"/>
      <c r="J8858" s="36" t="s">
        <v>1109</v>
      </c>
      <c r="K8858" s="36"/>
      <c r="L8858" s="36"/>
      <c r="M8858" s="37" t="s">
        <v>8070</v>
      </c>
      <c r="N8858" s="37"/>
      <c r="O8858" s="22" t="s">
        <v>22</v>
      </c>
      <c r="P8858" s="38">
        <v>1</v>
      </c>
      <c r="Q8858" s="25">
        <v>0</v>
      </c>
      <c r="R8858" s="38">
        <f t="shared" si="232"/>
        <v>1</v>
      </c>
      <c r="S8858" s="25"/>
      <c r="T8858" s="26">
        <f t="shared" si="233"/>
        <v>0</v>
      </c>
    </row>
    <row r="8859" spans="6:20" s="102" customFormat="1" ht="12" outlineLevel="6">
      <c r="F8859" s="21">
        <v>3703</v>
      </c>
      <c r="G8859" s="22" t="s">
        <v>5</v>
      </c>
      <c r="H8859" s="68">
        <v>6</v>
      </c>
      <c r="I8859" s="22"/>
      <c r="J8859" s="36" t="s">
        <v>1110</v>
      </c>
      <c r="K8859" s="36"/>
      <c r="L8859" s="36"/>
      <c r="M8859" s="37" t="s">
        <v>7669</v>
      </c>
      <c r="N8859" s="37"/>
      <c r="O8859" s="22" t="s">
        <v>22</v>
      </c>
      <c r="P8859" s="38">
        <v>20</v>
      </c>
      <c r="Q8859" s="25">
        <v>0</v>
      </c>
      <c r="R8859" s="38">
        <f t="shared" si="232"/>
        <v>20</v>
      </c>
      <c r="S8859" s="25"/>
      <c r="T8859" s="26">
        <f t="shared" si="233"/>
        <v>0</v>
      </c>
    </row>
    <row r="8860" spans="6:20" s="102" customFormat="1" ht="24" outlineLevel="6">
      <c r="F8860" s="21">
        <v>3704</v>
      </c>
      <c r="G8860" s="22" t="s">
        <v>5</v>
      </c>
      <c r="H8860" s="68">
        <v>6</v>
      </c>
      <c r="I8860" s="22"/>
      <c r="J8860" s="36" t="s">
        <v>1111</v>
      </c>
      <c r="K8860" s="36"/>
      <c r="L8860" s="36"/>
      <c r="M8860" s="37" t="s">
        <v>8051</v>
      </c>
      <c r="N8860" s="37"/>
      <c r="O8860" s="22"/>
      <c r="P8860" s="38">
        <v>0</v>
      </c>
      <c r="Q8860" s="25">
        <v>0</v>
      </c>
      <c r="R8860" s="38">
        <f t="shared" si="232"/>
        <v>0</v>
      </c>
      <c r="S8860" s="25"/>
      <c r="T8860" s="26">
        <f t="shared" si="233"/>
        <v>0</v>
      </c>
    </row>
    <row r="8861" spans="6:20" s="102" customFormat="1" ht="12" outlineLevel="6">
      <c r="F8861" s="21">
        <v>3705</v>
      </c>
      <c r="G8861" s="22" t="s">
        <v>5</v>
      </c>
      <c r="H8861" s="68">
        <v>6</v>
      </c>
      <c r="I8861" s="22"/>
      <c r="J8861" s="36" t="s">
        <v>1112</v>
      </c>
      <c r="K8861" s="36"/>
      <c r="L8861" s="36"/>
      <c r="M8861" s="37" t="s">
        <v>6345</v>
      </c>
      <c r="N8861" s="37"/>
      <c r="O8861" s="22" t="s">
        <v>22</v>
      </c>
      <c r="P8861" s="38">
        <v>9</v>
      </c>
      <c r="Q8861" s="25">
        <v>0</v>
      </c>
      <c r="R8861" s="38">
        <f t="shared" si="232"/>
        <v>9</v>
      </c>
      <c r="S8861" s="25"/>
      <c r="T8861" s="26">
        <f t="shared" si="233"/>
        <v>0</v>
      </c>
    </row>
    <row r="8862" spans="6:20" s="102" customFormat="1" ht="12" outlineLevel="6">
      <c r="F8862" s="21">
        <v>3706</v>
      </c>
      <c r="G8862" s="22" t="s">
        <v>5</v>
      </c>
      <c r="H8862" s="68">
        <v>6</v>
      </c>
      <c r="I8862" s="22"/>
      <c r="J8862" s="36" t="s">
        <v>1113</v>
      </c>
      <c r="K8862" s="36"/>
      <c r="L8862" s="36"/>
      <c r="M8862" s="37" t="s">
        <v>7148</v>
      </c>
      <c r="N8862" s="37"/>
      <c r="O8862" s="22" t="s">
        <v>22</v>
      </c>
      <c r="P8862" s="38">
        <v>20</v>
      </c>
      <c r="Q8862" s="25">
        <v>0</v>
      </c>
      <c r="R8862" s="38">
        <f t="shared" si="232"/>
        <v>20</v>
      </c>
      <c r="S8862" s="25"/>
      <c r="T8862" s="26">
        <f t="shared" si="233"/>
        <v>0</v>
      </c>
    </row>
    <row r="8863" spans="6:20" s="102" customFormat="1" ht="12" outlineLevel="6">
      <c r="F8863" s="21">
        <v>3707</v>
      </c>
      <c r="G8863" s="22" t="s">
        <v>5</v>
      </c>
      <c r="H8863" s="68">
        <v>6</v>
      </c>
      <c r="I8863" s="22"/>
      <c r="J8863" s="36" t="s">
        <v>1114</v>
      </c>
      <c r="K8863" s="36"/>
      <c r="L8863" s="36"/>
      <c r="M8863" s="37" t="s">
        <v>7505</v>
      </c>
      <c r="N8863" s="37"/>
      <c r="O8863" s="22" t="s">
        <v>22</v>
      </c>
      <c r="P8863" s="38">
        <v>0</v>
      </c>
      <c r="Q8863" s="25">
        <v>0</v>
      </c>
      <c r="R8863" s="38">
        <f t="shared" si="232"/>
        <v>0</v>
      </c>
      <c r="S8863" s="25"/>
      <c r="T8863" s="26">
        <f t="shared" si="233"/>
        <v>0</v>
      </c>
    </row>
    <row r="8864" spans="6:20" s="102" customFormat="1" ht="12" outlineLevel="6">
      <c r="F8864" s="21">
        <v>3708</v>
      </c>
      <c r="G8864" s="22" t="s">
        <v>5</v>
      </c>
      <c r="H8864" s="68">
        <v>6</v>
      </c>
      <c r="I8864" s="22"/>
      <c r="J8864" s="36" t="s">
        <v>1115</v>
      </c>
      <c r="K8864" s="36"/>
      <c r="L8864" s="36"/>
      <c r="M8864" s="37" t="s">
        <v>6770</v>
      </c>
      <c r="N8864" s="37"/>
      <c r="O8864" s="22" t="s">
        <v>47</v>
      </c>
      <c r="P8864" s="38">
        <v>1</v>
      </c>
      <c r="Q8864" s="25">
        <v>0</v>
      </c>
      <c r="R8864" s="38">
        <f t="shared" si="232"/>
        <v>1</v>
      </c>
      <c r="S8864" s="25"/>
      <c r="T8864" s="26">
        <f t="shared" si="233"/>
        <v>0</v>
      </c>
    </row>
    <row r="8865" spans="6:20" s="102" customFormat="1" ht="12" outlineLevel="6">
      <c r="F8865" s="21">
        <v>3709</v>
      </c>
      <c r="G8865" s="22" t="s">
        <v>5</v>
      </c>
      <c r="H8865" s="68">
        <v>6</v>
      </c>
      <c r="I8865" s="22"/>
      <c r="J8865" s="36" t="s">
        <v>1116</v>
      </c>
      <c r="K8865" s="36"/>
      <c r="L8865" s="36"/>
      <c r="M8865" s="37" t="s">
        <v>7757</v>
      </c>
      <c r="N8865" s="37"/>
      <c r="O8865" s="22" t="s">
        <v>22</v>
      </c>
      <c r="P8865" s="38">
        <v>9</v>
      </c>
      <c r="Q8865" s="25">
        <v>0</v>
      </c>
      <c r="R8865" s="38">
        <f t="shared" si="232"/>
        <v>9</v>
      </c>
      <c r="S8865" s="25"/>
      <c r="T8865" s="26">
        <f t="shared" si="233"/>
        <v>0</v>
      </c>
    </row>
    <row r="8866" spans="6:20" s="102" customFormat="1" ht="24" outlineLevel="6">
      <c r="F8866" s="21">
        <v>3710</v>
      </c>
      <c r="G8866" s="22" t="s">
        <v>5</v>
      </c>
      <c r="H8866" s="68">
        <v>6</v>
      </c>
      <c r="I8866" s="22"/>
      <c r="J8866" s="36" t="s">
        <v>1117</v>
      </c>
      <c r="K8866" s="36"/>
      <c r="L8866" s="36"/>
      <c r="M8866" s="37" t="s">
        <v>8223</v>
      </c>
      <c r="N8866" s="37"/>
      <c r="O8866" s="22"/>
      <c r="P8866" s="38">
        <v>0</v>
      </c>
      <c r="Q8866" s="25">
        <v>0</v>
      </c>
      <c r="R8866" s="38">
        <f t="shared" si="232"/>
        <v>0</v>
      </c>
      <c r="S8866" s="25"/>
      <c r="T8866" s="26">
        <f t="shared" si="233"/>
        <v>0</v>
      </c>
    </row>
    <row r="8867" spans="6:20" s="102" customFormat="1" ht="12" outlineLevel="6">
      <c r="F8867" s="21">
        <v>3711</v>
      </c>
      <c r="G8867" s="22" t="s">
        <v>5</v>
      </c>
      <c r="H8867" s="68">
        <v>6</v>
      </c>
      <c r="I8867" s="22"/>
      <c r="J8867" s="36" t="s">
        <v>1118</v>
      </c>
      <c r="K8867" s="36"/>
      <c r="L8867" s="36"/>
      <c r="M8867" s="37" t="s">
        <v>6262</v>
      </c>
      <c r="N8867" s="37"/>
      <c r="O8867" s="22" t="s">
        <v>22</v>
      </c>
      <c r="P8867" s="38">
        <v>23</v>
      </c>
      <c r="Q8867" s="25">
        <v>0</v>
      </c>
      <c r="R8867" s="38">
        <f t="shared" si="232"/>
        <v>23</v>
      </c>
      <c r="S8867" s="25"/>
      <c r="T8867" s="26">
        <f t="shared" si="233"/>
        <v>0</v>
      </c>
    </row>
    <row r="8868" spans="6:20" s="102" customFormat="1" ht="12" outlineLevel="6">
      <c r="F8868" s="21">
        <v>3712</v>
      </c>
      <c r="G8868" s="22" t="s">
        <v>5</v>
      </c>
      <c r="H8868" s="68">
        <v>6</v>
      </c>
      <c r="I8868" s="22"/>
      <c r="J8868" s="36" t="s">
        <v>1119</v>
      </c>
      <c r="K8868" s="36"/>
      <c r="L8868" s="36"/>
      <c r="M8868" s="37" t="s">
        <v>7043</v>
      </c>
      <c r="N8868" s="37"/>
      <c r="O8868" s="22" t="s">
        <v>22</v>
      </c>
      <c r="P8868" s="38">
        <v>30</v>
      </c>
      <c r="Q8868" s="25">
        <v>0</v>
      </c>
      <c r="R8868" s="38">
        <f t="shared" ref="R8868:R8892" si="234">P8868*(1+Q8868/100)</f>
        <v>30</v>
      </c>
      <c r="S8868" s="25"/>
      <c r="T8868" s="26">
        <f t="shared" ref="T8868:T8892" si="235">IF(I8868="T",0,R8868*S8868)</f>
        <v>0</v>
      </c>
    </row>
    <row r="8869" spans="6:20" s="102" customFormat="1" ht="12" outlineLevel="6">
      <c r="F8869" s="21">
        <v>3713</v>
      </c>
      <c r="G8869" s="22" t="s">
        <v>5</v>
      </c>
      <c r="H8869" s="68">
        <v>6</v>
      </c>
      <c r="I8869" s="22"/>
      <c r="J8869" s="36" t="s">
        <v>1120</v>
      </c>
      <c r="K8869" s="36"/>
      <c r="L8869" s="36"/>
      <c r="M8869" s="37" t="s">
        <v>7506</v>
      </c>
      <c r="N8869" s="37"/>
      <c r="O8869" s="22" t="s">
        <v>22</v>
      </c>
      <c r="P8869" s="38">
        <v>0</v>
      </c>
      <c r="Q8869" s="25">
        <v>0</v>
      </c>
      <c r="R8869" s="38">
        <f t="shared" si="234"/>
        <v>0</v>
      </c>
      <c r="S8869" s="25"/>
      <c r="T8869" s="26">
        <f t="shared" si="235"/>
        <v>0</v>
      </c>
    </row>
    <row r="8870" spans="6:20" s="102" customFormat="1" ht="12" outlineLevel="6">
      <c r="F8870" s="21">
        <v>3714</v>
      </c>
      <c r="G8870" s="22" t="s">
        <v>5</v>
      </c>
      <c r="H8870" s="68">
        <v>6</v>
      </c>
      <c r="I8870" s="22"/>
      <c r="J8870" s="36" t="s">
        <v>1121</v>
      </c>
      <c r="K8870" s="36"/>
      <c r="L8870" s="36"/>
      <c r="M8870" s="37" t="s">
        <v>6888</v>
      </c>
      <c r="N8870" s="37"/>
      <c r="O8870" s="22" t="s">
        <v>47</v>
      </c>
      <c r="P8870" s="38">
        <v>1</v>
      </c>
      <c r="Q8870" s="25">
        <v>0</v>
      </c>
      <c r="R8870" s="38">
        <f t="shared" si="234"/>
        <v>1</v>
      </c>
      <c r="S8870" s="25"/>
      <c r="T8870" s="26">
        <f t="shared" si="235"/>
        <v>0</v>
      </c>
    </row>
    <row r="8871" spans="6:20" s="102" customFormat="1" ht="12" outlineLevel="6">
      <c r="F8871" s="21">
        <v>3715</v>
      </c>
      <c r="G8871" s="22" t="s">
        <v>5</v>
      </c>
      <c r="H8871" s="68">
        <v>6</v>
      </c>
      <c r="I8871" s="22"/>
      <c r="J8871" s="36" t="s">
        <v>1122</v>
      </c>
      <c r="K8871" s="36"/>
      <c r="L8871" s="36"/>
      <c r="M8871" s="37" t="s">
        <v>7758</v>
      </c>
      <c r="N8871" s="37"/>
      <c r="O8871" s="22" t="s">
        <v>22</v>
      </c>
      <c r="P8871" s="38">
        <v>23</v>
      </c>
      <c r="Q8871" s="25">
        <v>0</v>
      </c>
      <c r="R8871" s="38">
        <f t="shared" si="234"/>
        <v>23</v>
      </c>
      <c r="S8871" s="25"/>
      <c r="T8871" s="26">
        <f t="shared" si="235"/>
        <v>0</v>
      </c>
    </row>
    <row r="8872" spans="6:20" s="102" customFormat="1" ht="24" outlineLevel="6">
      <c r="F8872" s="21">
        <v>3716</v>
      </c>
      <c r="G8872" s="22" t="s">
        <v>5</v>
      </c>
      <c r="H8872" s="68">
        <v>6</v>
      </c>
      <c r="I8872" s="22"/>
      <c r="J8872" s="36" t="s">
        <v>1123</v>
      </c>
      <c r="K8872" s="36"/>
      <c r="L8872" s="36"/>
      <c r="M8872" s="37" t="s">
        <v>8169</v>
      </c>
      <c r="N8872" s="37"/>
      <c r="O8872" s="22"/>
      <c r="P8872" s="38">
        <v>0</v>
      </c>
      <c r="Q8872" s="25">
        <v>0</v>
      </c>
      <c r="R8872" s="38">
        <f t="shared" si="234"/>
        <v>0</v>
      </c>
      <c r="S8872" s="25"/>
      <c r="T8872" s="26">
        <f t="shared" si="235"/>
        <v>0</v>
      </c>
    </row>
    <row r="8873" spans="6:20" s="102" customFormat="1" ht="12" outlineLevel="6">
      <c r="F8873" s="21">
        <v>3717</v>
      </c>
      <c r="G8873" s="22" t="s">
        <v>5</v>
      </c>
      <c r="H8873" s="68">
        <v>6</v>
      </c>
      <c r="I8873" s="22"/>
      <c r="J8873" s="36" t="s">
        <v>1124</v>
      </c>
      <c r="K8873" s="36"/>
      <c r="L8873" s="36"/>
      <c r="M8873" s="37" t="s">
        <v>6166</v>
      </c>
      <c r="N8873" s="37"/>
      <c r="O8873" s="22" t="s">
        <v>22</v>
      </c>
      <c r="P8873" s="38">
        <v>2</v>
      </c>
      <c r="Q8873" s="25">
        <v>0</v>
      </c>
      <c r="R8873" s="38">
        <f t="shared" si="234"/>
        <v>2</v>
      </c>
      <c r="S8873" s="25"/>
      <c r="T8873" s="26">
        <f t="shared" si="235"/>
        <v>0</v>
      </c>
    </row>
    <row r="8874" spans="6:20" s="102" customFormat="1" ht="12" outlineLevel="6">
      <c r="F8874" s="21">
        <v>3718</v>
      </c>
      <c r="G8874" s="22" t="s">
        <v>5</v>
      </c>
      <c r="H8874" s="68">
        <v>6</v>
      </c>
      <c r="I8874" s="22"/>
      <c r="J8874" s="36" t="s">
        <v>1125</v>
      </c>
      <c r="K8874" s="36"/>
      <c r="L8874" s="36"/>
      <c r="M8874" s="37" t="s">
        <v>6263</v>
      </c>
      <c r="N8874" s="37"/>
      <c r="O8874" s="22" t="s">
        <v>22</v>
      </c>
      <c r="P8874" s="38">
        <v>1</v>
      </c>
      <c r="Q8874" s="25">
        <v>0</v>
      </c>
      <c r="R8874" s="38">
        <f t="shared" si="234"/>
        <v>1</v>
      </c>
      <c r="S8874" s="25"/>
      <c r="T8874" s="26">
        <f t="shared" si="235"/>
        <v>0</v>
      </c>
    </row>
    <row r="8875" spans="6:20" s="102" customFormat="1" ht="12" outlineLevel="6">
      <c r="F8875" s="21">
        <v>3719</v>
      </c>
      <c r="G8875" s="22" t="s">
        <v>5</v>
      </c>
      <c r="H8875" s="68">
        <v>6</v>
      </c>
      <c r="I8875" s="22"/>
      <c r="J8875" s="36" t="s">
        <v>1126</v>
      </c>
      <c r="K8875" s="36"/>
      <c r="L8875" s="36"/>
      <c r="M8875" s="37" t="s">
        <v>6264</v>
      </c>
      <c r="N8875" s="37"/>
      <c r="O8875" s="22" t="s">
        <v>22</v>
      </c>
      <c r="P8875" s="38">
        <v>1</v>
      </c>
      <c r="Q8875" s="25">
        <v>0</v>
      </c>
      <c r="R8875" s="38">
        <f t="shared" si="234"/>
        <v>1</v>
      </c>
      <c r="S8875" s="25"/>
      <c r="T8875" s="26">
        <f t="shared" si="235"/>
        <v>0</v>
      </c>
    </row>
    <row r="8876" spans="6:20" s="102" customFormat="1" ht="12" outlineLevel="6">
      <c r="F8876" s="21">
        <v>3720</v>
      </c>
      <c r="G8876" s="22" t="s">
        <v>5</v>
      </c>
      <c r="H8876" s="68">
        <v>6</v>
      </c>
      <c r="I8876" s="22"/>
      <c r="J8876" s="36" t="s">
        <v>1127</v>
      </c>
      <c r="K8876" s="36"/>
      <c r="L8876" s="36"/>
      <c r="M8876" s="37" t="s">
        <v>7044</v>
      </c>
      <c r="N8876" s="37"/>
      <c r="O8876" s="22" t="s">
        <v>22</v>
      </c>
      <c r="P8876" s="38">
        <v>2</v>
      </c>
      <c r="Q8876" s="25">
        <v>0</v>
      </c>
      <c r="R8876" s="38">
        <f t="shared" si="234"/>
        <v>2</v>
      </c>
      <c r="S8876" s="25"/>
      <c r="T8876" s="26">
        <f t="shared" si="235"/>
        <v>0</v>
      </c>
    </row>
    <row r="8877" spans="6:20" s="102" customFormat="1" ht="12" outlineLevel="6">
      <c r="F8877" s="21">
        <v>3721</v>
      </c>
      <c r="G8877" s="22" t="s">
        <v>5</v>
      </c>
      <c r="H8877" s="68">
        <v>6</v>
      </c>
      <c r="I8877" s="22"/>
      <c r="J8877" s="36" t="s">
        <v>1128</v>
      </c>
      <c r="K8877" s="36"/>
      <c r="L8877" s="36"/>
      <c r="M8877" s="37" t="s">
        <v>7507</v>
      </c>
      <c r="N8877" s="37"/>
      <c r="O8877" s="22" t="s">
        <v>22</v>
      </c>
      <c r="P8877" s="38">
        <v>0</v>
      </c>
      <c r="Q8877" s="25">
        <v>0</v>
      </c>
      <c r="R8877" s="38">
        <f t="shared" si="234"/>
        <v>0</v>
      </c>
      <c r="S8877" s="25"/>
      <c r="T8877" s="26">
        <f t="shared" si="235"/>
        <v>0</v>
      </c>
    </row>
    <row r="8878" spans="6:20" s="102" customFormat="1" ht="12" outlineLevel="6">
      <c r="F8878" s="21">
        <v>3722</v>
      </c>
      <c r="G8878" s="22" t="s">
        <v>5</v>
      </c>
      <c r="H8878" s="68">
        <v>6</v>
      </c>
      <c r="I8878" s="22"/>
      <c r="J8878" s="36" t="s">
        <v>1129</v>
      </c>
      <c r="K8878" s="36"/>
      <c r="L8878" s="36"/>
      <c r="M8878" s="37" t="s">
        <v>6889</v>
      </c>
      <c r="N8878" s="37"/>
      <c r="O8878" s="22" t="s">
        <v>47</v>
      </c>
      <c r="P8878" s="38">
        <v>1</v>
      </c>
      <c r="Q8878" s="25">
        <v>0</v>
      </c>
      <c r="R8878" s="38">
        <f t="shared" si="234"/>
        <v>1</v>
      </c>
      <c r="S8878" s="25"/>
      <c r="T8878" s="26">
        <f t="shared" si="235"/>
        <v>0</v>
      </c>
    </row>
    <row r="8879" spans="6:20" s="102" customFormat="1" ht="12" outlineLevel="6">
      <c r="F8879" s="21">
        <v>3723</v>
      </c>
      <c r="G8879" s="22" t="s">
        <v>5</v>
      </c>
      <c r="H8879" s="68">
        <v>6</v>
      </c>
      <c r="I8879" s="22"/>
      <c r="J8879" s="36" t="s">
        <v>1130</v>
      </c>
      <c r="K8879" s="36"/>
      <c r="L8879" s="36"/>
      <c r="M8879" s="37" t="s">
        <v>7759</v>
      </c>
      <c r="N8879" s="37"/>
      <c r="O8879" s="22" t="s">
        <v>22</v>
      </c>
      <c r="P8879" s="38">
        <v>4</v>
      </c>
      <c r="Q8879" s="25">
        <v>0</v>
      </c>
      <c r="R8879" s="38">
        <f t="shared" si="234"/>
        <v>4</v>
      </c>
      <c r="S8879" s="25"/>
      <c r="T8879" s="26">
        <f t="shared" si="235"/>
        <v>0</v>
      </c>
    </row>
    <row r="8880" spans="6:20" s="102" customFormat="1" ht="24" outlineLevel="6">
      <c r="F8880" s="21">
        <v>3724</v>
      </c>
      <c r="G8880" s="22" t="s">
        <v>5</v>
      </c>
      <c r="H8880" s="68">
        <v>6</v>
      </c>
      <c r="I8880" s="22"/>
      <c r="J8880" s="36" t="s">
        <v>1131</v>
      </c>
      <c r="K8880" s="36"/>
      <c r="L8880" s="36"/>
      <c r="M8880" s="37" t="s">
        <v>8280</v>
      </c>
      <c r="N8880" s="37"/>
      <c r="O8880" s="22"/>
      <c r="P8880" s="38">
        <v>0</v>
      </c>
      <c r="Q8880" s="25">
        <v>0</v>
      </c>
      <c r="R8880" s="38">
        <f t="shared" si="234"/>
        <v>0</v>
      </c>
      <c r="S8880" s="25"/>
      <c r="T8880" s="26">
        <f t="shared" si="235"/>
        <v>0</v>
      </c>
    </row>
    <row r="8881" spans="6:20" s="102" customFormat="1" ht="12" outlineLevel="6">
      <c r="F8881" s="21">
        <v>3725</v>
      </c>
      <c r="G8881" s="22" t="s">
        <v>5</v>
      </c>
      <c r="H8881" s="68">
        <v>6</v>
      </c>
      <c r="I8881" s="22"/>
      <c r="J8881" s="36" t="s">
        <v>1132</v>
      </c>
      <c r="K8881" s="36"/>
      <c r="L8881" s="36"/>
      <c r="M8881" s="37" t="s">
        <v>6167</v>
      </c>
      <c r="N8881" s="37"/>
      <c r="O8881" s="22" t="s">
        <v>22</v>
      </c>
      <c r="P8881" s="38">
        <v>8</v>
      </c>
      <c r="Q8881" s="25">
        <v>0</v>
      </c>
      <c r="R8881" s="38">
        <f t="shared" si="234"/>
        <v>8</v>
      </c>
      <c r="S8881" s="25"/>
      <c r="T8881" s="26">
        <f t="shared" si="235"/>
        <v>0</v>
      </c>
    </row>
    <row r="8882" spans="6:20" s="102" customFormat="1" ht="12" outlineLevel="6">
      <c r="F8882" s="21">
        <v>3726</v>
      </c>
      <c r="G8882" s="22" t="s">
        <v>5</v>
      </c>
      <c r="H8882" s="68">
        <v>6</v>
      </c>
      <c r="I8882" s="22"/>
      <c r="J8882" s="36" t="s">
        <v>1133</v>
      </c>
      <c r="K8882" s="36"/>
      <c r="L8882" s="36"/>
      <c r="M8882" s="37" t="s">
        <v>6265</v>
      </c>
      <c r="N8882" s="37"/>
      <c r="O8882" s="22" t="s">
        <v>22</v>
      </c>
      <c r="P8882" s="38">
        <v>16</v>
      </c>
      <c r="Q8882" s="25">
        <v>0</v>
      </c>
      <c r="R8882" s="38">
        <f t="shared" si="234"/>
        <v>16</v>
      </c>
      <c r="S8882" s="25"/>
      <c r="T8882" s="26">
        <f t="shared" si="235"/>
        <v>0</v>
      </c>
    </row>
    <row r="8883" spans="6:20" s="102" customFormat="1" ht="12" outlineLevel="6">
      <c r="F8883" s="21">
        <v>3727</v>
      </c>
      <c r="G8883" s="22" t="s">
        <v>5</v>
      </c>
      <c r="H8883" s="68">
        <v>6</v>
      </c>
      <c r="I8883" s="22"/>
      <c r="J8883" s="36" t="s">
        <v>1134</v>
      </c>
      <c r="K8883" s="36"/>
      <c r="L8883" s="36"/>
      <c r="M8883" s="37" t="s">
        <v>6266</v>
      </c>
      <c r="N8883" s="37"/>
      <c r="O8883" s="22" t="s">
        <v>22</v>
      </c>
      <c r="P8883" s="38">
        <v>13</v>
      </c>
      <c r="Q8883" s="25">
        <v>0</v>
      </c>
      <c r="R8883" s="38">
        <f t="shared" si="234"/>
        <v>13</v>
      </c>
      <c r="S8883" s="25"/>
      <c r="T8883" s="26">
        <f t="shared" si="235"/>
        <v>0</v>
      </c>
    </row>
    <row r="8884" spans="6:20" s="102" customFormat="1" ht="12" outlineLevel="6">
      <c r="F8884" s="21">
        <v>3728</v>
      </c>
      <c r="G8884" s="22" t="s">
        <v>5</v>
      </c>
      <c r="H8884" s="68">
        <v>6</v>
      </c>
      <c r="I8884" s="22"/>
      <c r="J8884" s="36" t="s">
        <v>1135</v>
      </c>
      <c r="K8884" s="36"/>
      <c r="L8884" s="36"/>
      <c r="M8884" s="37" t="s">
        <v>6267</v>
      </c>
      <c r="N8884" s="37"/>
      <c r="O8884" s="22" t="s">
        <v>22</v>
      </c>
      <c r="P8884" s="38">
        <v>21</v>
      </c>
      <c r="Q8884" s="25">
        <v>0</v>
      </c>
      <c r="R8884" s="38">
        <f t="shared" si="234"/>
        <v>21</v>
      </c>
      <c r="S8884" s="25"/>
      <c r="T8884" s="26">
        <f t="shared" si="235"/>
        <v>0</v>
      </c>
    </row>
    <row r="8885" spans="6:20" s="102" customFormat="1" ht="12" outlineLevel="6">
      <c r="F8885" s="21">
        <v>3729</v>
      </c>
      <c r="G8885" s="22" t="s">
        <v>5</v>
      </c>
      <c r="H8885" s="68">
        <v>6</v>
      </c>
      <c r="I8885" s="22"/>
      <c r="J8885" s="36" t="s">
        <v>1136</v>
      </c>
      <c r="K8885" s="36"/>
      <c r="L8885" s="36"/>
      <c r="M8885" s="37" t="s">
        <v>6268</v>
      </c>
      <c r="N8885" s="37"/>
      <c r="O8885" s="22" t="s">
        <v>22</v>
      </c>
      <c r="P8885" s="38">
        <v>2</v>
      </c>
      <c r="Q8885" s="25">
        <v>0</v>
      </c>
      <c r="R8885" s="38">
        <f t="shared" si="234"/>
        <v>2</v>
      </c>
      <c r="S8885" s="25"/>
      <c r="T8885" s="26">
        <f t="shared" si="235"/>
        <v>0</v>
      </c>
    </row>
    <row r="8886" spans="6:20" s="102" customFormat="1" ht="12" outlineLevel="6">
      <c r="F8886" s="21">
        <v>3730</v>
      </c>
      <c r="G8886" s="22" t="s">
        <v>5</v>
      </c>
      <c r="H8886" s="68">
        <v>6</v>
      </c>
      <c r="I8886" s="22"/>
      <c r="J8886" s="36" t="s">
        <v>1137</v>
      </c>
      <c r="K8886" s="36"/>
      <c r="L8886" s="36"/>
      <c r="M8886" s="37" t="s">
        <v>6328</v>
      </c>
      <c r="N8886" s="37"/>
      <c r="O8886" s="22" t="s">
        <v>22</v>
      </c>
      <c r="P8886" s="38">
        <v>2</v>
      </c>
      <c r="Q8886" s="25">
        <v>0</v>
      </c>
      <c r="R8886" s="38">
        <f t="shared" si="234"/>
        <v>2</v>
      </c>
      <c r="S8886" s="25"/>
      <c r="T8886" s="26">
        <f t="shared" si="235"/>
        <v>0</v>
      </c>
    </row>
    <row r="8887" spans="6:20" s="102" customFormat="1" ht="12" outlineLevel="6">
      <c r="F8887" s="21">
        <v>3731</v>
      </c>
      <c r="G8887" s="22" t="s">
        <v>5</v>
      </c>
      <c r="H8887" s="68">
        <v>6</v>
      </c>
      <c r="I8887" s="22"/>
      <c r="J8887" s="36" t="s">
        <v>1138</v>
      </c>
      <c r="K8887" s="36"/>
      <c r="L8887" s="36"/>
      <c r="M8887" s="37" t="s">
        <v>6346</v>
      </c>
      <c r="N8887" s="37"/>
      <c r="O8887" s="22" t="s">
        <v>22</v>
      </c>
      <c r="P8887" s="38">
        <v>2</v>
      </c>
      <c r="Q8887" s="25">
        <v>0</v>
      </c>
      <c r="R8887" s="38">
        <f t="shared" si="234"/>
        <v>2</v>
      </c>
      <c r="S8887" s="25"/>
      <c r="T8887" s="26">
        <f t="shared" si="235"/>
        <v>0</v>
      </c>
    </row>
    <row r="8888" spans="6:20" s="102" customFormat="1" ht="12" outlineLevel="6">
      <c r="F8888" s="21">
        <v>3732</v>
      </c>
      <c r="G8888" s="22" t="s">
        <v>5</v>
      </c>
      <c r="H8888" s="68">
        <v>6</v>
      </c>
      <c r="I8888" s="22"/>
      <c r="J8888" s="36" t="s">
        <v>1139</v>
      </c>
      <c r="K8888" s="36"/>
      <c r="L8888" s="36"/>
      <c r="M8888" s="37" t="s">
        <v>6347</v>
      </c>
      <c r="N8888" s="37"/>
      <c r="O8888" s="22" t="s">
        <v>22</v>
      </c>
      <c r="P8888" s="38">
        <v>1</v>
      </c>
      <c r="Q8888" s="25">
        <v>0</v>
      </c>
      <c r="R8888" s="38">
        <f t="shared" si="234"/>
        <v>1</v>
      </c>
      <c r="S8888" s="25"/>
      <c r="T8888" s="26">
        <f t="shared" si="235"/>
        <v>0</v>
      </c>
    </row>
    <row r="8889" spans="6:20" s="102" customFormat="1" ht="12" outlineLevel="6">
      <c r="F8889" s="21">
        <v>3733</v>
      </c>
      <c r="G8889" s="22" t="s">
        <v>5</v>
      </c>
      <c r="H8889" s="68">
        <v>6</v>
      </c>
      <c r="I8889" s="22"/>
      <c r="J8889" s="36" t="s">
        <v>1140</v>
      </c>
      <c r="K8889" s="36"/>
      <c r="L8889" s="36"/>
      <c r="M8889" s="37" t="s">
        <v>7045</v>
      </c>
      <c r="N8889" s="37"/>
      <c r="O8889" s="22" t="s">
        <v>22</v>
      </c>
      <c r="P8889" s="38">
        <v>60</v>
      </c>
      <c r="Q8889" s="25">
        <v>0</v>
      </c>
      <c r="R8889" s="38">
        <f t="shared" si="234"/>
        <v>60</v>
      </c>
      <c r="S8889" s="25"/>
      <c r="T8889" s="26">
        <f t="shared" si="235"/>
        <v>0</v>
      </c>
    </row>
    <row r="8890" spans="6:20" s="102" customFormat="1" ht="12" outlineLevel="6">
      <c r="F8890" s="21">
        <v>3734</v>
      </c>
      <c r="G8890" s="22" t="s">
        <v>5</v>
      </c>
      <c r="H8890" s="68">
        <v>6</v>
      </c>
      <c r="I8890" s="22"/>
      <c r="J8890" s="36" t="s">
        <v>1141</v>
      </c>
      <c r="K8890" s="36"/>
      <c r="L8890" s="36"/>
      <c r="M8890" s="37" t="s">
        <v>7508</v>
      </c>
      <c r="N8890" s="37"/>
      <c r="O8890" s="22" t="s">
        <v>22</v>
      </c>
      <c r="P8890" s="38">
        <v>0</v>
      </c>
      <c r="Q8890" s="25">
        <v>0</v>
      </c>
      <c r="R8890" s="38">
        <f t="shared" si="234"/>
        <v>0</v>
      </c>
      <c r="S8890" s="25"/>
      <c r="T8890" s="26">
        <f t="shared" si="235"/>
        <v>0</v>
      </c>
    </row>
    <row r="8891" spans="6:20" s="102" customFormat="1" ht="12" outlineLevel="6">
      <c r="F8891" s="21">
        <v>3735</v>
      </c>
      <c r="G8891" s="22" t="s">
        <v>5</v>
      </c>
      <c r="H8891" s="68">
        <v>6</v>
      </c>
      <c r="I8891" s="22"/>
      <c r="J8891" s="36" t="s">
        <v>1142</v>
      </c>
      <c r="K8891" s="36"/>
      <c r="L8891" s="36"/>
      <c r="M8891" s="37" t="s">
        <v>6890</v>
      </c>
      <c r="N8891" s="37"/>
      <c r="O8891" s="22" t="s">
        <v>47</v>
      </c>
      <c r="P8891" s="38">
        <v>1</v>
      </c>
      <c r="Q8891" s="25">
        <v>0</v>
      </c>
      <c r="R8891" s="38">
        <f t="shared" si="234"/>
        <v>1</v>
      </c>
      <c r="S8891" s="25"/>
      <c r="T8891" s="26">
        <f t="shared" si="235"/>
        <v>0</v>
      </c>
    </row>
    <row r="8892" spans="6:20" s="102" customFormat="1" ht="12" outlineLevel="6">
      <c r="F8892" s="21">
        <v>3736</v>
      </c>
      <c r="G8892" s="22" t="s">
        <v>5</v>
      </c>
      <c r="H8892" s="68">
        <v>6</v>
      </c>
      <c r="I8892" s="22"/>
      <c r="J8892" s="36" t="s">
        <v>1143</v>
      </c>
      <c r="K8892" s="36"/>
      <c r="L8892" s="36"/>
      <c r="M8892" s="37" t="s">
        <v>7760</v>
      </c>
      <c r="N8892" s="37"/>
      <c r="O8892" s="22" t="s">
        <v>22</v>
      </c>
      <c r="P8892" s="38">
        <v>65</v>
      </c>
      <c r="Q8892" s="25">
        <v>0</v>
      </c>
      <c r="R8892" s="38">
        <f t="shared" si="234"/>
        <v>65</v>
      </c>
      <c r="S8892" s="25"/>
      <c r="T8892" s="26">
        <f t="shared" si="235"/>
        <v>0</v>
      </c>
    </row>
    <row r="8893" spans="6:20" outlineLevel="6"/>
    <row r="8894" spans="6:20" outlineLevel="5"/>
    <row r="8895" spans="6:20" s="113" customFormat="1" ht="16.5" customHeight="1" outlineLevel="4">
      <c r="F8895" s="114"/>
      <c r="G8895" s="115"/>
      <c r="H8895" s="115"/>
      <c r="I8895" s="115"/>
      <c r="J8895" s="116"/>
      <c r="K8895" s="116"/>
      <c r="L8895" s="116"/>
      <c r="M8895" s="116" t="s">
        <v>6938</v>
      </c>
      <c r="N8895" s="119"/>
      <c r="O8895" s="115"/>
      <c r="P8895" s="117"/>
      <c r="Q8895" s="118"/>
      <c r="R8895" s="117"/>
      <c r="S8895" s="118"/>
      <c r="T8895" s="112">
        <f>SUBTOTAL(9,T8896:T8913)</f>
        <v>0</v>
      </c>
    </row>
    <row r="8896" spans="6:20" s="120" customFormat="1" ht="16.5" customHeight="1" outlineLevel="5">
      <c r="F8896" s="121"/>
      <c r="G8896" s="122"/>
      <c r="H8896" s="122"/>
      <c r="I8896" s="122"/>
      <c r="J8896" s="123"/>
      <c r="K8896" s="123"/>
      <c r="L8896" s="123"/>
      <c r="M8896" s="123" t="s">
        <v>6963</v>
      </c>
      <c r="N8896" s="126"/>
      <c r="O8896" s="122"/>
      <c r="P8896" s="124"/>
      <c r="Q8896" s="125"/>
      <c r="R8896" s="124"/>
      <c r="S8896" s="125"/>
      <c r="T8896" s="111">
        <f>SUBTOTAL(9,T8897:T8912)</f>
        <v>0</v>
      </c>
    </row>
    <row r="8897" spans="6:20" s="102" customFormat="1" ht="12" outlineLevel="6">
      <c r="F8897" s="21">
        <v>3737</v>
      </c>
      <c r="G8897" s="22" t="s">
        <v>5</v>
      </c>
      <c r="H8897" s="68">
        <v>6</v>
      </c>
      <c r="I8897" s="22"/>
      <c r="J8897" s="36" t="s">
        <v>1144</v>
      </c>
      <c r="K8897" s="36"/>
      <c r="L8897" s="36"/>
      <c r="M8897" s="37" t="s">
        <v>7619</v>
      </c>
      <c r="N8897" s="37"/>
      <c r="O8897" s="22" t="s">
        <v>9</v>
      </c>
      <c r="P8897" s="38">
        <v>985</v>
      </c>
      <c r="Q8897" s="25">
        <v>0</v>
      </c>
      <c r="R8897" s="38">
        <f t="shared" ref="R8897:R8911" si="236">P8897*(1+Q8897/100)</f>
        <v>985</v>
      </c>
      <c r="S8897" s="25"/>
      <c r="T8897" s="26">
        <f t="shared" ref="T8897:T8911" si="237">IF(I8897="T",0,R8897*S8897)</f>
        <v>0</v>
      </c>
    </row>
    <row r="8898" spans="6:20" s="102" customFormat="1" ht="12" outlineLevel="6">
      <c r="F8898" s="21">
        <v>3738</v>
      </c>
      <c r="G8898" s="22" t="s">
        <v>5</v>
      </c>
      <c r="H8898" s="68">
        <v>6</v>
      </c>
      <c r="I8898" s="22"/>
      <c r="J8898" s="36" t="s">
        <v>1145</v>
      </c>
      <c r="K8898" s="36"/>
      <c r="L8898" s="36"/>
      <c r="M8898" s="37" t="s">
        <v>7620</v>
      </c>
      <c r="N8898" s="37"/>
      <c r="O8898" s="22" t="s">
        <v>9</v>
      </c>
      <c r="P8898" s="38">
        <v>90</v>
      </c>
      <c r="Q8898" s="25">
        <v>0</v>
      </c>
      <c r="R8898" s="38">
        <f t="shared" si="236"/>
        <v>90</v>
      </c>
      <c r="S8898" s="25"/>
      <c r="T8898" s="26">
        <f t="shared" si="237"/>
        <v>0</v>
      </c>
    </row>
    <row r="8899" spans="6:20" s="102" customFormat="1" ht="24" outlineLevel="6">
      <c r="F8899" s="21">
        <v>3739</v>
      </c>
      <c r="G8899" s="22" t="s">
        <v>5</v>
      </c>
      <c r="H8899" s="68">
        <v>6</v>
      </c>
      <c r="I8899" s="22"/>
      <c r="J8899" s="36" t="s">
        <v>1146</v>
      </c>
      <c r="K8899" s="36"/>
      <c r="L8899" s="36"/>
      <c r="M8899" s="37" t="s">
        <v>7960</v>
      </c>
      <c r="N8899" s="37"/>
      <c r="O8899" s="22" t="s">
        <v>9</v>
      </c>
      <c r="P8899" s="38">
        <v>300</v>
      </c>
      <c r="Q8899" s="25">
        <v>0</v>
      </c>
      <c r="R8899" s="38">
        <f t="shared" si="236"/>
        <v>300</v>
      </c>
      <c r="S8899" s="25"/>
      <c r="T8899" s="26">
        <f t="shared" si="237"/>
        <v>0</v>
      </c>
    </row>
    <row r="8900" spans="6:20" s="102" customFormat="1" ht="12" outlineLevel="6">
      <c r="F8900" s="21">
        <v>3740</v>
      </c>
      <c r="G8900" s="22" t="s">
        <v>5</v>
      </c>
      <c r="H8900" s="68">
        <v>6</v>
      </c>
      <c r="I8900" s="22"/>
      <c r="J8900" s="36" t="s">
        <v>1147</v>
      </c>
      <c r="K8900" s="36"/>
      <c r="L8900" s="36"/>
      <c r="M8900" s="37" t="s">
        <v>752</v>
      </c>
      <c r="N8900" s="37"/>
      <c r="O8900" s="22" t="s">
        <v>9</v>
      </c>
      <c r="P8900" s="38">
        <v>7500</v>
      </c>
      <c r="Q8900" s="25">
        <v>0</v>
      </c>
      <c r="R8900" s="38">
        <f t="shared" si="236"/>
        <v>7500</v>
      </c>
      <c r="S8900" s="25"/>
      <c r="T8900" s="26">
        <f t="shared" si="237"/>
        <v>0</v>
      </c>
    </row>
    <row r="8901" spans="6:20" s="102" customFormat="1" ht="24" outlineLevel="6">
      <c r="F8901" s="21">
        <v>3741</v>
      </c>
      <c r="G8901" s="22" t="s">
        <v>5</v>
      </c>
      <c r="H8901" s="68">
        <v>6</v>
      </c>
      <c r="I8901" s="22"/>
      <c r="J8901" s="36" t="s">
        <v>1148</v>
      </c>
      <c r="K8901" s="36"/>
      <c r="L8901" s="36"/>
      <c r="M8901" s="37" t="s">
        <v>7961</v>
      </c>
      <c r="N8901" s="37"/>
      <c r="O8901" s="22" t="s">
        <v>9</v>
      </c>
      <c r="P8901" s="38">
        <v>170</v>
      </c>
      <c r="Q8901" s="25">
        <v>0</v>
      </c>
      <c r="R8901" s="38">
        <f t="shared" si="236"/>
        <v>170</v>
      </c>
      <c r="S8901" s="25"/>
      <c r="T8901" s="26">
        <f t="shared" si="237"/>
        <v>0</v>
      </c>
    </row>
    <row r="8902" spans="6:20" s="102" customFormat="1" ht="24" outlineLevel="6">
      <c r="F8902" s="21">
        <v>3742</v>
      </c>
      <c r="G8902" s="22" t="s">
        <v>5</v>
      </c>
      <c r="H8902" s="68">
        <v>6</v>
      </c>
      <c r="I8902" s="22"/>
      <c r="J8902" s="36" t="s">
        <v>1149</v>
      </c>
      <c r="K8902" s="36"/>
      <c r="L8902" s="36"/>
      <c r="M8902" s="37" t="s">
        <v>7962</v>
      </c>
      <c r="N8902" s="37"/>
      <c r="O8902" s="22" t="s">
        <v>9</v>
      </c>
      <c r="P8902" s="38">
        <v>1040</v>
      </c>
      <c r="Q8902" s="25">
        <v>0</v>
      </c>
      <c r="R8902" s="38">
        <f t="shared" si="236"/>
        <v>1040</v>
      </c>
      <c r="S8902" s="25"/>
      <c r="T8902" s="26">
        <f t="shared" si="237"/>
        <v>0</v>
      </c>
    </row>
    <row r="8903" spans="6:20" s="102" customFormat="1" ht="12" outlineLevel="6">
      <c r="F8903" s="21">
        <v>3743</v>
      </c>
      <c r="G8903" s="22" t="s">
        <v>5</v>
      </c>
      <c r="H8903" s="68">
        <v>6</v>
      </c>
      <c r="I8903" s="22"/>
      <c r="J8903" s="36" t="s">
        <v>1150</v>
      </c>
      <c r="K8903" s="36"/>
      <c r="L8903" s="36"/>
      <c r="M8903" s="37" t="s">
        <v>7775</v>
      </c>
      <c r="N8903" s="37"/>
      <c r="O8903" s="22" t="s">
        <v>9</v>
      </c>
      <c r="P8903" s="38">
        <v>230</v>
      </c>
      <c r="Q8903" s="25">
        <v>0</v>
      </c>
      <c r="R8903" s="38">
        <f t="shared" si="236"/>
        <v>230</v>
      </c>
      <c r="S8903" s="25"/>
      <c r="T8903" s="26">
        <f t="shared" si="237"/>
        <v>0</v>
      </c>
    </row>
    <row r="8904" spans="6:20" s="102" customFormat="1" ht="12" outlineLevel="6">
      <c r="F8904" s="21">
        <v>3744</v>
      </c>
      <c r="G8904" s="22" t="s">
        <v>5</v>
      </c>
      <c r="H8904" s="68">
        <v>6</v>
      </c>
      <c r="I8904" s="22"/>
      <c r="J8904" s="36" t="s">
        <v>1151</v>
      </c>
      <c r="K8904" s="36"/>
      <c r="L8904" s="36"/>
      <c r="M8904" s="37" t="s">
        <v>7721</v>
      </c>
      <c r="N8904" s="37"/>
      <c r="O8904" s="22" t="s">
        <v>9</v>
      </c>
      <c r="P8904" s="38">
        <v>15</v>
      </c>
      <c r="Q8904" s="25">
        <v>0</v>
      </c>
      <c r="R8904" s="38">
        <f t="shared" si="236"/>
        <v>15</v>
      </c>
      <c r="S8904" s="25"/>
      <c r="T8904" s="26">
        <f t="shared" si="237"/>
        <v>0</v>
      </c>
    </row>
    <row r="8905" spans="6:20" s="102" customFormat="1" ht="12" outlineLevel="6">
      <c r="F8905" s="21">
        <v>3745</v>
      </c>
      <c r="G8905" s="22" t="s">
        <v>5</v>
      </c>
      <c r="H8905" s="68">
        <v>6</v>
      </c>
      <c r="I8905" s="22"/>
      <c r="J8905" s="36" t="s">
        <v>1152</v>
      </c>
      <c r="K8905" s="36"/>
      <c r="L8905" s="36"/>
      <c r="M8905" s="37" t="s">
        <v>7679</v>
      </c>
      <c r="N8905" s="37"/>
      <c r="O8905" s="22" t="s">
        <v>22</v>
      </c>
      <c r="P8905" s="38">
        <v>1500</v>
      </c>
      <c r="Q8905" s="25">
        <v>0</v>
      </c>
      <c r="R8905" s="38">
        <f t="shared" si="236"/>
        <v>1500</v>
      </c>
      <c r="S8905" s="25"/>
      <c r="T8905" s="26">
        <f t="shared" si="237"/>
        <v>0</v>
      </c>
    </row>
    <row r="8906" spans="6:20" s="102" customFormat="1" ht="12" outlineLevel="6">
      <c r="F8906" s="21">
        <v>3746</v>
      </c>
      <c r="G8906" s="22" t="s">
        <v>5</v>
      </c>
      <c r="H8906" s="68">
        <v>6</v>
      </c>
      <c r="I8906" s="22"/>
      <c r="J8906" s="36" t="s">
        <v>1153</v>
      </c>
      <c r="K8906" s="36"/>
      <c r="L8906" s="36"/>
      <c r="M8906" s="37" t="s">
        <v>7661</v>
      </c>
      <c r="N8906" s="37"/>
      <c r="O8906" s="22" t="s">
        <v>22</v>
      </c>
      <c r="P8906" s="38">
        <v>450</v>
      </c>
      <c r="Q8906" s="25">
        <v>0</v>
      </c>
      <c r="R8906" s="38">
        <f t="shared" si="236"/>
        <v>450</v>
      </c>
      <c r="S8906" s="25"/>
      <c r="T8906" s="26">
        <f t="shared" si="237"/>
        <v>0</v>
      </c>
    </row>
    <row r="8907" spans="6:20" s="102" customFormat="1" ht="12" outlineLevel="6">
      <c r="F8907" s="21">
        <v>3747</v>
      </c>
      <c r="G8907" s="22" t="s">
        <v>5</v>
      </c>
      <c r="H8907" s="68">
        <v>6</v>
      </c>
      <c r="I8907" s="22"/>
      <c r="J8907" s="36" t="s">
        <v>1154</v>
      </c>
      <c r="K8907" s="36"/>
      <c r="L8907" s="36"/>
      <c r="M8907" s="37" t="s">
        <v>7802</v>
      </c>
      <c r="N8907" s="37"/>
      <c r="O8907" s="22" t="s">
        <v>22</v>
      </c>
      <c r="P8907" s="38">
        <v>50</v>
      </c>
      <c r="Q8907" s="25">
        <v>0</v>
      </c>
      <c r="R8907" s="38">
        <f t="shared" si="236"/>
        <v>50</v>
      </c>
      <c r="S8907" s="25"/>
      <c r="T8907" s="26">
        <f t="shared" si="237"/>
        <v>0</v>
      </c>
    </row>
    <row r="8908" spans="6:20" s="102" customFormat="1" ht="12" outlineLevel="6">
      <c r="F8908" s="21">
        <v>3748</v>
      </c>
      <c r="G8908" s="22" t="s">
        <v>5</v>
      </c>
      <c r="H8908" s="68">
        <v>6</v>
      </c>
      <c r="I8908" s="22"/>
      <c r="J8908" s="36" t="s">
        <v>1155</v>
      </c>
      <c r="K8908" s="36"/>
      <c r="L8908" s="36"/>
      <c r="M8908" s="37" t="s">
        <v>7803</v>
      </c>
      <c r="N8908" s="37"/>
      <c r="O8908" s="22" t="s">
        <v>47</v>
      </c>
      <c r="P8908" s="38">
        <v>1</v>
      </c>
      <c r="Q8908" s="25">
        <v>0</v>
      </c>
      <c r="R8908" s="38">
        <f t="shared" si="236"/>
        <v>1</v>
      </c>
      <c r="S8908" s="25"/>
      <c r="T8908" s="26">
        <f t="shared" si="237"/>
        <v>0</v>
      </c>
    </row>
    <row r="8909" spans="6:20" s="102" customFormat="1" ht="24" outlineLevel="6">
      <c r="F8909" s="21">
        <v>3749</v>
      </c>
      <c r="G8909" s="22" t="s">
        <v>5</v>
      </c>
      <c r="H8909" s="68">
        <v>6</v>
      </c>
      <c r="I8909" s="22"/>
      <c r="J8909" s="36" t="s">
        <v>1156</v>
      </c>
      <c r="K8909" s="36"/>
      <c r="L8909" s="36"/>
      <c r="M8909" s="37" t="s">
        <v>8325</v>
      </c>
      <c r="N8909" s="37"/>
      <c r="O8909" s="22" t="s">
        <v>22</v>
      </c>
      <c r="P8909" s="38">
        <v>96</v>
      </c>
      <c r="Q8909" s="25">
        <v>0</v>
      </c>
      <c r="R8909" s="38">
        <f t="shared" si="236"/>
        <v>96</v>
      </c>
      <c r="S8909" s="25"/>
      <c r="T8909" s="26">
        <f t="shared" si="237"/>
        <v>0</v>
      </c>
    </row>
    <row r="8910" spans="6:20" s="102" customFormat="1" ht="12" outlineLevel="6">
      <c r="F8910" s="21">
        <v>3750</v>
      </c>
      <c r="G8910" s="22" t="s">
        <v>5</v>
      </c>
      <c r="H8910" s="68">
        <v>6</v>
      </c>
      <c r="I8910" s="22"/>
      <c r="J8910" s="36" t="s">
        <v>1157</v>
      </c>
      <c r="K8910" s="36"/>
      <c r="L8910" s="36"/>
      <c r="M8910" s="37" t="s">
        <v>7501</v>
      </c>
      <c r="N8910" s="37"/>
      <c r="O8910" s="22" t="s">
        <v>22</v>
      </c>
      <c r="P8910" s="38">
        <v>1</v>
      </c>
      <c r="Q8910" s="25">
        <v>0</v>
      </c>
      <c r="R8910" s="38">
        <f t="shared" si="236"/>
        <v>1</v>
      </c>
      <c r="S8910" s="25"/>
      <c r="T8910" s="26">
        <f t="shared" si="237"/>
        <v>0</v>
      </c>
    </row>
    <row r="8911" spans="6:20" s="102" customFormat="1" ht="12" outlineLevel="6">
      <c r="F8911" s="21">
        <v>3751</v>
      </c>
      <c r="G8911" s="22" t="s">
        <v>5</v>
      </c>
      <c r="H8911" s="68">
        <v>6</v>
      </c>
      <c r="I8911" s="22"/>
      <c r="J8911" s="36" t="s">
        <v>1158</v>
      </c>
      <c r="K8911" s="36"/>
      <c r="L8911" s="36"/>
      <c r="M8911" s="37" t="s">
        <v>7095</v>
      </c>
      <c r="N8911" s="37"/>
      <c r="O8911" s="22" t="s">
        <v>22</v>
      </c>
      <c r="P8911" s="38">
        <v>100</v>
      </c>
      <c r="Q8911" s="25">
        <v>0</v>
      </c>
      <c r="R8911" s="38">
        <f t="shared" si="236"/>
        <v>100</v>
      </c>
      <c r="S8911" s="25"/>
      <c r="T8911" s="26">
        <f t="shared" si="237"/>
        <v>0</v>
      </c>
    </row>
    <row r="8912" spans="6:20" outlineLevel="6"/>
    <row r="8913" spans="6:20" outlineLevel="5"/>
    <row r="8914" spans="6:20" s="113" customFormat="1" ht="16.5" customHeight="1" outlineLevel="4">
      <c r="F8914" s="114"/>
      <c r="G8914" s="115"/>
      <c r="H8914" s="115"/>
      <c r="I8914" s="115"/>
      <c r="J8914" s="116"/>
      <c r="K8914" s="116"/>
      <c r="L8914" s="116"/>
      <c r="M8914" s="116" t="s">
        <v>5438</v>
      </c>
      <c r="N8914" s="119"/>
      <c r="O8914" s="115"/>
      <c r="P8914" s="117"/>
      <c r="Q8914" s="118"/>
      <c r="R8914" s="117"/>
      <c r="S8914" s="118"/>
      <c r="T8914" s="112">
        <f>SUBTOTAL(9,T8915:T8925)</f>
        <v>0</v>
      </c>
    </row>
    <row r="8915" spans="6:20" s="120" customFormat="1" ht="16.5" customHeight="1" outlineLevel="5">
      <c r="F8915" s="121"/>
      <c r="G8915" s="122"/>
      <c r="H8915" s="122"/>
      <c r="I8915" s="122"/>
      <c r="J8915" s="123"/>
      <c r="K8915" s="123"/>
      <c r="L8915" s="123"/>
      <c r="M8915" s="123" t="s">
        <v>5512</v>
      </c>
      <c r="N8915" s="126"/>
      <c r="O8915" s="122"/>
      <c r="P8915" s="124"/>
      <c r="Q8915" s="125"/>
      <c r="R8915" s="124"/>
      <c r="S8915" s="125"/>
      <c r="T8915" s="111">
        <f>SUBTOTAL(9,T8916:T8924)</f>
        <v>0</v>
      </c>
    </row>
    <row r="8916" spans="6:20" s="102" customFormat="1" ht="120" outlineLevel="6">
      <c r="F8916" s="21">
        <v>3752</v>
      </c>
      <c r="G8916" s="22" t="s">
        <v>5</v>
      </c>
      <c r="H8916" s="68">
        <v>6</v>
      </c>
      <c r="I8916" s="22"/>
      <c r="J8916" s="36" t="s">
        <v>1159</v>
      </c>
      <c r="K8916" s="36"/>
      <c r="L8916" s="36"/>
      <c r="M8916" s="37" t="s">
        <v>9873</v>
      </c>
      <c r="N8916" s="37" t="s">
        <v>9587</v>
      </c>
      <c r="O8916" s="22" t="s">
        <v>47</v>
      </c>
      <c r="P8916" s="38">
        <v>1</v>
      </c>
      <c r="Q8916" s="25">
        <v>0</v>
      </c>
      <c r="R8916" s="38">
        <f t="shared" ref="R8916:R8923" si="238">P8916*(1+Q8916/100)</f>
        <v>1</v>
      </c>
      <c r="S8916" s="25"/>
      <c r="T8916" s="26">
        <f t="shared" ref="T8916:T8923" si="239">IF(I8916="T",0,R8916*S8916)</f>
        <v>0</v>
      </c>
    </row>
    <row r="8917" spans="6:20" s="102" customFormat="1" ht="12" outlineLevel="6">
      <c r="F8917" s="21">
        <v>3753</v>
      </c>
      <c r="G8917" s="22" t="s">
        <v>5</v>
      </c>
      <c r="H8917" s="68">
        <v>6</v>
      </c>
      <c r="I8917" s="22"/>
      <c r="J8917" s="36" t="s">
        <v>1160</v>
      </c>
      <c r="K8917" s="36"/>
      <c r="L8917" s="36"/>
      <c r="M8917" s="37" t="s">
        <v>7166</v>
      </c>
      <c r="N8917" s="37"/>
      <c r="O8917" s="22" t="s">
        <v>22</v>
      </c>
      <c r="P8917" s="38">
        <v>1</v>
      </c>
      <c r="Q8917" s="25">
        <v>0</v>
      </c>
      <c r="R8917" s="38">
        <f t="shared" si="238"/>
        <v>1</v>
      </c>
      <c r="S8917" s="25"/>
      <c r="T8917" s="26">
        <f t="shared" si="239"/>
        <v>0</v>
      </c>
    </row>
    <row r="8918" spans="6:20" s="102" customFormat="1" ht="12" outlineLevel="6">
      <c r="F8918" s="21">
        <v>3754</v>
      </c>
      <c r="G8918" s="22" t="s">
        <v>5</v>
      </c>
      <c r="H8918" s="68">
        <v>6</v>
      </c>
      <c r="I8918" s="22"/>
      <c r="J8918" s="36" t="s">
        <v>1161</v>
      </c>
      <c r="K8918" s="36"/>
      <c r="L8918" s="36"/>
      <c r="M8918" s="37" t="s">
        <v>4924</v>
      </c>
      <c r="N8918" s="37"/>
      <c r="O8918" s="22" t="s">
        <v>22</v>
      </c>
      <c r="P8918" s="38">
        <v>1</v>
      </c>
      <c r="Q8918" s="25">
        <v>0</v>
      </c>
      <c r="R8918" s="38">
        <f t="shared" si="238"/>
        <v>1</v>
      </c>
      <c r="S8918" s="25"/>
      <c r="T8918" s="26">
        <f t="shared" si="239"/>
        <v>0</v>
      </c>
    </row>
    <row r="8919" spans="6:20" s="102" customFormat="1" ht="12" outlineLevel="6">
      <c r="F8919" s="21">
        <v>3755</v>
      </c>
      <c r="G8919" s="22" t="s">
        <v>5</v>
      </c>
      <c r="H8919" s="68">
        <v>6</v>
      </c>
      <c r="I8919" s="22"/>
      <c r="J8919" s="36" t="s">
        <v>1162</v>
      </c>
      <c r="K8919" s="36"/>
      <c r="L8919" s="36"/>
      <c r="M8919" s="37" t="s">
        <v>7235</v>
      </c>
      <c r="N8919" s="37"/>
      <c r="O8919" s="22" t="s">
        <v>22</v>
      </c>
      <c r="P8919" s="38">
        <v>1</v>
      </c>
      <c r="Q8919" s="25">
        <v>0</v>
      </c>
      <c r="R8919" s="38">
        <f t="shared" si="238"/>
        <v>1</v>
      </c>
      <c r="S8919" s="25"/>
      <c r="T8919" s="26">
        <f t="shared" si="239"/>
        <v>0</v>
      </c>
    </row>
    <row r="8920" spans="6:20" s="102" customFormat="1" ht="12" outlineLevel="6">
      <c r="F8920" s="21">
        <v>3756</v>
      </c>
      <c r="G8920" s="22" t="s">
        <v>5</v>
      </c>
      <c r="H8920" s="68">
        <v>6</v>
      </c>
      <c r="I8920" s="22"/>
      <c r="J8920" s="36" t="s">
        <v>1163</v>
      </c>
      <c r="K8920" s="36"/>
      <c r="L8920" s="36"/>
      <c r="M8920" s="37" t="s">
        <v>4469</v>
      </c>
      <c r="N8920" s="37"/>
      <c r="O8920" s="22" t="s">
        <v>22</v>
      </c>
      <c r="P8920" s="38">
        <v>1</v>
      </c>
      <c r="Q8920" s="25">
        <v>0</v>
      </c>
      <c r="R8920" s="38">
        <f t="shared" si="238"/>
        <v>1</v>
      </c>
      <c r="S8920" s="25"/>
      <c r="T8920" s="26">
        <f t="shared" si="239"/>
        <v>0</v>
      </c>
    </row>
    <row r="8921" spans="6:20" s="102" customFormat="1" ht="12" outlineLevel="6">
      <c r="F8921" s="21">
        <v>3757</v>
      </c>
      <c r="G8921" s="22" t="s">
        <v>5</v>
      </c>
      <c r="H8921" s="68">
        <v>6</v>
      </c>
      <c r="I8921" s="22"/>
      <c r="J8921" s="36" t="s">
        <v>1164</v>
      </c>
      <c r="K8921" s="36"/>
      <c r="L8921" s="36"/>
      <c r="M8921" s="37" t="s">
        <v>6613</v>
      </c>
      <c r="N8921" s="37"/>
      <c r="O8921" s="22" t="s">
        <v>2958</v>
      </c>
      <c r="P8921" s="38">
        <v>80</v>
      </c>
      <c r="Q8921" s="25">
        <v>0</v>
      </c>
      <c r="R8921" s="38">
        <f t="shared" si="238"/>
        <v>80</v>
      </c>
      <c r="S8921" s="25"/>
      <c r="T8921" s="26">
        <f t="shared" si="239"/>
        <v>0</v>
      </c>
    </row>
    <row r="8922" spans="6:20" s="102" customFormat="1" ht="12" outlineLevel="6">
      <c r="F8922" s="21">
        <v>3758</v>
      </c>
      <c r="G8922" s="22" t="s">
        <v>5</v>
      </c>
      <c r="H8922" s="68">
        <v>6</v>
      </c>
      <c r="I8922" s="22"/>
      <c r="J8922" s="36" t="s">
        <v>1165</v>
      </c>
      <c r="K8922" s="36"/>
      <c r="L8922" s="36"/>
      <c r="M8922" s="37" t="s">
        <v>6562</v>
      </c>
      <c r="N8922" s="37"/>
      <c r="O8922" s="22" t="s">
        <v>22</v>
      </c>
      <c r="P8922" s="38">
        <v>1</v>
      </c>
      <c r="Q8922" s="25">
        <v>0</v>
      </c>
      <c r="R8922" s="38">
        <f t="shared" si="238"/>
        <v>1</v>
      </c>
      <c r="S8922" s="25"/>
      <c r="T8922" s="26">
        <f t="shared" si="239"/>
        <v>0</v>
      </c>
    </row>
    <row r="8923" spans="6:20" s="102" customFormat="1" ht="84" outlineLevel="6">
      <c r="F8923" s="21">
        <v>3759</v>
      </c>
      <c r="G8923" s="22" t="s">
        <v>5</v>
      </c>
      <c r="H8923" s="68">
        <v>6</v>
      </c>
      <c r="I8923" s="22"/>
      <c r="J8923" s="36" t="s">
        <v>1166</v>
      </c>
      <c r="K8923" s="36"/>
      <c r="L8923" s="36"/>
      <c r="M8923" s="37" t="s">
        <v>9896</v>
      </c>
      <c r="N8923" s="37" t="s">
        <v>7656</v>
      </c>
      <c r="O8923" s="22" t="s">
        <v>47</v>
      </c>
      <c r="P8923" s="38">
        <v>1</v>
      </c>
      <c r="Q8923" s="25">
        <v>0</v>
      </c>
      <c r="R8923" s="38">
        <f t="shared" si="238"/>
        <v>1</v>
      </c>
      <c r="S8923" s="25"/>
      <c r="T8923" s="26">
        <f t="shared" si="239"/>
        <v>0</v>
      </c>
    </row>
    <row r="8924" spans="6:20" outlineLevel="6"/>
    <row r="8925" spans="6:20" outlineLevel="5"/>
    <row r="8926" spans="6:20" s="113" customFormat="1" ht="16.5" customHeight="1" outlineLevel="4">
      <c r="F8926" s="114"/>
      <c r="G8926" s="115"/>
      <c r="H8926" s="115"/>
      <c r="I8926" s="115"/>
      <c r="J8926" s="116"/>
      <c r="K8926" s="116"/>
      <c r="L8926" s="116"/>
      <c r="M8926" s="116" t="s">
        <v>3946</v>
      </c>
      <c r="N8926" s="119"/>
      <c r="O8926" s="115"/>
      <c r="P8926" s="117"/>
      <c r="Q8926" s="118"/>
      <c r="R8926" s="117"/>
      <c r="S8926" s="118"/>
      <c r="T8926" s="112">
        <f>SUBTOTAL(9,T8927:T8937)</f>
        <v>0</v>
      </c>
    </row>
    <row r="8927" spans="6:20" s="120" customFormat="1" ht="16.5" customHeight="1" outlineLevel="5">
      <c r="F8927" s="121"/>
      <c r="G8927" s="122"/>
      <c r="H8927" s="122"/>
      <c r="I8927" s="122"/>
      <c r="J8927" s="123"/>
      <c r="K8927" s="123"/>
      <c r="L8927" s="123"/>
      <c r="M8927" s="123" t="s">
        <v>4238</v>
      </c>
      <c r="N8927" s="126"/>
      <c r="O8927" s="122"/>
      <c r="P8927" s="124"/>
      <c r="Q8927" s="125"/>
      <c r="R8927" s="124"/>
      <c r="S8927" s="125"/>
      <c r="T8927" s="111">
        <f>SUBTOTAL(9,T8928:T8936)</f>
        <v>0</v>
      </c>
    </row>
    <row r="8928" spans="6:20" s="102" customFormat="1" ht="48" outlineLevel="6">
      <c r="F8928" s="21">
        <v>3760</v>
      </c>
      <c r="G8928" s="22" t="s">
        <v>5</v>
      </c>
      <c r="H8928" s="68">
        <v>6</v>
      </c>
      <c r="I8928" s="22"/>
      <c r="J8928" s="36" t="s">
        <v>1167</v>
      </c>
      <c r="K8928" s="36"/>
      <c r="L8928" s="36"/>
      <c r="M8928" s="37" t="s">
        <v>9164</v>
      </c>
      <c r="N8928" s="37"/>
      <c r="O8928" s="22" t="s">
        <v>22</v>
      </c>
      <c r="P8928" s="38">
        <v>1</v>
      </c>
      <c r="Q8928" s="25">
        <v>0</v>
      </c>
      <c r="R8928" s="38">
        <f t="shared" ref="R8928:R8935" si="240">P8928*(1+Q8928/100)</f>
        <v>1</v>
      </c>
      <c r="S8928" s="25"/>
      <c r="T8928" s="26">
        <f t="shared" ref="T8928:T8935" si="241">IF(I8928="T",0,R8928*S8928)</f>
        <v>0</v>
      </c>
    </row>
    <row r="8929" spans="6:20" s="102" customFormat="1" ht="60" outlineLevel="6">
      <c r="F8929" s="21">
        <v>3761</v>
      </c>
      <c r="G8929" s="22" t="s">
        <v>5</v>
      </c>
      <c r="H8929" s="68">
        <v>6</v>
      </c>
      <c r="I8929" s="22"/>
      <c r="J8929" s="36" t="s">
        <v>1168</v>
      </c>
      <c r="K8929" s="36"/>
      <c r="L8929" s="36"/>
      <c r="M8929" s="37" t="s">
        <v>9622</v>
      </c>
      <c r="N8929" s="37"/>
      <c r="O8929" s="22" t="s">
        <v>22</v>
      </c>
      <c r="P8929" s="38">
        <v>3</v>
      </c>
      <c r="Q8929" s="25">
        <v>0</v>
      </c>
      <c r="R8929" s="38">
        <f t="shared" si="240"/>
        <v>3</v>
      </c>
      <c r="S8929" s="25"/>
      <c r="T8929" s="26">
        <f t="shared" si="241"/>
        <v>0</v>
      </c>
    </row>
    <row r="8930" spans="6:20" s="102" customFormat="1" ht="12" outlineLevel="6">
      <c r="F8930" s="21">
        <v>3762</v>
      </c>
      <c r="G8930" s="22" t="s">
        <v>5</v>
      </c>
      <c r="H8930" s="68">
        <v>6</v>
      </c>
      <c r="I8930" s="22"/>
      <c r="J8930" s="36" t="s">
        <v>1169</v>
      </c>
      <c r="K8930" s="36"/>
      <c r="L8930" s="36"/>
      <c r="M8930" s="37" t="s">
        <v>7351</v>
      </c>
      <c r="N8930" s="37"/>
      <c r="O8930" s="22" t="s">
        <v>22</v>
      </c>
      <c r="P8930" s="38">
        <v>1</v>
      </c>
      <c r="Q8930" s="25">
        <v>0</v>
      </c>
      <c r="R8930" s="38">
        <f t="shared" si="240"/>
        <v>1</v>
      </c>
      <c r="S8930" s="25"/>
      <c r="T8930" s="26">
        <f t="shared" si="241"/>
        <v>0</v>
      </c>
    </row>
    <row r="8931" spans="6:20" s="102" customFormat="1" ht="24" outlineLevel="6">
      <c r="F8931" s="21">
        <v>3763</v>
      </c>
      <c r="G8931" s="22" t="s">
        <v>5</v>
      </c>
      <c r="H8931" s="68">
        <v>6</v>
      </c>
      <c r="I8931" s="22"/>
      <c r="J8931" s="36" t="s">
        <v>1170</v>
      </c>
      <c r="K8931" s="36"/>
      <c r="L8931" s="36"/>
      <c r="M8931" s="37" t="s">
        <v>8736</v>
      </c>
      <c r="N8931" s="37"/>
      <c r="O8931" s="22" t="s">
        <v>22</v>
      </c>
      <c r="P8931" s="38">
        <v>1</v>
      </c>
      <c r="Q8931" s="25">
        <v>0</v>
      </c>
      <c r="R8931" s="38">
        <f t="shared" si="240"/>
        <v>1</v>
      </c>
      <c r="S8931" s="25"/>
      <c r="T8931" s="26">
        <f t="shared" si="241"/>
        <v>0</v>
      </c>
    </row>
    <row r="8932" spans="6:20" s="102" customFormat="1" ht="12" outlineLevel="6">
      <c r="F8932" s="21">
        <v>3764</v>
      </c>
      <c r="G8932" s="22" t="s">
        <v>5</v>
      </c>
      <c r="H8932" s="68">
        <v>6</v>
      </c>
      <c r="I8932" s="22"/>
      <c r="J8932" s="36" t="s">
        <v>1171</v>
      </c>
      <c r="K8932" s="36"/>
      <c r="L8932" s="36"/>
      <c r="M8932" s="37" t="s">
        <v>7180</v>
      </c>
      <c r="N8932" s="37"/>
      <c r="O8932" s="22" t="s">
        <v>22</v>
      </c>
      <c r="P8932" s="38">
        <v>1</v>
      </c>
      <c r="Q8932" s="25">
        <v>0</v>
      </c>
      <c r="R8932" s="38">
        <f t="shared" si="240"/>
        <v>1</v>
      </c>
      <c r="S8932" s="25"/>
      <c r="T8932" s="26">
        <f t="shared" si="241"/>
        <v>0</v>
      </c>
    </row>
    <row r="8933" spans="6:20" s="102" customFormat="1" ht="12" outlineLevel="6">
      <c r="F8933" s="21">
        <v>3765</v>
      </c>
      <c r="G8933" s="22" t="s">
        <v>5</v>
      </c>
      <c r="H8933" s="68">
        <v>6</v>
      </c>
      <c r="I8933" s="22"/>
      <c r="J8933" s="36" t="s">
        <v>1172</v>
      </c>
      <c r="K8933" s="36"/>
      <c r="L8933" s="36"/>
      <c r="M8933" s="37" t="s">
        <v>7629</v>
      </c>
      <c r="N8933" s="37"/>
      <c r="O8933" s="22" t="s">
        <v>22</v>
      </c>
      <c r="P8933" s="38">
        <v>1</v>
      </c>
      <c r="Q8933" s="25">
        <v>0</v>
      </c>
      <c r="R8933" s="38">
        <f t="shared" si="240"/>
        <v>1</v>
      </c>
      <c r="S8933" s="25"/>
      <c r="T8933" s="26">
        <f t="shared" si="241"/>
        <v>0</v>
      </c>
    </row>
    <row r="8934" spans="6:20" s="102" customFormat="1" ht="12" outlineLevel="6">
      <c r="F8934" s="21">
        <v>3766</v>
      </c>
      <c r="G8934" s="22" t="s">
        <v>5</v>
      </c>
      <c r="H8934" s="68">
        <v>6</v>
      </c>
      <c r="I8934" s="22"/>
      <c r="J8934" s="36" t="s">
        <v>1173</v>
      </c>
      <c r="K8934" s="36"/>
      <c r="L8934" s="36"/>
      <c r="M8934" s="37" t="s">
        <v>6029</v>
      </c>
      <c r="N8934" s="37"/>
      <c r="O8934" s="22" t="s">
        <v>22</v>
      </c>
      <c r="P8934" s="38">
        <v>1</v>
      </c>
      <c r="Q8934" s="25">
        <v>0</v>
      </c>
      <c r="R8934" s="38">
        <f t="shared" si="240"/>
        <v>1</v>
      </c>
      <c r="S8934" s="25"/>
      <c r="T8934" s="26">
        <f t="shared" si="241"/>
        <v>0</v>
      </c>
    </row>
    <row r="8935" spans="6:20" s="102" customFormat="1" ht="12" outlineLevel="6">
      <c r="F8935" s="21">
        <v>3767</v>
      </c>
      <c r="G8935" s="22" t="s">
        <v>5</v>
      </c>
      <c r="H8935" s="68">
        <v>6</v>
      </c>
      <c r="I8935" s="22"/>
      <c r="J8935" s="36" t="s">
        <v>1174</v>
      </c>
      <c r="K8935" s="36"/>
      <c r="L8935" s="36"/>
      <c r="M8935" s="37" t="s">
        <v>4489</v>
      </c>
      <c r="N8935" s="37"/>
      <c r="O8935" s="22" t="s">
        <v>22</v>
      </c>
      <c r="P8935" s="38">
        <v>1</v>
      </c>
      <c r="Q8935" s="25">
        <v>0</v>
      </c>
      <c r="R8935" s="38">
        <f t="shared" si="240"/>
        <v>1</v>
      </c>
      <c r="S8935" s="25"/>
      <c r="T8935" s="26">
        <f t="shared" si="241"/>
        <v>0</v>
      </c>
    </row>
    <row r="8936" spans="6:20" outlineLevel="6"/>
    <row r="8937" spans="6:20" outlineLevel="5"/>
    <row r="8938" spans="6:20" s="113" customFormat="1" ht="16.5" customHeight="1" outlineLevel="4">
      <c r="F8938" s="114"/>
      <c r="G8938" s="115"/>
      <c r="H8938" s="115"/>
      <c r="I8938" s="115"/>
      <c r="J8938" s="116"/>
      <c r="K8938" s="116"/>
      <c r="L8938" s="116"/>
      <c r="M8938" s="116" t="s">
        <v>6549</v>
      </c>
      <c r="N8938" s="119"/>
      <c r="O8938" s="115"/>
      <c r="P8938" s="117"/>
      <c r="Q8938" s="118"/>
      <c r="R8938" s="117"/>
      <c r="S8938" s="118"/>
      <c r="T8938" s="112">
        <f>SUBTOTAL(9,T8939:T8975)</f>
        <v>0</v>
      </c>
    </row>
    <row r="8939" spans="6:20" s="120" customFormat="1" ht="16.5" customHeight="1" outlineLevel="5">
      <c r="F8939" s="121"/>
      <c r="G8939" s="122"/>
      <c r="H8939" s="122"/>
      <c r="I8939" s="122"/>
      <c r="J8939" s="123"/>
      <c r="K8939" s="123"/>
      <c r="L8939" s="123"/>
      <c r="M8939" s="123" t="s">
        <v>6585</v>
      </c>
      <c r="N8939" s="126"/>
      <c r="O8939" s="122"/>
      <c r="P8939" s="124"/>
      <c r="Q8939" s="125"/>
      <c r="R8939" s="124"/>
      <c r="S8939" s="125"/>
      <c r="T8939" s="111">
        <f>SUBTOTAL(9,T8940:T8974)</f>
        <v>0</v>
      </c>
    </row>
    <row r="8940" spans="6:20" s="102" customFormat="1" ht="12" outlineLevel="6">
      <c r="F8940" s="21">
        <v>3768</v>
      </c>
      <c r="G8940" s="22" t="s">
        <v>5</v>
      </c>
      <c r="H8940" s="68">
        <v>6</v>
      </c>
      <c r="I8940" s="22"/>
      <c r="J8940" s="36" t="s">
        <v>1175</v>
      </c>
      <c r="K8940" s="36"/>
      <c r="L8940" s="36"/>
      <c r="M8940" s="37" t="s">
        <v>7682</v>
      </c>
      <c r="N8940" s="37"/>
      <c r="O8940" s="22"/>
      <c r="P8940" s="38">
        <v>0</v>
      </c>
      <c r="Q8940" s="25">
        <v>0</v>
      </c>
      <c r="R8940" s="38">
        <f t="shared" ref="R8940:R8973" si="242">P8940*(1+Q8940/100)</f>
        <v>0</v>
      </c>
      <c r="S8940" s="25"/>
      <c r="T8940" s="26">
        <f t="shared" ref="T8940:T8973" si="243">IF(I8940="T",0,R8940*S8940)</f>
        <v>0</v>
      </c>
    </row>
    <row r="8941" spans="6:20" s="102" customFormat="1" ht="409.5" outlineLevel="6">
      <c r="F8941" s="21">
        <v>3769</v>
      </c>
      <c r="G8941" s="22" t="s">
        <v>5</v>
      </c>
      <c r="H8941" s="68">
        <v>6</v>
      </c>
      <c r="I8941" s="22"/>
      <c r="J8941" s="36" t="s">
        <v>1176</v>
      </c>
      <c r="K8941" s="36"/>
      <c r="L8941" s="36"/>
      <c r="M8941" s="37" t="s">
        <v>9881</v>
      </c>
      <c r="N8941" s="37" t="s">
        <v>9930</v>
      </c>
      <c r="O8941" s="22"/>
      <c r="P8941" s="38">
        <v>0</v>
      </c>
      <c r="Q8941" s="25">
        <v>0</v>
      </c>
      <c r="R8941" s="38">
        <f t="shared" si="242"/>
        <v>0</v>
      </c>
      <c r="S8941" s="25"/>
      <c r="T8941" s="26">
        <f t="shared" si="243"/>
        <v>0</v>
      </c>
    </row>
    <row r="8942" spans="6:20" s="102" customFormat="1" ht="24" outlineLevel="6">
      <c r="F8942" s="21">
        <v>3770</v>
      </c>
      <c r="G8942" s="22" t="s">
        <v>5</v>
      </c>
      <c r="H8942" s="68">
        <v>6</v>
      </c>
      <c r="I8942" s="22"/>
      <c r="J8942" s="36" t="s">
        <v>1177</v>
      </c>
      <c r="K8942" s="36"/>
      <c r="L8942" s="36"/>
      <c r="M8942" s="37" t="s">
        <v>8558</v>
      </c>
      <c r="N8942" s="37"/>
      <c r="O8942" s="22" t="s">
        <v>9</v>
      </c>
      <c r="P8942" s="38">
        <v>10</v>
      </c>
      <c r="Q8942" s="25">
        <v>0</v>
      </c>
      <c r="R8942" s="38">
        <f t="shared" si="242"/>
        <v>10</v>
      </c>
      <c r="S8942" s="25"/>
      <c r="T8942" s="26">
        <f t="shared" si="243"/>
        <v>0</v>
      </c>
    </row>
    <row r="8943" spans="6:20" s="102" customFormat="1" ht="24" outlineLevel="6">
      <c r="F8943" s="21">
        <v>3771</v>
      </c>
      <c r="G8943" s="22" t="s">
        <v>5</v>
      </c>
      <c r="H8943" s="68">
        <v>6</v>
      </c>
      <c r="I8943" s="22"/>
      <c r="J8943" s="36" t="s">
        <v>1178</v>
      </c>
      <c r="K8943" s="36"/>
      <c r="L8943" s="36"/>
      <c r="M8943" s="37" t="s">
        <v>8559</v>
      </c>
      <c r="N8943" s="37"/>
      <c r="O8943" s="22" t="s">
        <v>9</v>
      </c>
      <c r="P8943" s="38">
        <v>145</v>
      </c>
      <c r="Q8943" s="25">
        <v>0</v>
      </c>
      <c r="R8943" s="38">
        <f t="shared" si="242"/>
        <v>145</v>
      </c>
      <c r="S8943" s="25"/>
      <c r="T8943" s="26">
        <f t="shared" si="243"/>
        <v>0</v>
      </c>
    </row>
    <row r="8944" spans="6:20" s="102" customFormat="1" ht="24" outlineLevel="6">
      <c r="F8944" s="21">
        <v>3772</v>
      </c>
      <c r="G8944" s="22" t="s">
        <v>5</v>
      </c>
      <c r="H8944" s="68">
        <v>6</v>
      </c>
      <c r="I8944" s="22"/>
      <c r="J8944" s="36" t="s">
        <v>1179</v>
      </c>
      <c r="K8944" s="36"/>
      <c r="L8944" s="36"/>
      <c r="M8944" s="37" t="s">
        <v>8560</v>
      </c>
      <c r="N8944" s="37"/>
      <c r="O8944" s="22" t="s">
        <v>9</v>
      </c>
      <c r="P8944" s="38">
        <v>200</v>
      </c>
      <c r="Q8944" s="25">
        <v>0</v>
      </c>
      <c r="R8944" s="38">
        <f t="shared" si="242"/>
        <v>200</v>
      </c>
      <c r="S8944" s="25"/>
      <c r="T8944" s="26">
        <f t="shared" si="243"/>
        <v>0</v>
      </c>
    </row>
    <row r="8945" spans="6:20" s="102" customFormat="1" ht="24" outlineLevel="6">
      <c r="F8945" s="21">
        <v>3773</v>
      </c>
      <c r="G8945" s="22" t="s">
        <v>5</v>
      </c>
      <c r="H8945" s="68">
        <v>6</v>
      </c>
      <c r="I8945" s="22"/>
      <c r="J8945" s="36" t="s">
        <v>1180</v>
      </c>
      <c r="K8945" s="36"/>
      <c r="L8945" s="36"/>
      <c r="M8945" s="37" t="s">
        <v>8640</v>
      </c>
      <c r="N8945" s="37"/>
      <c r="O8945" s="22" t="s">
        <v>9</v>
      </c>
      <c r="P8945" s="38">
        <v>270</v>
      </c>
      <c r="Q8945" s="25">
        <v>0</v>
      </c>
      <c r="R8945" s="38">
        <f t="shared" si="242"/>
        <v>270</v>
      </c>
      <c r="S8945" s="25"/>
      <c r="T8945" s="26">
        <f t="shared" si="243"/>
        <v>0</v>
      </c>
    </row>
    <row r="8946" spans="6:20" s="102" customFormat="1" ht="12" outlineLevel="6">
      <c r="F8946" s="21">
        <v>3774</v>
      </c>
      <c r="G8946" s="22" t="s">
        <v>5</v>
      </c>
      <c r="H8946" s="68">
        <v>6</v>
      </c>
      <c r="I8946" s="22"/>
      <c r="J8946" s="36" t="s">
        <v>1181</v>
      </c>
      <c r="K8946" s="36"/>
      <c r="L8946" s="36"/>
      <c r="M8946" s="37" t="s">
        <v>7683</v>
      </c>
      <c r="N8946" s="37"/>
      <c r="O8946" s="22"/>
      <c r="P8946" s="38">
        <v>0</v>
      </c>
      <c r="Q8946" s="25">
        <v>0</v>
      </c>
      <c r="R8946" s="38">
        <f t="shared" si="242"/>
        <v>0</v>
      </c>
      <c r="S8946" s="25"/>
      <c r="T8946" s="26">
        <f t="shared" si="243"/>
        <v>0</v>
      </c>
    </row>
    <row r="8947" spans="6:20" s="102" customFormat="1" ht="24" outlineLevel="6">
      <c r="F8947" s="21">
        <v>3775</v>
      </c>
      <c r="G8947" s="22" t="s">
        <v>5</v>
      </c>
      <c r="H8947" s="68">
        <v>6</v>
      </c>
      <c r="I8947" s="22"/>
      <c r="J8947" s="36" t="s">
        <v>1182</v>
      </c>
      <c r="K8947" s="36"/>
      <c r="L8947" s="36"/>
      <c r="M8947" s="37" t="s">
        <v>8681</v>
      </c>
      <c r="N8947" s="37"/>
      <c r="O8947" s="22" t="s">
        <v>9</v>
      </c>
      <c r="P8947" s="38">
        <v>10</v>
      </c>
      <c r="Q8947" s="25">
        <v>0</v>
      </c>
      <c r="R8947" s="38">
        <f t="shared" si="242"/>
        <v>10</v>
      </c>
      <c r="S8947" s="25"/>
      <c r="T8947" s="26">
        <f t="shared" si="243"/>
        <v>0</v>
      </c>
    </row>
    <row r="8948" spans="6:20" s="102" customFormat="1" ht="24" outlineLevel="6">
      <c r="F8948" s="21">
        <v>3776</v>
      </c>
      <c r="G8948" s="22" t="s">
        <v>5</v>
      </c>
      <c r="H8948" s="68">
        <v>6</v>
      </c>
      <c r="I8948" s="22"/>
      <c r="J8948" s="36" t="s">
        <v>1183</v>
      </c>
      <c r="K8948" s="36"/>
      <c r="L8948" s="36"/>
      <c r="M8948" s="37" t="s">
        <v>8561</v>
      </c>
      <c r="N8948" s="37"/>
      <c r="O8948" s="22" t="s">
        <v>9</v>
      </c>
      <c r="P8948" s="38">
        <v>140</v>
      </c>
      <c r="Q8948" s="25">
        <v>0</v>
      </c>
      <c r="R8948" s="38">
        <f t="shared" si="242"/>
        <v>140</v>
      </c>
      <c r="S8948" s="25"/>
      <c r="T8948" s="26">
        <f t="shared" si="243"/>
        <v>0</v>
      </c>
    </row>
    <row r="8949" spans="6:20" s="102" customFormat="1" ht="36" outlineLevel="6">
      <c r="F8949" s="21">
        <v>3777</v>
      </c>
      <c r="G8949" s="22" t="s">
        <v>5</v>
      </c>
      <c r="H8949" s="68">
        <v>6</v>
      </c>
      <c r="I8949" s="22"/>
      <c r="J8949" s="36" t="s">
        <v>1184</v>
      </c>
      <c r="K8949" s="36"/>
      <c r="L8949" s="36"/>
      <c r="M8949" s="37" t="s">
        <v>8826</v>
      </c>
      <c r="N8949" s="37"/>
      <c r="O8949" s="22" t="s">
        <v>9</v>
      </c>
      <c r="P8949" s="38">
        <v>10</v>
      </c>
      <c r="Q8949" s="25">
        <v>0</v>
      </c>
      <c r="R8949" s="38">
        <f t="shared" si="242"/>
        <v>10</v>
      </c>
      <c r="S8949" s="25"/>
      <c r="T8949" s="26">
        <f t="shared" si="243"/>
        <v>0</v>
      </c>
    </row>
    <row r="8950" spans="6:20" s="102" customFormat="1" ht="36" outlineLevel="6">
      <c r="F8950" s="21">
        <v>3778</v>
      </c>
      <c r="G8950" s="22" t="s">
        <v>5</v>
      </c>
      <c r="H8950" s="68">
        <v>6</v>
      </c>
      <c r="I8950" s="22"/>
      <c r="J8950" s="36" t="s">
        <v>1185</v>
      </c>
      <c r="K8950" s="36"/>
      <c r="L8950" s="36"/>
      <c r="M8950" s="37" t="s">
        <v>8690</v>
      </c>
      <c r="N8950" s="37"/>
      <c r="O8950" s="22" t="s">
        <v>9</v>
      </c>
      <c r="P8950" s="38">
        <v>25</v>
      </c>
      <c r="Q8950" s="25">
        <v>0</v>
      </c>
      <c r="R8950" s="38">
        <f t="shared" si="242"/>
        <v>25</v>
      </c>
      <c r="S8950" s="25"/>
      <c r="T8950" s="26">
        <f t="shared" si="243"/>
        <v>0</v>
      </c>
    </row>
    <row r="8951" spans="6:20" s="102" customFormat="1" ht="24" outlineLevel="6">
      <c r="F8951" s="21">
        <v>3779</v>
      </c>
      <c r="G8951" s="22" t="s">
        <v>5</v>
      </c>
      <c r="H8951" s="68">
        <v>6</v>
      </c>
      <c r="I8951" s="22"/>
      <c r="J8951" s="36" t="s">
        <v>1186</v>
      </c>
      <c r="K8951" s="36"/>
      <c r="L8951" s="36"/>
      <c r="M8951" s="37" t="s">
        <v>8562</v>
      </c>
      <c r="N8951" s="37"/>
      <c r="O8951" s="22" t="s">
        <v>9</v>
      </c>
      <c r="P8951" s="38">
        <v>25</v>
      </c>
      <c r="Q8951" s="25">
        <v>0</v>
      </c>
      <c r="R8951" s="38">
        <f t="shared" si="242"/>
        <v>25</v>
      </c>
      <c r="S8951" s="25"/>
      <c r="T8951" s="26">
        <f t="shared" si="243"/>
        <v>0</v>
      </c>
    </row>
    <row r="8952" spans="6:20" s="102" customFormat="1" ht="24" outlineLevel="6">
      <c r="F8952" s="21">
        <v>3780</v>
      </c>
      <c r="G8952" s="22" t="s">
        <v>5</v>
      </c>
      <c r="H8952" s="68">
        <v>6</v>
      </c>
      <c r="I8952" s="22"/>
      <c r="J8952" s="36" t="s">
        <v>1187</v>
      </c>
      <c r="K8952" s="36"/>
      <c r="L8952" s="36"/>
      <c r="M8952" s="37" t="s">
        <v>8578</v>
      </c>
      <c r="N8952" s="37"/>
      <c r="O8952" s="22" t="s">
        <v>9</v>
      </c>
      <c r="P8952" s="38">
        <v>385</v>
      </c>
      <c r="Q8952" s="25">
        <v>0</v>
      </c>
      <c r="R8952" s="38">
        <f t="shared" si="242"/>
        <v>385</v>
      </c>
      <c r="S8952" s="25"/>
      <c r="T8952" s="26">
        <f t="shared" si="243"/>
        <v>0</v>
      </c>
    </row>
    <row r="8953" spans="6:20" s="102" customFormat="1" ht="24" outlineLevel="6">
      <c r="F8953" s="21">
        <v>3781</v>
      </c>
      <c r="G8953" s="22" t="s">
        <v>5</v>
      </c>
      <c r="H8953" s="68">
        <v>6</v>
      </c>
      <c r="I8953" s="22"/>
      <c r="J8953" s="36" t="s">
        <v>1188</v>
      </c>
      <c r="K8953" s="36"/>
      <c r="L8953" s="36"/>
      <c r="M8953" s="37" t="s">
        <v>8579</v>
      </c>
      <c r="N8953" s="37"/>
      <c r="O8953" s="22" t="s">
        <v>9</v>
      </c>
      <c r="P8953" s="38">
        <v>135</v>
      </c>
      <c r="Q8953" s="25">
        <v>0</v>
      </c>
      <c r="R8953" s="38">
        <f t="shared" si="242"/>
        <v>135</v>
      </c>
      <c r="S8953" s="25"/>
      <c r="T8953" s="26">
        <f t="shared" si="243"/>
        <v>0</v>
      </c>
    </row>
    <row r="8954" spans="6:20" s="102" customFormat="1" ht="24" outlineLevel="6">
      <c r="F8954" s="21">
        <v>3782</v>
      </c>
      <c r="G8954" s="22" t="s">
        <v>5</v>
      </c>
      <c r="H8954" s="68">
        <v>6</v>
      </c>
      <c r="I8954" s="22"/>
      <c r="J8954" s="36" t="s">
        <v>1189</v>
      </c>
      <c r="K8954" s="36"/>
      <c r="L8954" s="36"/>
      <c r="M8954" s="37" t="s">
        <v>8580</v>
      </c>
      <c r="N8954" s="37"/>
      <c r="O8954" s="22" t="s">
        <v>9</v>
      </c>
      <c r="P8954" s="38">
        <v>10</v>
      </c>
      <c r="Q8954" s="25">
        <v>0</v>
      </c>
      <c r="R8954" s="38">
        <f t="shared" si="242"/>
        <v>10</v>
      </c>
      <c r="S8954" s="25"/>
      <c r="T8954" s="26">
        <f t="shared" si="243"/>
        <v>0</v>
      </c>
    </row>
    <row r="8955" spans="6:20" s="102" customFormat="1" ht="24" outlineLevel="6">
      <c r="F8955" s="21">
        <v>3783</v>
      </c>
      <c r="G8955" s="22" t="s">
        <v>5</v>
      </c>
      <c r="H8955" s="68">
        <v>6</v>
      </c>
      <c r="I8955" s="22"/>
      <c r="J8955" s="36" t="s">
        <v>1190</v>
      </c>
      <c r="K8955" s="36"/>
      <c r="L8955" s="36"/>
      <c r="M8955" s="37" t="s">
        <v>8590</v>
      </c>
      <c r="N8955" s="37"/>
      <c r="O8955" s="22" t="s">
        <v>9</v>
      </c>
      <c r="P8955" s="38">
        <v>50</v>
      </c>
      <c r="Q8955" s="25">
        <v>0</v>
      </c>
      <c r="R8955" s="38">
        <f t="shared" si="242"/>
        <v>50</v>
      </c>
      <c r="S8955" s="25"/>
      <c r="T8955" s="26">
        <f t="shared" si="243"/>
        <v>0</v>
      </c>
    </row>
    <row r="8956" spans="6:20" s="102" customFormat="1" ht="24" outlineLevel="6">
      <c r="F8956" s="21">
        <v>3784</v>
      </c>
      <c r="G8956" s="22" t="s">
        <v>5</v>
      </c>
      <c r="H8956" s="68">
        <v>6</v>
      </c>
      <c r="I8956" s="22"/>
      <c r="J8956" s="36" t="s">
        <v>1191</v>
      </c>
      <c r="K8956" s="36"/>
      <c r="L8956" s="36"/>
      <c r="M8956" s="37" t="s">
        <v>8591</v>
      </c>
      <c r="N8956" s="37"/>
      <c r="O8956" s="22" t="s">
        <v>9</v>
      </c>
      <c r="P8956" s="38">
        <v>20</v>
      </c>
      <c r="Q8956" s="25">
        <v>0</v>
      </c>
      <c r="R8956" s="38">
        <f t="shared" si="242"/>
        <v>20</v>
      </c>
      <c r="S8956" s="25"/>
      <c r="T8956" s="26">
        <f t="shared" si="243"/>
        <v>0</v>
      </c>
    </row>
    <row r="8957" spans="6:20" s="102" customFormat="1" ht="24" outlineLevel="6">
      <c r="F8957" s="21">
        <v>3785</v>
      </c>
      <c r="G8957" s="22" t="s">
        <v>5</v>
      </c>
      <c r="H8957" s="68">
        <v>6</v>
      </c>
      <c r="I8957" s="22"/>
      <c r="J8957" s="36" t="s">
        <v>1192</v>
      </c>
      <c r="K8957" s="36"/>
      <c r="L8957" s="36"/>
      <c r="M8957" s="37" t="s">
        <v>8639</v>
      </c>
      <c r="N8957" s="37"/>
      <c r="O8957" s="22" t="s">
        <v>9</v>
      </c>
      <c r="P8957" s="38">
        <v>30</v>
      </c>
      <c r="Q8957" s="25">
        <v>0</v>
      </c>
      <c r="R8957" s="38">
        <f t="shared" si="242"/>
        <v>30</v>
      </c>
      <c r="S8957" s="25"/>
      <c r="T8957" s="26">
        <f t="shared" si="243"/>
        <v>0</v>
      </c>
    </row>
    <row r="8958" spans="6:20" s="102" customFormat="1" ht="24" outlineLevel="6">
      <c r="F8958" s="21">
        <v>3786</v>
      </c>
      <c r="G8958" s="22" t="s">
        <v>5</v>
      </c>
      <c r="H8958" s="68">
        <v>6</v>
      </c>
      <c r="I8958" s="22"/>
      <c r="J8958" s="36" t="s">
        <v>1193</v>
      </c>
      <c r="K8958" s="36"/>
      <c r="L8958" s="36"/>
      <c r="M8958" s="37" t="s">
        <v>8649</v>
      </c>
      <c r="N8958" s="37"/>
      <c r="O8958" s="22" t="s">
        <v>9</v>
      </c>
      <c r="P8958" s="38">
        <v>155</v>
      </c>
      <c r="Q8958" s="25">
        <v>0</v>
      </c>
      <c r="R8958" s="38">
        <f t="shared" si="242"/>
        <v>155</v>
      </c>
      <c r="S8958" s="25"/>
      <c r="T8958" s="26">
        <f t="shared" si="243"/>
        <v>0</v>
      </c>
    </row>
    <row r="8959" spans="6:20" s="102" customFormat="1" ht="24" outlineLevel="6">
      <c r="F8959" s="21">
        <v>3787</v>
      </c>
      <c r="G8959" s="22" t="s">
        <v>5</v>
      </c>
      <c r="H8959" s="68">
        <v>6</v>
      </c>
      <c r="I8959" s="22"/>
      <c r="J8959" s="36" t="s">
        <v>1194</v>
      </c>
      <c r="K8959" s="36"/>
      <c r="L8959" s="36"/>
      <c r="M8959" s="37" t="s">
        <v>8650</v>
      </c>
      <c r="N8959" s="37"/>
      <c r="O8959" s="22" t="s">
        <v>9</v>
      </c>
      <c r="P8959" s="38">
        <v>55</v>
      </c>
      <c r="Q8959" s="25">
        <v>0</v>
      </c>
      <c r="R8959" s="38">
        <f t="shared" si="242"/>
        <v>55</v>
      </c>
      <c r="S8959" s="25"/>
      <c r="T8959" s="26">
        <f t="shared" si="243"/>
        <v>0</v>
      </c>
    </row>
    <row r="8960" spans="6:20" s="102" customFormat="1" ht="24" outlineLevel="6">
      <c r="F8960" s="21">
        <v>3788</v>
      </c>
      <c r="G8960" s="22" t="s">
        <v>5</v>
      </c>
      <c r="H8960" s="68">
        <v>6</v>
      </c>
      <c r="I8960" s="22"/>
      <c r="J8960" s="36" t="s">
        <v>1195</v>
      </c>
      <c r="K8960" s="36"/>
      <c r="L8960" s="36"/>
      <c r="M8960" s="37" t="s">
        <v>8651</v>
      </c>
      <c r="N8960" s="37"/>
      <c r="O8960" s="22" t="s">
        <v>9</v>
      </c>
      <c r="P8960" s="38">
        <v>215</v>
      </c>
      <c r="Q8960" s="25">
        <v>0</v>
      </c>
      <c r="R8960" s="38">
        <f t="shared" si="242"/>
        <v>215</v>
      </c>
      <c r="S8960" s="25"/>
      <c r="T8960" s="26">
        <f t="shared" si="243"/>
        <v>0</v>
      </c>
    </row>
    <row r="8961" spans="6:20" s="102" customFormat="1" ht="12" outlineLevel="6">
      <c r="F8961" s="21">
        <v>3789</v>
      </c>
      <c r="G8961" s="22" t="s">
        <v>5</v>
      </c>
      <c r="H8961" s="68">
        <v>6</v>
      </c>
      <c r="I8961" s="22"/>
      <c r="J8961" s="36" t="s">
        <v>1196</v>
      </c>
      <c r="K8961" s="36"/>
      <c r="L8961" s="36"/>
      <c r="M8961" s="37" t="s">
        <v>7728</v>
      </c>
      <c r="N8961" s="37"/>
      <c r="O8961" s="22"/>
      <c r="P8961" s="38">
        <v>0</v>
      </c>
      <c r="Q8961" s="25">
        <v>0</v>
      </c>
      <c r="R8961" s="38">
        <f t="shared" si="242"/>
        <v>0</v>
      </c>
      <c r="S8961" s="25"/>
      <c r="T8961" s="26">
        <f t="shared" si="243"/>
        <v>0</v>
      </c>
    </row>
    <row r="8962" spans="6:20" s="102" customFormat="1" ht="24" outlineLevel="6">
      <c r="F8962" s="21">
        <v>3790</v>
      </c>
      <c r="G8962" s="22" t="s">
        <v>5</v>
      </c>
      <c r="H8962" s="68">
        <v>6</v>
      </c>
      <c r="I8962" s="22"/>
      <c r="J8962" s="36" t="s">
        <v>1197</v>
      </c>
      <c r="K8962" s="36"/>
      <c r="L8962" s="36"/>
      <c r="M8962" s="37" t="s">
        <v>8581</v>
      </c>
      <c r="N8962" s="37"/>
      <c r="O8962" s="22" t="s">
        <v>9</v>
      </c>
      <c r="P8962" s="38">
        <v>50</v>
      </c>
      <c r="Q8962" s="25">
        <v>0</v>
      </c>
      <c r="R8962" s="38">
        <f t="shared" si="242"/>
        <v>50</v>
      </c>
      <c r="S8962" s="25"/>
      <c r="T8962" s="26">
        <f t="shared" si="243"/>
        <v>0</v>
      </c>
    </row>
    <row r="8963" spans="6:20" s="102" customFormat="1" ht="24" outlineLevel="6">
      <c r="F8963" s="21">
        <v>3791</v>
      </c>
      <c r="G8963" s="22" t="s">
        <v>5</v>
      </c>
      <c r="H8963" s="68">
        <v>6</v>
      </c>
      <c r="I8963" s="22"/>
      <c r="J8963" s="36" t="s">
        <v>1198</v>
      </c>
      <c r="K8963" s="36"/>
      <c r="L8963" s="36"/>
      <c r="M8963" s="37" t="s">
        <v>8582</v>
      </c>
      <c r="N8963" s="37"/>
      <c r="O8963" s="22" t="s">
        <v>9</v>
      </c>
      <c r="P8963" s="38">
        <v>25</v>
      </c>
      <c r="Q8963" s="25">
        <v>0</v>
      </c>
      <c r="R8963" s="38">
        <f t="shared" si="242"/>
        <v>25</v>
      </c>
      <c r="S8963" s="25"/>
      <c r="T8963" s="26">
        <f t="shared" si="243"/>
        <v>0</v>
      </c>
    </row>
    <row r="8964" spans="6:20" s="102" customFormat="1" ht="24" outlineLevel="6">
      <c r="F8964" s="21">
        <v>3792</v>
      </c>
      <c r="G8964" s="22" t="s">
        <v>5</v>
      </c>
      <c r="H8964" s="68">
        <v>6</v>
      </c>
      <c r="I8964" s="22"/>
      <c r="J8964" s="36" t="s">
        <v>1199</v>
      </c>
      <c r="K8964" s="36"/>
      <c r="L8964" s="36"/>
      <c r="M8964" s="37" t="s">
        <v>8583</v>
      </c>
      <c r="N8964" s="37"/>
      <c r="O8964" s="22" t="s">
        <v>9</v>
      </c>
      <c r="P8964" s="38">
        <v>180</v>
      </c>
      <c r="Q8964" s="25">
        <v>0</v>
      </c>
      <c r="R8964" s="38">
        <f t="shared" si="242"/>
        <v>180</v>
      </c>
      <c r="S8964" s="25"/>
      <c r="T8964" s="26">
        <f t="shared" si="243"/>
        <v>0</v>
      </c>
    </row>
    <row r="8965" spans="6:20" s="102" customFormat="1" ht="24" outlineLevel="6">
      <c r="F8965" s="21">
        <v>3793</v>
      </c>
      <c r="G8965" s="22" t="s">
        <v>5</v>
      </c>
      <c r="H8965" s="68">
        <v>6</v>
      </c>
      <c r="I8965" s="22"/>
      <c r="J8965" s="36" t="s">
        <v>1200</v>
      </c>
      <c r="K8965" s="36"/>
      <c r="L8965" s="36"/>
      <c r="M8965" s="37" t="s">
        <v>8652</v>
      </c>
      <c r="N8965" s="37"/>
      <c r="O8965" s="22" t="s">
        <v>9</v>
      </c>
      <c r="P8965" s="38">
        <v>25</v>
      </c>
      <c r="Q8965" s="25">
        <v>0</v>
      </c>
      <c r="R8965" s="38">
        <f t="shared" si="242"/>
        <v>25</v>
      </c>
      <c r="S8965" s="25"/>
      <c r="T8965" s="26">
        <f t="shared" si="243"/>
        <v>0</v>
      </c>
    </row>
    <row r="8966" spans="6:20" s="102" customFormat="1" ht="24" outlineLevel="6">
      <c r="F8966" s="21">
        <v>3794</v>
      </c>
      <c r="G8966" s="22" t="s">
        <v>5</v>
      </c>
      <c r="H8966" s="68">
        <v>6</v>
      </c>
      <c r="I8966" s="22"/>
      <c r="J8966" s="36" t="s">
        <v>1201</v>
      </c>
      <c r="K8966" s="36"/>
      <c r="L8966" s="36"/>
      <c r="M8966" s="37" t="s">
        <v>8653</v>
      </c>
      <c r="N8966" s="37"/>
      <c r="O8966" s="22" t="s">
        <v>9</v>
      </c>
      <c r="P8966" s="38">
        <v>160</v>
      </c>
      <c r="Q8966" s="25">
        <v>0</v>
      </c>
      <c r="R8966" s="38">
        <f t="shared" si="242"/>
        <v>160</v>
      </c>
      <c r="S8966" s="25"/>
      <c r="T8966" s="26">
        <f t="shared" si="243"/>
        <v>0</v>
      </c>
    </row>
    <row r="8967" spans="6:20" s="102" customFormat="1" ht="12" outlineLevel="6">
      <c r="F8967" s="21">
        <v>3795</v>
      </c>
      <c r="G8967" s="22" t="s">
        <v>5</v>
      </c>
      <c r="H8967" s="68">
        <v>6</v>
      </c>
      <c r="I8967" s="22"/>
      <c r="J8967" s="36" t="s">
        <v>1202</v>
      </c>
      <c r="K8967" s="36"/>
      <c r="L8967" s="36"/>
      <c r="M8967" s="37" t="s">
        <v>7729</v>
      </c>
      <c r="N8967" s="37"/>
      <c r="O8967" s="22"/>
      <c r="P8967" s="38">
        <v>0</v>
      </c>
      <c r="Q8967" s="25">
        <v>0</v>
      </c>
      <c r="R8967" s="38">
        <f t="shared" si="242"/>
        <v>0</v>
      </c>
      <c r="S8967" s="25"/>
      <c r="T8967" s="26">
        <f t="shared" si="243"/>
        <v>0</v>
      </c>
    </row>
    <row r="8968" spans="6:20" s="102" customFormat="1" ht="24" outlineLevel="6">
      <c r="F8968" s="21">
        <v>3796</v>
      </c>
      <c r="G8968" s="22" t="s">
        <v>5</v>
      </c>
      <c r="H8968" s="68">
        <v>6</v>
      </c>
      <c r="I8968" s="22"/>
      <c r="J8968" s="36" t="s">
        <v>1203</v>
      </c>
      <c r="K8968" s="36"/>
      <c r="L8968" s="36"/>
      <c r="M8968" s="37" t="s">
        <v>8584</v>
      </c>
      <c r="N8968" s="37"/>
      <c r="O8968" s="22" t="s">
        <v>9</v>
      </c>
      <c r="P8968" s="38">
        <v>170</v>
      </c>
      <c r="Q8968" s="25">
        <v>0</v>
      </c>
      <c r="R8968" s="38">
        <f t="shared" si="242"/>
        <v>170</v>
      </c>
      <c r="S8968" s="25"/>
      <c r="T8968" s="26">
        <f t="shared" si="243"/>
        <v>0</v>
      </c>
    </row>
    <row r="8969" spans="6:20" s="102" customFormat="1" ht="24" outlineLevel="6">
      <c r="F8969" s="21">
        <v>3797</v>
      </c>
      <c r="G8969" s="22" t="s">
        <v>5</v>
      </c>
      <c r="H8969" s="68">
        <v>6</v>
      </c>
      <c r="I8969" s="22"/>
      <c r="J8969" s="36" t="s">
        <v>1204</v>
      </c>
      <c r="K8969" s="36"/>
      <c r="L8969" s="36"/>
      <c r="M8969" s="37" t="s">
        <v>8654</v>
      </c>
      <c r="N8969" s="37"/>
      <c r="O8969" s="22" t="s">
        <v>9</v>
      </c>
      <c r="P8969" s="38">
        <v>5</v>
      </c>
      <c r="Q8969" s="25">
        <v>0</v>
      </c>
      <c r="R8969" s="38">
        <f t="shared" si="242"/>
        <v>5</v>
      </c>
      <c r="S8969" s="25"/>
      <c r="T8969" s="26">
        <f t="shared" si="243"/>
        <v>0</v>
      </c>
    </row>
    <row r="8970" spans="6:20" s="102" customFormat="1" ht="24" outlineLevel="6">
      <c r="F8970" s="21">
        <v>3798</v>
      </c>
      <c r="G8970" s="22" t="s">
        <v>5</v>
      </c>
      <c r="H8970" s="68">
        <v>6</v>
      </c>
      <c r="I8970" s="22"/>
      <c r="J8970" s="36" t="s">
        <v>1205</v>
      </c>
      <c r="K8970" s="36"/>
      <c r="L8970" s="36"/>
      <c r="M8970" s="37" t="s">
        <v>8655</v>
      </c>
      <c r="N8970" s="37"/>
      <c r="O8970" s="22" t="s">
        <v>9</v>
      </c>
      <c r="P8970" s="38">
        <v>160</v>
      </c>
      <c r="Q8970" s="25">
        <v>0</v>
      </c>
      <c r="R8970" s="38">
        <f t="shared" si="242"/>
        <v>160</v>
      </c>
      <c r="S8970" s="25"/>
      <c r="T8970" s="26">
        <f t="shared" si="243"/>
        <v>0</v>
      </c>
    </row>
    <row r="8971" spans="6:20" s="102" customFormat="1" ht="12" outlineLevel="6">
      <c r="F8971" s="21">
        <v>3799</v>
      </c>
      <c r="G8971" s="22" t="s">
        <v>5</v>
      </c>
      <c r="H8971" s="68">
        <v>6</v>
      </c>
      <c r="I8971" s="22"/>
      <c r="J8971" s="36" t="s">
        <v>1206</v>
      </c>
      <c r="K8971" s="36"/>
      <c r="L8971" s="36"/>
      <c r="M8971" s="37" t="s">
        <v>7528</v>
      </c>
      <c r="N8971" s="37"/>
      <c r="O8971" s="22"/>
      <c r="P8971" s="38">
        <v>0</v>
      </c>
      <c r="Q8971" s="25">
        <v>0</v>
      </c>
      <c r="R8971" s="38">
        <f t="shared" si="242"/>
        <v>0</v>
      </c>
      <c r="S8971" s="25"/>
      <c r="T8971" s="26">
        <f t="shared" si="243"/>
        <v>0</v>
      </c>
    </row>
    <row r="8972" spans="6:20" s="102" customFormat="1" ht="24" outlineLevel="6">
      <c r="F8972" s="21">
        <v>3800</v>
      </c>
      <c r="G8972" s="22" t="s">
        <v>5</v>
      </c>
      <c r="H8972" s="68">
        <v>6</v>
      </c>
      <c r="I8972" s="22"/>
      <c r="J8972" s="36" t="s">
        <v>1207</v>
      </c>
      <c r="K8972" s="36"/>
      <c r="L8972" s="36"/>
      <c r="M8972" s="37" t="s">
        <v>8585</v>
      </c>
      <c r="N8972" s="37"/>
      <c r="O8972" s="22" t="s">
        <v>9</v>
      </c>
      <c r="P8972" s="38">
        <v>50</v>
      </c>
      <c r="Q8972" s="25">
        <v>0</v>
      </c>
      <c r="R8972" s="38">
        <f t="shared" si="242"/>
        <v>50</v>
      </c>
      <c r="S8972" s="25"/>
      <c r="T8972" s="26">
        <f t="shared" si="243"/>
        <v>0</v>
      </c>
    </row>
    <row r="8973" spans="6:20" s="102" customFormat="1" ht="24" outlineLevel="6">
      <c r="F8973" s="21">
        <v>3801</v>
      </c>
      <c r="G8973" s="22" t="s">
        <v>5</v>
      </c>
      <c r="H8973" s="68">
        <v>6</v>
      </c>
      <c r="I8973" s="22"/>
      <c r="J8973" s="36" t="s">
        <v>1208</v>
      </c>
      <c r="K8973" s="36"/>
      <c r="L8973" s="36"/>
      <c r="M8973" s="37" t="s">
        <v>8656</v>
      </c>
      <c r="N8973" s="37"/>
      <c r="O8973" s="22" t="s">
        <v>9</v>
      </c>
      <c r="P8973" s="38">
        <v>75</v>
      </c>
      <c r="Q8973" s="25">
        <v>0</v>
      </c>
      <c r="R8973" s="38">
        <f t="shared" si="242"/>
        <v>75</v>
      </c>
      <c r="S8973" s="25"/>
      <c r="T8973" s="26">
        <f t="shared" si="243"/>
        <v>0</v>
      </c>
    </row>
    <row r="8974" spans="6:20" outlineLevel="6"/>
    <row r="8975" spans="6:20" outlineLevel="5"/>
    <row r="8976" spans="6:20" s="113" customFormat="1" ht="16.5" customHeight="1" outlineLevel="4">
      <c r="F8976" s="114"/>
      <c r="G8976" s="115"/>
      <c r="H8976" s="115"/>
      <c r="I8976" s="115"/>
      <c r="J8976" s="116"/>
      <c r="K8976" s="116"/>
      <c r="L8976" s="116"/>
      <c r="M8976" s="116" t="s">
        <v>5206</v>
      </c>
      <c r="N8976" s="119"/>
      <c r="O8976" s="115"/>
      <c r="P8976" s="117"/>
      <c r="Q8976" s="118"/>
      <c r="R8976" s="117"/>
      <c r="S8976" s="118"/>
      <c r="T8976" s="112">
        <f>SUBTOTAL(9,T8977:T9056)</f>
        <v>0</v>
      </c>
    </row>
    <row r="8977" spans="6:20" s="120" customFormat="1" ht="16.5" customHeight="1" outlineLevel="5">
      <c r="F8977" s="121"/>
      <c r="G8977" s="122"/>
      <c r="H8977" s="122"/>
      <c r="I8977" s="122"/>
      <c r="J8977" s="123"/>
      <c r="K8977" s="123"/>
      <c r="L8977" s="123"/>
      <c r="M8977" s="123" t="s">
        <v>5291</v>
      </c>
      <c r="N8977" s="126"/>
      <c r="O8977" s="122"/>
      <c r="P8977" s="124"/>
      <c r="Q8977" s="125"/>
      <c r="R8977" s="124"/>
      <c r="S8977" s="125"/>
      <c r="T8977" s="111">
        <f>SUBTOTAL(9,T8978:T9055)</f>
        <v>0</v>
      </c>
    </row>
    <row r="8978" spans="6:20" s="102" customFormat="1" ht="12" outlineLevel="6">
      <c r="F8978" s="21">
        <v>3802</v>
      </c>
      <c r="G8978" s="22" t="s">
        <v>5</v>
      </c>
      <c r="H8978" s="68">
        <v>6</v>
      </c>
      <c r="I8978" s="22"/>
      <c r="J8978" s="36" t="s">
        <v>1209</v>
      </c>
      <c r="K8978" s="36"/>
      <c r="L8978" s="36"/>
      <c r="M8978" s="37" t="s">
        <v>7840</v>
      </c>
      <c r="N8978" s="37"/>
      <c r="O8978" s="22" t="s">
        <v>22</v>
      </c>
      <c r="P8978" s="38">
        <v>4</v>
      </c>
      <c r="Q8978" s="25">
        <v>0</v>
      </c>
      <c r="R8978" s="38">
        <f t="shared" ref="R8978:R9009" si="244">P8978*(1+Q8978/100)</f>
        <v>4</v>
      </c>
      <c r="S8978" s="25"/>
      <c r="T8978" s="26">
        <f t="shared" ref="T8978:T9009" si="245">IF(I8978="T",0,R8978*S8978)</f>
        <v>0</v>
      </c>
    </row>
    <row r="8979" spans="6:20" s="102" customFormat="1" ht="12" outlineLevel="6">
      <c r="F8979" s="21">
        <v>3803</v>
      </c>
      <c r="G8979" s="22" t="s">
        <v>5</v>
      </c>
      <c r="H8979" s="68">
        <v>6</v>
      </c>
      <c r="I8979" s="22"/>
      <c r="J8979" s="36" t="s">
        <v>1210</v>
      </c>
      <c r="K8979" s="36"/>
      <c r="L8979" s="36"/>
      <c r="M8979" s="37" t="s">
        <v>7376</v>
      </c>
      <c r="N8979" s="37"/>
      <c r="O8979" s="22" t="s">
        <v>22</v>
      </c>
      <c r="P8979" s="38">
        <v>20</v>
      </c>
      <c r="Q8979" s="25">
        <v>0</v>
      </c>
      <c r="R8979" s="38">
        <f t="shared" si="244"/>
        <v>20</v>
      </c>
      <c r="S8979" s="25"/>
      <c r="T8979" s="26">
        <f t="shared" si="245"/>
        <v>0</v>
      </c>
    </row>
    <row r="8980" spans="6:20" s="102" customFormat="1" ht="12" outlineLevel="6">
      <c r="F8980" s="21">
        <v>3804</v>
      </c>
      <c r="G8980" s="22" t="s">
        <v>5</v>
      </c>
      <c r="H8980" s="68">
        <v>6</v>
      </c>
      <c r="I8980" s="22"/>
      <c r="J8980" s="36" t="s">
        <v>1211</v>
      </c>
      <c r="K8980" s="36"/>
      <c r="L8980" s="36"/>
      <c r="M8980" s="37" t="s">
        <v>6148</v>
      </c>
      <c r="N8980" s="37"/>
      <c r="O8980" s="22" t="s">
        <v>22</v>
      </c>
      <c r="P8980" s="38">
        <v>20</v>
      </c>
      <c r="Q8980" s="25">
        <v>0</v>
      </c>
      <c r="R8980" s="38">
        <f t="shared" si="244"/>
        <v>20</v>
      </c>
      <c r="S8980" s="25"/>
      <c r="T8980" s="26">
        <f t="shared" si="245"/>
        <v>0</v>
      </c>
    </row>
    <row r="8981" spans="6:20" s="102" customFormat="1" ht="12" outlineLevel="6">
      <c r="F8981" s="21">
        <v>3805</v>
      </c>
      <c r="G8981" s="22" t="s">
        <v>5</v>
      </c>
      <c r="H8981" s="68">
        <v>6</v>
      </c>
      <c r="I8981" s="22"/>
      <c r="J8981" s="36" t="s">
        <v>1212</v>
      </c>
      <c r="K8981" s="36"/>
      <c r="L8981" s="36"/>
      <c r="M8981" s="37" t="s">
        <v>6985</v>
      </c>
      <c r="N8981" s="37"/>
      <c r="O8981" s="22" t="s">
        <v>22</v>
      </c>
      <c r="P8981" s="38">
        <v>4</v>
      </c>
      <c r="Q8981" s="25">
        <v>0</v>
      </c>
      <c r="R8981" s="38">
        <f t="shared" si="244"/>
        <v>4</v>
      </c>
      <c r="S8981" s="25"/>
      <c r="T8981" s="26">
        <f t="shared" si="245"/>
        <v>0</v>
      </c>
    </row>
    <row r="8982" spans="6:20" s="102" customFormat="1" ht="12" outlineLevel="6">
      <c r="F8982" s="21">
        <v>3806</v>
      </c>
      <c r="G8982" s="22" t="s">
        <v>5</v>
      </c>
      <c r="H8982" s="68">
        <v>6</v>
      </c>
      <c r="I8982" s="22"/>
      <c r="J8982" s="36" t="s">
        <v>1213</v>
      </c>
      <c r="K8982" s="36"/>
      <c r="L8982" s="36"/>
      <c r="M8982" s="37" t="s">
        <v>6986</v>
      </c>
      <c r="N8982" s="37"/>
      <c r="O8982" s="22" t="s">
        <v>22</v>
      </c>
      <c r="P8982" s="38">
        <v>20</v>
      </c>
      <c r="Q8982" s="25">
        <v>0</v>
      </c>
      <c r="R8982" s="38">
        <f t="shared" si="244"/>
        <v>20</v>
      </c>
      <c r="S8982" s="25"/>
      <c r="T8982" s="26">
        <f t="shared" si="245"/>
        <v>0</v>
      </c>
    </row>
    <row r="8983" spans="6:20" s="102" customFormat="1" ht="12" outlineLevel="6">
      <c r="F8983" s="21">
        <v>3807</v>
      </c>
      <c r="G8983" s="22" t="s">
        <v>5</v>
      </c>
      <c r="H8983" s="68">
        <v>6</v>
      </c>
      <c r="I8983" s="22"/>
      <c r="J8983" s="36" t="s">
        <v>1214</v>
      </c>
      <c r="K8983" s="36"/>
      <c r="L8983" s="36"/>
      <c r="M8983" s="37" t="s">
        <v>6107</v>
      </c>
      <c r="N8983" s="37"/>
      <c r="O8983" s="22" t="s">
        <v>22</v>
      </c>
      <c r="P8983" s="38">
        <v>228</v>
      </c>
      <c r="Q8983" s="25">
        <v>0</v>
      </c>
      <c r="R8983" s="38">
        <f t="shared" si="244"/>
        <v>228</v>
      </c>
      <c r="S8983" s="25"/>
      <c r="T8983" s="26">
        <f t="shared" si="245"/>
        <v>0</v>
      </c>
    </row>
    <row r="8984" spans="6:20" s="102" customFormat="1" ht="12" outlineLevel="6">
      <c r="F8984" s="21">
        <v>3808</v>
      </c>
      <c r="G8984" s="22" t="s">
        <v>5</v>
      </c>
      <c r="H8984" s="68">
        <v>6</v>
      </c>
      <c r="I8984" s="22"/>
      <c r="J8984" s="36" t="s">
        <v>1215</v>
      </c>
      <c r="K8984" s="36"/>
      <c r="L8984" s="36"/>
      <c r="M8984" s="37" t="s">
        <v>7067</v>
      </c>
      <c r="N8984" s="37"/>
      <c r="O8984" s="22" t="s">
        <v>22</v>
      </c>
      <c r="P8984" s="38">
        <v>8</v>
      </c>
      <c r="Q8984" s="25">
        <v>0</v>
      </c>
      <c r="R8984" s="38">
        <f t="shared" si="244"/>
        <v>8</v>
      </c>
      <c r="S8984" s="25"/>
      <c r="T8984" s="26">
        <f t="shared" si="245"/>
        <v>0</v>
      </c>
    </row>
    <row r="8985" spans="6:20" s="102" customFormat="1" ht="12" outlineLevel="6">
      <c r="F8985" s="21">
        <v>3809</v>
      </c>
      <c r="G8985" s="22" t="s">
        <v>5</v>
      </c>
      <c r="H8985" s="68">
        <v>6</v>
      </c>
      <c r="I8985" s="22"/>
      <c r="J8985" s="36" t="s">
        <v>1216</v>
      </c>
      <c r="K8985" s="36"/>
      <c r="L8985" s="36"/>
      <c r="M8985" s="37" t="s">
        <v>7068</v>
      </c>
      <c r="N8985" s="37"/>
      <c r="O8985" s="22" t="s">
        <v>22</v>
      </c>
      <c r="P8985" s="38">
        <v>42</v>
      </c>
      <c r="Q8985" s="25">
        <v>0</v>
      </c>
      <c r="R8985" s="38">
        <f t="shared" si="244"/>
        <v>42</v>
      </c>
      <c r="S8985" s="25"/>
      <c r="T8985" s="26">
        <f t="shared" si="245"/>
        <v>0</v>
      </c>
    </row>
    <row r="8986" spans="6:20" s="102" customFormat="1" ht="12" outlineLevel="6">
      <c r="F8986" s="21">
        <v>3810</v>
      </c>
      <c r="G8986" s="22" t="s">
        <v>5</v>
      </c>
      <c r="H8986" s="68">
        <v>6</v>
      </c>
      <c r="I8986" s="22"/>
      <c r="J8986" s="36" t="s">
        <v>1217</v>
      </c>
      <c r="K8986" s="36"/>
      <c r="L8986" s="36"/>
      <c r="M8986" s="37" t="s">
        <v>7841</v>
      </c>
      <c r="N8986" s="37"/>
      <c r="O8986" s="22" t="s">
        <v>22</v>
      </c>
      <c r="P8986" s="38">
        <v>80</v>
      </c>
      <c r="Q8986" s="25">
        <v>0</v>
      </c>
      <c r="R8986" s="38">
        <f t="shared" si="244"/>
        <v>80</v>
      </c>
      <c r="S8986" s="25"/>
      <c r="T8986" s="26">
        <f t="shared" si="245"/>
        <v>0</v>
      </c>
    </row>
    <row r="8987" spans="6:20" s="102" customFormat="1" ht="12" outlineLevel="6">
      <c r="F8987" s="21">
        <v>3811</v>
      </c>
      <c r="G8987" s="22" t="s">
        <v>5</v>
      </c>
      <c r="H8987" s="68">
        <v>6</v>
      </c>
      <c r="I8987" s="22"/>
      <c r="J8987" s="36" t="s">
        <v>1218</v>
      </c>
      <c r="K8987" s="36"/>
      <c r="L8987" s="36"/>
      <c r="M8987" s="37" t="s">
        <v>7616</v>
      </c>
      <c r="N8987" s="37"/>
      <c r="O8987" s="22" t="s">
        <v>22</v>
      </c>
      <c r="P8987" s="38">
        <v>550</v>
      </c>
      <c r="Q8987" s="25">
        <v>0</v>
      </c>
      <c r="R8987" s="38">
        <f t="shared" si="244"/>
        <v>550</v>
      </c>
      <c r="S8987" s="25"/>
      <c r="T8987" s="26">
        <f t="shared" si="245"/>
        <v>0</v>
      </c>
    </row>
    <row r="8988" spans="6:20" s="102" customFormat="1" ht="12" outlineLevel="6">
      <c r="F8988" s="21">
        <v>3812</v>
      </c>
      <c r="G8988" s="22" t="s">
        <v>5</v>
      </c>
      <c r="H8988" s="68">
        <v>6</v>
      </c>
      <c r="I8988" s="22"/>
      <c r="J8988" s="36" t="s">
        <v>1219</v>
      </c>
      <c r="K8988" s="36"/>
      <c r="L8988" s="36"/>
      <c r="M8988" s="37" t="s">
        <v>7916</v>
      </c>
      <c r="N8988" s="37"/>
      <c r="O8988" s="22" t="s">
        <v>22</v>
      </c>
      <c r="P8988" s="38">
        <v>550</v>
      </c>
      <c r="Q8988" s="25">
        <v>0</v>
      </c>
      <c r="R8988" s="38">
        <f t="shared" si="244"/>
        <v>550</v>
      </c>
      <c r="S8988" s="25"/>
      <c r="T8988" s="26">
        <f t="shared" si="245"/>
        <v>0</v>
      </c>
    </row>
    <row r="8989" spans="6:20" s="102" customFormat="1" ht="12" outlineLevel="6">
      <c r="F8989" s="21">
        <v>3813</v>
      </c>
      <c r="G8989" s="22" t="s">
        <v>5</v>
      </c>
      <c r="H8989" s="68">
        <v>6</v>
      </c>
      <c r="I8989" s="22"/>
      <c r="J8989" s="36" t="s">
        <v>1220</v>
      </c>
      <c r="K8989" s="36"/>
      <c r="L8989" s="36"/>
      <c r="M8989" s="37" t="s">
        <v>7239</v>
      </c>
      <c r="N8989" s="37"/>
      <c r="O8989" s="22" t="s">
        <v>22</v>
      </c>
      <c r="P8989" s="38">
        <v>1500</v>
      </c>
      <c r="Q8989" s="25">
        <v>0</v>
      </c>
      <c r="R8989" s="38">
        <f t="shared" si="244"/>
        <v>1500</v>
      </c>
      <c r="S8989" s="25"/>
      <c r="T8989" s="26">
        <f t="shared" si="245"/>
        <v>0</v>
      </c>
    </row>
    <row r="8990" spans="6:20" s="102" customFormat="1" ht="12" outlineLevel="6">
      <c r="F8990" s="21">
        <v>3814</v>
      </c>
      <c r="G8990" s="22" t="s">
        <v>5</v>
      </c>
      <c r="H8990" s="68">
        <v>6</v>
      </c>
      <c r="I8990" s="22"/>
      <c r="J8990" s="36" t="s">
        <v>1221</v>
      </c>
      <c r="K8990" s="36"/>
      <c r="L8990" s="36"/>
      <c r="M8990" s="37" t="s">
        <v>7066</v>
      </c>
      <c r="N8990" s="37"/>
      <c r="O8990" s="22" t="s">
        <v>9</v>
      </c>
      <c r="P8990" s="38">
        <v>450</v>
      </c>
      <c r="Q8990" s="25">
        <v>0</v>
      </c>
      <c r="R8990" s="38">
        <f t="shared" si="244"/>
        <v>450</v>
      </c>
      <c r="S8990" s="25"/>
      <c r="T8990" s="26">
        <f t="shared" si="245"/>
        <v>0</v>
      </c>
    </row>
    <row r="8991" spans="6:20" s="102" customFormat="1" ht="12" outlineLevel="6">
      <c r="F8991" s="21">
        <v>3815</v>
      </c>
      <c r="G8991" s="22" t="s">
        <v>5</v>
      </c>
      <c r="H8991" s="68">
        <v>6</v>
      </c>
      <c r="I8991" s="22"/>
      <c r="J8991" s="36" t="s">
        <v>1222</v>
      </c>
      <c r="K8991" s="36"/>
      <c r="L8991" s="36"/>
      <c r="M8991" s="37" t="s">
        <v>7705</v>
      </c>
      <c r="N8991" s="37"/>
      <c r="O8991" s="22" t="s">
        <v>9</v>
      </c>
      <c r="P8991" s="38">
        <v>19</v>
      </c>
      <c r="Q8991" s="25">
        <v>0</v>
      </c>
      <c r="R8991" s="38">
        <f t="shared" si="244"/>
        <v>19</v>
      </c>
      <c r="S8991" s="25"/>
      <c r="T8991" s="26">
        <f t="shared" si="245"/>
        <v>0</v>
      </c>
    </row>
    <row r="8992" spans="6:20" s="102" customFormat="1" ht="12" outlineLevel="6">
      <c r="F8992" s="21">
        <v>3816</v>
      </c>
      <c r="G8992" s="22" t="s">
        <v>5</v>
      </c>
      <c r="H8992" s="68">
        <v>6</v>
      </c>
      <c r="I8992" s="22"/>
      <c r="J8992" s="36" t="s">
        <v>1223</v>
      </c>
      <c r="K8992" s="36"/>
      <c r="L8992" s="36"/>
      <c r="M8992" s="37" t="s">
        <v>7706</v>
      </c>
      <c r="N8992" s="37"/>
      <c r="O8992" s="22" t="s">
        <v>9</v>
      </c>
      <c r="P8992" s="38">
        <v>19</v>
      </c>
      <c r="Q8992" s="25">
        <v>0</v>
      </c>
      <c r="R8992" s="38">
        <f t="shared" si="244"/>
        <v>19</v>
      </c>
      <c r="S8992" s="25"/>
      <c r="T8992" s="26">
        <f t="shared" si="245"/>
        <v>0</v>
      </c>
    </row>
    <row r="8993" spans="6:20" s="102" customFormat="1" ht="12" outlineLevel="6">
      <c r="F8993" s="21">
        <v>3817</v>
      </c>
      <c r="G8993" s="22" t="s">
        <v>5</v>
      </c>
      <c r="H8993" s="68">
        <v>6</v>
      </c>
      <c r="I8993" s="22"/>
      <c r="J8993" s="36" t="s">
        <v>1224</v>
      </c>
      <c r="K8993" s="36"/>
      <c r="L8993" s="36"/>
      <c r="M8993" s="37" t="s">
        <v>7707</v>
      </c>
      <c r="N8993" s="37"/>
      <c r="O8993" s="22" t="s">
        <v>9</v>
      </c>
      <c r="P8993" s="38">
        <v>19</v>
      </c>
      <c r="Q8993" s="25">
        <v>0</v>
      </c>
      <c r="R8993" s="38">
        <f t="shared" si="244"/>
        <v>19</v>
      </c>
      <c r="S8993" s="25"/>
      <c r="T8993" s="26">
        <f t="shared" si="245"/>
        <v>0</v>
      </c>
    </row>
    <row r="8994" spans="6:20" s="102" customFormat="1" ht="12" outlineLevel="6">
      <c r="F8994" s="21">
        <v>3818</v>
      </c>
      <c r="G8994" s="22" t="s">
        <v>5</v>
      </c>
      <c r="H8994" s="68">
        <v>6</v>
      </c>
      <c r="I8994" s="22"/>
      <c r="J8994" s="36" t="s">
        <v>1225</v>
      </c>
      <c r="K8994" s="36"/>
      <c r="L8994" s="36"/>
      <c r="M8994" s="37" t="s">
        <v>7708</v>
      </c>
      <c r="N8994" s="37"/>
      <c r="O8994" s="22" t="s">
        <v>9</v>
      </c>
      <c r="P8994" s="38">
        <v>19</v>
      </c>
      <c r="Q8994" s="25">
        <v>0</v>
      </c>
      <c r="R8994" s="38">
        <f t="shared" si="244"/>
        <v>19</v>
      </c>
      <c r="S8994" s="25"/>
      <c r="T8994" s="26">
        <f t="shared" si="245"/>
        <v>0</v>
      </c>
    </row>
    <row r="8995" spans="6:20" s="102" customFormat="1" ht="12" outlineLevel="6">
      <c r="F8995" s="21">
        <v>3819</v>
      </c>
      <c r="G8995" s="22" t="s">
        <v>5</v>
      </c>
      <c r="H8995" s="68">
        <v>6</v>
      </c>
      <c r="I8995" s="22"/>
      <c r="J8995" s="36" t="s">
        <v>1226</v>
      </c>
      <c r="K8995" s="36"/>
      <c r="L8995" s="36"/>
      <c r="M8995" s="37" t="s">
        <v>7709</v>
      </c>
      <c r="N8995" s="37"/>
      <c r="O8995" s="22" t="s">
        <v>9</v>
      </c>
      <c r="P8995" s="38">
        <v>19</v>
      </c>
      <c r="Q8995" s="25">
        <v>0</v>
      </c>
      <c r="R8995" s="38">
        <f t="shared" si="244"/>
        <v>19</v>
      </c>
      <c r="S8995" s="25"/>
      <c r="T8995" s="26">
        <f t="shared" si="245"/>
        <v>0</v>
      </c>
    </row>
    <row r="8996" spans="6:20" s="102" customFormat="1" ht="12" outlineLevel="6">
      <c r="F8996" s="21">
        <v>3820</v>
      </c>
      <c r="G8996" s="22" t="s">
        <v>5</v>
      </c>
      <c r="H8996" s="68">
        <v>6</v>
      </c>
      <c r="I8996" s="22"/>
      <c r="J8996" s="36" t="s">
        <v>1227</v>
      </c>
      <c r="K8996" s="36"/>
      <c r="L8996" s="36"/>
      <c r="M8996" s="37" t="s">
        <v>7710</v>
      </c>
      <c r="N8996" s="37"/>
      <c r="O8996" s="22" t="s">
        <v>9</v>
      </c>
      <c r="P8996" s="38">
        <v>19</v>
      </c>
      <c r="Q8996" s="25">
        <v>0</v>
      </c>
      <c r="R8996" s="38">
        <f t="shared" si="244"/>
        <v>19</v>
      </c>
      <c r="S8996" s="25"/>
      <c r="T8996" s="26">
        <f t="shared" si="245"/>
        <v>0</v>
      </c>
    </row>
    <row r="8997" spans="6:20" s="102" customFormat="1" ht="12" outlineLevel="6">
      <c r="F8997" s="21">
        <v>3821</v>
      </c>
      <c r="G8997" s="22" t="s">
        <v>5</v>
      </c>
      <c r="H8997" s="68">
        <v>6</v>
      </c>
      <c r="I8997" s="22"/>
      <c r="J8997" s="36" t="s">
        <v>1228</v>
      </c>
      <c r="K8997" s="36"/>
      <c r="L8997" s="36"/>
      <c r="M8997" s="37" t="s">
        <v>7711</v>
      </c>
      <c r="N8997" s="37"/>
      <c r="O8997" s="22" t="s">
        <v>9</v>
      </c>
      <c r="P8997" s="38">
        <v>19</v>
      </c>
      <c r="Q8997" s="25">
        <v>0</v>
      </c>
      <c r="R8997" s="38">
        <f t="shared" si="244"/>
        <v>19</v>
      </c>
      <c r="S8997" s="25"/>
      <c r="T8997" s="26">
        <f t="shared" si="245"/>
        <v>0</v>
      </c>
    </row>
    <row r="8998" spans="6:20" s="102" customFormat="1" ht="12" outlineLevel="6">
      <c r="F8998" s="21">
        <v>3822</v>
      </c>
      <c r="G8998" s="22" t="s">
        <v>5</v>
      </c>
      <c r="H8998" s="68">
        <v>6</v>
      </c>
      <c r="I8998" s="22"/>
      <c r="J8998" s="36" t="s">
        <v>1229</v>
      </c>
      <c r="K8998" s="36"/>
      <c r="L8998" s="36"/>
      <c r="M8998" s="37" t="s">
        <v>7712</v>
      </c>
      <c r="N8998" s="37"/>
      <c r="O8998" s="22" t="s">
        <v>9</v>
      </c>
      <c r="P8998" s="38">
        <v>19</v>
      </c>
      <c r="Q8998" s="25">
        <v>0</v>
      </c>
      <c r="R8998" s="38">
        <f t="shared" si="244"/>
        <v>19</v>
      </c>
      <c r="S8998" s="25"/>
      <c r="T8998" s="26">
        <f t="shared" si="245"/>
        <v>0</v>
      </c>
    </row>
    <row r="8999" spans="6:20" s="102" customFormat="1" ht="12" outlineLevel="6">
      <c r="F8999" s="21">
        <v>3823</v>
      </c>
      <c r="G8999" s="22" t="s">
        <v>5</v>
      </c>
      <c r="H8999" s="68">
        <v>6</v>
      </c>
      <c r="I8999" s="22"/>
      <c r="J8999" s="36" t="s">
        <v>1230</v>
      </c>
      <c r="K8999" s="36"/>
      <c r="L8999" s="36"/>
      <c r="M8999" s="37" t="s">
        <v>7713</v>
      </c>
      <c r="N8999" s="37"/>
      <c r="O8999" s="22" t="s">
        <v>9</v>
      </c>
      <c r="P8999" s="38">
        <v>19</v>
      </c>
      <c r="Q8999" s="25">
        <v>0</v>
      </c>
      <c r="R8999" s="38">
        <f t="shared" si="244"/>
        <v>19</v>
      </c>
      <c r="S8999" s="25"/>
      <c r="T8999" s="26">
        <f t="shared" si="245"/>
        <v>0</v>
      </c>
    </row>
    <row r="9000" spans="6:20" s="102" customFormat="1" ht="12" outlineLevel="6">
      <c r="F9000" s="21">
        <v>3824</v>
      </c>
      <c r="G9000" s="22" t="s">
        <v>5</v>
      </c>
      <c r="H9000" s="68">
        <v>6</v>
      </c>
      <c r="I9000" s="22"/>
      <c r="J9000" s="36" t="s">
        <v>1231</v>
      </c>
      <c r="K9000" s="36"/>
      <c r="L9000" s="36"/>
      <c r="M9000" s="37" t="s">
        <v>7714</v>
      </c>
      <c r="N9000" s="37"/>
      <c r="O9000" s="22" t="s">
        <v>9</v>
      </c>
      <c r="P9000" s="38">
        <v>19</v>
      </c>
      <c r="Q9000" s="25">
        <v>0</v>
      </c>
      <c r="R9000" s="38">
        <f t="shared" si="244"/>
        <v>19</v>
      </c>
      <c r="S9000" s="25"/>
      <c r="T9000" s="26">
        <f t="shared" si="245"/>
        <v>0</v>
      </c>
    </row>
    <row r="9001" spans="6:20" s="102" customFormat="1" ht="12" outlineLevel="6">
      <c r="F9001" s="21">
        <v>3825</v>
      </c>
      <c r="G9001" s="22" t="s">
        <v>5</v>
      </c>
      <c r="H9001" s="68">
        <v>6</v>
      </c>
      <c r="I9001" s="22"/>
      <c r="J9001" s="36" t="s">
        <v>1232</v>
      </c>
      <c r="K9001" s="36"/>
      <c r="L9001" s="36"/>
      <c r="M9001" s="37" t="s">
        <v>7715</v>
      </c>
      <c r="N9001" s="37"/>
      <c r="O9001" s="22" t="s">
        <v>9</v>
      </c>
      <c r="P9001" s="38">
        <v>19</v>
      </c>
      <c r="Q9001" s="25">
        <v>0</v>
      </c>
      <c r="R9001" s="38">
        <f t="shared" si="244"/>
        <v>19</v>
      </c>
      <c r="S9001" s="25"/>
      <c r="T9001" s="26">
        <f t="shared" si="245"/>
        <v>0</v>
      </c>
    </row>
    <row r="9002" spans="6:20" s="102" customFormat="1" ht="12" outlineLevel="6">
      <c r="F9002" s="21">
        <v>3826</v>
      </c>
      <c r="G9002" s="22" t="s">
        <v>5</v>
      </c>
      <c r="H9002" s="68">
        <v>6</v>
      </c>
      <c r="I9002" s="22"/>
      <c r="J9002" s="36" t="s">
        <v>1233</v>
      </c>
      <c r="K9002" s="36"/>
      <c r="L9002" s="36"/>
      <c r="M9002" s="37" t="s">
        <v>7716</v>
      </c>
      <c r="N9002" s="37"/>
      <c r="O9002" s="22" t="s">
        <v>9</v>
      </c>
      <c r="P9002" s="38">
        <v>19</v>
      </c>
      <c r="Q9002" s="25">
        <v>0</v>
      </c>
      <c r="R9002" s="38">
        <f t="shared" si="244"/>
        <v>19</v>
      </c>
      <c r="S9002" s="25"/>
      <c r="T9002" s="26">
        <f t="shared" si="245"/>
        <v>0</v>
      </c>
    </row>
    <row r="9003" spans="6:20" s="102" customFormat="1" ht="12" outlineLevel="6">
      <c r="F9003" s="21">
        <v>3827</v>
      </c>
      <c r="G9003" s="22" t="s">
        <v>5</v>
      </c>
      <c r="H9003" s="68">
        <v>6</v>
      </c>
      <c r="I9003" s="22"/>
      <c r="J9003" s="36" t="s">
        <v>1234</v>
      </c>
      <c r="K9003" s="36"/>
      <c r="L9003" s="36"/>
      <c r="M9003" s="37" t="s">
        <v>7717</v>
      </c>
      <c r="N9003" s="37"/>
      <c r="O9003" s="22" t="s">
        <v>9</v>
      </c>
      <c r="P9003" s="38">
        <v>19</v>
      </c>
      <c r="Q9003" s="25">
        <v>0</v>
      </c>
      <c r="R9003" s="38">
        <f t="shared" si="244"/>
        <v>19</v>
      </c>
      <c r="S9003" s="25"/>
      <c r="T9003" s="26">
        <f t="shared" si="245"/>
        <v>0</v>
      </c>
    </row>
    <row r="9004" spans="6:20" s="102" customFormat="1" ht="12" outlineLevel="6">
      <c r="F9004" s="21">
        <v>3828</v>
      </c>
      <c r="G9004" s="22" t="s">
        <v>5</v>
      </c>
      <c r="H9004" s="68">
        <v>6</v>
      </c>
      <c r="I9004" s="22"/>
      <c r="J9004" s="36" t="s">
        <v>1235</v>
      </c>
      <c r="K9004" s="36"/>
      <c r="L9004" s="36"/>
      <c r="M9004" s="37" t="s">
        <v>7718</v>
      </c>
      <c r="N9004" s="37"/>
      <c r="O9004" s="22" t="s">
        <v>9</v>
      </c>
      <c r="P9004" s="38">
        <v>19</v>
      </c>
      <c r="Q9004" s="25">
        <v>0</v>
      </c>
      <c r="R9004" s="38">
        <f t="shared" si="244"/>
        <v>19</v>
      </c>
      <c r="S9004" s="25"/>
      <c r="T9004" s="26">
        <f t="shared" si="245"/>
        <v>0</v>
      </c>
    </row>
    <row r="9005" spans="6:20" s="102" customFormat="1" ht="12" outlineLevel="6">
      <c r="F9005" s="21">
        <v>3829</v>
      </c>
      <c r="G9005" s="22" t="s">
        <v>5</v>
      </c>
      <c r="H9005" s="68">
        <v>6</v>
      </c>
      <c r="I9005" s="22"/>
      <c r="J9005" s="36" t="s">
        <v>1236</v>
      </c>
      <c r="K9005" s="36"/>
      <c r="L9005" s="36"/>
      <c r="M9005" s="37" t="s">
        <v>7719</v>
      </c>
      <c r="N9005" s="37"/>
      <c r="O9005" s="22" t="s">
        <v>9</v>
      </c>
      <c r="P9005" s="38">
        <v>19</v>
      </c>
      <c r="Q9005" s="25">
        <v>0</v>
      </c>
      <c r="R9005" s="38">
        <f t="shared" si="244"/>
        <v>19</v>
      </c>
      <c r="S9005" s="25"/>
      <c r="T9005" s="26">
        <f t="shared" si="245"/>
        <v>0</v>
      </c>
    </row>
    <row r="9006" spans="6:20" s="102" customFormat="1" ht="12" outlineLevel="6">
      <c r="F9006" s="21">
        <v>3830</v>
      </c>
      <c r="G9006" s="22" t="s">
        <v>5</v>
      </c>
      <c r="H9006" s="68">
        <v>6</v>
      </c>
      <c r="I9006" s="22"/>
      <c r="J9006" s="36" t="s">
        <v>1237</v>
      </c>
      <c r="K9006" s="36"/>
      <c r="L9006" s="36"/>
      <c r="M9006" s="37" t="s">
        <v>7720</v>
      </c>
      <c r="N9006" s="37"/>
      <c r="O9006" s="22" t="s">
        <v>9</v>
      </c>
      <c r="P9006" s="38">
        <v>19</v>
      </c>
      <c r="Q9006" s="25">
        <v>0</v>
      </c>
      <c r="R9006" s="38">
        <f t="shared" si="244"/>
        <v>19</v>
      </c>
      <c r="S9006" s="25"/>
      <c r="T9006" s="26">
        <f t="shared" si="245"/>
        <v>0</v>
      </c>
    </row>
    <row r="9007" spans="6:20" s="102" customFormat="1" ht="12" outlineLevel="6">
      <c r="F9007" s="21">
        <v>3831</v>
      </c>
      <c r="G9007" s="22" t="s">
        <v>5</v>
      </c>
      <c r="H9007" s="68">
        <v>6</v>
      </c>
      <c r="I9007" s="22"/>
      <c r="J9007" s="36" t="s">
        <v>1238</v>
      </c>
      <c r="K9007" s="36"/>
      <c r="L9007" s="36"/>
      <c r="M9007" s="37" t="s">
        <v>7793</v>
      </c>
      <c r="N9007" s="37"/>
      <c r="O9007" s="22" t="s">
        <v>9</v>
      </c>
      <c r="P9007" s="38">
        <v>25</v>
      </c>
      <c r="Q9007" s="25">
        <v>0</v>
      </c>
      <c r="R9007" s="38">
        <f t="shared" si="244"/>
        <v>25</v>
      </c>
      <c r="S9007" s="25"/>
      <c r="T9007" s="26">
        <f t="shared" si="245"/>
        <v>0</v>
      </c>
    </row>
    <row r="9008" spans="6:20" s="102" customFormat="1" ht="12" outlineLevel="6">
      <c r="F9008" s="21">
        <v>3832</v>
      </c>
      <c r="G9008" s="22" t="s">
        <v>5</v>
      </c>
      <c r="H9008" s="68">
        <v>6</v>
      </c>
      <c r="I9008" s="22"/>
      <c r="J9008" s="36" t="s">
        <v>1239</v>
      </c>
      <c r="K9008" s="36"/>
      <c r="L9008" s="36"/>
      <c r="M9008" s="37" t="s">
        <v>7794</v>
      </c>
      <c r="N9008" s="37"/>
      <c r="O9008" s="22" t="s">
        <v>9</v>
      </c>
      <c r="P9008" s="38">
        <v>25</v>
      </c>
      <c r="Q9008" s="25">
        <v>0</v>
      </c>
      <c r="R9008" s="38">
        <f t="shared" si="244"/>
        <v>25</v>
      </c>
      <c r="S9008" s="25"/>
      <c r="T9008" s="26">
        <f t="shared" si="245"/>
        <v>0</v>
      </c>
    </row>
    <row r="9009" spans="6:20" s="102" customFormat="1" ht="12" outlineLevel="6">
      <c r="F9009" s="21">
        <v>3833</v>
      </c>
      <c r="G9009" s="22" t="s">
        <v>5</v>
      </c>
      <c r="H9009" s="68">
        <v>6</v>
      </c>
      <c r="I9009" s="22"/>
      <c r="J9009" s="36" t="s">
        <v>1240</v>
      </c>
      <c r="K9009" s="36"/>
      <c r="L9009" s="36"/>
      <c r="M9009" s="37" t="s">
        <v>7795</v>
      </c>
      <c r="N9009" s="37"/>
      <c r="O9009" s="22" t="s">
        <v>9</v>
      </c>
      <c r="P9009" s="38">
        <v>25</v>
      </c>
      <c r="Q9009" s="25">
        <v>0</v>
      </c>
      <c r="R9009" s="38">
        <f t="shared" si="244"/>
        <v>25</v>
      </c>
      <c r="S9009" s="25"/>
      <c r="T9009" s="26">
        <f t="shared" si="245"/>
        <v>0</v>
      </c>
    </row>
    <row r="9010" spans="6:20" s="102" customFormat="1" ht="12" outlineLevel="6">
      <c r="F9010" s="21">
        <v>3834</v>
      </c>
      <c r="G9010" s="22" t="s">
        <v>5</v>
      </c>
      <c r="H9010" s="68">
        <v>6</v>
      </c>
      <c r="I9010" s="22"/>
      <c r="J9010" s="36" t="s">
        <v>1241</v>
      </c>
      <c r="K9010" s="36"/>
      <c r="L9010" s="36"/>
      <c r="M9010" s="37" t="s">
        <v>7796</v>
      </c>
      <c r="N9010" s="37"/>
      <c r="O9010" s="22" t="s">
        <v>9</v>
      </c>
      <c r="P9010" s="38">
        <v>25</v>
      </c>
      <c r="Q9010" s="25">
        <v>0</v>
      </c>
      <c r="R9010" s="38">
        <f t="shared" ref="R9010:R9041" si="246">P9010*(1+Q9010/100)</f>
        <v>25</v>
      </c>
      <c r="S9010" s="25"/>
      <c r="T9010" s="26">
        <f t="shared" ref="T9010:T9041" si="247">IF(I9010="T",0,R9010*S9010)</f>
        <v>0</v>
      </c>
    </row>
    <row r="9011" spans="6:20" s="102" customFormat="1" ht="12" outlineLevel="6">
      <c r="F9011" s="21">
        <v>3835</v>
      </c>
      <c r="G9011" s="22" t="s">
        <v>5</v>
      </c>
      <c r="H9011" s="68">
        <v>6</v>
      </c>
      <c r="I9011" s="22"/>
      <c r="J9011" s="36" t="s">
        <v>1242</v>
      </c>
      <c r="K9011" s="36"/>
      <c r="L9011" s="36"/>
      <c r="M9011" s="37" t="s">
        <v>7797</v>
      </c>
      <c r="N9011" s="37"/>
      <c r="O9011" s="22" t="s">
        <v>9</v>
      </c>
      <c r="P9011" s="38">
        <v>25</v>
      </c>
      <c r="Q9011" s="25">
        <v>0</v>
      </c>
      <c r="R9011" s="38">
        <f t="shared" si="246"/>
        <v>25</v>
      </c>
      <c r="S9011" s="25"/>
      <c r="T9011" s="26">
        <f t="shared" si="247"/>
        <v>0</v>
      </c>
    </row>
    <row r="9012" spans="6:20" s="102" customFormat="1" ht="12" outlineLevel="6">
      <c r="F9012" s="21">
        <v>3836</v>
      </c>
      <c r="G9012" s="22" t="s">
        <v>5</v>
      </c>
      <c r="H9012" s="68">
        <v>6</v>
      </c>
      <c r="I9012" s="22"/>
      <c r="J9012" s="36" t="s">
        <v>1243</v>
      </c>
      <c r="K9012" s="36"/>
      <c r="L9012" s="36"/>
      <c r="M9012" s="37" t="s">
        <v>7798</v>
      </c>
      <c r="N9012" s="37"/>
      <c r="O9012" s="22" t="s">
        <v>9</v>
      </c>
      <c r="P9012" s="38">
        <v>25</v>
      </c>
      <c r="Q9012" s="25">
        <v>0</v>
      </c>
      <c r="R9012" s="38">
        <f t="shared" si="246"/>
        <v>25</v>
      </c>
      <c r="S9012" s="25"/>
      <c r="T9012" s="26">
        <f t="shared" si="247"/>
        <v>0</v>
      </c>
    </row>
    <row r="9013" spans="6:20" s="102" customFormat="1" ht="12" outlineLevel="6">
      <c r="F9013" s="21">
        <v>3837</v>
      </c>
      <c r="G9013" s="22" t="s">
        <v>5</v>
      </c>
      <c r="H9013" s="68">
        <v>6</v>
      </c>
      <c r="I9013" s="22"/>
      <c r="J9013" s="36" t="s">
        <v>1244</v>
      </c>
      <c r="K9013" s="36"/>
      <c r="L9013" s="36"/>
      <c r="M9013" s="37" t="s">
        <v>7799</v>
      </c>
      <c r="N9013" s="37"/>
      <c r="O9013" s="22" t="s">
        <v>9</v>
      </c>
      <c r="P9013" s="38">
        <v>25</v>
      </c>
      <c r="Q9013" s="25">
        <v>0</v>
      </c>
      <c r="R9013" s="38">
        <f t="shared" si="246"/>
        <v>25</v>
      </c>
      <c r="S9013" s="25"/>
      <c r="T9013" s="26">
        <f t="shared" si="247"/>
        <v>0</v>
      </c>
    </row>
    <row r="9014" spans="6:20" s="102" customFormat="1" ht="12" outlineLevel="6">
      <c r="F9014" s="21">
        <v>3838</v>
      </c>
      <c r="G9014" s="22" t="s">
        <v>5</v>
      </c>
      <c r="H9014" s="68">
        <v>6</v>
      </c>
      <c r="I9014" s="22"/>
      <c r="J9014" s="36" t="s">
        <v>1245</v>
      </c>
      <c r="K9014" s="36"/>
      <c r="L9014" s="36"/>
      <c r="M9014" s="37" t="s">
        <v>7800</v>
      </c>
      <c r="N9014" s="37"/>
      <c r="O9014" s="22" t="s">
        <v>9</v>
      </c>
      <c r="P9014" s="38">
        <v>25</v>
      </c>
      <c r="Q9014" s="25">
        <v>0</v>
      </c>
      <c r="R9014" s="38">
        <f t="shared" si="246"/>
        <v>25</v>
      </c>
      <c r="S9014" s="25"/>
      <c r="T9014" s="26">
        <f t="shared" si="247"/>
        <v>0</v>
      </c>
    </row>
    <row r="9015" spans="6:20" s="102" customFormat="1" ht="24" outlineLevel="6">
      <c r="F9015" s="21">
        <v>3839</v>
      </c>
      <c r="G9015" s="22" t="s">
        <v>5</v>
      </c>
      <c r="H9015" s="68">
        <v>6</v>
      </c>
      <c r="I9015" s="22"/>
      <c r="J9015" s="36" t="s">
        <v>1246</v>
      </c>
      <c r="K9015" s="36"/>
      <c r="L9015" s="36"/>
      <c r="M9015" s="37" t="s">
        <v>8019</v>
      </c>
      <c r="N9015" s="37"/>
      <c r="O9015" s="22" t="s">
        <v>9</v>
      </c>
      <c r="P9015" s="38">
        <v>17</v>
      </c>
      <c r="Q9015" s="25">
        <v>0</v>
      </c>
      <c r="R9015" s="38">
        <f t="shared" si="246"/>
        <v>17</v>
      </c>
      <c r="S9015" s="25"/>
      <c r="T9015" s="26">
        <f t="shared" si="247"/>
        <v>0</v>
      </c>
    </row>
    <row r="9016" spans="6:20" s="102" customFormat="1" ht="24" outlineLevel="6">
      <c r="F9016" s="21">
        <v>3840</v>
      </c>
      <c r="G9016" s="22" t="s">
        <v>5</v>
      </c>
      <c r="H9016" s="68">
        <v>6</v>
      </c>
      <c r="I9016" s="22"/>
      <c r="J9016" s="36" t="s">
        <v>1247</v>
      </c>
      <c r="K9016" s="36"/>
      <c r="L9016" s="36"/>
      <c r="M9016" s="37" t="s">
        <v>8020</v>
      </c>
      <c r="N9016" s="37"/>
      <c r="O9016" s="22" t="s">
        <v>9</v>
      </c>
      <c r="P9016" s="38">
        <v>15</v>
      </c>
      <c r="Q9016" s="25">
        <v>0</v>
      </c>
      <c r="R9016" s="38">
        <f t="shared" si="246"/>
        <v>15</v>
      </c>
      <c r="S9016" s="25"/>
      <c r="T9016" s="26">
        <f t="shared" si="247"/>
        <v>0</v>
      </c>
    </row>
    <row r="9017" spans="6:20" s="102" customFormat="1" ht="24" outlineLevel="6">
      <c r="F9017" s="21">
        <v>3841</v>
      </c>
      <c r="G9017" s="22" t="s">
        <v>5</v>
      </c>
      <c r="H9017" s="68">
        <v>6</v>
      </c>
      <c r="I9017" s="22"/>
      <c r="J9017" s="36" t="s">
        <v>1248</v>
      </c>
      <c r="K9017" s="36"/>
      <c r="L9017" s="36"/>
      <c r="M9017" s="37" t="s">
        <v>8021</v>
      </c>
      <c r="N9017" s="37"/>
      <c r="O9017" s="22" t="s">
        <v>9</v>
      </c>
      <c r="P9017" s="38">
        <v>17</v>
      </c>
      <c r="Q9017" s="25">
        <v>0</v>
      </c>
      <c r="R9017" s="38">
        <f t="shared" si="246"/>
        <v>17</v>
      </c>
      <c r="S9017" s="25"/>
      <c r="T9017" s="26">
        <f t="shared" si="247"/>
        <v>0</v>
      </c>
    </row>
    <row r="9018" spans="6:20" s="102" customFormat="1" ht="24" outlineLevel="6">
      <c r="F9018" s="21">
        <v>3842</v>
      </c>
      <c r="G9018" s="22" t="s">
        <v>5</v>
      </c>
      <c r="H9018" s="68">
        <v>6</v>
      </c>
      <c r="I9018" s="22"/>
      <c r="J9018" s="36" t="s">
        <v>1249</v>
      </c>
      <c r="K9018" s="36"/>
      <c r="L9018" s="36"/>
      <c r="M9018" s="37" t="s">
        <v>8022</v>
      </c>
      <c r="N9018" s="37"/>
      <c r="O9018" s="22" t="s">
        <v>9</v>
      </c>
      <c r="P9018" s="38">
        <v>15</v>
      </c>
      <c r="Q9018" s="25">
        <v>0</v>
      </c>
      <c r="R9018" s="38">
        <f t="shared" si="246"/>
        <v>15</v>
      </c>
      <c r="S9018" s="25"/>
      <c r="T9018" s="26">
        <f t="shared" si="247"/>
        <v>0</v>
      </c>
    </row>
    <row r="9019" spans="6:20" s="102" customFormat="1" ht="24" outlineLevel="6">
      <c r="F9019" s="21">
        <v>3843</v>
      </c>
      <c r="G9019" s="22" t="s">
        <v>5</v>
      </c>
      <c r="H9019" s="68">
        <v>6</v>
      </c>
      <c r="I9019" s="22"/>
      <c r="J9019" s="36" t="s">
        <v>1250</v>
      </c>
      <c r="K9019" s="36"/>
      <c r="L9019" s="36"/>
      <c r="M9019" s="37" t="s">
        <v>8023</v>
      </c>
      <c r="N9019" s="37"/>
      <c r="O9019" s="22" t="s">
        <v>9</v>
      </c>
      <c r="P9019" s="38">
        <v>17</v>
      </c>
      <c r="Q9019" s="25">
        <v>0</v>
      </c>
      <c r="R9019" s="38">
        <f t="shared" si="246"/>
        <v>17</v>
      </c>
      <c r="S9019" s="25"/>
      <c r="T9019" s="26">
        <f t="shared" si="247"/>
        <v>0</v>
      </c>
    </row>
    <row r="9020" spans="6:20" s="102" customFormat="1" ht="24" outlineLevel="6">
      <c r="F9020" s="21">
        <v>3844</v>
      </c>
      <c r="G9020" s="22" t="s">
        <v>5</v>
      </c>
      <c r="H9020" s="68">
        <v>6</v>
      </c>
      <c r="I9020" s="22"/>
      <c r="J9020" s="36" t="s">
        <v>1251</v>
      </c>
      <c r="K9020" s="36"/>
      <c r="L9020" s="36"/>
      <c r="M9020" s="37" t="s">
        <v>8024</v>
      </c>
      <c r="N9020" s="37"/>
      <c r="O9020" s="22" t="s">
        <v>9</v>
      </c>
      <c r="P9020" s="38">
        <v>15</v>
      </c>
      <c r="Q9020" s="25">
        <v>0</v>
      </c>
      <c r="R9020" s="38">
        <f t="shared" si="246"/>
        <v>15</v>
      </c>
      <c r="S9020" s="25"/>
      <c r="T9020" s="26">
        <f t="shared" si="247"/>
        <v>0</v>
      </c>
    </row>
    <row r="9021" spans="6:20" s="102" customFormat="1" ht="24" outlineLevel="6">
      <c r="F9021" s="21">
        <v>3845</v>
      </c>
      <c r="G9021" s="22" t="s">
        <v>5</v>
      </c>
      <c r="H9021" s="68">
        <v>6</v>
      </c>
      <c r="I9021" s="22"/>
      <c r="J9021" s="36" t="s">
        <v>1252</v>
      </c>
      <c r="K9021" s="36"/>
      <c r="L9021" s="36"/>
      <c r="M9021" s="37" t="s">
        <v>8025</v>
      </c>
      <c r="N9021" s="37"/>
      <c r="O9021" s="22" t="s">
        <v>9</v>
      </c>
      <c r="P9021" s="38">
        <v>17</v>
      </c>
      <c r="Q9021" s="25">
        <v>0</v>
      </c>
      <c r="R9021" s="38">
        <f t="shared" si="246"/>
        <v>17</v>
      </c>
      <c r="S9021" s="25"/>
      <c r="T9021" s="26">
        <f t="shared" si="247"/>
        <v>0</v>
      </c>
    </row>
    <row r="9022" spans="6:20" s="102" customFormat="1" ht="24" outlineLevel="6">
      <c r="F9022" s="21">
        <v>3846</v>
      </c>
      <c r="G9022" s="22" t="s">
        <v>5</v>
      </c>
      <c r="H9022" s="68">
        <v>6</v>
      </c>
      <c r="I9022" s="22"/>
      <c r="J9022" s="36" t="s">
        <v>1253</v>
      </c>
      <c r="K9022" s="36"/>
      <c r="L9022" s="36"/>
      <c r="M9022" s="37" t="s">
        <v>8026</v>
      </c>
      <c r="N9022" s="37"/>
      <c r="O9022" s="22" t="s">
        <v>9</v>
      </c>
      <c r="P9022" s="38">
        <v>15</v>
      </c>
      <c r="Q9022" s="25">
        <v>0</v>
      </c>
      <c r="R9022" s="38">
        <f t="shared" si="246"/>
        <v>15</v>
      </c>
      <c r="S9022" s="25"/>
      <c r="T9022" s="26">
        <f t="shared" si="247"/>
        <v>0</v>
      </c>
    </row>
    <row r="9023" spans="6:20" s="102" customFormat="1" ht="12" outlineLevel="6">
      <c r="F9023" s="21">
        <v>3847</v>
      </c>
      <c r="G9023" s="22" t="s">
        <v>5</v>
      </c>
      <c r="H9023" s="68">
        <v>6</v>
      </c>
      <c r="I9023" s="22"/>
      <c r="J9023" s="36" t="s">
        <v>1254</v>
      </c>
      <c r="K9023" s="36"/>
      <c r="L9023" s="36"/>
      <c r="M9023" s="37" t="s">
        <v>7743</v>
      </c>
      <c r="N9023" s="37"/>
      <c r="O9023" s="22" t="s">
        <v>9</v>
      </c>
      <c r="P9023" s="38">
        <v>48</v>
      </c>
      <c r="Q9023" s="25">
        <v>0</v>
      </c>
      <c r="R9023" s="38">
        <f t="shared" si="246"/>
        <v>48</v>
      </c>
      <c r="S9023" s="25"/>
      <c r="T9023" s="26">
        <f t="shared" si="247"/>
        <v>0</v>
      </c>
    </row>
    <row r="9024" spans="6:20" s="102" customFormat="1" ht="12" outlineLevel="6">
      <c r="F9024" s="21">
        <v>3848</v>
      </c>
      <c r="G9024" s="22" t="s">
        <v>5</v>
      </c>
      <c r="H9024" s="68">
        <v>6</v>
      </c>
      <c r="I9024" s="22"/>
      <c r="J9024" s="36" t="s">
        <v>1255</v>
      </c>
      <c r="K9024" s="36"/>
      <c r="L9024" s="36"/>
      <c r="M9024" s="37" t="s">
        <v>7744</v>
      </c>
      <c r="N9024" s="37"/>
      <c r="O9024" s="22" t="s">
        <v>9</v>
      </c>
      <c r="P9024" s="38">
        <v>50</v>
      </c>
      <c r="Q9024" s="25">
        <v>0</v>
      </c>
      <c r="R9024" s="38">
        <f t="shared" si="246"/>
        <v>50</v>
      </c>
      <c r="S9024" s="25"/>
      <c r="T9024" s="26">
        <f t="shared" si="247"/>
        <v>0</v>
      </c>
    </row>
    <row r="9025" spans="6:20" s="102" customFormat="1" ht="12" outlineLevel="6">
      <c r="F9025" s="21">
        <v>3849</v>
      </c>
      <c r="G9025" s="22" t="s">
        <v>5</v>
      </c>
      <c r="H9025" s="68">
        <v>6</v>
      </c>
      <c r="I9025" s="22"/>
      <c r="J9025" s="36" t="s">
        <v>1256</v>
      </c>
      <c r="K9025" s="36"/>
      <c r="L9025" s="36"/>
      <c r="M9025" s="37" t="s">
        <v>7745</v>
      </c>
      <c r="N9025" s="37"/>
      <c r="O9025" s="22" t="s">
        <v>9</v>
      </c>
      <c r="P9025" s="38">
        <v>59</v>
      </c>
      <c r="Q9025" s="25">
        <v>0</v>
      </c>
      <c r="R9025" s="38">
        <f t="shared" si="246"/>
        <v>59</v>
      </c>
      <c r="S9025" s="25"/>
      <c r="T9025" s="26">
        <f t="shared" si="247"/>
        <v>0</v>
      </c>
    </row>
    <row r="9026" spans="6:20" s="102" customFormat="1" ht="12" outlineLevel="6">
      <c r="F9026" s="21">
        <v>3850</v>
      </c>
      <c r="G9026" s="22" t="s">
        <v>5</v>
      </c>
      <c r="H9026" s="68">
        <v>6</v>
      </c>
      <c r="I9026" s="22"/>
      <c r="J9026" s="36" t="s">
        <v>1257</v>
      </c>
      <c r="K9026" s="36"/>
      <c r="L9026" s="36"/>
      <c r="M9026" s="37" t="s">
        <v>7746</v>
      </c>
      <c r="N9026" s="37"/>
      <c r="O9026" s="22" t="s">
        <v>9</v>
      </c>
      <c r="P9026" s="38">
        <v>62</v>
      </c>
      <c r="Q9026" s="25">
        <v>0</v>
      </c>
      <c r="R9026" s="38">
        <f t="shared" si="246"/>
        <v>62</v>
      </c>
      <c r="S9026" s="25"/>
      <c r="T9026" s="26">
        <f t="shared" si="247"/>
        <v>0</v>
      </c>
    </row>
    <row r="9027" spans="6:20" s="102" customFormat="1" ht="12" outlineLevel="6">
      <c r="F9027" s="21">
        <v>3851</v>
      </c>
      <c r="G9027" s="22" t="s">
        <v>5</v>
      </c>
      <c r="H9027" s="68">
        <v>6</v>
      </c>
      <c r="I9027" s="22"/>
      <c r="J9027" s="36" t="s">
        <v>1258</v>
      </c>
      <c r="K9027" s="36"/>
      <c r="L9027" s="36"/>
      <c r="M9027" s="37" t="s">
        <v>7747</v>
      </c>
      <c r="N9027" s="37"/>
      <c r="O9027" s="22" t="s">
        <v>9</v>
      </c>
      <c r="P9027" s="38">
        <v>80</v>
      </c>
      <c r="Q9027" s="25">
        <v>0</v>
      </c>
      <c r="R9027" s="38">
        <f t="shared" si="246"/>
        <v>80</v>
      </c>
      <c r="S9027" s="25"/>
      <c r="T9027" s="26">
        <f t="shared" si="247"/>
        <v>0</v>
      </c>
    </row>
    <row r="9028" spans="6:20" s="102" customFormat="1" ht="12" outlineLevel="6">
      <c r="F9028" s="21">
        <v>3852</v>
      </c>
      <c r="G9028" s="22" t="s">
        <v>5</v>
      </c>
      <c r="H9028" s="68">
        <v>6</v>
      </c>
      <c r="I9028" s="22"/>
      <c r="J9028" s="36" t="s">
        <v>1259</v>
      </c>
      <c r="K9028" s="36"/>
      <c r="L9028" s="36"/>
      <c r="M9028" s="37" t="s">
        <v>7748</v>
      </c>
      <c r="N9028" s="37"/>
      <c r="O9028" s="22" t="s">
        <v>9</v>
      </c>
      <c r="P9028" s="38">
        <v>76</v>
      </c>
      <c r="Q9028" s="25">
        <v>0</v>
      </c>
      <c r="R9028" s="38">
        <f t="shared" si="246"/>
        <v>76</v>
      </c>
      <c r="S9028" s="25"/>
      <c r="T9028" s="26">
        <f t="shared" si="247"/>
        <v>0</v>
      </c>
    </row>
    <row r="9029" spans="6:20" s="102" customFormat="1" ht="12" outlineLevel="6">
      <c r="F9029" s="21">
        <v>3853</v>
      </c>
      <c r="G9029" s="22" t="s">
        <v>5</v>
      </c>
      <c r="H9029" s="68">
        <v>6</v>
      </c>
      <c r="I9029" s="22"/>
      <c r="J9029" s="36" t="s">
        <v>1260</v>
      </c>
      <c r="K9029" s="36"/>
      <c r="L9029" s="36"/>
      <c r="M9029" s="37" t="s">
        <v>7749</v>
      </c>
      <c r="N9029" s="37"/>
      <c r="O9029" s="22" t="s">
        <v>9</v>
      </c>
      <c r="P9029" s="38">
        <v>67</v>
      </c>
      <c r="Q9029" s="25">
        <v>0</v>
      </c>
      <c r="R9029" s="38">
        <f t="shared" si="246"/>
        <v>67</v>
      </c>
      <c r="S9029" s="25"/>
      <c r="T9029" s="26">
        <f t="shared" si="247"/>
        <v>0</v>
      </c>
    </row>
    <row r="9030" spans="6:20" s="102" customFormat="1" ht="12" outlineLevel="6">
      <c r="F9030" s="21">
        <v>3854</v>
      </c>
      <c r="G9030" s="22" t="s">
        <v>5</v>
      </c>
      <c r="H9030" s="68">
        <v>6</v>
      </c>
      <c r="I9030" s="22"/>
      <c r="J9030" s="36" t="s">
        <v>1261</v>
      </c>
      <c r="K9030" s="36"/>
      <c r="L9030" s="36"/>
      <c r="M9030" s="37" t="s">
        <v>7750</v>
      </c>
      <c r="N9030" s="37"/>
      <c r="O9030" s="22" t="s">
        <v>9</v>
      </c>
      <c r="P9030" s="38">
        <v>62</v>
      </c>
      <c r="Q9030" s="25">
        <v>0</v>
      </c>
      <c r="R9030" s="38">
        <f t="shared" si="246"/>
        <v>62</v>
      </c>
      <c r="S9030" s="25"/>
      <c r="T9030" s="26">
        <f t="shared" si="247"/>
        <v>0</v>
      </c>
    </row>
    <row r="9031" spans="6:20" s="102" customFormat="1" ht="12" outlineLevel="6">
      <c r="F9031" s="21">
        <v>3855</v>
      </c>
      <c r="G9031" s="22" t="s">
        <v>5</v>
      </c>
      <c r="H9031" s="68">
        <v>6</v>
      </c>
      <c r="I9031" s="22"/>
      <c r="J9031" s="36" t="s">
        <v>1262</v>
      </c>
      <c r="K9031" s="36"/>
      <c r="L9031" s="36"/>
      <c r="M9031" s="37" t="s">
        <v>7751</v>
      </c>
      <c r="N9031" s="37"/>
      <c r="O9031" s="22" t="s">
        <v>9</v>
      </c>
      <c r="P9031" s="38">
        <v>58</v>
      </c>
      <c r="Q9031" s="25">
        <v>0</v>
      </c>
      <c r="R9031" s="38">
        <f t="shared" si="246"/>
        <v>58</v>
      </c>
      <c r="S9031" s="25"/>
      <c r="T9031" s="26">
        <f t="shared" si="247"/>
        <v>0</v>
      </c>
    </row>
    <row r="9032" spans="6:20" s="102" customFormat="1" ht="12" outlineLevel="6">
      <c r="F9032" s="21">
        <v>3856</v>
      </c>
      <c r="G9032" s="22" t="s">
        <v>5</v>
      </c>
      <c r="H9032" s="68">
        <v>6</v>
      </c>
      <c r="I9032" s="22"/>
      <c r="J9032" s="36" t="s">
        <v>1263</v>
      </c>
      <c r="K9032" s="36"/>
      <c r="L9032" s="36"/>
      <c r="M9032" s="37" t="s">
        <v>7768</v>
      </c>
      <c r="N9032" s="37"/>
      <c r="O9032" s="22" t="s">
        <v>9</v>
      </c>
      <c r="P9032" s="38">
        <v>48</v>
      </c>
      <c r="Q9032" s="25">
        <v>0</v>
      </c>
      <c r="R9032" s="38">
        <f t="shared" si="246"/>
        <v>48</v>
      </c>
      <c r="S9032" s="25"/>
      <c r="T9032" s="26">
        <f t="shared" si="247"/>
        <v>0</v>
      </c>
    </row>
    <row r="9033" spans="6:20" s="102" customFormat="1" ht="12" outlineLevel="6">
      <c r="F9033" s="21">
        <v>3857</v>
      </c>
      <c r="G9033" s="22" t="s">
        <v>5</v>
      </c>
      <c r="H9033" s="68">
        <v>6</v>
      </c>
      <c r="I9033" s="22"/>
      <c r="J9033" s="36" t="s">
        <v>1264</v>
      </c>
      <c r="K9033" s="36"/>
      <c r="L9033" s="36"/>
      <c r="M9033" s="37" t="s">
        <v>7769</v>
      </c>
      <c r="N9033" s="37"/>
      <c r="O9033" s="22" t="s">
        <v>9</v>
      </c>
      <c r="P9033" s="38">
        <v>49</v>
      </c>
      <c r="Q9033" s="25">
        <v>0</v>
      </c>
      <c r="R9033" s="38">
        <f t="shared" si="246"/>
        <v>49</v>
      </c>
      <c r="S9033" s="25"/>
      <c r="T9033" s="26">
        <f t="shared" si="247"/>
        <v>0</v>
      </c>
    </row>
    <row r="9034" spans="6:20" s="102" customFormat="1" ht="12" outlineLevel="6">
      <c r="F9034" s="21">
        <v>3858</v>
      </c>
      <c r="G9034" s="22" t="s">
        <v>5</v>
      </c>
      <c r="H9034" s="68">
        <v>6</v>
      </c>
      <c r="I9034" s="22"/>
      <c r="J9034" s="36" t="s">
        <v>1265</v>
      </c>
      <c r="K9034" s="36"/>
      <c r="L9034" s="36"/>
      <c r="M9034" s="37" t="s">
        <v>7770</v>
      </c>
      <c r="N9034" s="37"/>
      <c r="O9034" s="22" t="s">
        <v>9</v>
      </c>
      <c r="P9034" s="38">
        <v>47</v>
      </c>
      <c r="Q9034" s="25">
        <v>0</v>
      </c>
      <c r="R9034" s="38">
        <f t="shared" si="246"/>
        <v>47</v>
      </c>
      <c r="S9034" s="25"/>
      <c r="T9034" s="26">
        <f t="shared" si="247"/>
        <v>0</v>
      </c>
    </row>
    <row r="9035" spans="6:20" s="102" customFormat="1" ht="12" outlineLevel="6">
      <c r="F9035" s="21">
        <v>3859</v>
      </c>
      <c r="G9035" s="22" t="s">
        <v>5</v>
      </c>
      <c r="H9035" s="68">
        <v>6</v>
      </c>
      <c r="I9035" s="22"/>
      <c r="J9035" s="36" t="s">
        <v>1266</v>
      </c>
      <c r="K9035" s="36"/>
      <c r="L9035" s="36"/>
      <c r="M9035" s="37" t="s">
        <v>7771</v>
      </c>
      <c r="N9035" s="37"/>
      <c r="O9035" s="22" t="s">
        <v>9</v>
      </c>
      <c r="P9035" s="38">
        <v>47</v>
      </c>
      <c r="Q9035" s="25">
        <v>0</v>
      </c>
      <c r="R9035" s="38">
        <f t="shared" si="246"/>
        <v>47</v>
      </c>
      <c r="S9035" s="25"/>
      <c r="T9035" s="26">
        <f t="shared" si="247"/>
        <v>0</v>
      </c>
    </row>
    <row r="9036" spans="6:20" s="102" customFormat="1" ht="12" outlineLevel="6">
      <c r="F9036" s="21">
        <v>3860</v>
      </c>
      <c r="G9036" s="22" t="s">
        <v>5</v>
      </c>
      <c r="H9036" s="68">
        <v>6</v>
      </c>
      <c r="I9036" s="22"/>
      <c r="J9036" s="36" t="s">
        <v>1267</v>
      </c>
      <c r="K9036" s="36"/>
      <c r="L9036" s="36"/>
      <c r="M9036" s="37" t="s">
        <v>7772</v>
      </c>
      <c r="N9036" s="37"/>
      <c r="O9036" s="22" t="s">
        <v>9</v>
      </c>
      <c r="P9036" s="38">
        <v>50</v>
      </c>
      <c r="Q9036" s="25">
        <v>0</v>
      </c>
      <c r="R9036" s="38">
        <f t="shared" si="246"/>
        <v>50</v>
      </c>
      <c r="S9036" s="25"/>
      <c r="T9036" s="26">
        <f t="shared" si="247"/>
        <v>0</v>
      </c>
    </row>
    <row r="9037" spans="6:20" s="102" customFormat="1" ht="12" outlineLevel="6">
      <c r="F9037" s="21">
        <v>3861</v>
      </c>
      <c r="G9037" s="22" t="s">
        <v>5</v>
      </c>
      <c r="H9037" s="68">
        <v>6</v>
      </c>
      <c r="I9037" s="22"/>
      <c r="J9037" s="36" t="s">
        <v>1268</v>
      </c>
      <c r="K9037" s="36"/>
      <c r="L9037" s="36"/>
      <c r="M9037" s="37" t="s">
        <v>7773</v>
      </c>
      <c r="N9037" s="37"/>
      <c r="O9037" s="22" t="s">
        <v>9</v>
      </c>
      <c r="P9037" s="38">
        <v>46</v>
      </c>
      <c r="Q9037" s="25">
        <v>0</v>
      </c>
      <c r="R9037" s="38">
        <f t="shared" si="246"/>
        <v>46</v>
      </c>
      <c r="S9037" s="25"/>
      <c r="T9037" s="26">
        <f t="shared" si="247"/>
        <v>0</v>
      </c>
    </row>
    <row r="9038" spans="6:20" s="102" customFormat="1" ht="12" outlineLevel="6">
      <c r="F9038" s="21">
        <v>3862</v>
      </c>
      <c r="G9038" s="22" t="s">
        <v>5</v>
      </c>
      <c r="H9038" s="68">
        <v>6</v>
      </c>
      <c r="I9038" s="22"/>
      <c r="J9038" s="36" t="s">
        <v>1269</v>
      </c>
      <c r="K9038" s="36"/>
      <c r="L9038" s="36"/>
      <c r="M9038" s="37" t="s">
        <v>7774</v>
      </c>
      <c r="N9038" s="37"/>
      <c r="O9038" s="22" t="s">
        <v>9</v>
      </c>
      <c r="P9038" s="38">
        <v>47</v>
      </c>
      <c r="Q9038" s="25">
        <v>0</v>
      </c>
      <c r="R9038" s="38">
        <f t="shared" si="246"/>
        <v>47</v>
      </c>
      <c r="S9038" s="25"/>
      <c r="T9038" s="26">
        <f t="shared" si="247"/>
        <v>0</v>
      </c>
    </row>
    <row r="9039" spans="6:20" s="102" customFormat="1" ht="12" outlineLevel="6">
      <c r="F9039" s="21">
        <v>3863</v>
      </c>
      <c r="G9039" s="22" t="s">
        <v>5</v>
      </c>
      <c r="H9039" s="68">
        <v>6</v>
      </c>
      <c r="I9039" s="22"/>
      <c r="J9039" s="36" t="s">
        <v>1270</v>
      </c>
      <c r="K9039" s="36"/>
      <c r="L9039" s="36"/>
      <c r="M9039" s="37" t="s">
        <v>5948</v>
      </c>
      <c r="N9039" s="37"/>
      <c r="O9039" s="22" t="s">
        <v>22</v>
      </c>
      <c r="P9039" s="38">
        <v>52</v>
      </c>
      <c r="Q9039" s="25">
        <v>0</v>
      </c>
      <c r="R9039" s="38">
        <f t="shared" si="246"/>
        <v>52</v>
      </c>
      <c r="S9039" s="25"/>
      <c r="T9039" s="26">
        <f t="shared" si="247"/>
        <v>0</v>
      </c>
    </row>
    <row r="9040" spans="6:20" s="102" customFormat="1" ht="12" outlineLevel="6">
      <c r="F9040" s="21">
        <v>3864</v>
      </c>
      <c r="G9040" s="22" t="s">
        <v>5</v>
      </c>
      <c r="H9040" s="68">
        <v>6</v>
      </c>
      <c r="I9040" s="22"/>
      <c r="J9040" s="36" t="s">
        <v>1271</v>
      </c>
      <c r="K9040" s="36"/>
      <c r="L9040" s="36"/>
      <c r="M9040" s="37" t="s">
        <v>6826</v>
      </c>
      <c r="N9040" s="37"/>
      <c r="O9040" s="22" t="s">
        <v>22</v>
      </c>
      <c r="P9040" s="38">
        <v>16</v>
      </c>
      <c r="Q9040" s="25">
        <v>0</v>
      </c>
      <c r="R9040" s="38">
        <f t="shared" si="246"/>
        <v>16</v>
      </c>
      <c r="S9040" s="25"/>
      <c r="T9040" s="26">
        <f t="shared" si="247"/>
        <v>0</v>
      </c>
    </row>
    <row r="9041" spans="6:20" s="102" customFormat="1" ht="12" outlineLevel="6">
      <c r="F9041" s="21">
        <v>3865</v>
      </c>
      <c r="G9041" s="22" t="s">
        <v>5</v>
      </c>
      <c r="H9041" s="68">
        <v>6</v>
      </c>
      <c r="I9041" s="22"/>
      <c r="J9041" s="36" t="s">
        <v>1272</v>
      </c>
      <c r="K9041" s="36"/>
      <c r="L9041" s="36"/>
      <c r="M9041" s="37" t="s">
        <v>7600</v>
      </c>
      <c r="N9041" s="37"/>
      <c r="O9041" s="22" t="s">
        <v>22</v>
      </c>
      <c r="P9041" s="38">
        <v>16</v>
      </c>
      <c r="Q9041" s="25">
        <v>0</v>
      </c>
      <c r="R9041" s="38">
        <f t="shared" si="246"/>
        <v>16</v>
      </c>
      <c r="S9041" s="25"/>
      <c r="T9041" s="26">
        <f t="shared" si="247"/>
        <v>0</v>
      </c>
    </row>
    <row r="9042" spans="6:20" s="102" customFormat="1" ht="12" outlineLevel="6">
      <c r="F9042" s="21">
        <v>3866</v>
      </c>
      <c r="G9042" s="22" t="s">
        <v>5</v>
      </c>
      <c r="H9042" s="68">
        <v>6</v>
      </c>
      <c r="I9042" s="22"/>
      <c r="J9042" s="36" t="s">
        <v>1273</v>
      </c>
      <c r="K9042" s="36"/>
      <c r="L9042" s="36"/>
      <c r="M9042" s="37" t="s">
        <v>5622</v>
      </c>
      <c r="N9042" s="37"/>
      <c r="O9042" s="22" t="s">
        <v>9</v>
      </c>
      <c r="P9042" s="38">
        <v>440</v>
      </c>
      <c r="Q9042" s="25">
        <v>0</v>
      </c>
      <c r="R9042" s="38">
        <f t="shared" ref="R9042:R9054" si="248">P9042*(1+Q9042/100)</f>
        <v>440</v>
      </c>
      <c r="S9042" s="25"/>
      <c r="T9042" s="26">
        <f t="shared" ref="T9042:T9054" si="249">IF(I9042="T",0,R9042*S9042)</f>
        <v>0</v>
      </c>
    </row>
    <row r="9043" spans="6:20" s="102" customFormat="1" ht="12" outlineLevel="6">
      <c r="F9043" s="21">
        <v>3867</v>
      </c>
      <c r="G9043" s="22" t="s">
        <v>5</v>
      </c>
      <c r="H9043" s="68">
        <v>6</v>
      </c>
      <c r="I9043" s="22"/>
      <c r="J9043" s="36" t="s">
        <v>1274</v>
      </c>
      <c r="K9043" s="36"/>
      <c r="L9043" s="36"/>
      <c r="M9043" s="37" t="s">
        <v>5502</v>
      </c>
      <c r="N9043" s="37"/>
      <c r="O9043" s="22" t="s">
        <v>9</v>
      </c>
      <c r="P9043" s="38">
        <v>35</v>
      </c>
      <c r="Q9043" s="25">
        <v>0</v>
      </c>
      <c r="R9043" s="38">
        <f t="shared" si="248"/>
        <v>35</v>
      </c>
      <c r="S9043" s="25"/>
      <c r="T9043" s="26">
        <f t="shared" si="249"/>
        <v>0</v>
      </c>
    </row>
    <row r="9044" spans="6:20" s="102" customFormat="1" ht="12" outlineLevel="6">
      <c r="F9044" s="21">
        <v>3868</v>
      </c>
      <c r="G9044" s="22" t="s">
        <v>5</v>
      </c>
      <c r="H9044" s="68">
        <v>6</v>
      </c>
      <c r="I9044" s="22"/>
      <c r="J9044" s="36" t="s">
        <v>1275</v>
      </c>
      <c r="K9044" s="36"/>
      <c r="L9044" s="36"/>
      <c r="M9044" s="37" t="s">
        <v>6634</v>
      </c>
      <c r="N9044" s="37"/>
      <c r="O9044" s="22" t="s">
        <v>22</v>
      </c>
      <c r="P9044" s="38">
        <v>3</v>
      </c>
      <c r="Q9044" s="25">
        <v>0</v>
      </c>
      <c r="R9044" s="38">
        <f t="shared" si="248"/>
        <v>3</v>
      </c>
      <c r="S9044" s="25"/>
      <c r="T9044" s="26">
        <f t="shared" si="249"/>
        <v>0</v>
      </c>
    </row>
    <row r="9045" spans="6:20" s="102" customFormat="1" ht="12" outlineLevel="6">
      <c r="F9045" s="21">
        <v>3869</v>
      </c>
      <c r="G9045" s="22" t="s">
        <v>5</v>
      </c>
      <c r="H9045" s="68">
        <v>6</v>
      </c>
      <c r="I9045" s="22"/>
      <c r="J9045" s="36" t="s">
        <v>1276</v>
      </c>
      <c r="K9045" s="36"/>
      <c r="L9045" s="36"/>
      <c r="M9045" s="37" t="s">
        <v>7500</v>
      </c>
      <c r="N9045" s="37"/>
      <c r="O9045" s="22" t="s">
        <v>22</v>
      </c>
      <c r="P9045" s="38">
        <v>4</v>
      </c>
      <c r="Q9045" s="25">
        <v>0</v>
      </c>
      <c r="R9045" s="38">
        <f t="shared" si="248"/>
        <v>4</v>
      </c>
      <c r="S9045" s="25"/>
      <c r="T9045" s="26">
        <f t="shared" si="249"/>
        <v>0</v>
      </c>
    </row>
    <row r="9046" spans="6:20" s="102" customFormat="1" ht="12" outlineLevel="6">
      <c r="F9046" s="21">
        <v>3870</v>
      </c>
      <c r="G9046" s="22" t="s">
        <v>5</v>
      </c>
      <c r="H9046" s="68">
        <v>6</v>
      </c>
      <c r="I9046" s="22"/>
      <c r="J9046" s="36" t="s">
        <v>1277</v>
      </c>
      <c r="K9046" s="36"/>
      <c r="L9046" s="36"/>
      <c r="M9046" s="37" t="s">
        <v>7127</v>
      </c>
      <c r="N9046" s="37"/>
      <c r="O9046" s="22" t="s">
        <v>22</v>
      </c>
      <c r="P9046" s="38">
        <v>45</v>
      </c>
      <c r="Q9046" s="25">
        <v>0</v>
      </c>
      <c r="R9046" s="38">
        <f t="shared" si="248"/>
        <v>45</v>
      </c>
      <c r="S9046" s="25"/>
      <c r="T9046" s="26">
        <f t="shared" si="249"/>
        <v>0</v>
      </c>
    </row>
    <row r="9047" spans="6:20" s="102" customFormat="1" ht="12" outlineLevel="6">
      <c r="F9047" s="21">
        <v>3871</v>
      </c>
      <c r="G9047" s="22" t="s">
        <v>5</v>
      </c>
      <c r="H9047" s="68">
        <v>6</v>
      </c>
      <c r="I9047" s="22"/>
      <c r="J9047" s="36" t="s">
        <v>1278</v>
      </c>
      <c r="K9047" s="36"/>
      <c r="L9047" s="36"/>
      <c r="M9047" s="37" t="s">
        <v>7377</v>
      </c>
      <c r="N9047" s="37"/>
      <c r="O9047" s="22" t="s">
        <v>22</v>
      </c>
      <c r="P9047" s="38">
        <v>9</v>
      </c>
      <c r="Q9047" s="25">
        <v>0</v>
      </c>
      <c r="R9047" s="38">
        <f t="shared" si="248"/>
        <v>9</v>
      </c>
      <c r="S9047" s="25"/>
      <c r="T9047" s="26">
        <f t="shared" si="249"/>
        <v>0</v>
      </c>
    </row>
    <row r="9048" spans="6:20" s="102" customFormat="1" ht="12" outlineLevel="6">
      <c r="F9048" s="21">
        <v>3872</v>
      </c>
      <c r="G9048" s="22" t="s">
        <v>5</v>
      </c>
      <c r="H9048" s="68">
        <v>6</v>
      </c>
      <c r="I9048" s="22"/>
      <c r="J9048" s="36" t="s">
        <v>1279</v>
      </c>
      <c r="K9048" s="36"/>
      <c r="L9048" s="36"/>
      <c r="M9048" s="37" t="s">
        <v>7617</v>
      </c>
      <c r="N9048" s="37"/>
      <c r="O9048" s="22" t="s">
        <v>9</v>
      </c>
      <c r="P9048" s="38">
        <v>190</v>
      </c>
      <c r="Q9048" s="25">
        <v>0</v>
      </c>
      <c r="R9048" s="38">
        <f t="shared" si="248"/>
        <v>190</v>
      </c>
      <c r="S9048" s="25"/>
      <c r="T9048" s="26">
        <f t="shared" si="249"/>
        <v>0</v>
      </c>
    </row>
    <row r="9049" spans="6:20" s="102" customFormat="1" ht="12" outlineLevel="6">
      <c r="F9049" s="21">
        <v>3873</v>
      </c>
      <c r="G9049" s="22" t="s">
        <v>5</v>
      </c>
      <c r="H9049" s="68">
        <v>6</v>
      </c>
      <c r="I9049" s="22"/>
      <c r="J9049" s="36" t="s">
        <v>1280</v>
      </c>
      <c r="K9049" s="36"/>
      <c r="L9049" s="36"/>
      <c r="M9049" s="37" t="s">
        <v>7618</v>
      </c>
      <c r="N9049" s="37"/>
      <c r="O9049" s="22" t="s">
        <v>9</v>
      </c>
      <c r="P9049" s="38">
        <v>190</v>
      </c>
      <c r="Q9049" s="25">
        <v>0</v>
      </c>
      <c r="R9049" s="38">
        <f t="shared" si="248"/>
        <v>190</v>
      </c>
      <c r="S9049" s="25"/>
      <c r="T9049" s="26">
        <f t="shared" si="249"/>
        <v>0</v>
      </c>
    </row>
    <row r="9050" spans="6:20" s="102" customFormat="1" ht="12" outlineLevel="6">
      <c r="F9050" s="21">
        <v>3874</v>
      </c>
      <c r="G9050" s="22" t="s">
        <v>5</v>
      </c>
      <c r="H9050" s="68">
        <v>6</v>
      </c>
      <c r="I9050" s="22"/>
      <c r="J9050" s="36" t="s">
        <v>1281</v>
      </c>
      <c r="K9050" s="36"/>
      <c r="L9050" s="36"/>
      <c r="M9050" s="37" t="s">
        <v>7194</v>
      </c>
      <c r="N9050" s="37"/>
      <c r="O9050" s="22" t="s">
        <v>22</v>
      </c>
      <c r="P9050" s="38">
        <v>5</v>
      </c>
      <c r="Q9050" s="25">
        <v>0</v>
      </c>
      <c r="R9050" s="38">
        <f t="shared" si="248"/>
        <v>5</v>
      </c>
      <c r="S9050" s="25"/>
      <c r="T9050" s="26">
        <f t="shared" si="249"/>
        <v>0</v>
      </c>
    </row>
    <row r="9051" spans="6:20" s="102" customFormat="1" ht="12" outlineLevel="6">
      <c r="F9051" s="21">
        <v>3875</v>
      </c>
      <c r="G9051" s="22" t="s">
        <v>5</v>
      </c>
      <c r="H9051" s="68">
        <v>6</v>
      </c>
      <c r="I9051" s="22"/>
      <c r="J9051" s="36" t="s">
        <v>1282</v>
      </c>
      <c r="K9051" s="36"/>
      <c r="L9051" s="36"/>
      <c r="M9051" s="37" t="s">
        <v>7215</v>
      </c>
      <c r="N9051" s="37"/>
      <c r="O9051" s="22" t="s">
        <v>47</v>
      </c>
      <c r="P9051" s="38">
        <v>1</v>
      </c>
      <c r="Q9051" s="25">
        <v>0</v>
      </c>
      <c r="R9051" s="38">
        <f t="shared" si="248"/>
        <v>1</v>
      </c>
      <c r="S9051" s="25"/>
      <c r="T9051" s="26">
        <f t="shared" si="249"/>
        <v>0</v>
      </c>
    </row>
    <row r="9052" spans="6:20" s="102" customFormat="1" ht="12" outlineLevel="6">
      <c r="F9052" s="21">
        <v>3876</v>
      </c>
      <c r="G9052" s="22" t="s">
        <v>5</v>
      </c>
      <c r="H9052" s="68">
        <v>6</v>
      </c>
      <c r="I9052" s="22"/>
      <c r="J9052" s="36" t="s">
        <v>1283</v>
      </c>
      <c r="K9052" s="36"/>
      <c r="L9052" s="36"/>
      <c r="M9052" s="37" t="s">
        <v>4477</v>
      </c>
      <c r="N9052" s="37"/>
      <c r="O9052" s="22" t="s">
        <v>47</v>
      </c>
      <c r="P9052" s="38">
        <v>1</v>
      </c>
      <c r="Q9052" s="25">
        <v>0</v>
      </c>
      <c r="R9052" s="38">
        <f t="shared" si="248"/>
        <v>1</v>
      </c>
      <c r="S9052" s="25"/>
      <c r="T9052" s="26">
        <f t="shared" si="249"/>
        <v>0</v>
      </c>
    </row>
    <row r="9053" spans="6:20" s="102" customFormat="1" ht="12" outlineLevel="6">
      <c r="F9053" s="21">
        <v>3877</v>
      </c>
      <c r="G9053" s="22" t="s">
        <v>5</v>
      </c>
      <c r="H9053" s="68">
        <v>6</v>
      </c>
      <c r="I9053" s="22"/>
      <c r="J9053" s="36" t="s">
        <v>1284</v>
      </c>
      <c r="K9053" s="36"/>
      <c r="L9053" s="36"/>
      <c r="M9053" s="37" t="s">
        <v>7378</v>
      </c>
      <c r="N9053" s="37"/>
      <c r="O9053" s="22" t="s">
        <v>22</v>
      </c>
      <c r="P9053" s="38">
        <v>1</v>
      </c>
      <c r="Q9053" s="25">
        <v>0</v>
      </c>
      <c r="R9053" s="38">
        <f t="shared" si="248"/>
        <v>1</v>
      </c>
      <c r="S9053" s="25"/>
      <c r="T9053" s="26">
        <f t="shared" si="249"/>
        <v>0</v>
      </c>
    </row>
    <row r="9054" spans="6:20" s="102" customFormat="1" ht="12" outlineLevel="6">
      <c r="F9054" s="21">
        <v>3878</v>
      </c>
      <c r="G9054" s="22" t="s">
        <v>5</v>
      </c>
      <c r="H9054" s="68">
        <v>6</v>
      </c>
      <c r="I9054" s="22"/>
      <c r="J9054" s="36" t="s">
        <v>1285</v>
      </c>
      <c r="K9054" s="36"/>
      <c r="L9054" s="36"/>
      <c r="M9054" s="37" t="s">
        <v>7305</v>
      </c>
      <c r="N9054" s="37"/>
      <c r="O9054" s="22" t="s">
        <v>22</v>
      </c>
      <c r="P9054" s="38">
        <v>1</v>
      </c>
      <c r="Q9054" s="25">
        <v>0</v>
      </c>
      <c r="R9054" s="38">
        <f t="shared" si="248"/>
        <v>1</v>
      </c>
      <c r="S9054" s="25"/>
      <c r="T9054" s="26">
        <f t="shared" si="249"/>
        <v>0</v>
      </c>
    </row>
    <row r="9055" spans="6:20" outlineLevel="6"/>
    <row r="9056" spans="6:20" outlineLevel="5"/>
    <row r="9057" spans="6:20" s="113" customFormat="1" ht="16.5" customHeight="1" outlineLevel="4">
      <c r="F9057" s="114"/>
      <c r="G9057" s="115"/>
      <c r="H9057" s="115"/>
      <c r="I9057" s="115"/>
      <c r="J9057" s="116"/>
      <c r="K9057" s="116"/>
      <c r="L9057" s="116"/>
      <c r="M9057" s="116" t="s">
        <v>5702</v>
      </c>
      <c r="N9057" s="119"/>
      <c r="O9057" s="115"/>
      <c r="P9057" s="117"/>
      <c r="Q9057" s="118"/>
      <c r="R9057" s="117"/>
      <c r="S9057" s="118"/>
      <c r="T9057" s="112">
        <f>SUBTOTAL(9,T9058:T9067)</f>
        <v>0</v>
      </c>
    </row>
    <row r="9058" spans="6:20" s="120" customFormat="1" ht="16.5" customHeight="1" outlineLevel="5">
      <c r="F9058" s="121"/>
      <c r="G9058" s="122"/>
      <c r="H9058" s="122"/>
      <c r="I9058" s="122"/>
      <c r="J9058" s="123"/>
      <c r="K9058" s="123"/>
      <c r="L9058" s="123"/>
      <c r="M9058" s="123" t="s">
        <v>5837</v>
      </c>
      <c r="N9058" s="126"/>
      <c r="O9058" s="122"/>
      <c r="P9058" s="124"/>
      <c r="Q9058" s="125"/>
      <c r="R9058" s="124"/>
      <c r="S9058" s="125"/>
      <c r="T9058" s="111">
        <f>SUBTOTAL(9,T9059:T9066)</f>
        <v>0</v>
      </c>
    </row>
    <row r="9059" spans="6:20" s="102" customFormat="1" ht="12" outlineLevel="6">
      <c r="F9059" s="21">
        <v>3879</v>
      </c>
      <c r="G9059" s="22" t="s">
        <v>5</v>
      </c>
      <c r="H9059" s="68">
        <v>6</v>
      </c>
      <c r="I9059" s="22"/>
      <c r="J9059" s="36" t="s">
        <v>1286</v>
      </c>
      <c r="K9059" s="36"/>
      <c r="L9059" s="36"/>
      <c r="M9059" s="37" t="s">
        <v>6158</v>
      </c>
      <c r="N9059" s="37"/>
      <c r="O9059" s="22" t="s">
        <v>9</v>
      </c>
      <c r="P9059" s="38">
        <v>50</v>
      </c>
      <c r="Q9059" s="25">
        <v>0</v>
      </c>
      <c r="R9059" s="38">
        <f t="shared" ref="R9059:R9065" si="250">P9059*(1+Q9059/100)</f>
        <v>50</v>
      </c>
      <c r="S9059" s="25"/>
      <c r="T9059" s="26">
        <f t="shared" ref="T9059:T9065" si="251">IF(I9059="T",0,R9059*S9059)</f>
        <v>0</v>
      </c>
    </row>
    <row r="9060" spans="6:20" s="102" customFormat="1" ht="12" outlineLevel="6">
      <c r="F9060" s="21">
        <v>3880</v>
      </c>
      <c r="G9060" s="22" t="s">
        <v>5</v>
      </c>
      <c r="H9060" s="68">
        <v>6</v>
      </c>
      <c r="I9060" s="22"/>
      <c r="J9060" s="36" t="s">
        <v>1287</v>
      </c>
      <c r="K9060" s="36"/>
      <c r="L9060" s="36"/>
      <c r="M9060" s="37" t="s">
        <v>5203</v>
      </c>
      <c r="N9060" s="37"/>
      <c r="O9060" s="22" t="s">
        <v>47</v>
      </c>
      <c r="P9060" s="38">
        <v>1</v>
      </c>
      <c r="Q9060" s="25">
        <v>0</v>
      </c>
      <c r="R9060" s="38">
        <f t="shared" si="250"/>
        <v>1</v>
      </c>
      <c r="S9060" s="25"/>
      <c r="T9060" s="26">
        <f t="shared" si="251"/>
        <v>0</v>
      </c>
    </row>
    <row r="9061" spans="6:20" s="102" customFormat="1" ht="12" outlineLevel="6">
      <c r="F9061" s="21">
        <v>3881</v>
      </c>
      <c r="G9061" s="22" t="s">
        <v>5</v>
      </c>
      <c r="H9061" s="68">
        <v>6</v>
      </c>
      <c r="I9061" s="22"/>
      <c r="J9061" s="36" t="s">
        <v>1288</v>
      </c>
      <c r="K9061" s="36"/>
      <c r="L9061" s="36"/>
      <c r="M9061" s="37" t="s">
        <v>6322</v>
      </c>
      <c r="N9061" s="37"/>
      <c r="O9061" s="22" t="s">
        <v>47</v>
      </c>
      <c r="P9061" s="38">
        <v>1</v>
      </c>
      <c r="Q9061" s="25">
        <v>0</v>
      </c>
      <c r="R9061" s="38">
        <f t="shared" si="250"/>
        <v>1</v>
      </c>
      <c r="S9061" s="25"/>
      <c r="T9061" s="26">
        <f t="shared" si="251"/>
        <v>0</v>
      </c>
    </row>
    <row r="9062" spans="6:20" s="102" customFormat="1" ht="12" outlineLevel="6">
      <c r="F9062" s="21">
        <v>3882</v>
      </c>
      <c r="G9062" s="22" t="s">
        <v>5</v>
      </c>
      <c r="H9062" s="68">
        <v>6</v>
      </c>
      <c r="I9062" s="22"/>
      <c r="J9062" s="36" t="s">
        <v>1289</v>
      </c>
      <c r="K9062" s="36"/>
      <c r="L9062" s="36"/>
      <c r="M9062" s="37" t="s">
        <v>5336</v>
      </c>
      <c r="N9062" s="37"/>
      <c r="O9062" s="22" t="s">
        <v>47</v>
      </c>
      <c r="P9062" s="38">
        <v>1</v>
      </c>
      <c r="Q9062" s="25">
        <v>0</v>
      </c>
      <c r="R9062" s="38">
        <f t="shared" si="250"/>
        <v>1</v>
      </c>
      <c r="S9062" s="25"/>
      <c r="T9062" s="26">
        <f t="shared" si="251"/>
        <v>0</v>
      </c>
    </row>
    <row r="9063" spans="6:20" s="102" customFormat="1" ht="12" outlineLevel="6">
      <c r="F9063" s="21">
        <v>3883</v>
      </c>
      <c r="G9063" s="22" t="s">
        <v>5</v>
      </c>
      <c r="H9063" s="68">
        <v>6</v>
      </c>
      <c r="I9063" s="22"/>
      <c r="J9063" s="36" t="s">
        <v>1290</v>
      </c>
      <c r="K9063" s="36"/>
      <c r="L9063" s="36"/>
      <c r="M9063" s="37" t="s">
        <v>7480</v>
      </c>
      <c r="N9063" s="37"/>
      <c r="O9063" s="22" t="s">
        <v>47</v>
      </c>
      <c r="P9063" s="38">
        <v>1</v>
      </c>
      <c r="Q9063" s="25">
        <v>0</v>
      </c>
      <c r="R9063" s="38">
        <f t="shared" si="250"/>
        <v>1</v>
      </c>
      <c r="S9063" s="25"/>
      <c r="T9063" s="26">
        <f t="shared" si="251"/>
        <v>0</v>
      </c>
    </row>
    <row r="9064" spans="6:20" s="102" customFormat="1" ht="24" outlineLevel="6">
      <c r="F9064" s="21">
        <v>3884</v>
      </c>
      <c r="G9064" s="22" t="s">
        <v>5</v>
      </c>
      <c r="H9064" s="68">
        <v>6</v>
      </c>
      <c r="I9064" s="22"/>
      <c r="J9064" s="36" t="s">
        <v>1291</v>
      </c>
      <c r="K9064" s="36"/>
      <c r="L9064" s="36"/>
      <c r="M9064" s="37" t="s">
        <v>7988</v>
      </c>
      <c r="N9064" s="37"/>
      <c r="O9064" s="22" t="s">
        <v>47</v>
      </c>
      <c r="P9064" s="38">
        <v>1</v>
      </c>
      <c r="Q9064" s="25">
        <v>0</v>
      </c>
      <c r="R9064" s="38">
        <f t="shared" si="250"/>
        <v>1</v>
      </c>
      <c r="S9064" s="25"/>
      <c r="T9064" s="26">
        <f t="shared" si="251"/>
        <v>0</v>
      </c>
    </row>
    <row r="9065" spans="6:20" s="102" customFormat="1" ht="12" outlineLevel="6">
      <c r="F9065" s="21">
        <v>3885</v>
      </c>
      <c r="G9065" s="22" t="s">
        <v>5</v>
      </c>
      <c r="H9065" s="68">
        <v>6</v>
      </c>
      <c r="I9065" s="22"/>
      <c r="J9065" s="36" t="s">
        <v>1292</v>
      </c>
      <c r="K9065" s="36"/>
      <c r="L9065" s="36"/>
      <c r="M9065" s="37" t="s">
        <v>7309</v>
      </c>
      <c r="N9065" s="37"/>
      <c r="O9065" s="22" t="s">
        <v>47</v>
      </c>
      <c r="P9065" s="38">
        <v>1</v>
      </c>
      <c r="Q9065" s="25">
        <v>0</v>
      </c>
      <c r="R9065" s="38">
        <f t="shared" si="250"/>
        <v>1</v>
      </c>
      <c r="S9065" s="25"/>
      <c r="T9065" s="26">
        <f t="shared" si="251"/>
        <v>0</v>
      </c>
    </row>
    <row r="9066" spans="6:20" outlineLevel="6"/>
    <row r="9067" spans="6:20" outlineLevel="5"/>
    <row r="9068" spans="6:20" s="113" customFormat="1" ht="16.5" customHeight="1" outlineLevel="4">
      <c r="F9068" s="114"/>
      <c r="G9068" s="115"/>
      <c r="H9068" s="115"/>
      <c r="I9068" s="115"/>
      <c r="J9068" s="116"/>
      <c r="K9068" s="116"/>
      <c r="L9068" s="116"/>
      <c r="M9068" s="116" t="s">
        <v>6044</v>
      </c>
      <c r="N9068" s="119"/>
      <c r="O9068" s="115"/>
      <c r="P9068" s="117"/>
      <c r="Q9068" s="118"/>
      <c r="R9068" s="117"/>
      <c r="S9068" s="118"/>
      <c r="T9068" s="112">
        <f>SUBTOTAL(9,T9069:T9076)</f>
        <v>0</v>
      </c>
    </row>
    <row r="9069" spans="6:20" s="120" customFormat="1" ht="16.5" customHeight="1" outlineLevel="5">
      <c r="F9069" s="121"/>
      <c r="G9069" s="122"/>
      <c r="H9069" s="122"/>
      <c r="I9069" s="122"/>
      <c r="J9069" s="123"/>
      <c r="K9069" s="123"/>
      <c r="L9069" s="123"/>
      <c r="M9069" s="123" t="s">
        <v>6110</v>
      </c>
      <c r="N9069" s="126"/>
      <c r="O9069" s="122"/>
      <c r="P9069" s="124"/>
      <c r="Q9069" s="125"/>
      <c r="R9069" s="124"/>
      <c r="S9069" s="125"/>
      <c r="T9069" s="111">
        <f>SUBTOTAL(9,T9070:T9075)</f>
        <v>0</v>
      </c>
    </row>
    <row r="9070" spans="6:20" s="102" customFormat="1" ht="12" outlineLevel="6">
      <c r="F9070" s="21">
        <v>3886</v>
      </c>
      <c r="G9070" s="22" t="s">
        <v>5</v>
      </c>
      <c r="H9070" s="68">
        <v>6</v>
      </c>
      <c r="I9070" s="22"/>
      <c r="J9070" s="36" t="s">
        <v>1293</v>
      </c>
      <c r="K9070" s="36"/>
      <c r="L9070" s="36"/>
      <c r="M9070" s="37" t="s">
        <v>7577</v>
      </c>
      <c r="N9070" s="37"/>
      <c r="O9070" s="22" t="s">
        <v>47</v>
      </c>
      <c r="P9070" s="38">
        <v>1</v>
      </c>
      <c r="Q9070" s="25">
        <v>0</v>
      </c>
      <c r="R9070" s="38">
        <f>P9070*(1+Q9070/100)</f>
        <v>1</v>
      </c>
      <c r="S9070" s="25"/>
      <c r="T9070" s="26">
        <f>IF(I9070="T",0,R9070*S9070)</f>
        <v>0</v>
      </c>
    </row>
    <row r="9071" spans="6:20" s="102" customFormat="1" ht="12" outlineLevel="6">
      <c r="F9071" s="21">
        <v>3887</v>
      </c>
      <c r="G9071" s="22" t="s">
        <v>5</v>
      </c>
      <c r="H9071" s="68">
        <v>6</v>
      </c>
      <c r="I9071" s="22"/>
      <c r="J9071" s="36" t="s">
        <v>1294</v>
      </c>
      <c r="K9071" s="36"/>
      <c r="L9071" s="36"/>
      <c r="M9071" s="37" t="s">
        <v>6721</v>
      </c>
      <c r="N9071" s="37"/>
      <c r="O9071" s="22" t="s">
        <v>47</v>
      </c>
      <c r="P9071" s="38">
        <v>1</v>
      </c>
      <c r="Q9071" s="25">
        <v>0</v>
      </c>
      <c r="R9071" s="38">
        <f>P9071*(1+Q9071/100)</f>
        <v>1</v>
      </c>
      <c r="S9071" s="25"/>
      <c r="T9071" s="26">
        <f>IF(I9071="T",0,R9071*S9071)</f>
        <v>0</v>
      </c>
    </row>
    <row r="9072" spans="6:20" s="102" customFormat="1" ht="12" outlineLevel="6">
      <c r="F9072" s="21">
        <v>3888</v>
      </c>
      <c r="G9072" s="22" t="s">
        <v>5</v>
      </c>
      <c r="H9072" s="68">
        <v>6</v>
      </c>
      <c r="I9072" s="22"/>
      <c r="J9072" s="36" t="s">
        <v>1295</v>
      </c>
      <c r="K9072" s="36"/>
      <c r="L9072" s="36"/>
      <c r="M9072" s="37" t="s">
        <v>6995</v>
      </c>
      <c r="N9072" s="37"/>
      <c r="O9072" s="22" t="s">
        <v>47</v>
      </c>
      <c r="P9072" s="38">
        <v>1</v>
      </c>
      <c r="Q9072" s="25">
        <v>0</v>
      </c>
      <c r="R9072" s="38">
        <f>P9072*(1+Q9072/100)</f>
        <v>1</v>
      </c>
      <c r="S9072" s="25"/>
      <c r="T9072" s="26">
        <f>IF(I9072="T",0,R9072*S9072)</f>
        <v>0</v>
      </c>
    </row>
    <row r="9073" spans="6:20" s="102" customFormat="1" ht="12" outlineLevel="6">
      <c r="F9073" s="21">
        <v>3889</v>
      </c>
      <c r="G9073" s="22" t="s">
        <v>5</v>
      </c>
      <c r="H9073" s="68">
        <v>6</v>
      </c>
      <c r="I9073" s="22"/>
      <c r="J9073" s="36" t="s">
        <v>1296</v>
      </c>
      <c r="K9073" s="36"/>
      <c r="L9073" s="36"/>
      <c r="M9073" s="37" t="s">
        <v>7152</v>
      </c>
      <c r="N9073" s="37"/>
      <c r="O9073" s="22" t="s">
        <v>47</v>
      </c>
      <c r="P9073" s="38">
        <v>1</v>
      </c>
      <c r="Q9073" s="25">
        <v>0</v>
      </c>
      <c r="R9073" s="38">
        <f>P9073*(1+Q9073/100)</f>
        <v>1</v>
      </c>
      <c r="S9073" s="25"/>
      <c r="T9073" s="26">
        <f>IF(I9073="T",0,R9073*S9073)</f>
        <v>0</v>
      </c>
    </row>
    <row r="9074" spans="6:20" s="102" customFormat="1" ht="12" outlineLevel="6">
      <c r="F9074" s="21">
        <v>3890</v>
      </c>
      <c r="G9074" s="22" t="s">
        <v>5</v>
      </c>
      <c r="H9074" s="68">
        <v>6</v>
      </c>
      <c r="I9074" s="22"/>
      <c r="J9074" s="36" t="s">
        <v>1297</v>
      </c>
      <c r="K9074" s="36"/>
      <c r="L9074" s="36"/>
      <c r="M9074" s="37" t="s">
        <v>4941</v>
      </c>
      <c r="N9074" s="37"/>
      <c r="O9074" s="22" t="s">
        <v>47</v>
      </c>
      <c r="P9074" s="38">
        <v>1</v>
      </c>
      <c r="Q9074" s="25">
        <v>0</v>
      </c>
      <c r="R9074" s="38">
        <f>P9074*(1+Q9074/100)</f>
        <v>1</v>
      </c>
      <c r="S9074" s="25"/>
      <c r="T9074" s="26">
        <f>IF(I9074="T",0,R9074*S9074)</f>
        <v>0</v>
      </c>
    </row>
    <row r="9075" spans="6:20" outlineLevel="6"/>
    <row r="9076" spans="6:20" outlineLevel="5"/>
    <row r="9077" spans="6:20" s="113" customFormat="1" ht="16.5" customHeight="1" outlineLevel="4">
      <c r="F9077" s="114"/>
      <c r="G9077" s="115"/>
      <c r="H9077" s="115"/>
      <c r="I9077" s="115"/>
      <c r="J9077" s="116"/>
      <c r="K9077" s="116"/>
      <c r="L9077" s="116"/>
      <c r="M9077" s="116" t="s">
        <v>4939</v>
      </c>
      <c r="N9077" s="119"/>
      <c r="O9077" s="115"/>
      <c r="P9077" s="117"/>
      <c r="Q9077" s="118"/>
      <c r="R9077" s="117"/>
      <c r="S9077" s="118"/>
      <c r="T9077" s="112">
        <f>SUBTOTAL(9,T9078:T9085)</f>
        <v>0</v>
      </c>
    </row>
    <row r="9078" spans="6:20" s="120" customFormat="1" ht="16.5" customHeight="1" outlineLevel="5">
      <c r="F9078" s="121"/>
      <c r="G9078" s="122"/>
      <c r="H9078" s="122"/>
      <c r="I9078" s="122"/>
      <c r="J9078" s="123"/>
      <c r="K9078" s="123"/>
      <c r="L9078" s="123"/>
      <c r="M9078" s="123" t="s">
        <v>5079</v>
      </c>
      <c r="N9078" s="126"/>
      <c r="O9078" s="122"/>
      <c r="P9078" s="124"/>
      <c r="Q9078" s="125"/>
      <c r="R9078" s="124"/>
      <c r="S9078" s="125"/>
      <c r="T9078" s="111">
        <f>SUBTOTAL(9,T9079:T9084)</f>
        <v>0</v>
      </c>
    </row>
    <row r="9079" spans="6:20" s="102" customFormat="1" ht="12" outlineLevel="6">
      <c r="F9079" s="21">
        <v>3891</v>
      </c>
      <c r="G9079" s="22" t="s">
        <v>5</v>
      </c>
      <c r="H9079" s="68">
        <v>6</v>
      </c>
      <c r="I9079" s="22"/>
      <c r="J9079" s="36" t="s">
        <v>1298</v>
      </c>
      <c r="K9079" s="36"/>
      <c r="L9079" s="36"/>
      <c r="M9079" s="37" t="s">
        <v>5338</v>
      </c>
      <c r="N9079" s="37"/>
      <c r="O9079" s="22" t="s">
        <v>22</v>
      </c>
      <c r="P9079" s="38">
        <v>1</v>
      </c>
      <c r="Q9079" s="25">
        <v>0</v>
      </c>
      <c r="R9079" s="38">
        <f>P9079*(1+Q9079/100)</f>
        <v>1</v>
      </c>
      <c r="S9079" s="25"/>
      <c r="T9079" s="26">
        <f>IF(I9079="T",0,R9079*S9079)</f>
        <v>0</v>
      </c>
    </row>
    <row r="9080" spans="6:20" s="102" customFormat="1" ht="12" outlineLevel="6">
      <c r="F9080" s="21">
        <v>3892</v>
      </c>
      <c r="G9080" s="22" t="s">
        <v>5</v>
      </c>
      <c r="H9080" s="68">
        <v>6</v>
      </c>
      <c r="I9080" s="22"/>
      <c r="J9080" s="36" t="s">
        <v>1299</v>
      </c>
      <c r="K9080" s="36"/>
      <c r="L9080" s="36"/>
      <c r="M9080" s="37" t="s">
        <v>7039</v>
      </c>
      <c r="N9080" s="37"/>
      <c r="O9080" s="22" t="s">
        <v>47</v>
      </c>
      <c r="P9080" s="38">
        <v>1</v>
      </c>
      <c r="Q9080" s="25">
        <v>0</v>
      </c>
      <c r="R9080" s="38">
        <f>P9080*(1+Q9080/100)</f>
        <v>1</v>
      </c>
      <c r="S9080" s="25"/>
      <c r="T9080" s="26">
        <f>IF(I9080="T",0,R9080*S9080)</f>
        <v>0</v>
      </c>
    </row>
    <row r="9081" spans="6:20" s="102" customFormat="1" ht="12" outlineLevel="6">
      <c r="F9081" s="21">
        <v>3893</v>
      </c>
      <c r="G9081" s="22" t="s">
        <v>5</v>
      </c>
      <c r="H9081" s="68">
        <v>6</v>
      </c>
      <c r="I9081" s="22"/>
      <c r="J9081" s="36" t="s">
        <v>1300</v>
      </c>
      <c r="K9081" s="36"/>
      <c r="L9081" s="36"/>
      <c r="M9081" s="37" t="s">
        <v>7012</v>
      </c>
      <c r="N9081" s="37"/>
      <c r="O9081" s="22" t="s">
        <v>47</v>
      </c>
      <c r="P9081" s="38">
        <v>1</v>
      </c>
      <c r="Q9081" s="25">
        <v>0</v>
      </c>
      <c r="R9081" s="38">
        <f>P9081*(1+Q9081/100)</f>
        <v>1</v>
      </c>
      <c r="S9081" s="25"/>
      <c r="T9081" s="26">
        <f>IF(I9081="T",0,R9081*S9081)</f>
        <v>0</v>
      </c>
    </row>
    <row r="9082" spans="6:20" s="102" customFormat="1" ht="12" outlineLevel="6">
      <c r="F9082" s="21">
        <v>3894</v>
      </c>
      <c r="G9082" s="22" t="s">
        <v>5</v>
      </c>
      <c r="H9082" s="68">
        <v>6</v>
      </c>
      <c r="I9082" s="22"/>
      <c r="J9082" s="36" t="s">
        <v>1301</v>
      </c>
      <c r="K9082" s="36"/>
      <c r="L9082" s="36"/>
      <c r="M9082" s="37" t="s">
        <v>6108</v>
      </c>
      <c r="N9082" s="37"/>
      <c r="O9082" s="22" t="s">
        <v>47</v>
      </c>
      <c r="P9082" s="38">
        <v>1</v>
      </c>
      <c r="Q9082" s="25">
        <v>0</v>
      </c>
      <c r="R9082" s="38">
        <f>P9082*(1+Q9082/100)</f>
        <v>1</v>
      </c>
      <c r="S9082" s="25"/>
      <c r="T9082" s="26">
        <f>IF(I9082="T",0,R9082*S9082)</f>
        <v>0</v>
      </c>
    </row>
    <row r="9083" spans="6:20" s="102" customFormat="1" ht="12" outlineLevel="6">
      <c r="F9083" s="21">
        <v>3895</v>
      </c>
      <c r="G9083" s="22" t="s">
        <v>5</v>
      </c>
      <c r="H9083" s="68">
        <v>6</v>
      </c>
      <c r="I9083" s="22"/>
      <c r="J9083" s="36" t="s">
        <v>1302</v>
      </c>
      <c r="K9083" s="36"/>
      <c r="L9083" s="36"/>
      <c r="M9083" s="37" t="s">
        <v>6615</v>
      </c>
      <c r="N9083" s="37"/>
      <c r="O9083" s="22" t="s">
        <v>47</v>
      </c>
      <c r="P9083" s="38">
        <v>1</v>
      </c>
      <c r="Q9083" s="25">
        <v>0</v>
      </c>
      <c r="R9083" s="38">
        <f>P9083*(1+Q9083/100)</f>
        <v>1</v>
      </c>
      <c r="S9083" s="25"/>
      <c r="T9083" s="26">
        <f>IF(I9083="T",0,R9083*S9083)</f>
        <v>0</v>
      </c>
    </row>
    <row r="9084" spans="6:20" outlineLevel="6"/>
    <row r="9085" spans="6:20" outlineLevel="5"/>
    <row r="9086" spans="6:20" outlineLevel="4"/>
    <row r="9087" spans="6:20" s="94" customFormat="1" ht="16.5" customHeight="1" outlineLevel="3">
      <c r="F9087" s="95"/>
      <c r="G9087" s="96"/>
      <c r="H9087" s="96"/>
      <c r="I9087" s="96"/>
      <c r="J9087" s="97"/>
      <c r="K9087" s="97"/>
      <c r="L9087" s="97"/>
      <c r="M9087" s="97" t="s">
        <v>6327</v>
      </c>
      <c r="N9087" s="101"/>
      <c r="O9087" s="96"/>
      <c r="P9087" s="98"/>
      <c r="Q9087" s="99"/>
      <c r="R9087" s="98"/>
      <c r="S9087" s="99"/>
      <c r="T9087" s="100">
        <f>SUBTOTAL(9,T9088:T9386)</f>
        <v>0</v>
      </c>
    </row>
    <row r="9088" spans="6:20" s="113" customFormat="1" ht="16.5" customHeight="1" outlineLevel="4">
      <c r="F9088" s="114"/>
      <c r="G9088" s="115"/>
      <c r="H9088" s="115"/>
      <c r="I9088" s="115"/>
      <c r="J9088" s="116"/>
      <c r="K9088" s="116"/>
      <c r="L9088" s="116"/>
      <c r="M9088" s="116" t="s">
        <v>7319</v>
      </c>
      <c r="N9088" s="119"/>
      <c r="O9088" s="115"/>
      <c r="P9088" s="117"/>
      <c r="Q9088" s="118"/>
      <c r="R9088" s="117"/>
      <c r="S9088" s="118"/>
      <c r="T9088" s="112">
        <f>SUBTOTAL(9,T9089:T9149)</f>
        <v>0</v>
      </c>
    </row>
    <row r="9089" spans="6:20" s="120" customFormat="1" ht="16.5" customHeight="1" outlineLevel="5">
      <c r="F9089" s="121"/>
      <c r="G9089" s="122"/>
      <c r="H9089" s="122"/>
      <c r="I9089" s="122"/>
      <c r="J9089" s="123"/>
      <c r="K9089" s="123"/>
      <c r="L9089" s="123"/>
      <c r="M9089" s="123" t="s">
        <v>7199</v>
      </c>
      <c r="N9089" s="126"/>
      <c r="O9089" s="122"/>
      <c r="P9089" s="124"/>
      <c r="Q9089" s="125"/>
      <c r="R9089" s="124"/>
      <c r="S9089" s="125"/>
      <c r="T9089" s="111">
        <f>SUBTOTAL(9,T9090:T9102)</f>
        <v>0</v>
      </c>
    </row>
    <row r="9090" spans="6:20" s="102" customFormat="1" ht="36" outlineLevel="6">
      <c r="F9090" s="21">
        <v>3896</v>
      </c>
      <c r="G9090" s="22" t="s">
        <v>5</v>
      </c>
      <c r="H9090" s="68">
        <v>6</v>
      </c>
      <c r="I9090" s="22"/>
      <c r="J9090" s="36" t="s">
        <v>3176</v>
      </c>
      <c r="K9090" s="36"/>
      <c r="L9090" s="36"/>
      <c r="M9090" s="37" t="s">
        <v>8756</v>
      </c>
      <c r="N9090" s="37"/>
      <c r="O9090" s="22" t="s">
        <v>22</v>
      </c>
      <c r="P9090" s="38">
        <v>1</v>
      </c>
      <c r="Q9090" s="25">
        <v>0</v>
      </c>
      <c r="R9090" s="38">
        <f t="shared" ref="R9090:R9101" si="252">P9090*(1+Q9090/100)</f>
        <v>1</v>
      </c>
      <c r="S9090" s="25"/>
      <c r="T9090" s="26">
        <f t="shared" ref="T9090:T9101" si="253">IF(I9090="T",0,R9090*S9090)</f>
        <v>0</v>
      </c>
    </row>
    <row r="9091" spans="6:20" s="102" customFormat="1" ht="24" outlineLevel="6">
      <c r="F9091" s="21">
        <v>3897</v>
      </c>
      <c r="G9091" s="22" t="s">
        <v>5</v>
      </c>
      <c r="H9091" s="68">
        <v>6</v>
      </c>
      <c r="I9091" s="22"/>
      <c r="J9091" s="36" t="s">
        <v>3177</v>
      </c>
      <c r="K9091" s="36"/>
      <c r="L9091" s="36"/>
      <c r="M9091" s="37" t="s">
        <v>8262</v>
      </c>
      <c r="N9091" s="37"/>
      <c r="O9091" s="22" t="s">
        <v>22</v>
      </c>
      <c r="P9091" s="38">
        <v>1</v>
      </c>
      <c r="Q9091" s="25">
        <v>0</v>
      </c>
      <c r="R9091" s="38">
        <f t="shared" si="252"/>
        <v>1</v>
      </c>
      <c r="S9091" s="25"/>
      <c r="T9091" s="26">
        <f t="shared" si="253"/>
        <v>0</v>
      </c>
    </row>
    <row r="9092" spans="6:20" s="102" customFormat="1" ht="48" outlineLevel="6">
      <c r="F9092" s="21">
        <v>3898</v>
      </c>
      <c r="G9092" s="22" t="s">
        <v>5</v>
      </c>
      <c r="H9092" s="68">
        <v>6</v>
      </c>
      <c r="I9092" s="22"/>
      <c r="J9092" s="36" t="s">
        <v>3178</v>
      </c>
      <c r="K9092" s="36"/>
      <c r="L9092" s="36"/>
      <c r="M9092" s="37" t="s">
        <v>8329</v>
      </c>
      <c r="N9092" s="37"/>
      <c r="O9092" s="22" t="s">
        <v>22</v>
      </c>
      <c r="P9092" s="38">
        <v>1</v>
      </c>
      <c r="Q9092" s="25">
        <v>0</v>
      </c>
      <c r="R9092" s="38">
        <f t="shared" si="252"/>
        <v>1</v>
      </c>
      <c r="S9092" s="25"/>
      <c r="T9092" s="26">
        <f t="shared" si="253"/>
        <v>0</v>
      </c>
    </row>
    <row r="9093" spans="6:20" s="102" customFormat="1" ht="12" outlineLevel="6">
      <c r="F9093" s="21">
        <v>3899</v>
      </c>
      <c r="G9093" s="22" t="s">
        <v>5</v>
      </c>
      <c r="H9093" s="68">
        <v>6</v>
      </c>
      <c r="I9093" s="22"/>
      <c r="J9093" s="36" t="s">
        <v>3179</v>
      </c>
      <c r="K9093" s="36"/>
      <c r="L9093" s="36"/>
      <c r="M9093" s="37" t="s">
        <v>6636</v>
      </c>
      <c r="N9093" s="37"/>
      <c r="O9093" s="22" t="s">
        <v>22</v>
      </c>
      <c r="P9093" s="38">
        <v>1</v>
      </c>
      <c r="Q9093" s="25">
        <v>0</v>
      </c>
      <c r="R9093" s="38">
        <f t="shared" si="252"/>
        <v>1</v>
      </c>
      <c r="S9093" s="25"/>
      <c r="T9093" s="26">
        <f t="shared" si="253"/>
        <v>0</v>
      </c>
    </row>
    <row r="9094" spans="6:20" s="102" customFormat="1" ht="84" outlineLevel="6">
      <c r="F9094" s="21">
        <v>3900</v>
      </c>
      <c r="G9094" s="22" t="s">
        <v>5</v>
      </c>
      <c r="H9094" s="68">
        <v>6</v>
      </c>
      <c r="I9094" s="22"/>
      <c r="J9094" s="36" t="s">
        <v>3180</v>
      </c>
      <c r="K9094" s="36"/>
      <c r="L9094" s="36"/>
      <c r="M9094" s="37" t="s">
        <v>9840</v>
      </c>
      <c r="N9094" s="37"/>
      <c r="O9094" s="22" t="s">
        <v>22</v>
      </c>
      <c r="P9094" s="38">
        <v>7</v>
      </c>
      <c r="Q9094" s="25">
        <v>0</v>
      </c>
      <c r="R9094" s="38">
        <f t="shared" si="252"/>
        <v>7</v>
      </c>
      <c r="S9094" s="25"/>
      <c r="T9094" s="26">
        <f t="shared" si="253"/>
        <v>0</v>
      </c>
    </row>
    <row r="9095" spans="6:20" s="102" customFormat="1" ht="48" outlineLevel="6">
      <c r="F9095" s="21">
        <v>3901</v>
      </c>
      <c r="G9095" s="22" t="s">
        <v>5</v>
      </c>
      <c r="H9095" s="68">
        <v>6</v>
      </c>
      <c r="I9095" s="22"/>
      <c r="J9095" s="36" t="s">
        <v>3181</v>
      </c>
      <c r="K9095" s="36"/>
      <c r="L9095" s="36"/>
      <c r="M9095" s="37" t="s">
        <v>8347</v>
      </c>
      <c r="N9095" s="37"/>
      <c r="O9095" s="22" t="s">
        <v>22</v>
      </c>
      <c r="P9095" s="38">
        <v>7</v>
      </c>
      <c r="Q9095" s="25">
        <v>0</v>
      </c>
      <c r="R9095" s="38">
        <f t="shared" si="252"/>
        <v>7</v>
      </c>
      <c r="S9095" s="25"/>
      <c r="T9095" s="26">
        <f t="shared" si="253"/>
        <v>0</v>
      </c>
    </row>
    <row r="9096" spans="6:20" s="102" customFormat="1" ht="84" outlineLevel="6">
      <c r="F9096" s="21">
        <v>3902</v>
      </c>
      <c r="G9096" s="22" t="s">
        <v>5</v>
      </c>
      <c r="H9096" s="68">
        <v>6</v>
      </c>
      <c r="I9096" s="22"/>
      <c r="J9096" s="36" t="s">
        <v>3182</v>
      </c>
      <c r="K9096" s="36"/>
      <c r="L9096" s="36"/>
      <c r="M9096" s="37" t="s">
        <v>8630</v>
      </c>
      <c r="N9096" s="37"/>
      <c r="O9096" s="22" t="s">
        <v>22</v>
      </c>
      <c r="P9096" s="38">
        <v>16</v>
      </c>
      <c r="Q9096" s="25">
        <v>0</v>
      </c>
      <c r="R9096" s="38">
        <f t="shared" si="252"/>
        <v>16</v>
      </c>
      <c r="S9096" s="25"/>
      <c r="T9096" s="26">
        <f t="shared" si="253"/>
        <v>0</v>
      </c>
    </row>
    <row r="9097" spans="6:20" s="102" customFormat="1" ht="72" outlineLevel="6">
      <c r="F9097" s="21">
        <v>3903</v>
      </c>
      <c r="G9097" s="22" t="s">
        <v>5</v>
      </c>
      <c r="H9097" s="68">
        <v>6</v>
      </c>
      <c r="I9097" s="22"/>
      <c r="J9097" s="36" t="s">
        <v>3183</v>
      </c>
      <c r="K9097" s="36"/>
      <c r="L9097" s="36"/>
      <c r="M9097" s="37" t="s">
        <v>8599</v>
      </c>
      <c r="N9097" s="37"/>
      <c r="O9097" s="22" t="s">
        <v>22</v>
      </c>
      <c r="P9097" s="38">
        <v>2</v>
      </c>
      <c r="Q9097" s="25">
        <v>0</v>
      </c>
      <c r="R9097" s="38">
        <f t="shared" si="252"/>
        <v>2</v>
      </c>
      <c r="S9097" s="25"/>
      <c r="T9097" s="26">
        <f t="shared" si="253"/>
        <v>0</v>
      </c>
    </row>
    <row r="9098" spans="6:20" s="102" customFormat="1" ht="12" outlineLevel="6">
      <c r="F9098" s="21">
        <v>3904</v>
      </c>
      <c r="G9098" s="22" t="s">
        <v>5</v>
      </c>
      <c r="H9098" s="68">
        <v>6</v>
      </c>
      <c r="I9098" s="22"/>
      <c r="J9098" s="36" t="s">
        <v>3184</v>
      </c>
      <c r="K9098" s="36"/>
      <c r="L9098" s="36"/>
      <c r="M9098" s="37" t="s">
        <v>6667</v>
      </c>
      <c r="N9098" s="37"/>
      <c r="O9098" s="22" t="s">
        <v>22</v>
      </c>
      <c r="P9098" s="38">
        <v>1</v>
      </c>
      <c r="Q9098" s="25">
        <v>0</v>
      </c>
      <c r="R9098" s="38">
        <f t="shared" si="252"/>
        <v>1</v>
      </c>
      <c r="S9098" s="25"/>
      <c r="T9098" s="26">
        <f t="shared" si="253"/>
        <v>0</v>
      </c>
    </row>
    <row r="9099" spans="6:20" s="102" customFormat="1" ht="12" outlineLevel="6">
      <c r="F9099" s="21">
        <v>3905</v>
      </c>
      <c r="G9099" s="22" t="s">
        <v>5</v>
      </c>
      <c r="H9099" s="68">
        <v>6</v>
      </c>
      <c r="I9099" s="22"/>
      <c r="J9099" s="36" t="s">
        <v>3947</v>
      </c>
      <c r="K9099" s="36"/>
      <c r="L9099" s="36"/>
      <c r="M9099" s="37" t="s">
        <v>5510</v>
      </c>
      <c r="N9099" s="37"/>
      <c r="O9099" s="22" t="s">
        <v>22</v>
      </c>
      <c r="P9099" s="38">
        <v>1</v>
      </c>
      <c r="Q9099" s="25">
        <v>0</v>
      </c>
      <c r="R9099" s="38">
        <f t="shared" si="252"/>
        <v>1</v>
      </c>
      <c r="S9099" s="25"/>
      <c r="T9099" s="26">
        <f t="shared" si="253"/>
        <v>0</v>
      </c>
    </row>
    <row r="9100" spans="6:20" s="102" customFormat="1" ht="12" outlineLevel="6">
      <c r="F9100" s="21">
        <v>3906</v>
      </c>
      <c r="G9100" s="22" t="s">
        <v>5</v>
      </c>
      <c r="H9100" s="68">
        <v>6</v>
      </c>
      <c r="I9100" s="22"/>
      <c r="J9100" s="36" t="s">
        <v>3185</v>
      </c>
      <c r="K9100" s="36"/>
      <c r="L9100" s="36"/>
      <c r="M9100" s="37" t="s">
        <v>6616</v>
      </c>
      <c r="N9100" s="37"/>
      <c r="O9100" s="22" t="s">
        <v>22</v>
      </c>
      <c r="P9100" s="38">
        <v>1</v>
      </c>
      <c r="Q9100" s="25">
        <v>0</v>
      </c>
      <c r="R9100" s="38">
        <f t="shared" si="252"/>
        <v>1</v>
      </c>
      <c r="S9100" s="25"/>
      <c r="T9100" s="26">
        <f t="shared" si="253"/>
        <v>0</v>
      </c>
    </row>
    <row r="9101" spans="6:20" s="102" customFormat="1" ht="12" outlineLevel="6">
      <c r="F9101" s="21">
        <v>3907</v>
      </c>
      <c r="G9101" s="22" t="s">
        <v>5</v>
      </c>
      <c r="H9101" s="68">
        <v>6</v>
      </c>
      <c r="I9101" s="22"/>
      <c r="J9101" s="36" t="s">
        <v>3186</v>
      </c>
      <c r="K9101" s="36"/>
      <c r="L9101" s="36"/>
      <c r="M9101" s="37" t="s">
        <v>7554</v>
      </c>
      <c r="N9101" s="37"/>
      <c r="O9101" s="22" t="s">
        <v>22</v>
      </c>
      <c r="P9101" s="38">
        <v>2</v>
      </c>
      <c r="Q9101" s="25">
        <v>0</v>
      </c>
      <c r="R9101" s="38">
        <f t="shared" si="252"/>
        <v>2</v>
      </c>
      <c r="S9101" s="25"/>
      <c r="T9101" s="26">
        <f t="shared" si="253"/>
        <v>0</v>
      </c>
    </row>
    <row r="9102" spans="6:20" outlineLevel="6"/>
    <row r="9103" spans="6:20" s="120" customFormat="1" ht="16.5" customHeight="1" outlineLevel="5">
      <c r="F9103" s="121"/>
      <c r="G9103" s="122"/>
      <c r="H9103" s="122"/>
      <c r="I9103" s="122"/>
      <c r="J9103" s="123"/>
      <c r="K9103" s="123"/>
      <c r="L9103" s="123"/>
      <c r="M9103" s="123" t="s">
        <v>6364</v>
      </c>
      <c r="N9103" s="126"/>
      <c r="O9103" s="122"/>
      <c r="P9103" s="124"/>
      <c r="Q9103" s="125"/>
      <c r="R9103" s="124"/>
      <c r="S9103" s="125"/>
      <c r="T9103" s="111">
        <f>SUBTOTAL(9,T9104:T9116)</f>
        <v>0</v>
      </c>
    </row>
    <row r="9104" spans="6:20" s="102" customFormat="1" ht="36" outlineLevel="6">
      <c r="F9104" s="21">
        <v>3908</v>
      </c>
      <c r="G9104" s="22" t="s">
        <v>5</v>
      </c>
      <c r="H9104" s="68">
        <v>6</v>
      </c>
      <c r="I9104" s="22"/>
      <c r="J9104" s="36" t="s">
        <v>3187</v>
      </c>
      <c r="K9104" s="36"/>
      <c r="L9104" s="36"/>
      <c r="M9104" s="37" t="s">
        <v>8719</v>
      </c>
      <c r="N9104" s="37"/>
      <c r="O9104" s="22" t="s">
        <v>22</v>
      </c>
      <c r="P9104" s="38">
        <v>5</v>
      </c>
      <c r="Q9104" s="25">
        <v>0</v>
      </c>
      <c r="R9104" s="38">
        <f t="shared" ref="R9104:R9115" si="254">P9104*(1+Q9104/100)</f>
        <v>5</v>
      </c>
      <c r="S9104" s="25"/>
      <c r="T9104" s="26">
        <f t="shared" ref="T9104:T9115" si="255">IF(I9104="T",0,R9104*S9104)</f>
        <v>0</v>
      </c>
    </row>
    <row r="9105" spans="6:20" s="102" customFormat="1" ht="60" outlineLevel="6">
      <c r="F9105" s="21">
        <v>3909</v>
      </c>
      <c r="G9105" s="22" t="s">
        <v>5</v>
      </c>
      <c r="H9105" s="68">
        <v>6</v>
      </c>
      <c r="I9105" s="22"/>
      <c r="J9105" s="36" t="s">
        <v>3188</v>
      </c>
      <c r="K9105" s="36"/>
      <c r="L9105" s="36"/>
      <c r="M9105" s="37" t="s">
        <v>8574</v>
      </c>
      <c r="N9105" s="37"/>
      <c r="O9105" s="22" t="s">
        <v>9</v>
      </c>
      <c r="P9105" s="38">
        <v>850</v>
      </c>
      <c r="Q9105" s="25">
        <v>0</v>
      </c>
      <c r="R9105" s="38">
        <f t="shared" si="254"/>
        <v>850</v>
      </c>
      <c r="S9105" s="25"/>
      <c r="T9105" s="26">
        <f t="shared" si="255"/>
        <v>0</v>
      </c>
    </row>
    <row r="9106" spans="6:20" s="102" customFormat="1" ht="12" outlineLevel="6">
      <c r="F9106" s="21">
        <v>3910</v>
      </c>
      <c r="G9106" s="22" t="s">
        <v>5</v>
      </c>
      <c r="H9106" s="68">
        <v>6</v>
      </c>
      <c r="I9106" s="22"/>
      <c r="J9106" s="36" t="s">
        <v>3189</v>
      </c>
      <c r="K9106" s="36"/>
      <c r="L9106" s="36"/>
      <c r="M9106" s="37" t="s">
        <v>7959</v>
      </c>
      <c r="N9106" s="37"/>
      <c r="O9106" s="22" t="s">
        <v>9</v>
      </c>
      <c r="P9106" s="38">
        <v>1700</v>
      </c>
      <c r="Q9106" s="25">
        <v>0</v>
      </c>
      <c r="R9106" s="38">
        <f t="shared" si="254"/>
        <v>1700</v>
      </c>
      <c r="S9106" s="25"/>
      <c r="T9106" s="26">
        <f t="shared" si="255"/>
        <v>0</v>
      </c>
    </row>
    <row r="9107" spans="6:20" s="102" customFormat="1" ht="24" outlineLevel="6">
      <c r="F9107" s="21">
        <v>3911</v>
      </c>
      <c r="G9107" s="22" t="s">
        <v>5</v>
      </c>
      <c r="H9107" s="68">
        <v>6</v>
      </c>
      <c r="I9107" s="22"/>
      <c r="J9107" s="36" t="s">
        <v>3190</v>
      </c>
      <c r="K9107" s="36"/>
      <c r="L9107" s="36"/>
      <c r="M9107" s="37" t="s">
        <v>8050</v>
      </c>
      <c r="N9107" s="37"/>
      <c r="O9107" s="22" t="s">
        <v>22</v>
      </c>
      <c r="P9107" s="38">
        <v>2</v>
      </c>
      <c r="Q9107" s="25">
        <v>0</v>
      </c>
      <c r="R9107" s="38">
        <f t="shared" si="254"/>
        <v>2</v>
      </c>
      <c r="S9107" s="25"/>
      <c r="T9107" s="26">
        <f t="shared" si="255"/>
        <v>0</v>
      </c>
    </row>
    <row r="9108" spans="6:20" s="102" customFormat="1" ht="12" outlineLevel="6">
      <c r="F9108" s="21">
        <v>3912</v>
      </c>
      <c r="G9108" s="22" t="s">
        <v>5</v>
      </c>
      <c r="H9108" s="68">
        <v>6</v>
      </c>
      <c r="I9108" s="22"/>
      <c r="J9108" s="36" t="s">
        <v>3191</v>
      </c>
      <c r="K9108" s="36"/>
      <c r="L9108" s="36"/>
      <c r="M9108" s="37" t="s">
        <v>6870</v>
      </c>
      <c r="N9108" s="37"/>
      <c r="O9108" s="22" t="s">
        <v>9</v>
      </c>
      <c r="P9108" s="38">
        <v>220</v>
      </c>
      <c r="Q9108" s="25">
        <v>0</v>
      </c>
      <c r="R9108" s="38">
        <f t="shared" si="254"/>
        <v>220</v>
      </c>
      <c r="S9108" s="25"/>
      <c r="T9108" s="26">
        <f t="shared" si="255"/>
        <v>0</v>
      </c>
    </row>
    <row r="9109" spans="6:20" s="102" customFormat="1" ht="36" outlineLevel="6">
      <c r="F9109" s="21">
        <v>3913</v>
      </c>
      <c r="G9109" s="22" t="s">
        <v>5</v>
      </c>
      <c r="H9109" s="68">
        <v>6</v>
      </c>
      <c r="I9109" s="22"/>
      <c r="J9109" s="36" t="s">
        <v>3192</v>
      </c>
      <c r="K9109" s="36"/>
      <c r="L9109" s="36"/>
      <c r="M9109" s="37" t="s">
        <v>7657</v>
      </c>
      <c r="N9109" s="37"/>
      <c r="O9109" s="22" t="s">
        <v>22</v>
      </c>
      <c r="P9109" s="38">
        <v>10</v>
      </c>
      <c r="Q9109" s="25">
        <v>0</v>
      </c>
      <c r="R9109" s="38">
        <f t="shared" si="254"/>
        <v>10</v>
      </c>
      <c r="S9109" s="25"/>
      <c r="T9109" s="26">
        <f t="shared" si="255"/>
        <v>0</v>
      </c>
    </row>
    <row r="9110" spans="6:20" s="102" customFormat="1" ht="48" outlineLevel="6">
      <c r="F9110" s="21">
        <v>3914</v>
      </c>
      <c r="G9110" s="22" t="s">
        <v>5</v>
      </c>
      <c r="H9110" s="68">
        <v>6</v>
      </c>
      <c r="I9110" s="22"/>
      <c r="J9110" s="36" t="s">
        <v>3193</v>
      </c>
      <c r="K9110" s="36"/>
      <c r="L9110" s="36"/>
      <c r="M9110" s="37" t="s">
        <v>7658</v>
      </c>
      <c r="N9110" s="37"/>
      <c r="O9110" s="22" t="s">
        <v>22</v>
      </c>
      <c r="P9110" s="38">
        <v>307</v>
      </c>
      <c r="Q9110" s="25">
        <v>0</v>
      </c>
      <c r="R9110" s="38">
        <f t="shared" si="254"/>
        <v>307</v>
      </c>
      <c r="S9110" s="25"/>
      <c r="T9110" s="26">
        <f t="shared" si="255"/>
        <v>0</v>
      </c>
    </row>
    <row r="9111" spans="6:20" s="102" customFormat="1" ht="48" outlineLevel="6">
      <c r="F9111" s="21">
        <v>3915</v>
      </c>
      <c r="G9111" s="22" t="s">
        <v>5</v>
      </c>
      <c r="H9111" s="68">
        <v>6</v>
      </c>
      <c r="I9111" s="22"/>
      <c r="J9111" s="36" t="s">
        <v>3194</v>
      </c>
      <c r="K9111" s="36"/>
      <c r="L9111" s="36"/>
      <c r="M9111" s="37" t="s">
        <v>7639</v>
      </c>
      <c r="N9111" s="37"/>
      <c r="O9111" s="22" t="s">
        <v>22</v>
      </c>
      <c r="P9111" s="38">
        <v>17</v>
      </c>
      <c r="Q9111" s="25">
        <v>0</v>
      </c>
      <c r="R9111" s="38">
        <f t="shared" si="254"/>
        <v>17</v>
      </c>
      <c r="S9111" s="25"/>
      <c r="T9111" s="26">
        <f t="shared" si="255"/>
        <v>0</v>
      </c>
    </row>
    <row r="9112" spans="6:20" s="102" customFormat="1" ht="84" outlineLevel="6">
      <c r="F9112" s="21">
        <v>3916</v>
      </c>
      <c r="G9112" s="22" t="s">
        <v>5</v>
      </c>
      <c r="H9112" s="68">
        <v>6</v>
      </c>
      <c r="I9112" s="22"/>
      <c r="J9112" s="36" t="s">
        <v>3195</v>
      </c>
      <c r="K9112" s="36"/>
      <c r="L9112" s="36"/>
      <c r="M9112" s="37" t="s">
        <v>8667</v>
      </c>
      <c r="N9112" s="37"/>
      <c r="O9112" s="22" t="s">
        <v>22</v>
      </c>
      <c r="P9112" s="38">
        <v>334</v>
      </c>
      <c r="Q9112" s="25">
        <v>0</v>
      </c>
      <c r="R9112" s="38">
        <f t="shared" si="254"/>
        <v>334</v>
      </c>
      <c r="S9112" s="25"/>
      <c r="T9112" s="26">
        <f t="shared" si="255"/>
        <v>0</v>
      </c>
    </row>
    <row r="9113" spans="6:20" s="102" customFormat="1" ht="84" outlineLevel="6">
      <c r="F9113" s="21">
        <v>3917</v>
      </c>
      <c r="G9113" s="22" t="s">
        <v>5</v>
      </c>
      <c r="H9113" s="68">
        <v>6</v>
      </c>
      <c r="I9113" s="22"/>
      <c r="J9113" s="36" t="s">
        <v>3196</v>
      </c>
      <c r="K9113" s="36"/>
      <c r="L9113" s="36"/>
      <c r="M9113" s="37" t="s">
        <v>8846</v>
      </c>
      <c r="N9113" s="37"/>
      <c r="O9113" s="22" t="s">
        <v>22</v>
      </c>
      <c r="P9113" s="38">
        <v>0</v>
      </c>
      <c r="Q9113" s="25">
        <v>0</v>
      </c>
      <c r="R9113" s="38">
        <f t="shared" si="254"/>
        <v>0</v>
      </c>
      <c r="S9113" s="25"/>
      <c r="T9113" s="26">
        <f t="shared" si="255"/>
        <v>0</v>
      </c>
    </row>
    <row r="9114" spans="6:20" s="102" customFormat="1" ht="132" outlineLevel="6">
      <c r="F9114" s="21">
        <v>3918</v>
      </c>
      <c r="G9114" s="22" t="s">
        <v>5</v>
      </c>
      <c r="H9114" s="68">
        <v>6</v>
      </c>
      <c r="I9114" s="22"/>
      <c r="J9114" s="36" t="s">
        <v>3197</v>
      </c>
      <c r="K9114" s="36"/>
      <c r="L9114" s="36"/>
      <c r="M9114" s="37" t="s">
        <v>9806</v>
      </c>
      <c r="N9114" s="37"/>
      <c r="O9114" s="22" t="s">
        <v>22</v>
      </c>
      <c r="P9114" s="38">
        <v>38</v>
      </c>
      <c r="Q9114" s="25">
        <v>0</v>
      </c>
      <c r="R9114" s="38">
        <f t="shared" si="254"/>
        <v>38</v>
      </c>
      <c r="S9114" s="25"/>
      <c r="T9114" s="26">
        <f t="shared" si="255"/>
        <v>0</v>
      </c>
    </row>
    <row r="9115" spans="6:20" s="102" customFormat="1" ht="60" outlineLevel="6">
      <c r="F9115" s="21">
        <v>3919</v>
      </c>
      <c r="G9115" s="22" t="s">
        <v>5</v>
      </c>
      <c r="H9115" s="68">
        <v>6</v>
      </c>
      <c r="I9115" s="22"/>
      <c r="J9115" s="36" t="s">
        <v>3198</v>
      </c>
      <c r="K9115" s="36"/>
      <c r="L9115" s="36"/>
      <c r="M9115" s="37" t="s">
        <v>8847</v>
      </c>
      <c r="N9115" s="37"/>
      <c r="O9115" s="22" t="s">
        <v>22</v>
      </c>
      <c r="P9115" s="38">
        <v>44</v>
      </c>
      <c r="Q9115" s="25">
        <v>0</v>
      </c>
      <c r="R9115" s="38">
        <f t="shared" si="254"/>
        <v>44</v>
      </c>
      <c r="S9115" s="25"/>
      <c r="T9115" s="26">
        <f t="shared" si="255"/>
        <v>0</v>
      </c>
    </row>
    <row r="9116" spans="6:20" outlineLevel="6"/>
    <row r="9117" spans="6:20" s="120" customFormat="1" ht="16.5" customHeight="1" outlineLevel="5">
      <c r="F9117" s="121"/>
      <c r="G9117" s="122"/>
      <c r="H9117" s="122"/>
      <c r="I9117" s="122"/>
      <c r="J9117" s="123"/>
      <c r="K9117" s="123"/>
      <c r="L9117" s="123"/>
      <c r="M9117" s="123" t="s">
        <v>6344</v>
      </c>
      <c r="N9117" s="126"/>
      <c r="O9117" s="122"/>
      <c r="P9117" s="124"/>
      <c r="Q9117" s="125"/>
      <c r="R9117" s="124"/>
      <c r="S9117" s="125"/>
      <c r="T9117" s="111">
        <f>SUBTOTAL(9,T9118:T9124)</f>
        <v>0</v>
      </c>
    </row>
    <row r="9118" spans="6:20" s="102" customFormat="1" ht="48" outlineLevel="6">
      <c r="F9118" s="21">
        <v>3920</v>
      </c>
      <c r="G9118" s="22" t="s">
        <v>5</v>
      </c>
      <c r="H9118" s="68">
        <v>6</v>
      </c>
      <c r="I9118" s="22"/>
      <c r="J9118" s="36" t="s">
        <v>3199</v>
      </c>
      <c r="K9118" s="36"/>
      <c r="L9118" s="36"/>
      <c r="M9118" s="37" t="s">
        <v>8441</v>
      </c>
      <c r="N9118" s="37"/>
      <c r="O9118" s="22" t="s">
        <v>22</v>
      </c>
      <c r="P9118" s="38">
        <v>6</v>
      </c>
      <c r="Q9118" s="25">
        <v>0</v>
      </c>
      <c r="R9118" s="38">
        <f t="shared" ref="R9118:R9123" si="256">P9118*(1+Q9118/100)</f>
        <v>6</v>
      </c>
      <c r="S9118" s="25"/>
      <c r="T9118" s="26">
        <f t="shared" ref="T9118:T9123" si="257">IF(I9118="T",0,R9118*S9118)</f>
        <v>0</v>
      </c>
    </row>
    <row r="9119" spans="6:20" s="102" customFormat="1" ht="60" outlineLevel="6">
      <c r="F9119" s="21">
        <v>3921</v>
      </c>
      <c r="G9119" s="22" t="s">
        <v>5</v>
      </c>
      <c r="H9119" s="68">
        <v>6</v>
      </c>
      <c r="I9119" s="22"/>
      <c r="J9119" s="36" t="s">
        <v>3200</v>
      </c>
      <c r="K9119" s="36"/>
      <c r="L9119" s="36"/>
      <c r="M9119" s="37" t="s">
        <v>8556</v>
      </c>
      <c r="N9119" s="37"/>
      <c r="O9119" s="22" t="s">
        <v>22</v>
      </c>
      <c r="P9119" s="38">
        <v>27</v>
      </c>
      <c r="Q9119" s="25">
        <v>0</v>
      </c>
      <c r="R9119" s="38">
        <f t="shared" si="256"/>
        <v>27</v>
      </c>
      <c r="S9119" s="25"/>
      <c r="T9119" s="26">
        <f t="shared" si="257"/>
        <v>0</v>
      </c>
    </row>
    <row r="9120" spans="6:20" s="102" customFormat="1" ht="84" outlineLevel="6">
      <c r="F9120" s="21">
        <v>3922</v>
      </c>
      <c r="G9120" s="22" t="s">
        <v>5</v>
      </c>
      <c r="H9120" s="68">
        <v>6</v>
      </c>
      <c r="I9120" s="22"/>
      <c r="J9120" s="36" t="s">
        <v>3201</v>
      </c>
      <c r="K9120" s="36"/>
      <c r="L9120" s="36"/>
      <c r="M9120" s="37" t="s">
        <v>9304</v>
      </c>
      <c r="N9120" s="37"/>
      <c r="O9120" s="22" t="s">
        <v>22</v>
      </c>
      <c r="P9120" s="38">
        <v>7</v>
      </c>
      <c r="Q9120" s="25">
        <v>0</v>
      </c>
      <c r="R9120" s="38">
        <f t="shared" si="256"/>
        <v>7</v>
      </c>
      <c r="S9120" s="25"/>
      <c r="T9120" s="26">
        <f t="shared" si="257"/>
        <v>0</v>
      </c>
    </row>
    <row r="9121" spans="6:20" s="102" customFormat="1" ht="72" outlineLevel="6">
      <c r="F9121" s="21">
        <v>3923</v>
      </c>
      <c r="G9121" s="22" t="s">
        <v>5</v>
      </c>
      <c r="H9121" s="68">
        <v>6</v>
      </c>
      <c r="I9121" s="22"/>
      <c r="J9121" s="36" t="s">
        <v>3202</v>
      </c>
      <c r="K9121" s="36"/>
      <c r="L9121" s="36"/>
      <c r="M9121" s="37" t="s">
        <v>9172</v>
      </c>
      <c r="N9121" s="37"/>
      <c r="O9121" s="22" t="s">
        <v>22</v>
      </c>
      <c r="P9121" s="38">
        <v>105</v>
      </c>
      <c r="Q9121" s="25">
        <v>0</v>
      </c>
      <c r="R9121" s="38">
        <f t="shared" si="256"/>
        <v>105</v>
      </c>
      <c r="S9121" s="25"/>
      <c r="T9121" s="26">
        <f t="shared" si="257"/>
        <v>0</v>
      </c>
    </row>
    <row r="9122" spans="6:20" s="102" customFormat="1" ht="72" outlineLevel="6">
      <c r="F9122" s="21">
        <v>3924</v>
      </c>
      <c r="G9122" s="22" t="s">
        <v>5</v>
      </c>
      <c r="H9122" s="68">
        <v>6</v>
      </c>
      <c r="I9122" s="22"/>
      <c r="J9122" s="36" t="s">
        <v>3203</v>
      </c>
      <c r="K9122" s="36"/>
      <c r="L9122" s="36"/>
      <c r="M9122" s="37" t="s">
        <v>9343</v>
      </c>
      <c r="N9122" s="37"/>
      <c r="O9122" s="22" t="s">
        <v>22</v>
      </c>
      <c r="P9122" s="38">
        <v>14</v>
      </c>
      <c r="Q9122" s="25">
        <v>0</v>
      </c>
      <c r="R9122" s="38">
        <f t="shared" si="256"/>
        <v>14</v>
      </c>
      <c r="S9122" s="25"/>
      <c r="T9122" s="26">
        <f t="shared" si="257"/>
        <v>0</v>
      </c>
    </row>
    <row r="9123" spans="6:20" s="102" customFormat="1" ht="12" outlineLevel="6">
      <c r="F9123" s="21">
        <v>3925</v>
      </c>
      <c r="G9123" s="22" t="s">
        <v>5</v>
      </c>
      <c r="H9123" s="68">
        <v>6</v>
      </c>
      <c r="I9123" s="22"/>
      <c r="J9123" s="36" t="s">
        <v>3204</v>
      </c>
      <c r="K9123" s="36"/>
      <c r="L9123" s="36"/>
      <c r="M9123" s="37" t="s">
        <v>7287</v>
      </c>
      <c r="N9123" s="37"/>
      <c r="O9123" s="22" t="s">
        <v>22</v>
      </c>
      <c r="P9123" s="38">
        <v>126</v>
      </c>
      <c r="Q9123" s="25">
        <v>0</v>
      </c>
      <c r="R9123" s="38">
        <f t="shared" si="256"/>
        <v>126</v>
      </c>
      <c r="S9123" s="25"/>
      <c r="T9123" s="26">
        <f t="shared" si="257"/>
        <v>0</v>
      </c>
    </row>
    <row r="9124" spans="6:20" outlineLevel="6"/>
    <row r="9125" spans="6:20" s="120" customFormat="1" ht="16.5" customHeight="1" outlineLevel="5">
      <c r="F9125" s="121"/>
      <c r="G9125" s="122"/>
      <c r="H9125" s="122"/>
      <c r="I9125" s="122"/>
      <c r="J9125" s="123"/>
      <c r="K9125" s="123"/>
      <c r="L9125" s="123"/>
      <c r="M9125" s="123" t="s">
        <v>6324</v>
      </c>
      <c r="N9125" s="126"/>
      <c r="O9125" s="122"/>
      <c r="P9125" s="124"/>
      <c r="Q9125" s="125"/>
      <c r="R9125" s="124"/>
      <c r="S9125" s="125"/>
      <c r="T9125" s="111">
        <f>SUBTOTAL(9,T9126:T9140)</f>
        <v>0</v>
      </c>
    </row>
    <row r="9126" spans="6:20" s="102" customFormat="1" ht="12" outlineLevel="6">
      <c r="F9126" s="21">
        <v>3926</v>
      </c>
      <c r="G9126" s="22" t="s">
        <v>5</v>
      </c>
      <c r="H9126" s="68">
        <v>6</v>
      </c>
      <c r="I9126" s="22"/>
      <c r="J9126" s="36" t="s">
        <v>3205</v>
      </c>
      <c r="K9126" s="36"/>
      <c r="L9126" s="36"/>
      <c r="M9126" s="37" t="s">
        <v>7455</v>
      </c>
      <c r="N9126" s="37"/>
      <c r="O9126" s="22" t="s">
        <v>9</v>
      </c>
      <c r="P9126" s="38">
        <v>3094</v>
      </c>
      <c r="Q9126" s="25">
        <v>0</v>
      </c>
      <c r="R9126" s="38">
        <f t="shared" ref="R9126:R9139" si="258">P9126*(1+Q9126/100)</f>
        <v>3094</v>
      </c>
      <c r="S9126" s="25"/>
      <c r="T9126" s="26">
        <f t="shared" ref="T9126:T9139" si="259">IF(I9126="T",0,R9126*S9126)</f>
        <v>0</v>
      </c>
    </row>
    <row r="9127" spans="6:20" s="102" customFormat="1" ht="36" outlineLevel="6">
      <c r="F9127" s="21">
        <v>3927</v>
      </c>
      <c r="G9127" s="22" t="s">
        <v>5</v>
      </c>
      <c r="H9127" s="68">
        <v>6</v>
      </c>
      <c r="I9127" s="22"/>
      <c r="J9127" s="36" t="s">
        <v>3206</v>
      </c>
      <c r="K9127" s="36"/>
      <c r="L9127" s="36"/>
      <c r="M9127" s="37" t="s">
        <v>8807</v>
      </c>
      <c r="N9127" s="37"/>
      <c r="O9127" s="22" t="s">
        <v>9</v>
      </c>
      <c r="P9127" s="38">
        <v>7601</v>
      </c>
      <c r="Q9127" s="25">
        <v>0</v>
      </c>
      <c r="R9127" s="38">
        <f t="shared" si="258"/>
        <v>7601</v>
      </c>
      <c r="S9127" s="25"/>
      <c r="T9127" s="26">
        <f t="shared" si="259"/>
        <v>0</v>
      </c>
    </row>
    <row r="9128" spans="6:20" s="102" customFormat="1" ht="36" outlineLevel="6">
      <c r="F9128" s="21">
        <v>3928</v>
      </c>
      <c r="G9128" s="22" t="s">
        <v>5</v>
      </c>
      <c r="H9128" s="68">
        <v>6</v>
      </c>
      <c r="I9128" s="22"/>
      <c r="J9128" s="36" t="s">
        <v>3207</v>
      </c>
      <c r="K9128" s="36"/>
      <c r="L9128" s="36"/>
      <c r="M9128" s="37" t="s">
        <v>8808</v>
      </c>
      <c r="N9128" s="37"/>
      <c r="O9128" s="22" t="s">
        <v>9</v>
      </c>
      <c r="P9128" s="38">
        <v>1940</v>
      </c>
      <c r="Q9128" s="25">
        <v>0</v>
      </c>
      <c r="R9128" s="38">
        <f t="shared" si="258"/>
        <v>1940</v>
      </c>
      <c r="S9128" s="25"/>
      <c r="T9128" s="26">
        <f t="shared" si="259"/>
        <v>0</v>
      </c>
    </row>
    <row r="9129" spans="6:20" s="102" customFormat="1" ht="36" outlineLevel="6">
      <c r="F9129" s="21">
        <v>3929</v>
      </c>
      <c r="G9129" s="22" t="s">
        <v>5</v>
      </c>
      <c r="H9129" s="68">
        <v>6</v>
      </c>
      <c r="I9129" s="22"/>
      <c r="J9129" s="36" t="s">
        <v>3208</v>
      </c>
      <c r="K9129" s="36"/>
      <c r="L9129" s="36"/>
      <c r="M9129" s="37" t="s">
        <v>8809</v>
      </c>
      <c r="N9129" s="37"/>
      <c r="O9129" s="22" t="s">
        <v>9</v>
      </c>
      <c r="P9129" s="38">
        <v>231</v>
      </c>
      <c r="Q9129" s="25">
        <v>0</v>
      </c>
      <c r="R9129" s="38">
        <f t="shared" si="258"/>
        <v>231</v>
      </c>
      <c r="S9129" s="25"/>
      <c r="T9129" s="26">
        <f t="shared" si="259"/>
        <v>0</v>
      </c>
    </row>
    <row r="9130" spans="6:20" s="102" customFormat="1" ht="36" outlineLevel="6">
      <c r="F9130" s="21">
        <v>3930</v>
      </c>
      <c r="G9130" s="22" t="s">
        <v>5</v>
      </c>
      <c r="H9130" s="68">
        <v>6</v>
      </c>
      <c r="I9130" s="22"/>
      <c r="J9130" s="36" t="s">
        <v>3209</v>
      </c>
      <c r="K9130" s="36"/>
      <c r="L9130" s="36"/>
      <c r="M9130" s="37" t="s">
        <v>8819</v>
      </c>
      <c r="N9130" s="37"/>
      <c r="O9130" s="22" t="s">
        <v>9</v>
      </c>
      <c r="P9130" s="38">
        <v>12</v>
      </c>
      <c r="Q9130" s="25">
        <v>0</v>
      </c>
      <c r="R9130" s="38">
        <f t="shared" si="258"/>
        <v>12</v>
      </c>
      <c r="S9130" s="25"/>
      <c r="T9130" s="26">
        <f t="shared" si="259"/>
        <v>0</v>
      </c>
    </row>
    <row r="9131" spans="6:20" s="102" customFormat="1" ht="36" outlineLevel="6">
      <c r="F9131" s="21">
        <v>3931</v>
      </c>
      <c r="G9131" s="22" t="s">
        <v>5</v>
      </c>
      <c r="H9131" s="68">
        <v>6</v>
      </c>
      <c r="I9131" s="22"/>
      <c r="J9131" s="36" t="s">
        <v>3210</v>
      </c>
      <c r="K9131" s="36"/>
      <c r="L9131" s="36"/>
      <c r="M9131" s="37" t="s">
        <v>8820</v>
      </c>
      <c r="N9131" s="37"/>
      <c r="O9131" s="22" t="s">
        <v>9</v>
      </c>
      <c r="P9131" s="38">
        <v>6</v>
      </c>
      <c r="Q9131" s="25">
        <v>0</v>
      </c>
      <c r="R9131" s="38">
        <f t="shared" si="258"/>
        <v>6</v>
      </c>
      <c r="S9131" s="25"/>
      <c r="T9131" s="26">
        <f t="shared" si="259"/>
        <v>0</v>
      </c>
    </row>
    <row r="9132" spans="6:20" s="102" customFormat="1" ht="24" outlineLevel="6">
      <c r="F9132" s="21">
        <v>3932</v>
      </c>
      <c r="G9132" s="22" t="s">
        <v>5</v>
      </c>
      <c r="H9132" s="68">
        <v>6</v>
      </c>
      <c r="I9132" s="22"/>
      <c r="J9132" s="36" t="s">
        <v>3211</v>
      </c>
      <c r="K9132" s="36"/>
      <c r="L9132" s="36"/>
      <c r="M9132" s="37" t="s">
        <v>8557</v>
      </c>
      <c r="N9132" s="37"/>
      <c r="O9132" s="22" t="s">
        <v>9</v>
      </c>
      <c r="P9132" s="38">
        <v>285</v>
      </c>
      <c r="Q9132" s="25">
        <v>0</v>
      </c>
      <c r="R9132" s="38">
        <f t="shared" si="258"/>
        <v>285</v>
      </c>
      <c r="S9132" s="25"/>
      <c r="T9132" s="26">
        <f t="shared" si="259"/>
        <v>0</v>
      </c>
    </row>
    <row r="9133" spans="6:20" s="102" customFormat="1" ht="24" outlineLevel="6">
      <c r="F9133" s="21">
        <v>3933</v>
      </c>
      <c r="G9133" s="22" t="s">
        <v>5</v>
      </c>
      <c r="H9133" s="68">
        <v>6</v>
      </c>
      <c r="I9133" s="22"/>
      <c r="J9133" s="36" t="s">
        <v>3212</v>
      </c>
      <c r="K9133" s="36"/>
      <c r="L9133" s="36"/>
      <c r="M9133" s="37" t="s">
        <v>8576</v>
      </c>
      <c r="N9133" s="37"/>
      <c r="O9133" s="22" t="s">
        <v>9</v>
      </c>
      <c r="P9133" s="38">
        <v>337</v>
      </c>
      <c r="Q9133" s="25">
        <v>0</v>
      </c>
      <c r="R9133" s="38">
        <f t="shared" si="258"/>
        <v>337</v>
      </c>
      <c r="S9133" s="25"/>
      <c r="T9133" s="26">
        <f t="shared" si="259"/>
        <v>0</v>
      </c>
    </row>
    <row r="9134" spans="6:20" s="102" customFormat="1" ht="24" outlineLevel="6">
      <c r="F9134" s="21">
        <v>3934</v>
      </c>
      <c r="G9134" s="22" t="s">
        <v>5</v>
      </c>
      <c r="H9134" s="68">
        <v>6</v>
      </c>
      <c r="I9134" s="22"/>
      <c r="J9134" s="36" t="s">
        <v>3213</v>
      </c>
      <c r="K9134" s="36"/>
      <c r="L9134" s="36"/>
      <c r="M9134" s="37" t="s">
        <v>8577</v>
      </c>
      <c r="N9134" s="37"/>
      <c r="O9134" s="22" t="s">
        <v>9</v>
      </c>
      <c r="P9134" s="38">
        <v>20</v>
      </c>
      <c r="Q9134" s="25">
        <v>0</v>
      </c>
      <c r="R9134" s="38">
        <f t="shared" si="258"/>
        <v>20</v>
      </c>
      <c r="S9134" s="25"/>
      <c r="T9134" s="26">
        <f t="shared" si="259"/>
        <v>0</v>
      </c>
    </row>
    <row r="9135" spans="6:20" s="102" customFormat="1" ht="12" outlineLevel="6">
      <c r="F9135" s="21">
        <v>3935</v>
      </c>
      <c r="G9135" s="22" t="s">
        <v>5</v>
      </c>
      <c r="H9135" s="68">
        <v>6</v>
      </c>
      <c r="I9135" s="22"/>
      <c r="J9135" s="36" t="s">
        <v>3214</v>
      </c>
      <c r="K9135" s="36"/>
      <c r="L9135" s="36"/>
      <c r="M9135" s="37" t="s">
        <v>7306</v>
      </c>
      <c r="N9135" s="37"/>
      <c r="O9135" s="22" t="s">
        <v>22</v>
      </c>
      <c r="P9135" s="38">
        <v>3200</v>
      </c>
      <c r="Q9135" s="25">
        <v>0</v>
      </c>
      <c r="R9135" s="38">
        <f t="shared" si="258"/>
        <v>3200</v>
      </c>
      <c r="S9135" s="25"/>
      <c r="T9135" s="26">
        <f t="shared" si="259"/>
        <v>0</v>
      </c>
    </row>
    <row r="9136" spans="6:20" s="102" customFormat="1" ht="24" outlineLevel="6">
      <c r="F9136" s="21">
        <v>3936</v>
      </c>
      <c r="G9136" s="22" t="s">
        <v>5</v>
      </c>
      <c r="H9136" s="68">
        <v>6</v>
      </c>
      <c r="I9136" s="22"/>
      <c r="J9136" s="36" t="s">
        <v>3215</v>
      </c>
      <c r="K9136" s="36"/>
      <c r="L9136" s="36"/>
      <c r="M9136" s="37" t="s">
        <v>7208</v>
      </c>
      <c r="N9136" s="37"/>
      <c r="O9136" s="22" t="s">
        <v>22</v>
      </c>
      <c r="P9136" s="38">
        <v>5100</v>
      </c>
      <c r="Q9136" s="25">
        <v>0</v>
      </c>
      <c r="R9136" s="38">
        <f t="shared" si="258"/>
        <v>5100</v>
      </c>
      <c r="S9136" s="25"/>
      <c r="T9136" s="26">
        <f t="shared" si="259"/>
        <v>0</v>
      </c>
    </row>
    <row r="9137" spans="6:20" s="102" customFormat="1" ht="24" outlineLevel="6">
      <c r="F9137" s="21">
        <v>3937</v>
      </c>
      <c r="G9137" s="22" t="s">
        <v>5</v>
      </c>
      <c r="H9137" s="68">
        <v>6</v>
      </c>
      <c r="I9137" s="22"/>
      <c r="J9137" s="36" t="s">
        <v>3216</v>
      </c>
      <c r="K9137" s="36"/>
      <c r="L9137" s="36"/>
      <c r="M9137" s="37" t="s">
        <v>7987</v>
      </c>
      <c r="N9137" s="37"/>
      <c r="O9137" s="22" t="s">
        <v>22</v>
      </c>
      <c r="P9137" s="38">
        <v>25300</v>
      </c>
      <c r="Q9137" s="25">
        <v>0</v>
      </c>
      <c r="R9137" s="38">
        <f t="shared" si="258"/>
        <v>25300</v>
      </c>
      <c r="S9137" s="25"/>
      <c r="T9137" s="26">
        <f t="shared" si="259"/>
        <v>0</v>
      </c>
    </row>
    <row r="9138" spans="6:20" s="102" customFormat="1" ht="12" outlineLevel="6">
      <c r="F9138" s="21">
        <v>3938</v>
      </c>
      <c r="G9138" s="22" t="s">
        <v>5</v>
      </c>
      <c r="H9138" s="68">
        <v>6</v>
      </c>
      <c r="I9138" s="22"/>
      <c r="J9138" s="36" t="s">
        <v>3217</v>
      </c>
      <c r="K9138" s="36"/>
      <c r="L9138" s="36"/>
      <c r="M9138" s="37" t="s">
        <v>6880</v>
      </c>
      <c r="N9138" s="37"/>
      <c r="O9138" s="22" t="s">
        <v>47</v>
      </c>
      <c r="P9138" s="38">
        <v>1</v>
      </c>
      <c r="Q9138" s="25">
        <v>0</v>
      </c>
      <c r="R9138" s="38">
        <f t="shared" si="258"/>
        <v>1</v>
      </c>
      <c r="S9138" s="25"/>
      <c r="T9138" s="26">
        <f t="shared" si="259"/>
        <v>0</v>
      </c>
    </row>
    <row r="9139" spans="6:20" s="102" customFormat="1" ht="24" outlineLevel="6">
      <c r="F9139" s="21">
        <v>3939</v>
      </c>
      <c r="G9139" s="22" t="s">
        <v>5</v>
      </c>
      <c r="H9139" s="68">
        <v>6</v>
      </c>
      <c r="I9139" s="22"/>
      <c r="J9139" s="36" t="s">
        <v>3218</v>
      </c>
      <c r="K9139" s="36"/>
      <c r="L9139" s="36"/>
      <c r="M9139" s="37" t="s">
        <v>8230</v>
      </c>
      <c r="N9139" s="37"/>
      <c r="O9139" s="22" t="s">
        <v>22</v>
      </c>
      <c r="P9139" s="38">
        <v>160</v>
      </c>
      <c r="Q9139" s="25">
        <v>0</v>
      </c>
      <c r="R9139" s="38">
        <f t="shared" si="258"/>
        <v>160</v>
      </c>
      <c r="S9139" s="25"/>
      <c r="T9139" s="26">
        <f t="shared" si="259"/>
        <v>0</v>
      </c>
    </row>
    <row r="9140" spans="6:20" outlineLevel="6"/>
    <row r="9141" spans="6:20" s="120" customFormat="1" ht="16.5" customHeight="1" outlineLevel="5">
      <c r="F9141" s="121"/>
      <c r="G9141" s="122"/>
      <c r="H9141" s="122"/>
      <c r="I9141" s="122"/>
      <c r="J9141" s="123"/>
      <c r="K9141" s="123"/>
      <c r="L9141" s="123"/>
      <c r="M9141" s="123" t="s">
        <v>5207</v>
      </c>
      <c r="N9141" s="126"/>
      <c r="O9141" s="122"/>
      <c r="P9141" s="124"/>
      <c r="Q9141" s="125"/>
      <c r="R9141" s="124"/>
      <c r="S9141" s="125"/>
      <c r="T9141" s="111">
        <f>SUBTOTAL(9,T9142:T9148)</f>
        <v>0</v>
      </c>
    </row>
    <row r="9142" spans="6:20" s="102" customFormat="1" ht="12" outlineLevel="6">
      <c r="F9142" s="21">
        <v>3940</v>
      </c>
      <c r="G9142" s="22" t="s">
        <v>5</v>
      </c>
      <c r="H9142" s="68">
        <v>6</v>
      </c>
      <c r="I9142" s="22"/>
      <c r="J9142" s="36" t="s">
        <v>3219</v>
      </c>
      <c r="K9142" s="36"/>
      <c r="L9142" s="36"/>
      <c r="M9142" s="37" t="s">
        <v>4478</v>
      </c>
      <c r="N9142" s="37"/>
      <c r="O9142" s="22" t="s">
        <v>22</v>
      </c>
      <c r="P9142" s="38">
        <v>1</v>
      </c>
      <c r="Q9142" s="25">
        <v>0</v>
      </c>
      <c r="R9142" s="38">
        <f t="shared" ref="R9142:R9147" si="260">P9142*(1+Q9142/100)</f>
        <v>1</v>
      </c>
      <c r="S9142" s="25"/>
      <c r="T9142" s="26">
        <f t="shared" ref="T9142:T9147" si="261">IF(I9142="T",0,R9142*S9142)</f>
        <v>0</v>
      </c>
    </row>
    <row r="9143" spans="6:20" s="102" customFormat="1" ht="12" outlineLevel="6">
      <c r="F9143" s="21">
        <v>3941</v>
      </c>
      <c r="G9143" s="22" t="s">
        <v>5</v>
      </c>
      <c r="H9143" s="68">
        <v>6</v>
      </c>
      <c r="I9143" s="22"/>
      <c r="J9143" s="36" t="s">
        <v>3220</v>
      </c>
      <c r="K9143" s="36"/>
      <c r="L9143" s="36"/>
      <c r="M9143" s="37" t="s">
        <v>7013</v>
      </c>
      <c r="N9143" s="37"/>
      <c r="O9143" s="22" t="s">
        <v>47</v>
      </c>
      <c r="P9143" s="38">
        <v>1</v>
      </c>
      <c r="Q9143" s="25">
        <v>0</v>
      </c>
      <c r="R9143" s="38">
        <f t="shared" si="260"/>
        <v>1</v>
      </c>
      <c r="S9143" s="25"/>
      <c r="T9143" s="26">
        <f t="shared" si="261"/>
        <v>0</v>
      </c>
    </row>
    <row r="9144" spans="6:20" s="102" customFormat="1" ht="12" outlineLevel="6">
      <c r="F9144" s="21">
        <v>3942</v>
      </c>
      <c r="G9144" s="22" t="s">
        <v>5</v>
      </c>
      <c r="H9144" s="68">
        <v>6</v>
      </c>
      <c r="I9144" s="22"/>
      <c r="J9144" s="36" t="s">
        <v>3221</v>
      </c>
      <c r="K9144" s="36"/>
      <c r="L9144" s="36"/>
      <c r="M9144" s="37" t="s">
        <v>5075</v>
      </c>
      <c r="N9144" s="37"/>
      <c r="O9144" s="22" t="s">
        <v>47</v>
      </c>
      <c r="P9144" s="38">
        <v>1</v>
      </c>
      <c r="Q9144" s="25">
        <v>0</v>
      </c>
      <c r="R9144" s="38">
        <f t="shared" si="260"/>
        <v>1</v>
      </c>
      <c r="S9144" s="25"/>
      <c r="T9144" s="26">
        <f t="shared" si="261"/>
        <v>0</v>
      </c>
    </row>
    <row r="9145" spans="6:20" s="102" customFormat="1" ht="12" outlineLevel="6">
      <c r="F9145" s="21">
        <v>3943</v>
      </c>
      <c r="G9145" s="22" t="s">
        <v>5</v>
      </c>
      <c r="H9145" s="68">
        <v>6</v>
      </c>
      <c r="I9145" s="22"/>
      <c r="J9145" s="36" t="s">
        <v>3222</v>
      </c>
      <c r="K9145" s="36"/>
      <c r="L9145" s="36"/>
      <c r="M9145" s="37" t="s">
        <v>5696</v>
      </c>
      <c r="N9145" s="37"/>
      <c r="O9145" s="22" t="s">
        <v>47</v>
      </c>
      <c r="P9145" s="38">
        <v>1</v>
      </c>
      <c r="Q9145" s="25">
        <v>0</v>
      </c>
      <c r="R9145" s="38">
        <f t="shared" si="260"/>
        <v>1</v>
      </c>
      <c r="S9145" s="25"/>
      <c r="T9145" s="26">
        <f t="shared" si="261"/>
        <v>0</v>
      </c>
    </row>
    <row r="9146" spans="6:20" s="102" customFormat="1" ht="12" outlineLevel="6">
      <c r="F9146" s="21">
        <v>3944</v>
      </c>
      <c r="G9146" s="22" t="s">
        <v>5</v>
      </c>
      <c r="H9146" s="68">
        <v>6</v>
      </c>
      <c r="I9146" s="22"/>
      <c r="J9146" s="36" t="s">
        <v>3223</v>
      </c>
      <c r="K9146" s="36"/>
      <c r="L9146" s="36"/>
      <c r="M9146" s="37" t="s">
        <v>5339</v>
      </c>
      <c r="N9146" s="37"/>
      <c r="O9146" s="22" t="s">
        <v>47</v>
      </c>
      <c r="P9146" s="38">
        <v>1</v>
      </c>
      <c r="Q9146" s="25">
        <v>0</v>
      </c>
      <c r="R9146" s="38">
        <f t="shared" si="260"/>
        <v>1</v>
      </c>
      <c r="S9146" s="25"/>
      <c r="T9146" s="26">
        <f t="shared" si="261"/>
        <v>0</v>
      </c>
    </row>
    <row r="9147" spans="6:20" s="102" customFormat="1" ht="24" outlineLevel="6">
      <c r="F9147" s="21">
        <v>3945</v>
      </c>
      <c r="G9147" s="22" t="s">
        <v>5</v>
      </c>
      <c r="H9147" s="68">
        <v>6</v>
      </c>
      <c r="I9147" s="22"/>
      <c r="J9147" s="36" t="s">
        <v>3224</v>
      </c>
      <c r="K9147" s="36"/>
      <c r="L9147" s="36"/>
      <c r="M9147" s="37" t="s">
        <v>7937</v>
      </c>
      <c r="N9147" s="37"/>
      <c r="O9147" s="22" t="s">
        <v>47</v>
      </c>
      <c r="P9147" s="38">
        <v>1</v>
      </c>
      <c r="Q9147" s="25">
        <v>0</v>
      </c>
      <c r="R9147" s="38">
        <f t="shared" si="260"/>
        <v>1</v>
      </c>
      <c r="S9147" s="25"/>
      <c r="T9147" s="26">
        <f t="shared" si="261"/>
        <v>0</v>
      </c>
    </row>
    <row r="9148" spans="6:20" outlineLevel="6"/>
    <row r="9149" spans="6:20" outlineLevel="5"/>
    <row r="9150" spans="6:20" s="113" customFormat="1" ht="16.5" customHeight="1" outlineLevel="4">
      <c r="F9150" s="114"/>
      <c r="G9150" s="115"/>
      <c r="H9150" s="115"/>
      <c r="I9150" s="115"/>
      <c r="J9150" s="116"/>
      <c r="K9150" s="116"/>
      <c r="L9150" s="116"/>
      <c r="M9150" s="116" t="s">
        <v>6259</v>
      </c>
      <c r="N9150" s="119"/>
      <c r="O9150" s="115"/>
      <c r="P9150" s="117"/>
      <c r="Q9150" s="118"/>
      <c r="R9150" s="117"/>
      <c r="S9150" s="118"/>
      <c r="T9150" s="112">
        <f>SUBTOTAL(9,T9151:T9185)</f>
        <v>0</v>
      </c>
    </row>
    <row r="9151" spans="6:20" s="120" customFormat="1" ht="16.5" customHeight="1" outlineLevel="5">
      <c r="F9151" s="121"/>
      <c r="G9151" s="122"/>
      <c r="H9151" s="122"/>
      <c r="I9151" s="122"/>
      <c r="J9151" s="123"/>
      <c r="K9151" s="123"/>
      <c r="L9151" s="123"/>
      <c r="M9151" s="123" t="s">
        <v>7200</v>
      </c>
      <c r="N9151" s="126"/>
      <c r="O9151" s="122"/>
      <c r="P9151" s="124"/>
      <c r="Q9151" s="125"/>
      <c r="R9151" s="124"/>
      <c r="S9151" s="125"/>
      <c r="T9151" s="111">
        <f>SUBTOTAL(9,T9152:T9160)</f>
        <v>0</v>
      </c>
    </row>
    <row r="9152" spans="6:20" s="102" customFormat="1" ht="12" outlineLevel="6">
      <c r="F9152" s="21">
        <v>3946</v>
      </c>
      <c r="G9152" s="22" t="s">
        <v>5</v>
      </c>
      <c r="H9152" s="68">
        <v>6</v>
      </c>
      <c r="I9152" s="22"/>
      <c r="J9152" s="36" t="s">
        <v>3225</v>
      </c>
      <c r="K9152" s="36"/>
      <c r="L9152" s="36"/>
      <c r="M9152" s="37" t="s">
        <v>7782</v>
      </c>
      <c r="N9152" s="37"/>
      <c r="O9152" s="22" t="s">
        <v>22</v>
      </c>
      <c r="P9152" s="38">
        <v>1</v>
      </c>
      <c r="Q9152" s="25">
        <v>0</v>
      </c>
      <c r="R9152" s="38">
        <f t="shared" ref="R9152:R9159" si="262">P9152*(1+Q9152/100)</f>
        <v>1</v>
      </c>
      <c r="S9152" s="25"/>
      <c r="T9152" s="26">
        <f t="shared" ref="T9152:T9159" si="263">IF(I9152="T",0,R9152*S9152)</f>
        <v>0</v>
      </c>
    </row>
    <row r="9153" spans="6:20" s="102" customFormat="1" ht="48" outlineLevel="6">
      <c r="F9153" s="21">
        <v>3947</v>
      </c>
      <c r="G9153" s="22" t="s">
        <v>5</v>
      </c>
      <c r="H9153" s="68">
        <v>6</v>
      </c>
      <c r="I9153" s="22"/>
      <c r="J9153" s="36" t="s">
        <v>3226</v>
      </c>
      <c r="K9153" s="36"/>
      <c r="L9153" s="36"/>
      <c r="M9153" s="37" t="s">
        <v>7613</v>
      </c>
      <c r="N9153" s="37"/>
      <c r="O9153" s="22" t="s">
        <v>22</v>
      </c>
      <c r="P9153" s="38">
        <v>2</v>
      </c>
      <c r="Q9153" s="25">
        <v>0</v>
      </c>
      <c r="R9153" s="38">
        <f t="shared" si="262"/>
        <v>2</v>
      </c>
      <c r="S9153" s="25"/>
      <c r="T9153" s="26">
        <f t="shared" si="263"/>
        <v>0</v>
      </c>
    </row>
    <row r="9154" spans="6:20" s="102" customFormat="1" ht="48" outlineLevel="6">
      <c r="F9154" s="21">
        <v>3948</v>
      </c>
      <c r="G9154" s="22" t="s">
        <v>5</v>
      </c>
      <c r="H9154" s="68">
        <v>6</v>
      </c>
      <c r="I9154" s="22"/>
      <c r="J9154" s="36" t="s">
        <v>3227</v>
      </c>
      <c r="K9154" s="36"/>
      <c r="L9154" s="36"/>
      <c r="M9154" s="37" t="s">
        <v>7674</v>
      </c>
      <c r="N9154" s="37"/>
      <c r="O9154" s="22" t="s">
        <v>22</v>
      </c>
      <c r="P9154" s="38">
        <v>1</v>
      </c>
      <c r="Q9154" s="25">
        <v>0</v>
      </c>
      <c r="R9154" s="38">
        <f t="shared" si="262"/>
        <v>1</v>
      </c>
      <c r="S9154" s="25"/>
      <c r="T9154" s="26">
        <f t="shared" si="263"/>
        <v>0</v>
      </c>
    </row>
    <row r="9155" spans="6:20" s="102" customFormat="1" ht="12" outlineLevel="6">
      <c r="F9155" s="21">
        <v>3949</v>
      </c>
      <c r="G9155" s="22" t="s">
        <v>5</v>
      </c>
      <c r="H9155" s="68">
        <v>6</v>
      </c>
      <c r="I9155" s="22"/>
      <c r="J9155" s="36" t="s">
        <v>3228</v>
      </c>
      <c r="K9155" s="36"/>
      <c r="L9155" s="36"/>
      <c r="M9155" s="37" t="s">
        <v>7459</v>
      </c>
      <c r="N9155" s="37"/>
      <c r="O9155" s="22" t="s">
        <v>22</v>
      </c>
      <c r="P9155" s="38">
        <v>3</v>
      </c>
      <c r="Q9155" s="25">
        <v>0</v>
      </c>
      <c r="R9155" s="38">
        <f t="shared" si="262"/>
        <v>3</v>
      </c>
      <c r="S9155" s="25"/>
      <c r="T9155" s="26">
        <f t="shared" si="263"/>
        <v>0</v>
      </c>
    </row>
    <row r="9156" spans="6:20" s="102" customFormat="1" ht="12" outlineLevel="6">
      <c r="F9156" s="21">
        <v>3950</v>
      </c>
      <c r="G9156" s="22" t="s">
        <v>5</v>
      </c>
      <c r="H9156" s="68">
        <v>6</v>
      </c>
      <c r="I9156" s="22"/>
      <c r="J9156" s="36" t="s">
        <v>3229</v>
      </c>
      <c r="K9156" s="36"/>
      <c r="L9156" s="36"/>
      <c r="M9156" s="37" t="s">
        <v>6965</v>
      </c>
      <c r="N9156" s="37"/>
      <c r="O9156" s="22" t="s">
        <v>22</v>
      </c>
      <c r="P9156" s="38">
        <v>1</v>
      </c>
      <c r="Q9156" s="25">
        <v>0</v>
      </c>
      <c r="R9156" s="38">
        <f t="shared" si="262"/>
        <v>1</v>
      </c>
      <c r="S9156" s="25"/>
      <c r="T9156" s="26">
        <f t="shared" si="263"/>
        <v>0</v>
      </c>
    </row>
    <row r="9157" spans="6:20" s="102" customFormat="1" ht="12" outlineLevel="6">
      <c r="F9157" s="21">
        <v>3951</v>
      </c>
      <c r="G9157" s="22" t="s">
        <v>5</v>
      </c>
      <c r="H9157" s="68">
        <v>6</v>
      </c>
      <c r="I9157" s="22"/>
      <c r="J9157" s="36" t="s">
        <v>3230</v>
      </c>
      <c r="K9157" s="36"/>
      <c r="L9157" s="36"/>
      <c r="M9157" s="37" t="s">
        <v>7150</v>
      </c>
      <c r="N9157" s="37"/>
      <c r="O9157" s="22" t="s">
        <v>22</v>
      </c>
      <c r="P9157" s="38">
        <v>1</v>
      </c>
      <c r="Q9157" s="25">
        <v>0</v>
      </c>
      <c r="R9157" s="38">
        <f t="shared" si="262"/>
        <v>1</v>
      </c>
      <c r="S9157" s="25"/>
      <c r="T9157" s="26">
        <f t="shared" si="263"/>
        <v>0</v>
      </c>
    </row>
    <row r="9158" spans="6:20" s="102" customFormat="1" ht="12" outlineLevel="6">
      <c r="F9158" s="21">
        <v>3952</v>
      </c>
      <c r="G9158" s="22" t="s">
        <v>5</v>
      </c>
      <c r="H9158" s="68">
        <v>6</v>
      </c>
      <c r="I9158" s="22"/>
      <c r="J9158" s="36" t="s">
        <v>3231</v>
      </c>
      <c r="K9158" s="36"/>
      <c r="L9158" s="36"/>
      <c r="M9158" s="37" t="s">
        <v>5956</v>
      </c>
      <c r="N9158" s="37"/>
      <c r="O9158" s="22" t="s">
        <v>22</v>
      </c>
      <c r="P9158" s="38">
        <v>2</v>
      </c>
      <c r="Q9158" s="25">
        <v>0</v>
      </c>
      <c r="R9158" s="38">
        <f t="shared" si="262"/>
        <v>2</v>
      </c>
      <c r="S9158" s="25"/>
      <c r="T9158" s="26">
        <f t="shared" si="263"/>
        <v>0</v>
      </c>
    </row>
    <row r="9159" spans="6:20" s="102" customFormat="1" ht="12" outlineLevel="6">
      <c r="F9159" s="21">
        <v>3953</v>
      </c>
      <c r="G9159" s="22" t="s">
        <v>5</v>
      </c>
      <c r="H9159" s="68">
        <v>6</v>
      </c>
      <c r="I9159" s="22"/>
      <c r="J9159" s="36" t="s">
        <v>3232</v>
      </c>
      <c r="K9159" s="36"/>
      <c r="L9159" s="36"/>
      <c r="M9159" s="37" t="s">
        <v>6168</v>
      </c>
      <c r="N9159" s="37"/>
      <c r="O9159" s="22" t="s">
        <v>47</v>
      </c>
      <c r="P9159" s="38">
        <v>1</v>
      </c>
      <c r="Q9159" s="25">
        <v>0</v>
      </c>
      <c r="R9159" s="38">
        <f t="shared" si="262"/>
        <v>1</v>
      </c>
      <c r="S9159" s="25"/>
      <c r="T9159" s="26">
        <f t="shared" si="263"/>
        <v>0</v>
      </c>
    </row>
    <row r="9160" spans="6:20" outlineLevel="6"/>
    <row r="9161" spans="6:20" s="120" customFormat="1" ht="16.5" customHeight="1" outlineLevel="5">
      <c r="F9161" s="121"/>
      <c r="G9161" s="122"/>
      <c r="H9161" s="122"/>
      <c r="I9161" s="122"/>
      <c r="J9161" s="123"/>
      <c r="K9161" s="123"/>
      <c r="L9161" s="123"/>
      <c r="M9161" s="123" t="s">
        <v>6160</v>
      </c>
      <c r="N9161" s="126"/>
      <c r="O9161" s="122"/>
      <c r="P9161" s="124"/>
      <c r="Q9161" s="125"/>
      <c r="R9161" s="124"/>
      <c r="S9161" s="125"/>
      <c r="T9161" s="111">
        <f>SUBTOTAL(9,T9162:T9164)</f>
        <v>0</v>
      </c>
    </row>
    <row r="9162" spans="6:20" s="102" customFormat="1" ht="72" outlineLevel="6">
      <c r="F9162" s="21">
        <v>3954</v>
      </c>
      <c r="G9162" s="22" t="s">
        <v>5</v>
      </c>
      <c r="H9162" s="68">
        <v>6</v>
      </c>
      <c r="I9162" s="22"/>
      <c r="J9162" s="36" t="s">
        <v>3233</v>
      </c>
      <c r="K9162" s="36"/>
      <c r="L9162" s="36"/>
      <c r="M9162" s="37" t="s">
        <v>9621</v>
      </c>
      <c r="N9162" s="37"/>
      <c r="O9162" s="22" t="s">
        <v>22</v>
      </c>
      <c r="P9162" s="38">
        <v>2</v>
      </c>
      <c r="Q9162" s="25">
        <v>0</v>
      </c>
      <c r="R9162" s="38">
        <f>P9162*(1+Q9162/100)</f>
        <v>2</v>
      </c>
      <c r="S9162" s="25"/>
      <c r="T9162" s="26">
        <f>IF(I9162="T",0,R9162*S9162)</f>
        <v>0</v>
      </c>
    </row>
    <row r="9163" spans="6:20" s="102" customFormat="1" ht="12" outlineLevel="6">
      <c r="F9163" s="21">
        <v>3955</v>
      </c>
      <c r="G9163" s="22" t="s">
        <v>5</v>
      </c>
      <c r="H9163" s="68">
        <v>6</v>
      </c>
      <c r="I9163" s="22"/>
      <c r="J9163" s="36" t="s">
        <v>3234</v>
      </c>
      <c r="K9163" s="36"/>
      <c r="L9163" s="36"/>
      <c r="M9163" s="37" t="s">
        <v>7756</v>
      </c>
      <c r="N9163" s="37"/>
      <c r="O9163" s="22" t="s">
        <v>22</v>
      </c>
      <c r="P9163" s="38">
        <v>2</v>
      </c>
      <c r="Q9163" s="25">
        <v>0</v>
      </c>
      <c r="R9163" s="38">
        <f>P9163*(1+Q9163/100)</f>
        <v>2</v>
      </c>
      <c r="S9163" s="25"/>
      <c r="T9163" s="26">
        <f>IF(I9163="T",0,R9163*S9163)</f>
        <v>0</v>
      </c>
    </row>
    <row r="9164" spans="6:20" outlineLevel="6"/>
    <row r="9165" spans="6:20" s="120" customFormat="1" ht="16.5" customHeight="1" outlineLevel="5">
      <c r="F9165" s="121"/>
      <c r="G9165" s="122"/>
      <c r="H9165" s="122"/>
      <c r="I9165" s="122"/>
      <c r="J9165" s="123"/>
      <c r="K9165" s="123"/>
      <c r="L9165" s="123"/>
      <c r="M9165" s="123" t="s">
        <v>5900</v>
      </c>
      <c r="N9165" s="126"/>
      <c r="O9165" s="122"/>
      <c r="P9165" s="124"/>
      <c r="Q9165" s="125"/>
      <c r="R9165" s="124"/>
      <c r="S9165" s="125"/>
      <c r="T9165" s="111">
        <f>SUBTOTAL(9,T9166:T9172)</f>
        <v>0</v>
      </c>
    </row>
    <row r="9166" spans="6:20" s="102" customFormat="1" ht="144" outlineLevel="6">
      <c r="F9166" s="21">
        <v>3956</v>
      </c>
      <c r="G9166" s="22" t="s">
        <v>5</v>
      </c>
      <c r="H9166" s="68">
        <v>6</v>
      </c>
      <c r="I9166" s="22"/>
      <c r="J9166" s="36" t="s">
        <v>3235</v>
      </c>
      <c r="K9166" s="36"/>
      <c r="L9166" s="36"/>
      <c r="M9166" s="37" t="s">
        <v>9794</v>
      </c>
      <c r="N9166" s="37"/>
      <c r="O9166" s="22" t="s">
        <v>22</v>
      </c>
      <c r="P9166" s="38">
        <v>40</v>
      </c>
      <c r="Q9166" s="25">
        <v>0</v>
      </c>
      <c r="R9166" s="38">
        <f t="shared" ref="R9166:R9171" si="264">P9166*(1+Q9166/100)</f>
        <v>40</v>
      </c>
      <c r="S9166" s="25"/>
      <c r="T9166" s="26">
        <f t="shared" ref="T9166:T9171" si="265">IF(I9166="T",0,R9166*S9166)</f>
        <v>0</v>
      </c>
    </row>
    <row r="9167" spans="6:20" s="102" customFormat="1" ht="156" outlineLevel="6">
      <c r="F9167" s="21">
        <v>3957</v>
      </c>
      <c r="G9167" s="22" t="s">
        <v>5</v>
      </c>
      <c r="H9167" s="68">
        <v>6</v>
      </c>
      <c r="I9167" s="22"/>
      <c r="J9167" s="36" t="s">
        <v>3236</v>
      </c>
      <c r="K9167" s="36"/>
      <c r="L9167" s="36"/>
      <c r="M9167" s="37" t="s">
        <v>9795</v>
      </c>
      <c r="N9167" s="37"/>
      <c r="O9167" s="22" t="s">
        <v>22</v>
      </c>
      <c r="P9167" s="38">
        <v>210</v>
      </c>
      <c r="Q9167" s="25">
        <v>0</v>
      </c>
      <c r="R9167" s="38">
        <f t="shared" si="264"/>
        <v>210</v>
      </c>
      <c r="S9167" s="25"/>
      <c r="T9167" s="26">
        <f t="shared" si="265"/>
        <v>0</v>
      </c>
    </row>
    <row r="9168" spans="6:20" s="102" customFormat="1" ht="132" outlineLevel="6">
      <c r="F9168" s="21">
        <v>3958</v>
      </c>
      <c r="G9168" s="22" t="s">
        <v>5</v>
      </c>
      <c r="H9168" s="68">
        <v>6</v>
      </c>
      <c r="I9168" s="22"/>
      <c r="J9168" s="36" t="s">
        <v>3237</v>
      </c>
      <c r="K9168" s="36"/>
      <c r="L9168" s="36"/>
      <c r="M9168" s="37" t="s">
        <v>9789</v>
      </c>
      <c r="N9168" s="37"/>
      <c r="O9168" s="22" t="s">
        <v>22</v>
      </c>
      <c r="P9168" s="38">
        <v>38</v>
      </c>
      <c r="Q9168" s="25">
        <v>0</v>
      </c>
      <c r="R9168" s="38">
        <f t="shared" si="264"/>
        <v>38</v>
      </c>
      <c r="S9168" s="25"/>
      <c r="T9168" s="26">
        <f t="shared" si="265"/>
        <v>0</v>
      </c>
    </row>
    <row r="9169" spans="6:20" s="102" customFormat="1" ht="120" outlineLevel="6">
      <c r="F9169" s="21">
        <v>3959</v>
      </c>
      <c r="G9169" s="22" t="s">
        <v>5</v>
      </c>
      <c r="H9169" s="68">
        <v>6</v>
      </c>
      <c r="I9169" s="22"/>
      <c r="J9169" s="36" t="s">
        <v>3238</v>
      </c>
      <c r="K9169" s="36"/>
      <c r="L9169" s="36"/>
      <c r="M9169" s="37" t="s">
        <v>9511</v>
      </c>
      <c r="N9169" s="37"/>
      <c r="O9169" s="22" t="s">
        <v>22</v>
      </c>
      <c r="P9169" s="38">
        <v>12</v>
      </c>
      <c r="Q9169" s="25">
        <v>0</v>
      </c>
      <c r="R9169" s="38">
        <f t="shared" si="264"/>
        <v>12</v>
      </c>
      <c r="S9169" s="25"/>
      <c r="T9169" s="26">
        <f t="shared" si="265"/>
        <v>0</v>
      </c>
    </row>
    <row r="9170" spans="6:20" s="102" customFormat="1" ht="120" outlineLevel="6">
      <c r="F9170" s="21">
        <v>3960</v>
      </c>
      <c r="G9170" s="22" t="s">
        <v>5</v>
      </c>
      <c r="H9170" s="68">
        <v>6</v>
      </c>
      <c r="I9170" s="22"/>
      <c r="J9170" s="36" t="s">
        <v>3239</v>
      </c>
      <c r="K9170" s="36"/>
      <c r="L9170" s="36"/>
      <c r="M9170" s="37" t="s">
        <v>9636</v>
      </c>
      <c r="N9170" s="37"/>
      <c r="O9170" s="22" t="s">
        <v>22</v>
      </c>
      <c r="P9170" s="38">
        <v>12</v>
      </c>
      <c r="Q9170" s="25">
        <v>0</v>
      </c>
      <c r="R9170" s="38">
        <f t="shared" si="264"/>
        <v>12</v>
      </c>
      <c r="S9170" s="25"/>
      <c r="T9170" s="26">
        <f t="shared" si="265"/>
        <v>0</v>
      </c>
    </row>
    <row r="9171" spans="6:20" s="102" customFormat="1" ht="12" outlineLevel="6">
      <c r="F9171" s="21">
        <v>3961</v>
      </c>
      <c r="G9171" s="22" t="s">
        <v>5</v>
      </c>
      <c r="H9171" s="68">
        <v>6</v>
      </c>
      <c r="I9171" s="22"/>
      <c r="J9171" s="36" t="s">
        <v>3240</v>
      </c>
      <c r="K9171" s="36"/>
      <c r="L9171" s="36"/>
      <c r="M9171" s="37" t="s">
        <v>7316</v>
      </c>
      <c r="N9171" s="37"/>
      <c r="O9171" s="22" t="s">
        <v>22</v>
      </c>
      <c r="P9171" s="38">
        <v>22</v>
      </c>
      <c r="Q9171" s="25">
        <v>0</v>
      </c>
      <c r="R9171" s="38">
        <f t="shared" si="264"/>
        <v>22</v>
      </c>
      <c r="S9171" s="25"/>
      <c r="T9171" s="26">
        <f t="shared" si="265"/>
        <v>0</v>
      </c>
    </row>
    <row r="9172" spans="6:20" outlineLevel="6"/>
    <row r="9173" spans="6:20" s="120" customFormat="1" ht="16.5" customHeight="1" outlineLevel="5">
      <c r="F9173" s="121"/>
      <c r="G9173" s="122"/>
      <c r="H9173" s="122"/>
      <c r="I9173" s="122"/>
      <c r="J9173" s="123"/>
      <c r="K9173" s="123"/>
      <c r="L9173" s="123"/>
      <c r="M9173" s="123" t="s">
        <v>6455</v>
      </c>
      <c r="N9173" s="126"/>
      <c r="O9173" s="122"/>
      <c r="P9173" s="124"/>
      <c r="Q9173" s="125"/>
      <c r="R9173" s="124"/>
      <c r="S9173" s="125"/>
      <c r="T9173" s="111">
        <f>SUBTOTAL(9,T9174:T9178)</f>
        <v>0</v>
      </c>
    </row>
    <row r="9174" spans="6:20" s="102" customFormat="1" ht="36" outlineLevel="6">
      <c r="F9174" s="21">
        <v>3962</v>
      </c>
      <c r="G9174" s="22" t="s">
        <v>5</v>
      </c>
      <c r="H9174" s="68">
        <v>6</v>
      </c>
      <c r="I9174" s="22"/>
      <c r="J9174" s="36" t="s">
        <v>3241</v>
      </c>
      <c r="K9174" s="36"/>
      <c r="L9174" s="36"/>
      <c r="M9174" s="37" t="s">
        <v>8797</v>
      </c>
      <c r="N9174" s="37"/>
      <c r="O9174" s="22" t="s">
        <v>9</v>
      </c>
      <c r="P9174" s="38">
        <v>235</v>
      </c>
      <c r="Q9174" s="25">
        <v>0</v>
      </c>
      <c r="R9174" s="38">
        <f>P9174*(1+Q9174/100)</f>
        <v>235</v>
      </c>
      <c r="S9174" s="25"/>
      <c r="T9174" s="26">
        <f>IF(I9174="T",0,R9174*S9174)</f>
        <v>0</v>
      </c>
    </row>
    <row r="9175" spans="6:20" s="102" customFormat="1" ht="12" outlineLevel="6">
      <c r="F9175" s="21">
        <v>3963</v>
      </c>
      <c r="G9175" s="22" t="s">
        <v>5</v>
      </c>
      <c r="H9175" s="68">
        <v>6</v>
      </c>
      <c r="I9175" s="22"/>
      <c r="J9175" s="36" t="s">
        <v>3242</v>
      </c>
      <c r="K9175" s="36"/>
      <c r="L9175" s="36"/>
      <c r="M9175" s="37" t="s">
        <v>7722</v>
      </c>
      <c r="N9175" s="37"/>
      <c r="O9175" s="22" t="s">
        <v>9</v>
      </c>
      <c r="P9175" s="38">
        <v>4560</v>
      </c>
      <c r="Q9175" s="25">
        <v>0</v>
      </c>
      <c r="R9175" s="38">
        <f>P9175*(1+Q9175/100)</f>
        <v>4560</v>
      </c>
      <c r="S9175" s="25"/>
      <c r="T9175" s="26">
        <f>IF(I9175="T",0,R9175*S9175)</f>
        <v>0</v>
      </c>
    </row>
    <row r="9176" spans="6:20" s="102" customFormat="1" ht="12" outlineLevel="6">
      <c r="F9176" s="21">
        <v>3964</v>
      </c>
      <c r="G9176" s="22" t="s">
        <v>5</v>
      </c>
      <c r="H9176" s="68">
        <v>6</v>
      </c>
      <c r="I9176" s="22"/>
      <c r="J9176" s="36" t="s">
        <v>3243</v>
      </c>
      <c r="K9176" s="36"/>
      <c r="L9176" s="36"/>
      <c r="M9176" s="37" t="s">
        <v>7971</v>
      </c>
      <c r="N9176" s="37"/>
      <c r="O9176" s="22" t="s">
        <v>22</v>
      </c>
      <c r="P9176" s="38">
        <v>9400</v>
      </c>
      <c r="Q9176" s="25">
        <v>0</v>
      </c>
      <c r="R9176" s="38">
        <f>P9176*(1+Q9176/100)</f>
        <v>9400</v>
      </c>
      <c r="S9176" s="25"/>
      <c r="T9176" s="26">
        <f>IF(I9176="T",0,R9176*S9176)</f>
        <v>0</v>
      </c>
    </row>
    <row r="9177" spans="6:20" s="102" customFormat="1" ht="12" outlineLevel="6">
      <c r="F9177" s="21">
        <v>3965</v>
      </c>
      <c r="G9177" s="22" t="s">
        <v>5</v>
      </c>
      <c r="H9177" s="68">
        <v>6</v>
      </c>
      <c r="I9177" s="22"/>
      <c r="J9177" s="36" t="s">
        <v>3244</v>
      </c>
      <c r="K9177" s="36"/>
      <c r="L9177" s="36"/>
      <c r="M9177" s="37" t="s">
        <v>6764</v>
      </c>
      <c r="N9177" s="37"/>
      <c r="O9177" s="22" t="s">
        <v>47</v>
      </c>
      <c r="P9177" s="38">
        <v>1</v>
      </c>
      <c r="Q9177" s="25">
        <v>0</v>
      </c>
      <c r="R9177" s="38">
        <f>P9177*(1+Q9177/100)</f>
        <v>1</v>
      </c>
      <c r="S9177" s="25"/>
      <c r="T9177" s="26">
        <f>IF(I9177="T",0,R9177*S9177)</f>
        <v>0</v>
      </c>
    </row>
    <row r="9178" spans="6:20" outlineLevel="6"/>
    <row r="9179" spans="6:20" s="120" customFormat="1" ht="16.5" customHeight="1" outlineLevel="5">
      <c r="F9179" s="121"/>
      <c r="G9179" s="122"/>
      <c r="H9179" s="122"/>
      <c r="I9179" s="122"/>
      <c r="J9179" s="123"/>
      <c r="K9179" s="123"/>
      <c r="L9179" s="123"/>
      <c r="M9179" s="123" t="s">
        <v>5627</v>
      </c>
      <c r="N9179" s="126"/>
      <c r="O9179" s="122"/>
      <c r="P9179" s="124"/>
      <c r="Q9179" s="125"/>
      <c r="R9179" s="124"/>
      <c r="S9179" s="125"/>
      <c r="T9179" s="111">
        <f>SUBTOTAL(9,T9180:T9184)</f>
        <v>0</v>
      </c>
    </row>
    <row r="9180" spans="6:20" s="102" customFormat="1" ht="12" outlineLevel="6">
      <c r="F9180" s="21">
        <v>3966</v>
      </c>
      <c r="G9180" s="22" t="s">
        <v>5</v>
      </c>
      <c r="H9180" s="68">
        <v>6</v>
      </c>
      <c r="I9180" s="22"/>
      <c r="J9180" s="36" t="s">
        <v>3245</v>
      </c>
      <c r="K9180" s="36"/>
      <c r="L9180" s="36"/>
      <c r="M9180" s="37" t="s">
        <v>7014</v>
      </c>
      <c r="N9180" s="37"/>
      <c r="O9180" s="22" t="s">
        <v>47</v>
      </c>
      <c r="P9180" s="38">
        <v>1</v>
      </c>
      <c r="Q9180" s="25">
        <v>0</v>
      </c>
      <c r="R9180" s="38">
        <f>P9180*(1+Q9180/100)</f>
        <v>1</v>
      </c>
      <c r="S9180" s="25"/>
      <c r="T9180" s="26">
        <f>IF(I9180="T",0,R9180*S9180)</f>
        <v>0</v>
      </c>
    </row>
    <row r="9181" spans="6:20" s="102" customFormat="1" ht="12" outlineLevel="6">
      <c r="F9181" s="21">
        <v>3967</v>
      </c>
      <c r="G9181" s="22" t="s">
        <v>5</v>
      </c>
      <c r="H9181" s="68">
        <v>6</v>
      </c>
      <c r="I9181" s="22"/>
      <c r="J9181" s="36" t="s">
        <v>3246</v>
      </c>
      <c r="K9181" s="36"/>
      <c r="L9181" s="36"/>
      <c r="M9181" s="37" t="s">
        <v>5697</v>
      </c>
      <c r="N9181" s="37"/>
      <c r="O9181" s="22" t="s">
        <v>47</v>
      </c>
      <c r="P9181" s="38">
        <v>1</v>
      </c>
      <c r="Q9181" s="25">
        <v>0</v>
      </c>
      <c r="R9181" s="38">
        <f>P9181*(1+Q9181/100)</f>
        <v>1</v>
      </c>
      <c r="S9181" s="25"/>
      <c r="T9181" s="26">
        <f>IF(I9181="T",0,R9181*S9181)</f>
        <v>0</v>
      </c>
    </row>
    <row r="9182" spans="6:20" s="102" customFormat="1" ht="12" outlineLevel="6">
      <c r="F9182" s="21">
        <v>3968</v>
      </c>
      <c r="G9182" s="22" t="s">
        <v>5</v>
      </c>
      <c r="H9182" s="68">
        <v>6</v>
      </c>
      <c r="I9182" s="22"/>
      <c r="J9182" s="36" t="s">
        <v>3247</v>
      </c>
      <c r="K9182" s="36"/>
      <c r="L9182" s="36"/>
      <c r="M9182" s="37" t="s">
        <v>5286</v>
      </c>
      <c r="N9182" s="37"/>
      <c r="O9182" s="22" t="s">
        <v>47</v>
      </c>
      <c r="P9182" s="38">
        <v>1</v>
      </c>
      <c r="Q9182" s="25">
        <v>0</v>
      </c>
      <c r="R9182" s="38">
        <f>P9182*(1+Q9182/100)</f>
        <v>1</v>
      </c>
      <c r="S9182" s="25"/>
      <c r="T9182" s="26">
        <f>IF(I9182="T",0,R9182*S9182)</f>
        <v>0</v>
      </c>
    </row>
    <row r="9183" spans="6:20" s="102" customFormat="1" ht="24" outlineLevel="6">
      <c r="F9183" s="21">
        <v>3969</v>
      </c>
      <c r="G9183" s="22" t="s">
        <v>5</v>
      </c>
      <c r="H9183" s="68">
        <v>6</v>
      </c>
      <c r="I9183" s="22"/>
      <c r="J9183" s="36" t="s">
        <v>3248</v>
      </c>
      <c r="K9183" s="36"/>
      <c r="L9183" s="36"/>
      <c r="M9183" s="37" t="s">
        <v>7925</v>
      </c>
      <c r="N9183" s="37"/>
      <c r="O9183" s="22" t="s">
        <v>47</v>
      </c>
      <c r="P9183" s="38">
        <v>1</v>
      </c>
      <c r="Q9183" s="25">
        <v>0</v>
      </c>
      <c r="R9183" s="38">
        <f>P9183*(1+Q9183/100)</f>
        <v>1</v>
      </c>
      <c r="S9183" s="25"/>
      <c r="T9183" s="26">
        <f>IF(I9183="T",0,R9183*S9183)</f>
        <v>0</v>
      </c>
    </row>
    <row r="9184" spans="6:20" outlineLevel="6"/>
    <row r="9185" spans="6:20" outlineLevel="5"/>
    <row r="9186" spans="6:20" s="113" customFormat="1" ht="16.5" customHeight="1" outlineLevel="4">
      <c r="F9186" s="114"/>
      <c r="G9186" s="115"/>
      <c r="H9186" s="115"/>
      <c r="I9186" s="115"/>
      <c r="J9186" s="116"/>
      <c r="K9186" s="116"/>
      <c r="L9186" s="116"/>
      <c r="M9186" s="116" t="s">
        <v>7486</v>
      </c>
      <c r="N9186" s="119"/>
      <c r="O9186" s="115"/>
      <c r="P9186" s="117"/>
      <c r="Q9186" s="118"/>
      <c r="R9186" s="117"/>
      <c r="S9186" s="118"/>
      <c r="T9186" s="112">
        <f>SUBTOTAL(9,T9187:T9218)</f>
        <v>0</v>
      </c>
    </row>
    <row r="9187" spans="6:20" s="120" customFormat="1" ht="16.5" customHeight="1" outlineLevel="5">
      <c r="F9187" s="121"/>
      <c r="G9187" s="122"/>
      <c r="H9187" s="122"/>
      <c r="I9187" s="122"/>
      <c r="J9187" s="123"/>
      <c r="K9187" s="123"/>
      <c r="L9187" s="123"/>
      <c r="M9187" s="123" t="s">
        <v>6429</v>
      </c>
      <c r="N9187" s="126"/>
      <c r="O9187" s="122"/>
      <c r="P9187" s="124"/>
      <c r="Q9187" s="125"/>
      <c r="R9187" s="124"/>
      <c r="S9187" s="125"/>
      <c r="T9187" s="111">
        <f>SUBTOTAL(9,T9188:T9191)</f>
        <v>0</v>
      </c>
    </row>
    <row r="9188" spans="6:20" s="102" customFormat="1" ht="48" outlineLevel="6">
      <c r="F9188" s="21">
        <v>3970</v>
      </c>
      <c r="G9188" s="22" t="s">
        <v>5</v>
      </c>
      <c r="H9188" s="68">
        <v>6</v>
      </c>
      <c r="I9188" s="22"/>
      <c r="J9188" s="36" t="s">
        <v>3249</v>
      </c>
      <c r="K9188" s="36"/>
      <c r="L9188" s="36"/>
      <c r="M9188" s="37" t="s">
        <v>9638</v>
      </c>
      <c r="N9188" s="37"/>
      <c r="O9188" s="22" t="s">
        <v>22</v>
      </c>
      <c r="P9188" s="38">
        <v>1</v>
      </c>
      <c r="Q9188" s="25">
        <v>0</v>
      </c>
      <c r="R9188" s="38">
        <f>P9188*(1+Q9188/100)</f>
        <v>1</v>
      </c>
      <c r="S9188" s="25"/>
      <c r="T9188" s="26">
        <f>IF(I9188="T",0,R9188*S9188)</f>
        <v>0</v>
      </c>
    </row>
    <row r="9189" spans="6:20" s="102" customFormat="1" ht="12" outlineLevel="6">
      <c r="F9189" s="21">
        <v>3971</v>
      </c>
      <c r="G9189" s="22" t="s">
        <v>5</v>
      </c>
      <c r="H9189" s="68">
        <v>6</v>
      </c>
      <c r="I9189" s="22"/>
      <c r="J9189" s="36" t="s">
        <v>3250</v>
      </c>
      <c r="K9189" s="36"/>
      <c r="L9189" s="36"/>
      <c r="M9189" s="37" t="s">
        <v>7533</v>
      </c>
      <c r="N9189" s="37"/>
      <c r="O9189" s="22" t="s">
        <v>22</v>
      </c>
      <c r="P9189" s="38">
        <v>2</v>
      </c>
      <c r="Q9189" s="25">
        <v>0</v>
      </c>
      <c r="R9189" s="38">
        <f>P9189*(1+Q9189/100)</f>
        <v>2</v>
      </c>
      <c r="S9189" s="25"/>
      <c r="T9189" s="26">
        <f>IF(I9189="T",0,R9189*S9189)</f>
        <v>0</v>
      </c>
    </row>
    <row r="9190" spans="6:20" s="102" customFormat="1" ht="24" outlineLevel="6">
      <c r="F9190" s="21">
        <v>3972</v>
      </c>
      <c r="G9190" s="22" t="s">
        <v>5</v>
      </c>
      <c r="H9190" s="68">
        <v>6</v>
      </c>
      <c r="I9190" s="22"/>
      <c r="J9190" s="36" t="s">
        <v>3251</v>
      </c>
      <c r="K9190" s="36"/>
      <c r="L9190" s="36"/>
      <c r="M9190" s="37" t="s">
        <v>8387</v>
      </c>
      <c r="N9190" s="37"/>
      <c r="O9190" s="22" t="s">
        <v>22</v>
      </c>
      <c r="P9190" s="38">
        <v>7</v>
      </c>
      <c r="Q9190" s="25">
        <v>0</v>
      </c>
      <c r="R9190" s="38">
        <f>P9190*(1+Q9190/100)</f>
        <v>7</v>
      </c>
      <c r="S9190" s="25"/>
      <c r="T9190" s="26">
        <f>IF(I9190="T",0,R9190*S9190)</f>
        <v>0</v>
      </c>
    </row>
    <row r="9191" spans="6:20" outlineLevel="6"/>
    <row r="9192" spans="6:20" s="120" customFormat="1" ht="16.5" customHeight="1" outlineLevel="5">
      <c r="F9192" s="121"/>
      <c r="G9192" s="122"/>
      <c r="H9192" s="122"/>
      <c r="I9192" s="122"/>
      <c r="J9192" s="123"/>
      <c r="K9192" s="123"/>
      <c r="L9192" s="123"/>
      <c r="M9192" s="123" t="s">
        <v>6111</v>
      </c>
      <c r="N9192" s="126"/>
      <c r="O9192" s="122"/>
      <c r="P9192" s="124"/>
      <c r="Q9192" s="125"/>
      <c r="R9192" s="124"/>
      <c r="S9192" s="125"/>
      <c r="T9192" s="111">
        <f>SUBTOTAL(9,T9193:T9195)</f>
        <v>0</v>
      </c>
    </row>
    <row r="9193" spans="6:20" s="102" customFormat="1" ht="36" outlineLevel="6">
      <c r="F9193" s="21">
        <v>3973</v>
      </c>
      <c r="G9193" s="22" t="s">
        <v>5</v>
      </c>
      <c r="H9193" s="68">
        <v>6</v>
      </c>
      <c r="I9193" s="22"/>
      <c r="J9193" s="36" t="s">
        <v>3252</v>
      </c>
      <c r="K9193" s="36"/>
      <c r="L9193" s="36"/>
      <c r="M9193" s="37" t="s">
        <v>8840</v>
      </c>
      <c r="N9193" s="37"/>
      <c r="O9193" s="22" t="s">
        <v>22</v>
      </c>
      <c r="P9193" s="38">
        <v>87</v>
      </c>
      <c r="Q9193" s="25">
        <v>0</v>
      </c>
      <c r="R9193" s="38">
        <f>P9193*(1+Q9193/100)</f>
        <v>87</v>
      </c>
      <c r="S9193" s="25"/>
      <c r="T9193" s="26">
        <f>IF(I9193="T",0,R9193*S9193)</f>
        <v>0</v>
      </c>
    </row>
    <row r="9194" spans="6:20" s="102" customFormat="1" ht="36" outlineLevel="6">
      <c r="F9194" s="21">
        <v>3974</v>
      </c>
      <c r="G9194" s="22" t="s">
        <v>5</v>
      </c>
      <c r="H9194" s="68">
        <v>6</v>
      </c>
      <c r="I9194" s="22"/>
      <c r="J9194" s="36" t="s">
        <v>3253</v>
      </c>
      <c r="K9194" s="36"/>
      <c r="L9194" s="36"/>
      <c r="M9194" s="37" t="s">
        <v>8910</v>
      </c>
      <c r="N9194" s="37"/>
      <c r="O9194" s="22" t="s">
        <v>22</v>
      </c>
      <c r="P9194" s="38">
        <v>2</v>
      </c>
      <c r="Q9194" s="25">
        <v>0</v>
      </c>
      <c r="R9194" s="38">
        <f>P9194*(1+Q9194/100)</f>
        <v>2</v>
      </c>
      <c r="S9194" s="25"/>
      <c r="T9194" s="26">
        <f>IF(I9194="T",0,R9194*S9194)</f>
        <v>0</v>
      </c>
    </row>
    <row r="9195" spans="6:20" outlineLevel="6"/>
    <row r="9196" spans="6:20" s="120" customFormat="1" ht="16.5" customHeight="1" outlineLevel="5">
      <c r="F9196" s="121"/>
      <c r="G9196" s="122"/>
      <c r="H9196" s="122"/>
      <c r="I9196" s="122"/>
      <c r="J9196" s="123"/>
      <c r="K9196" s="123"/>
      <c r="L9196" s="123"/>
      <c r="M9196" s="123" t="s">
        <v>5341</v>
      </c>
      <c r="N9196" s="126"/>
      <c r="O9196" s="122"/>
      <c r="P9196" s="124"/>
      <c r="Q9196" s="125"/>
      <c r="R9196" s="124"/>
      <c r="S9196" s="125"/>
      <c r="T9196" s="111">
        <f>SUBTOTAL(9,T9197:T9203)</f>
        <v>0</v>
      </c>
    </row>
    <row r="9197" spans="6:20" s="102" customFormat="1" ht="12" outlineLevel="6">
      <c r="F9197" s="21">
        <v>3975</v>
      </c>
      <c r="G9197" s="22" t="s">
        <v>5</v>
      </c>
      <c r="H9197" s="68">
        <v>6</v>
      </c>
      <c r="I9197" s="22"/>
      <c r="J9197" s="36" t="s">
        <v>3254</v>
      </c>
      <c r="K9197" s="36"/>
      <c r="L9197" s="36"/>
      <c r="M9197" s="37" t="s">
        <v>7566</v>
      </c>
      <c r="N9197" s="37"/>
      <c r="O9197" s="22" t="s">
        <v>22</v>
      </c>
      <c r="P9197" s="38">
        <v>117</v>
      </c>
      <c r="Q9197" s="25">
        <v>0</v>
      </c>
      <c r="R9197" s="38">
        <f t="shared" ref="R9197:R9202" si="266">P9197*(1+Q9197/100)</f>
        <v>117</v>
      </c>
      <c r="S9197" s="25"/>
      <c r="T9197" s="26">
        <f t="shared" ref="T9197:T9202" si="267">IF(I9197="T",0,R9197*S9197)</f>
        <v>0</v>
      </c>
    </row>
    <row r="9198" spans="6:20" s="102" customFormat="1" ht="24" outlineLevel="6">
      <c r="F9198" s="21">
        <v>3976</v>
      </c>
      <c r="G9198" s="22" t="s">
        <v>5</v>
      </c>
      <c r="H9198" s="68">
        <v>6</v>
      </c>
      <c r="I9198" s="22"/>
      <c r="J9198" s="36" t="s">
        <v>3255</v>
      </c>
      <c r="K9198" s="36"/>
      <c r="L9198" s="36"/>
      <c r="M9198" s="37" t="s">
        <v>8140</v>
      </c>
      <c r="N9198" s="37"/>
      <c r="O9198" s="22" t="s">
        <v>22</v>
      </c>
      <c r="P9198" s="38">
        <v>55</v>
      </c>
      <c r="Q9198" s="25">
        <v>0</v>
      </c>
      <c r="R9198" s="38">
        <f t="shared" si="266"/>
        <v>55</v>
      </c>
      <c r="S9198" s="25"/>
      <c r="T9198" s="26">
        <f t="shared" si="267"/>
        <v>0</v>
      </c>
    </row>
    <row r="9199" spans="6:20" s="102" customFormat="1" ht="24" outlineLevel="6">
      <c r="F9199" s="21">
        <v>3977</v>
      </c>
      <c r="G9199" s="22" t="s">
        <v>5</v>
      </c>
      <c r="H9199" s="68">
        <v>6</v>
      </c>
      <c r="I9199" s="22"/>
      <c r="J9199" s="36" t="s">
        <v>3256</v>
      </c>
      <c r="K9199" s="36"/>
      <c r="L9199" s="36"/>
      <c r="M9199" s="37" t="s">
        <v>7091</v>
      </c>
      <c r="N9199" s="37"/>
      <c r="O9199" s="22" t="s">
        <v>22</v>
      </c>
      <c r="P9199" s="38">
        <v>90</v>
      </c>
      <c r="Q9199" s="25">
        <v>0</v>
      </c>
      <c r="R9199" s="38">
        <f t="shared" si="266"/>
        <v>90</v>
      </c>
      <c r="S9199" s="25"/>
      <c r="T9199" s="26">
        <f t="shared" si="267"/>
        <v>0</v>
      </c>
    </row>
    <row r="9200" spans="6:20" s="102" customFormat="1" ht="24" outlineLevel="6">
      <c r="F9200" s="21">
        <v>3978</v>
      </c>
      <c r="G9200" s="22" t="s">
        <v>5</v>
      </c>
      <c r="H9200" s="68">
        <v>6</v>
      </c>
      <c r="I9200" s="22"/>
      <c r="J9200" s="36" t="s">
        <v>3257</v>
      </c>
      <c r="K9200" s="36"/>
      <c r="L9200" s="36"/>
      <c r="M9200" s="37" t="s">
        <v>8049</v>
      </c>
      <c r="N9200" s="37"/>
      <c r="O9200" s="22" t="s">
        <v>22</v>
      </c>
      <c r="P9200" s="38">
        <v>6</v>
      </c>
      <c r="Q9200" s="25">
        <v>0</v>
      </c>
      <c r="R9200" s="38">
        <f t="shared" si="266"/>
        <v>6</v>
      </c>
      <c r="S9200" s="25"/>
      <c r="T9200" s="26">
        <f t="shared" si="267"/>
        <v>0</v>
      </c>
    </row>
    <row r="9201" spans="6:20" s="102" customFormat="1" ht="24" outlineLevel="6">
      <c r="F9201" s="21">
        <v>3979</v>
      </c>
      <c r="G9201" s="22" t="s">
        <v>5</v>
      </c>
      <c r="H9201" s="68">
        <v>6</v>
      </c>
      <c r="I9201" s="22"/>
      <c r="J9201" s="36" t="s">
        <v>3258</v>
      </c>
      <c r="K9201" s="36"/>
      <c r="L9201" s="36"/>
      <c r="M9201" s="37" t="s">
        <v>8699</v>
      </c>
      <c r="N9201" s="37"/>
      <c r="O9201" s="22" t="s">
        <v>22</v>
      </c>
      <c r="P9201" s="38">
        <v>11</v>
      </c>
      <c r="Q9201" s="25">
        <v>0</v>
      </c>
      <c r="R9201" s="38">
        <f t="shared" si="266"/>
        <v>11</v>
      </c>
      <c r="S9201" s="25"/>
      <c r="T9201" s="26">
        <f t="shared" si="267"/>
        <v>0</v>
      </c>
    </row>
    <row r="9202" spans="6:20" s="102" customFormat="1" ht="12" outlineLevel="6">
      <c r="F9202" s="21">
        <v>3980</v>
      </c>
      <c r="G9202" s="22" t="s">
        <v>5</v>
      </c>
      <c r="H9202" s="68">
        <v>6</v>
      </c>
      <c r="I9202" s="22"/>
      <c r="J9202" s="36" t="s">
        <v>3259</v>
      </c>
      <c r="K9202" s="36"/>
      <c r="L9202" s="36"/>
      <c r="M9202" s="37" t="s">
        <v>7885</v>
      </c>
      <c r="N9202" s="37"/>
      <c r="O9202" s="22" t="s">
        <v>22</v>
      </c>
      <c r="P9202" s="38">
        <v>2</v>
      </c>
      <c r="Q9202" s="25">
        <v>0</v>
      </c>
      <c r="R9202" s="38">
        <f t="shared" si="266"/>
        <v>2</v>
      </c>
      <c r="S9202" s="25"/>
      <c r="T9202" s="26">
        <f t="shared" si="267"/>
        <v>0</v>
      </c>
    </row>
    <row r="9203" spans="6:20" outlineLevel="6"/>
    <row r="9204" spans="6:20" s="120" customFormat="1" ht="16.5" customHeight="1" outlineLevel="5">
      <c r="F9204" s="121"/>
      <c r="G9204" s="122"/>
      <c r="H9204" s="122"/>
      <c r="I9204" s="122"/>
      <c r="J9204" s="123"/>
      <c r="K9204" s="123"/>
      <c r="L9204" s="123"/>
      <c r="M9204" s="123" t="s">
        <v>5080</v>
      </c>
      <c r="N9204" s="126"/>
      <c r="O9204" s="122"/>
      <c r="P9204" s="124"/>
      <c r="Q9204" s="125"/>
      <c r="R9204" s="124"/>
      <c r="S9204" s="125"/>
      <c r="T9204" s="111">
        <f>SUBTOTAL(9,T9205:T9211)</f>
        <v>0</v>
      </c>
    </row>
    <row r="9205" spans="6:20" s="102" customFormat="1" ht="24" outlineLevel="6">
      <c r="F9205" s="21">
        <v>3981</v>
      </c>
      <c r="G9205" s="22" t="s">
        <v>5</v>
      </c>
      <c r="H9205" s="68">
        <v>6</v>
      </c>
      <c r="I9205" s="22"/>
      <c r="J9205" s="36" t="s">
        <v>3260</v>
      </c>
      <c r="K9205" s="36"/>
      <c r="L9205" s="36"/>
      <c r="M9205" s="37" t="s">
        <v>7947</v>
      </c>
      <c r="N9205" s="37"/>
      <c r="O9205" s="22" t="s">
        <v>22</v>
      </c>
      <c r="P9205" s="38">
        <v>39</v>
      </c>
      <c r="Q9205" s="25">
        <v>0</v>
      </c>
      <c r="R9205" s="38">
        <f t="shared" ref="R9205:R9210" si="268">P9205*(1+Q9205/100)</f>
        <v>39</v>
      </c>
      <c r="S9205" s="25"/>
      <c r="T9205" s="26">
        <f t="shared" ref="T9205:T9210" si="269">IF(I9205="T",0,R9205*S9205)</f>
        <v>0</v>
      </c>
    </row>
    <row r="9206" spans="6:20" s="102" customFormat="1" ht="12" outlineLevel="6">
      <c r="F9206" s="21">
        <v>3982</v>
      </c>
      <c r="G9206" s="22" t="s">
        <v>5</v>
      </c>
      <c r="H9206" s="68">
        <v>6</v>
      </c>
      <c r="I9206" s="22"/>
      <c r="J9206" s="36" t="s">
        <v>3261</v>
      </c>
      <c r="K9206" s="36"/>
      <c r="L9206" s="36"/>
      <c r="M9206" s="37" t="s">
        <v>7307</v>
      </c>
      <c r="N9206" s="37"/>
      <c r="O9206" s="22" t="s">
        <v>9</v>
      </c>
      <c r="P9206" s="38">
        <v>1310</v>
      </c>
      <c r="Q9206" s="25">
        <v>0</v>
      </c>
      <c r="R9206" s="38">
        <f t="shared" si="268"/>
        <v>1310</v>
      </c>
      <c r="S9206" s="25"/>
      <c r="T9206" s="26">
        <f t="shared" si="269"/>
        <v>0</v>
      </c>
    </row>
    <row r="9207" spans="6:20" s="102" customFormat="1" ht="12" outlineLevel="6">
      <c r="F9207" s="21">
        <v>3983</v>
      </c>
      <c r="G9207" s="22" t="s">
        <v>5</v>
      </c>
      <c r="H9207" s="68">
        <v>6</v>
      </c>
      <c r="I9207" s="22"/>
      <c r="J9207" s="36" t="s">
        <v>3262</v>
      </c>
      <c r="K9207" s="36"/>
      <c r="L9207" s="36"/>
      <c r="M9207" s="37" t="s">
        <v>7128</v>
      </c>
      <c r="N9207" s="37"/>
      <c r="O9207" s="22" t="s">
        <v>9</v>
      </c>
      <c r="P9207" s="38">
        <v>4100</v>
      </c>
      <c r="Q9207" s="25">
        <v>0</v>
      </c>
      <c r="R9207" s="38">
        <f t="shared" si="268"/>
        <v>4100</v>
      </c>
      <c r="S9207" s="25"/>
      <c r="T9207" s="26">
        <f t="shared" si="269"/>
        <v>0</v>
      </c>
    </row>
    <row r="9208" spans="6:20" s="102" customFormat="1" ht="12" outlineLevel="6">
      <c r="F9208" s="21">
        <v>3984</v>
      </c>
      <c r="G9208" s="22" t="s">
        <v>5</v>
      </c>
      <c r="H9208" s="68">
        <v>6</v>
      </c>
      <c r="I9208" s="22"/>
      <c r="J9208" s="36" t="s">
        <v>3263</v>
      </c>
      <c r="K9208" s="36"/>
      <c r="L9208" s="36"/>
      <c r="M9208" s="37" t="s">
        <v>6881</v>
      </c>
      <c r="N9208" s="37"/>
      <c r="O9208" s="22" t="s">
        <v>9</v>
      </c>
      <c r="P9208" s="38">
        <v>1000</v>
      </c>
      <c r="Q9208" s="25">
        <v>0</v>
      </c>
      <c r="R9208" s="38">
        <f t="shared" si="268"/>
        <v>1000</v>
      </c>
      <c r="S9208" s="25"/>
      <c r="T9208" s="26">
        <f t="shared" si="269"/>
        <v>0</v>
      </c>
    </row>
    <row r="9209" spans="6:20" s="102" customFormat="1" ht="24" outlineLevel="6">
      <c r="F9209" s="21">
        <v>3985</v>
      </c>
      <c r="G9209" s="22" t="s">
        <v>5</v>
      </c>
      <c r="H9209" s="68">
        <v>6</v>
      </c>
      <c r="I9209" s="22"/>
      <c r="J9209" s="36" t="s">
        <v>3264</v>
      </c>
      <c r="K9209" s="36"/>
      <c r="L9209" s="36"/>
      <c r="M9209" s="37" t="s">
        <v>8131</v>
      </c>
      <c r="N9209" s="37"/>
      <c r="O9209" s="22" t="s">
        <v>9</v>
      </c>
      <c r="P9209" s="38">
        <v>2050</v>
      </c>
      <c r="Q9209" s="25">
        <v>0</v>
      </c>
      <c r="R9209" s="38">
        <f t="shared" si="268"/>
        <v>2050</v>
      </c>
      <c r="S9209" s="25"/>
      <c r="T9209" s="26">
        <f t="shared" si="269"/>
        <v>0</v>
      </c>
    </row>
    <row r="9210" spans="6:20" s="102" customFormat="1" ht="12" outlineLevel="6">
      <c r="F9210" s="21">
        <v>3986</v>
      </c>
      <c r="G9210" s="22" t="s">
        <v>5</v>
      </c>
      <c r="H9210" s="68">
        <v>6</v>
      </c>
      <c r="I9210" s="22"/>
      <c r="J9210" s="36" t="s">
        <v>3265</v>
      </c>
      <c r="K9210" s="36"/>
      <c r="L9210" s="36"/>
      <c r="M9210" s="37" t="s">
        <v>7601</v>
      </c>
      <c r="N9210" s="37"/>
      <c r="O9210" s="22" t="s">
        <v>22</v>
      </c>
      <c r="P9210" s="38">
        <v>4100</v>
      </c>
      <c r="Q9210" s="25">
        <v>0</v>
      </c>
      <c r="R9210" s="38">
        <f t="shared" si="268"/>
        <v>4100</v>
      </c>
      <c r="S9210" s="25"/>
      <c r="T9210" s="26">
        <f t="shared" si="269"/>
        <v>0</v>
      </c>
    </row>
    <row r="9211" spans="6:20" outlineLevel="6"/>
    <row r="9212" spans="6:20" s="120" customFormat="1" ht="16.5" customHeight="1" outlineLevel="5">
      <c r="F9212" s="121"/>
      <c r="G9212" s="122"/>
      <c r="H9212" s="122"/>
      <c r="I9212" s="122"/>
      <c r="J9212" s="123"/>
      <c r="K9212" s="123"/>
      <c r="L9212" s="123"/>
      <c r="M9212" s="123" t="s">
        <v>5208</v>
      </c>
      <c r="N9212" s="126"/>
      <c r="O9212" s="122"/>
      <c r="P9212" s="124"/>
      <c r="Q9212" s="125"/>
      <c r="R9212" s="124"/>
      <c r="S9212" s="125"/>
      <c r="T9212" s="111">
        <f>SUBTOTAL(9,T9213:T9217)</f>
        <v>0</v>
      </c>
    </row>
    <row r="9213" spans="6:20" s="102" customFormat="1" ht="12" outlineLevel="6">
      <c r="F9213" s="21">
        <v>3987</v>
      </c>
      <c r="G9213" s="22" t="s">
        <v>5</v>
      </c>
      <c r="H9213" s="68">
        <v>6</v>
      </c>
      <c r="I9213" s="22"/>
      <c r="J9213" s="36" t="s">
        <v>3266</v>
      </c>
      <c r="K9213" s="36"/>
      <c r="L9213" s="36"/>
      <c r="M9213" s="37" t="s">
        <v>7015</v>
      </c>
      <c r="N9213" s="37"/>
      <c r="O9213" s="22" t="s">
        <v>47</v>
      </c>
      <c r="P9213" s="38">
        <v>1</v>
      </c>
      <c r="Q9213" s="25">
        <v>0</v>
      </c>
      <c r="R9213" s="38">
        <f>P9213*(1+Q9213/100)</f>
        <v>1</v>
      </c>
      <c r="S9213" s="25"/>
      <c r="T9213" s="26">
        <f>IF(I9213="T",0,R9213*S9213)</f>
        <v>0</v>
      </c>
    </row>
    <row r="9214" spans="6:20" s="102" customFormat="1" ht="12" outlineLevel="6">
      <c r="F9214" s="21">
        <v>3988</v>
      </c>
      <c r="G9214" s="22" t="s">
        <v>5</v>
      </c>
      <c r="H9214" s="68">
        <v>6</v>
      </c>
      <c r="I9214" s="22"/>
      <c r="J9214" s="36" t="s">
        <v>3267</v>
      </c>
      <c r="K9214" s="36"/>
      <c r="L9214" s="36"/>
      <c r="M9214" s="37" t="s">
        <v>5698</v>
      </c>
      <c r="N9214" s="37"/>
      <c r="O9214" s="22" t="s">
        <v>47</v>
      </c>
      <c r="P9214" s="38">
        <v>1</v>
      </c>
      <c r="Q9214" s="25">
        <v>0</v>
      </c>
      <c r="R9214" s="38">
        <f>P9214*(1+Q9214/100)</f>
        <v>1</v>
      </c>
      <c r="S9214" s="25"/>
      <c r="T9214" s="26">
        <f>IF(I9214="T",0,R9214*S9214)</f>
        <v>0</v>
      </c>
    </row>
    <row r="9215" spans="6:20" s="102" customFormat="1" ht="12" outlineLevel="6">
      <c r="F9215" s="21">
        <v>3989</v>
      </c>
      <c r="G9215" s="22" t="s">
        <v>5</v>
      </c>
      <c r="H9215" s="68">
        <v>6</v>
      </c>
      <c r="I9215" s="22"/>
      <c r="J9215" s="36" t="s">
        <v>3268</v>
      </c>
      <c r="K9215" s="36"/>
      <c r="L9215" s="36"/>
      <c r="M9215" s="37" t="s">
        <v>5287</v>
      </c>
      <c r="N9215" s="37"/>
      <c r="O9215" s="22" t="s">
        <v>47</v>
      </c>
      <c r="P9215" s="38">
        <v>1</v>
      </c>
      <c r="Q9215" s="25">
        <v>0</v>
      </c>
      <c r="R9215" s="38">
        <f>P9215*(1+Q9215/100)</f>
        <v>1</v>
      </c>
      <c r="S9215" s="25"/>
      <c r="T9215" s="26">
        <f>IF(I9215="T",0,R9215*S9215)</f>
        <v>0</v>
      </c>
    </row>
    <row r="9216" spans="6:20" s="102" customFormat="1" ht="24" outlineLevel="6">
      <c r="F9216" s="21">
        <v>3990</v>
      </c>
      <c r="G9216" s="22" t="s">
        <v>5</v>
      </c>
      <c r="H9216" s="68">
        <v>6</v>
      </c>
      <c r="I9216" s="22"/>
      <c r="J9216" s="36" t="s">
        <v>3269</v>
      </c>
      <c r="K9216" s="36"/>
      <c r="L9216" s="36"/>
      <c r="M9216" s="37" t="s">
        <v>7926</v>
      </c>
      <c r="N9216" s="37"/>
      <c r="O9216" s="22" t="s">
        <v>47</v>
      </c>
      <c r="P9216" s="38">
        <v>1</v>
      </c>
      <c r="Q9216" s="25">
        <v>0</v>
      </c>
      <c r="R9216" s="38">
        <f>P9216*(1+Q9216/100)</f>
        <v>1</v>
      </c>
      <c r="S9216" s="25"/>
      <c r="T9216" s="26">
        <f>IF(I9216="T",0,R9216*S9216)</f>
        <v>0</v>
      </c>
    </row>
    <row r="9217" spans="6:20" outlineLevel="6"/>
    <row r="9218" spans="6:20" outlineLevel="5"/>
    <row r="9219" spans="6:20" s="113" customFormat="1" ht="16.5" customHeight="1" outlineLevel="4">
      <c r="F9219" s="114"/>
      <c r="G9219" s="115"/>
      <c r="H9219" s="115"/>
      <c r="I9219" s="115"/>
      <c r="J9219" s="116"/>
      <c r="K9219" s="116"/>
      <c r="L9219" s="116"/>
      <c r="M9219" s="116" t="s">
        <v>6470</v>
      </c>
      <c r="N9219" s="119"/>
      <c r="O9219" s="115"/>
      <c r="P9219" s="117"/>
      <c r="Q9219" s="118"/>
      <c r="R9219" s="117"/>
      <c r="S9219" s="118"/>
      <c r="T9219" s="112">
        <f>SUBTOTAL(9,T9220:T9246)</f>
        <v>0</v>
      </c>
    </row>
    <row r="9220" spans="6:20" s="120" customFormat="1" ht="16.5" customHeight="1" outlineLevel="5">
      <c r="F9220" s="121"/>
      <c r="G9220" s="122"/>
      <c r="H9220" s="122"/>
      <c r="I9220" s="122"/>
      <c r="J9220" s="123"/>
      <c r="K9220" s="123"/>
      <c r="L9220" s="123"/>
      <c r="M9220" s="123" t="s">
        <v>6112</v>
      </c>
      <c r="N9220" s="126"/>
      <c r="O9220" s="122"/>
      <c r="P9220" s="124"/>
      <c r="Q9220" s="125"/>
      <c r="R9220" s="124"/>
      <c r="S9220" s="125"/>
      <c r="T9220" s="111">
        <f>SUBTOTAL(9,T9221:T9224)</f>
        <v>0</v>
      </c>
    </row>
    <row r="9221" spans="6:20" s="102" customFormat="1" ht="60" outlineLevel="6">
      <c r="F9221" s="21">
        <v>3991</v>
      </c>
      <c r="G9221" s="22" t="s">
        <v>5</v>
      </c>
      <c r="H9221" s="68">
        <v>6</v>
      </c>
      <c r="I9221" s="22"/>
      <c r="J9221" s="36" t="s">
        <v>3270</v>
      </c>
      <c r="K9221" s="36"/>
      <c r="L9221" s="36"/>
      <c r="M9221" s="37" t="s">
        <v>9700</v>
      </c>
      <c r="N9221" s="37"/>
      <c r="O9221" s="22" t="s">
        <v>22</v>
      </c>
      <c r="P9221" s="38">
        <v>6</v>
      </c>
      <c r="Q9221" s="25">
        <v>0</v>
      </c>
      <c r="R9221" s="38">
        <f>P9221*(1+Q9221/100)</f>
        <v>6</v>
      </c>
      <c r="S9221" s="25"/>
      <c r="T9221" s="26">
        <f>IF(I9221="T",0,R9221*S9221)</f>
        <v>0</v>
      </c>
    </row>
    <row r="9222" spans="6:20" s="102" customFormat="1" ht="36" outlineLevel="6">
      <c r="F9222" s="21">
        <v>3992</v>
      </c>
      <c r="G9222" s="22" t="s">
        <v>5</v>
      </c>
      <c r="H9222" s="68">
        <v>6</v>
      </c>
      <c r="I9222" s="22"/>
      <c r="J9222" s="36" t="s">
        <v>3271</v>
      </c>
      <c r="K9222" s="36"/>
      <c r="L9222" s="36"/>
      <c r="M9222" s="37" t="s">
        <v>9117</v>
      </c>
      <c r="N9222" s="37"/>
      <c r="O9222" s="22" t="s">
        <v>22</v>
      </c>
      <c r="P9222" s="38">
        <v>73</v>
      </c>
      <c r="Q9222" s="25">
        <v>0</v>
      </c>
      <c r="R9222" s="38">
        <f>P9222*(1+Q9222/100)</f>
        <v>73</v>
      </c>
      <c r="S9222" s="25"/>
      <c r="T9222" s="26">
        <f>IF(I9222="T",0,R9222*S9222)</f>
        <v>0</v>
      </c>
    </row>
    <row r="9223" spans="6:20" s="102" customFormat="1" ht="12" outlineLevel="6">
      <c r="F9223" s="21">
        <v>3993</v>
      </c>
      <c r="G9223" s="22" t="s">
        <v>5</v>
      </c>
      <c r="H9223" s="68">
        <v>6</v>
      </c>
      <c r="I9223" s="22"/>
      <c r="J9223" s="36" t="s">
        <v>3272</v>
      </c>
      <c r="K9223" s="36"/>
      <c r="L9223" s="36"/>
      <c r="M9223" s="37" t="s">
        <v>6375</v>
      </c>
      <c r="N9223" s="37"/>
      <c r="O9223" s="22" t="s">
        <v>22</v>
      </c>
      <c r="P9223" s="38">
        <v>12</v>
      </c>
      <c r="Q9223" s="25">
        <v>0</v>
      </c>
      <c r="R9223" s="38">
        <f>P9223*(1+Q9223/100)</f>
        <v>12</v>
      </c>
      <c r="S9223" s="25"/>
      <c r="T9223" s="26">
        <f>IF(I9223="T",0,R9223*S9223)</f>
        <v>0</v>
      </c>
    </row>
    <row r="9224" spans="6:20" outlineLevel="6"/>
    <row r="9225" spans="6:20" s="120" customFormat="1" ht="16.5" customHeight="1" outlineLevel="5">
      <c r="F9225" s="121"/>
      <c r="G9225" s="122"/>
      <c r="H9225" s="122"/>
      <c r="I9225" s="122"/>
      <c r="J9225" s="123"/>
      <c r="K9225" s="123"/>
      <c r="L9225" s="123"/>
      <c r="M9225" s="123" t="s">
        <v>5292</v>
      </c>
      <c r="N9225" s="126"/>
      <c r="O9225" s="122"/>
      <c r="P9225" s="124"/>
      <c r="Q9225" s="125"/>
      <c r="R9225" s="124"/>
      <c r="S9225" s="125"/>
      <c r="T9225" s="111">
        <f>SUBTOTAL(9,T9226:T9228)</f>
        <v>0</v>
      </c>
    </row>
    <row r="9226" spans="6:20" s="102" customFormat="1" ht="12" outlineLevel="6">
      <c r="F9226" s="21">
        <v>3994</v>
      </c>
      <c r="G9226" s="22" t="s">
        <v>5</v>
      </c>
      <c r="H9226" s="68">
        <v>6</v>
      </c>
      <c r="I9226" s="22"/>
      <c r="J9226" s="36" t="s">
        <v>3273</v>
      </c>
      <c r="K9226" s="36"/>
      <c r="L9226" s="36"/>
      <c r="M9226" s="37" t="s">
        <v>7283</v>
      </c>
      <c r="N9226" s="37"/>
      <c r="O9226" s="22" t="s">
        <v>47</v>
      </c>
      <c r="P9226" s="38">
        <v>1</v>
      </c>
      <c r="Q9226" s="25">
        <v>0</v>
      </c>
      <c r="R9226" s="38">
        <f>P9226*(1+Q9226/100)</f>
        <v>1</v>
      </c>
      <c r="S9226" s="25"/>
      <c r="T9226" s="26">
        <f>IF(I9226="T",0,R9226*S9226)</f>
        <v>0</v>
      </c>
    </row>
    <row r="9227" spans="6:20" s="102" customFormat="1" ht="36" outlineLevel="6">
      <c r="F9227" s="21">
        <v>3995</v>
      </c>
      <c r="G9227" s="22" t="s">
        <v>5</v>
      </c>
      <c r="H9227" s="68">
        <v>6</v>
      </c>
      <c r="I9227" s="22"/>
      <c r="J9227" s="36" t="s">
        <v>3274</v>
      </c>
      <c r="K9227" s="36"/>
      <c r="L9227" s="36"/>
      <c r="M9227" s="37" t="s">
        <v>8828</v>
      </c>
      <c r="N9227" s="37"/>
      <c r="O9227" s="22" t="s">
        <v>22</v>
      </c>
      <c r="P9227" s="38">
        <v>3</v>
      </c>
      <c r="Q9227" s="25">
        <v>0</v>
      </c>
      <c r="R9227" s="38">
        <f>P9227*(1+Q9227/100)</f>
        <v>3</v>
      </c>
      <c r="S9227" s="25"/>
      <c r="T9227" s="26">
        <f>IF(I9227="T",0,R9227*S9227)</f>
        <v>0</v>
      </c>
    </row>
    <row r="9228" spans="6:20" outlineLevel="6"/>
    <row r="9229" spans="6:20" s="120" customFormat="1" ht="16.5" customHeight="1" outlineLevel="5">
      <c r="F9229" s="121"/>
      <c r="G9229" s="122"/>
      <c r="H9229" s="122"/>
      <c r="I9229" s="122"/>
      <c r="J9229" s="123"/>
      <c r="K9229" s="123"/>
      <c r="L9229" s="123"/>
      <c r="M9229" s="123" t="s">
        <v>6769</v>
      </c>
      <c r="N9229" s="126"/>
      <c r="O9229" s="122"/>
      <c r="P9229" s="124"/>
      <c r="Q9229" s="125"/>
      <c r="R9229" s="124"/>
      <c r="S9229" s="125"/>
      <c r="T9229" s="111">
        <f>SUBTOTAL(9,T9230:T9235)</f>
        <v>0</v>
      </c>
    </row>
    <row r="9230" spans="6:20" s="102" customFormat="1" ht="60" outlineLevel="6">
      <c r="F9230" s="21">
        <v>3996</v>
      </c>
      <c r="G9230" s="22" t="s">
        <v>5</v>
      </c>
      <c r="H9230" s="68">
        <v>6</v>
      </c>
      <c r="I9230" s="22"/>
      <c r="J9230" s="36" t="s">
        <v>3275</v>
      </c>
      <c r="K9230" s="36"/>
      <c r="L9230" s="36"/>
      <c r="M9230" s="37" t="s">
        <v>9807</v>
      </c>
      <c r="N9230" s="37"/>
      <c r="O9230" s="22" t="s">
        <v>22</v>
      </c>
      <c r="P9230" s="38">
        <v>96</v>
      </c>
      <c r="Q9230" s="25">
        <v>0</v>
      </c>
      <c r="R9230" s="38">
        <f>P9230*(1+Q9230/100)</f>
        <v>96</v>
      </c>
      <c r="S9230" s="25"/>
      <c r="T9230" s="26">
        <f>IF(I9230="T",0,R9230*S9230)</f>
        <v>0</v>
      </c>
    </row>
    <row r="9231" spans="6:20" s="102" customFormat="1" ht="60" outlineLevel="6">
      <c r="F9231" s="21">
        <v>3997</v>
      </c>
      <c r="G9231" s="22" t="s">
        <v>5</v>
      </c>
      <c r="H9231" s="68">
        <v>6</v>
      </c>
      <c r="I9231" s="22"/>
      <c r="J9231" s="36" t="s">
        <v>3276</v>
      </c>
      <c r="K9231" s="36"/>
      <c r="L9231" s="36"/>
      <c r="M9231" s="37" t="s">
        <v>9784</v>
      </c>
      <c r="N9231" s="37"/>
      <c r="O9231" s="22" t="s">
        <v>22</v>
      </c>
      <c r="P9231" s="38">
        <v>20</v>
      </c>
      <c r="Q9231" s="25">
        <v>0</v>
      </c>
      <c r="R9231" s="38">
        <f>P9231*(1+Q9231/100)</f>
        <v>20</v>
      </c>
      <c r="S9231" s="25"/>
      <c r="T9231" s="26">
        <f>IF(I9231="T",0,R9231*S9231)</f>
        <v>0</v>
      </c>
    </row>
    <row r="9232" spans="6:20" s="102" customFormat="1" ht="12" outlineLevel="6">
      <c r="F9232" s="21">
        <v>3998</v>
      </c>
      <c r="G9232" s="22" t="s">
        <v>5</v>
      </c>
      <c r="H9232" s="68">
        <v>6</v>
      </c>
      <c r="I9232" s="22"/>
      <c r="J9232" s="36" t="s">
        <v>3277</v>
      </c>
      <c r="K9232" s="36"/>
      <c r="L9232" s="36"/>
      <c r="M9232" s="37" t="s">
        <v>7525</v>
      </c>
      <c r="N9232" s="37"/>
      <c r="O9232" s="22" t="s">
        <v>22</v>
      </c>
      <c r="P9232" s="38">
        <v>2</v>
      </c>
      <c r="Q9232" s="25">
        <v>0</v>
      </c>
      <c r="R9232" s="38">
        <f>P9232*(1+Q9232/100)</f>
        <v>2</v>
      </c>
      <c r="S9232" s="25"/>
      <c r="T9232" s="26">
        <f>IF(I9232="T",0,R9232*S9232)</f>
        <v>0</v>
      </c>
    </row>
    <row r="9233" spans="6:20" s="102" customFormat="1" ht="24" outlineLevel="6">
      <c r="F9233" s="21">
        <v>3999</v>
      </c>
      <c r="G9233" s="22" t="s">
        <v>5</v>
      </c>
      <c r="H9233" s="68">
        <v>6</v>
      </c>
      <c r="I9233" s="22"/>
      <c r="J9233" s="36" t="s">
        <v>3278</v>
      </c>
      <c r="K9233" s="36"/>
      <c r="L9233" s="36"/>
      <c r="M9233" s="37" t="s">
        <v>7763</v>
      </c>
      <c r="N9233" s="37"/>
      <c r="O9233" s="22" t="s">
        <v>22</v>
      </c>
      <c r="P9233" s="38">
        <v>96</v>
      </c>
      <c r="Q9233" s="25">
        <v>0</v>
      </c>
      <c r="R9233" s="38">
        <f>P9233*(1+Q9233/100)</f>
        <v>96</v>
      </c>
      <c r="S9233" s="25"/>
      <c r="T9233" s="26">
        <f>IF(I9233="T",0,R9233*S9233)</f>
        <v>0</v>
      </c>
    </row>
    <row r="9234" spans="6:20" s="102" customFormat="1" ht="24" outlineLevel="6">
      <c r="F9234" s="21">
        <v>4000</v>
      </c>
      <c r="G9234" s="22" t="s">
        <v>5</v>
      </c>
      <c r="H9234" s="68">
        <v>6</v>
      </c>
      <c r="I9234" s="22"/>
      <c r="J9234" s="36" t="s">
        <v>3279</v>
      </c>
      <c r="K9234" s="36"/>
      <c r="L9234" s="36"/>
      <c r="M9234" s="37" t="s">
        <v>7701</v>
      </c>
      <c r="N9234" s="37"/>
      <c r="O9234" s="22" t="s">
        <v>22</v>
      </c>
      <c r="P9234" s="38">
        <v>20</v>
      </c>
      <c r="Q9234" s="25">
        <v>0</v>
      </c>
      <c r="R9234" s="38">
        <f>P9234*(1+Q9234/100)</f>
        <v>20</v>
      </c>
      <c r="S9234" s="25"/>
      <c r="T9234" s="26">
        <f>IF(I9234="T",0,R9234*S9234)</f>
        <v>0</v>
      </c>
    </row>
    <row r="9235" spans="6:20" outlineLevel="6"/>
    <row r="9236" spans="6:20" s="120" customFormat="1" ht="16.5" customHeight="1" outlineLevel="5">
      <c r="F9236" s="121"/>
      <c r="G9236" s="122"/>
      <c r="H9236" s="122"/>
      <c r="I9236" s="122"/>
      <c r="J9236" s="123"/>
      <c r="K9236" s="123"/>
      <c r="L9236" s="123"/>
      <c r="M9236" s="123" t="s">
        <v>6325</v>
      </c>
      <c r="N9236" s="126"/>
      <c r="O9236" s="122"/>
      <c r="P9236" s="124"/>
      <c r="Q9236" s="125"/>
      <c r="R9236" s="124"/>
      <c r="S9236" s="125"/>
      <c r="T9236" s="111">
        <f>SUBTOTAL(9,T9237:T9239)</f>
        <v>0</v>
      </c>
    </row>
    <row r="9237" spans="6:20" s="102" customFormat="1" ht="12" outlineLevel="6">
      <c r="F9237" s="21">
        <v>4001</v>
      </c>
      <c r="G9237" s="22" t="s">
        <v>5</v>
      </c>
      <c r="H9237" s="68">
        <v>6</v>
      </c>
      <c r="I9237" s="22"/>
      <c r="J9237" s="36" t="s">
        <v>3280</v>
      </c>
      <c r="K9237" s="36"/>
      <c r="L9237" s="36"/>
      <c r="M9237" s="37" t="s">
        <v>7308</v>
      </c>
      <c r="N9237" s="37"/>
      <c r="O9237" s="22" t="s">
        <v>9</v>
      </c>
      <c r="P9237" s="38">
        <v>2080</v>
      </c>
      <c r="Q9237" s="25">
        <v>0</v>
      </c>
      <c r="R9237" s="38">
        <f>P9237*(1+Q9237/100)</f>
        <v>2080</v>
      </c>
      <c r="S9237" s="25"/>
      <c r="T9237" s="26">
        <f>IF(I9237="T",0,R9237*S9237)</f>
        <v>0</v>
      </c>
    </row>
    <row r="9238" spans="6:20" s="102" customFormat="1" ht="12" outlineLevel="6">
      <c r="F9238" s="21">
        <v>4002</v>
      </c>
      <c r="G9238" s="22" t="s">
        <v>5</v>
      </c>
      <c r="H9238" s="68">
        <v>6</v>
      </c>
      <c r="I9238" s="22"/>
      <c r="J9238" s="36" t="s">
        <v>3281</v>
      </c>
      <c r="K9238" s="36"/>
      <c r="L9238" s="36"/>
      <c r="M9238" s="37" t="s">
        <v>7168</v>
      </c>
      <c r="N9238" s="37"/>
      <c r="O9238" s="22" t="s">
        <v>9</v>
      </c>
      <c r="P9238" s="38">
        <v>580</v>
      </c>
      <c r="Q9238" s="25">
        <v>0</v>
      </c>
      <c r="R9238" s="38">
        <f>P9238*(1+Q9238/100)</f>
        <v>580</v>
      </c>
      <c r="S9238" s="25"/>
      <c r="T9238" s="26">
        <f>IF(I9238="T",0,R9238*S9238)</f>
        <v>0</v>
      </c>
    </row>
    <row r="9239" spans="6:20" outlineLevel="6"/>
    <row r="9240" spans="6:20" s="120" customFormat="1" ht="16.5" customHeight="1" outlineLevel="5">
      <c r="F9240" s="121"/>
      <c r="G9240" s="122"/>
      <c r="H9240" s="122"/>
      <c r="I9240" s="122"/>
      <c r="J9240" s="123"/>
      <c r="K9240" s="123"/>
      <c r="L9240" s="123"/>
      <c r="M9240" s="123" t="s">
        <v>5209</v>
      </c>
      <c r="N9240" s="126"/>
      <c r="O9240" s="122"/>
      <c r="P9240" s="124"/>
      <c r="Q9240" s="125"/>
      <c r="R9240" s="124"/>
      <c r="S9240" s="125"/>
      <c r="T9240" s="111">
        <f>SUBTOTAL(9,T9241:T9245)</f>
        <v>0</v>
      </c>
    </row>
    <row r="9241" spans="6:20" s="102" customFormat="1" ht="12" outlineLevel="6">
      <c r="F9241" s="21">
        <v>4003</v>
      </c>
      <c r="G9241" s="22" t="s">
        <v>5</v>
      </c>
      <c r="H9241" s="68">
        <v>6</v>
      </c>
      <c r="I9241" s="22"/>
      <c r="J9241" s="36" t="s">
        <v>3282</v>
      </c>
      <c r="K9241" s="36"/>
      <c r="L9241" s="36"/>
      <c r="M9241" s="37" t="s">
        <v>7016</v>
      </c>
      <c r="N9241" s="37"/>
      <c r="O9241" s="22" t="s">
        <v>47</v>
      </c>
      <c r="P9241" s="38">
        <v>1</v>
      </c>
      <c r="Q9241" s="25">
        <v>0</v>
      </c>
      <c r="R9241" s="38">
        <f>P9241*(1+Q9241/100)</f>
        <v>1</v>
      </c>
      <c r="S9241" s="25"/>
      <c r="T9241" s="26">
        <f>IF(I9241="T",0,R9241*S9241)</f>
        <v>0</v>
      </c>
    </row>
    <row r="9242" spans="6:20" s="102" customFormat="1" ht="12" outlineLevel="6">
      <c r="F9242" s="21">
        <v>4004</v>
      </c>
      <c r="G9242" s="22" t="s">
        <v>5</v>
      </c>
      <c r="H9242" s="68">
        <v>6</v>
      </c>
      <c r="I9242" s="22"/>
      <c r="J9242" s="36" t="s">
        <v>3283</v>
      </c>
      <c r="K9242" s="36"/>
      <c r="L9242" s="36"/>
      <c r="M9242" s="37" t="s">
        <v>5699</v>
      </c>
      <c r="N9242" s="37"/>
      <c r="O9242" s="22" t="s">
        <v>47</v>
      </c>
      <c r="P9242" s="38">
        <v>1</v>
      </c>
      <c r="Q9242" s="25">
        <v>0</v>
      </c>
      <c r="R9242" s="38">
        <f>P9242*(1+Q9242/100)</f>
        <v>1</v>
      </c>
      <c r="S9242" s="25"/>
      <c r="T9242" s="26">
        <f>IF(I9242="T",0,R9242*S9242)</f>
        <v>0</v>
      </c>
    </row>
    <row r="9243" spans="6:20" s="102" customFormat="1" ht="12" outlineLevel="6">
      <c r="F9243" s="21">
        <v>4005</v>
      </c>
      <c r="G9243" s="22" t="s">
        <v>5</v>
      </c>
      <c r="H9243" s="68">
        <v>6</v>
      </c>
      <c r="I9243" s="22"/>
      <c r="J9243" s="36" t="s">
        <v>3284</v>
      </c>
      <c r="K9243" s="36"/>
      <c r="L9243" s="36"/>
      <c r="M9243" s="37" t="s">
        <v>5288</v>
      </c>
      <c r="N9243" s="37"/>
      <c r="O9243" s="22" t="s">
        <v>47</v>
      </c>
      <c r="P9243" s="38">
        <v>1</v>
      </c>
      <c r="Q9243" s="25">
        <v>0</v>
      </c>
      <c r="R9243" s="38">
        <f>P9243*(1+Q9243/100)</f>
        <v>1</v>
      </c>
      <c r="S9243" s="25"/>
      <c r="T9243" s="26">
        <f>IF(I9243="T",0,R9243*S9243)</f>
        <v>0</v>
      </c>
    </row>
    <row r="9244" spans="6:20" s="102" customFormat="1" ht="12" outlineLevel="6">
      <c r="F9244" s="21">
        <v>4006</v>
      </c>
      <c r="G9244" s="22" t="s">
        <v>5</v>
      </c>
      <c r="H9244" s="68">
        <v>6</v>
      </c>
      <c r="I9244" s="22"/>
      <c r="J9244" s="36" t="s">
        <v>3285</v>
      </c>
      <c r="K9244" s="36"/>
      <c r="L9244" s="36"/>
      <c r="M9244" s="37" t="s">
        <v>6567</v>
      </c>
      <c r="N9244" s="37"/>
      <c r="O9244" s="22" t="s">
        <v>47</v>
      </c>
      <c r="P9244" s="38">
        <v>1</v>
      </c>
      <c r="Q9244" s="25">
        <v>0</v>
      </c>
      <c r="R9244" s="38">
        <f>P9244*(1+Q9244/100)</f>
        <v>1</v>
      </c>
      <c r="S9244" s="25"/>
      <c r="T9244" s="26">
        <f>IF(I9244="T",0,R9244*S9244)</f>
        <v>0</v>
      </c>
    </row>
    <row r="9245" spans="6:20" outlineLevel="6"/>
    <row r="9246" spans="6:20" outlineLevel="5"/>
    <row r="9247" spans="6:20" s="113" customFormat="1" ht="16.5" customHeight="1" outlineLevel="4">
      <c r="F9247" s="114"/>
      <c r="G9247" s="115"/>
      <c r="H9247" s="115"/>
      <c r="I9247" s="115"/>
      <c r="J9247" s="116"/>
      <c r="K9247" s="116"/>
      <c r="L9247" s="116"/>
      <c r="M9247" s="116" t="s">
        <v>5838</v>
      </c>
      <c r="N9247" s="119"/>
      <c r="O9247" s="115"/>
      <c r="P9247" s="117"/>
      <c r="Q9247" s="118"/>
      <c r="R9247" s="117"/>
      <c r="S9247" s="118"/>
      <c r="T9247" s="112">
        <f>SUBTOTAL(9,T9248:T9282)</f>
        <v>0</v>
      </c>
    </row>
    <row r="9248" spans="6:20" s="120" customFormat="1" ht="16.5" customHeight="1" outlineLevel="5">
      <c r="F9248" s="121"/>
      <c r="G9248" s="122"/>
      <c r="H9248" s="122"/>
      <c r="I9248" s="122"/>
      <c r="J9248" s="123"/>
      <c r="K9248" s="123"/>
      <c r="L9248" s="123"/>
      <c r="M9248" s="123" t="s">
        <v>5901</v>
      </c>
      <c r="N9248" s="126"/>
      <c r="O9248" s="122"/>
      <c r="P9248" s="124"/>
      <c r="Q9248" s="125"/>
      <c r="R9248" s="124"/>
      <c r="S9248" s="125"/>
      <c r="T9248" s="111">
        <f>SUBTOTAL(9,T9249:T9254)</f>
        <v>0</v>
      </c>
    </row>
    <row r="9249" spans="6:20" s="102" customFormat="1" ht="24" outlineLevel="6">
      <c r="F9249" s="21">
        <v>4007</v>
      </c>
      <c r="G9249" s="22" t="s">
        <v>5</v>
      </c>
      <c r="H9249" s="68">
        <v>6</v>
      </c>
      <c r="I9249" s="22"/>
      <c r="J9249" s="36" t="s">
        <v>3286</v>
      </c>
      <c r="K9249" s="36"/>
      <c r="L9249" s="36"/>
      <c r="M9249" s="37" t="s">
        <v>7700</v>
      </c>
      <c r="N9249" s="37"/>
      <c r="O9249" s="22" t="s">
        <v>22</v>
      </c>
      <c r="P9249" s="38">
        <v>1</v>
      </c>
      <c r="Q9249" s="25">
        <v>0</v>
      </c>
      <c r="R9249" s="38">
        <f>P9249*(1+Q9249/100)</f>
        <v>1</v>
      </c>
      <c r="S9249" s="25"/>
      <c r="T9249" s="26">
        <f>IF(I9249="T",0,R9249*S9249)</f>
        <v>0</v>
      </c>
    </row>
    <row r="9250" spans="6:20" s="102" customFormat="1" ht="24" outlineLevel="6">
      <c r="F9250" s="21">
        <v>4008</v>
      </c>
      <c r="G9250" s="22" t="s">
        <v>5</v>
      </c>
      <c r="H9250" s="68">
        <v>6</v>
      </c>
      <c r="I9250" s="22"/>
      <c r="J9250" s="36" t="s">
        <v>3287</v>
      </c>
      <c r="K9250" s="36"/>
      <c r="L9250" s="36"/>
      <c r="M9250" s="37" t="s">
        <v>7702</v>
      </c>
      <c r="N9250" s="37"/>
      <c r="O9250" s="22" t="s">
        <v>22</v>
      </c>
      <c r="P9250" s="38">
        <v>1</v>
      </c>
      <c r="Q9250" s="25">
        <v>0</v>
      </c>
      <c r="R9250" s="38">
        <f>P9250*(1+Q9250/100)</f>
        <v>1</v>
      </c>
      <c r="S9250" s="25"/>
      <c r="T9250" s="26">
        <f>IF(I9250="T",0,R9250*S9250)</f>
        <v>0</v>
      </c>
    </row>
    <row r="9251" spans="6:20" s="102" customFormat="1" ht="24" outlineLevel="6">
      <c r="F9251" s="21">
        <v>4009</v>
      </c>
      <c r="G9251" s="22" t="s">
        <v>5</v>
      </c>
      <c r="H9251" s="68">
        <v>6</v>
      </c>
      <c r="I9251" s="22"/>
      <c r="J9251" s="36" t="s">
        <v>3288</v>
      </c>
      <c r="K9251" s="36"/>
      <c r="L9251" s="36"/>
      <c r="M9251" s="37" t="s">
        <v>7159</v>
      </c>
      <c r="N9251" s="37"/>
      <c r="O9251" s="22" t="s">
        <v>22</v>
      </c>
      <c r="P9251" s="38">
        <v>1</v>
      </c>
      <c r="Q9251" s="25">
        <v>0</v>
      </c>
      <c r="R9251" s="38">
        <f>P9251*(1+Q9251/100)</f>
        <v>1</v>
      </c>
      <c r="S9251" s="25"/>
      <c r="T9251" s="26">
        <f>IF(I9251="T",0,R9251*S9251)</f>
        <v>0</v>
      </c>
    </row>
    <row r="9252" spans="6:20" s="102" customFormat="1" ht="36" outlineLevel="6">
      <c r="F9252" s="21">
        <v>4010</v>
      </c>
      <c r="G9252" s="22" t="s">
        <v>5</v>
      </c>
      <c r="H9252" s="68">
        <v>6</v>
      </c>
      <c r="I9252" s="22"/>
      <c r="J9252" s="36" t="s">
        <v>3289</v>
      </c>
      <c r="K9252" s="36"/>
      <c r="L9252" s="36"/>
      <c r="M9252" s="37" t="s">
        <v>7786</v>
      </c>
      <c r="N9252" s="37"/>
      <c r="O9252" s="22" t="s">
        <v>22</v>
      </c>
      <c r="P9252" s="38">
        <v>2</v>
      </c>
      <c r="Q9252" s="25">
        <v>0</v>
      </c>
      <c r="R9252" s="38">
        <f>P9252*(1+Q9252/100)</f>
        <v>2</v>
      </c>
      <c r="S9252" s="25"/>
      <c r="T9252" s="26">
        <f>IF(I9252="T",0,R9252*S9252)</f>
        <v>0</v>
      </c>
    </row>
    <row r="9253" spans="6:20" s="102" customFormat="1" ht="36" outlineLevel="6">
      <c r="F9253" s="21">
        <v>4011</v>
      </c>
      <c r="G9253" s="22" t="s">
        <v>5</v>
      </c>
      <c r="H9253" s="68">
        <v>6</v>
      </c>
      <c r="I9253" s="22"/>
      <c r="J9253" s="36" t="s">
        <v>3290</v>
      </c>
      <c r="K9253" s="36"/>
      <c r="L9253" s="36"/>
      <c r="M9253" s="37" t="s">
        <v>7764</v>
      </c>
      <c r="N9253" s="37"/>
      <c r="O9253" s="22" t="s">
        <v>22</v>
      </c>
      <c r="P9253" s="38">
        <v>4</v>
      </c>
      <c r="Q9253" s="25">
        <v>0</v>
      </c>
      <c r="R9253" s="38">
        <f>P9253*(1+Q9253/100)</f>
        <v>4</v>
      </c>
      <c r="S9253" s="25"/>
      <c r="T9253" s="26">
        <f>IF(I9253="T",0,R9253*S9253)</f>
        <v>0</v>
      </c>
    </row>
    <row r="9254" spans="6:20" outlineLevel="6"/>
    <row r="9255" spans="6:20" s="120" customFormat="1" ht="16.5" customHeight="1" outlineLevel="5">
      <c r="F9255" s="121"/>
      <c r="G9255" s="122"/>
      <c r="H9255" s="122"/>
      <c r="I9255" s="122"/>
      <c r="J9255" s="123"/>
      <c r="K9255" s="123"/>
      <c r="L9255" s="123"/>
      <c r="M9255" s="123" t="s">
        <v>5628</v>
      </c>
      <c r="N9255" s="126"/>
      <c r="O9255" s="122"/>
      <c r="P9255" s="124"/>
      <c r="Q9255" s="125"/>
      <c r="R9255" s="124"/>
      <c r="S9255" s="125"/>
      <c r="T9255" s="111">
        <f>SUBTOTAL(9,T9256:T9258)</f>
        <v>0</v>
      </c>
    </row>
    <row r="9256" spans="6:20" s="102" customFormat="1" ht="36" outlineLevel="6">
      <c r="F9256" s="21">
        <v>4012</v>
      </c>
      <c r="G9256" s="22" t="s">
        <v>5</v>
      </c>
      <c r="H9256" s="68">
        <v>6</v>
      </c>
      <c r="I9256" s="22"/>
      <c r="J9256" s="36" t="s">
        <v>3291</v>
      </c>
      <c r="K9256" s="36"/>
      <c r="L9256" s="36"/>
      <c r="M9256" s="37" t="s">
        <v>8824</v>
      </c>
      <c r="N9256" s="37"/>
      <c r="O9256" s="22" t="s">
        <v>22</v>
      </c>
      <c r="P9256" s="38">
        <v>8</v>
      </c>
      <c r="Q9256" s="25">
        <v>0</v>
      </c>
      <c r="R9256" s="38">
        <f>P9256*(1+Q9256/100)</f>
        <v>8</v>
      </c>
      <c r="S9256" s="25"/>
      <c r="T9256" s="26">
        <f>IF(I9256="T",0,R9256*S9256)</f>
        <v>0</v>
      </c>
    </row>
    <row r="9257" spans="6:20" s="102" customFormat="1" ht="24" outlineLevel="6">
      <c r="F9257" s="21">
        <v>4013</v>
      </c>
      <c r="G9257" s="22" t="s">
        <v>5</v>
      </c>
      <c r="H9257" s="68">
        <v>6</v>
      </c>
      <c r="I9257" s="22"/>
      <c r="J9257" s="36" t="s">
        <v>3292</v>
      </c>
      <c r="K9257" s="36"/>
      <c r="L9257" s="36"/>
      <c r="M9257" s="37" t="s">
        <v>7293</v>
      </c>
      <c r="N9257" s="37"/>
      <c r="O9257" s="22" t="s">
        <v>22</v>
      </c>
      <c r="P9257" s="38">
        <v>8</v>
      </c>
      <c r="Q9257" s="25">
        <v>0</v>
      </c>
      <c r="R9257" s="38">
        <f>P9257*(1+Q9257/100)</f>
        <v>8</v>
      </c>
      <c r="S9257" s="25"/>
      <c r="T9257" s="26">
        <f>IF(I9257="T",0,R9257*S9257)</f>
        <v>0</v>
      </c>
    </row>
    <row r="9258" spans="6:20" outlineLevel="6"/>
    <row r="9259" spans="6:20" s="120" customFormat="1" ht="16.5" customHeight="1" outlineLevel="5">
      <c r="F9259" s="121"/>
      <c r="G9259" s="122"/>
      <c r="H9259" s="122"/>
      <c r="I9259" s="122"/>
      <c r="J9259" s="123"/>
      <c r="K9259" s="123"/>
      <c r="L9259" s="123"/>
      <c r="M9259" s="123" t="s">
        <v>5902</v>
      </c>
      <c r="N9259" s="126"/>
      <c r="O9259" s="122"/>
      <c r="P9259" s="124"/>
      <c r="Q9259" s="125"/>
      <c r="R9259" s="124"/>
      <c r="S9259" s="125"/>
      <c r="T9259" s="111">
        <f>SUBTOTAL(9,T9260:T9265)</f>
        <v>0</v>
      </c>
    </row>
    <row r="9260" spans="6:20" s="102" customFormat="1" ht="24" outlineLevel="6">
      <c r="F9260" s="21">
        <v>4014</v>
      </c>
      <c r="G9260" s="22" t="s">
        <v>5</v>
      </c>
      <c r="H9260" s="68">
        <v>6</v>
      </c>
      <c r="I9260" s="22"/>
      <c r="J9260" s="36" t="s">
        <v>3293</v>
      </c>
      <c r="K9260" s="36"/>
      <c r="L9260" s="36"/>
      <c r="M9260" s="37" t="s">
        <v>8677</v>
      </c>
      <c r="N9260" s="37"/>
      <c r="O9260" s="22" t="s">
        <v>22</v>
      </c>
      <c r="P9260" s="38">
        <v>1</v>
      </c>
      <c r="Q9260" s="25">
        <v>0</v>
      </c>
      <c r="R9260" s="38">
        <f>P9260*(1+Q9260/100)</f>
        <v>1</v>
      </c>
      <c r="S9260" s="25"/>
      <c r="T9260" s="26">
        <f>IF(I9260="T",0,R9260*S9260)</f>
        <v>0</v>
      </c>
    </row>
    <row r="9261" spans="6:20" s="102" customFormat="1" ht="12" outlineLevel="6">
      <c r="F9261" s="21">
        <v>4015</v>
      </c>
      <c r="G9261" s="22" t="s">
        <v>5</v>
      </c>
      <c r="H9261" s="68">
        <v>6</v>
      </c>
      <c r="I9261" s="22"/>
      <c r="J9261" s="36" t="s">
        <v>3294</v>
      </c>
      <c r="K9261" s="36"/>
      <c r="L9261" s="36"/>
      <c r="M9261" s="37" t="s">
        <v>6519</v>
      </c>
      <c r="N9261" s="37"/>
      <c r="O9261" s="22" t="s">
        <v>22</v>
      </c>
      <c r="P9261" s="38">
        <v>4</v>
      </c>
      <c r="Q9261" s="25">
        <v>0</v>
      </c>
      <c r="R9261" s="38">
        <f>P9261*(1+Q9261/100)</f>
        <v>4</v>
      </c>
      <c r="S9261" s="25"/>
      <c r="T9261" s="26">
        <f>IF(I9261="T",0,R9261*S9261)</f>
        <v>0</v>
      </c>
    </row>
    <row r="9262" spans="6:20" s="102" customFormat="1" ht="12" outlineLevel="6">
      <c r="F9262" s="21">
        <v>4016</v>
      </c>
      <c r="G9262" s="22" t="s">
        <v>5</v>
      </c>
      <c r="H9262" s="68">
        <v>6</v>
      </c>
      <c r="I9262" s="22"/>
      <c r="J9262" s="36" t="s">
        <v>3295</v>
      </c>
      <c r="K9262" s="36"/>
      <c r="L9262" s="36"/>
      <c r="M9262" s="37" t="s">
        <v>6520</v>
      </c>
      <c r="N9262" s="37"/>
      <c r="O9262" s="22" t="s">
        <v>22</v>
      </c>
      <c r="P9262" s="38">
        <v>3</v>
      </c>
      <c r="Q9262" s="25">
        <v>0</v>
      </c>
      <c r="R9262" s="38">
        <f>P9262*(1+Q9262/100)</f>
        <v>3</v>
      </c>
      <c r="S9262" s="25"/>
      <c r="T9262" s="26">
        <f>IF(I9262="T",0,R9262*S9262)</f>
        <v>0</v>
      </c>
    </row>
    <row r="9263" spans="6:20" s="102" customFormat="1" ht="12" outlineLevel="6">
      <c r="F9263" s="21">
        <v>4017</v>
      </c>
      <c r="G9263" s="22" t="s">
        <v>5</v>
      </c>
      <c r="H9263" s="68">
        <v>6</v>
      </c>
      <c r="I9263" s="22"/>
      <c r="J9263" s="36" t="s">
        <v>3296</v>
      </c>
      <c r="K9263" s="36"/>
      <c r="L9263" s="36"/>
      <c r="M9263" s="37" t="s">
        <v>7002</v>
      </c>
      <c r="N9263" s="37"/>
      <c r="O9263" s="22" t="s">
        <v>22</v>
      </c>
      <c r="P9263" s="38">
        <v>2</v>
      </c>
      <c r="Q9263" s="25">
        <v>0</v>
      </c>
      <c r="R9263" s="38">
        <f>P9263*(1+Q9263/100)</f>
        <v>2</v>
      </c>
      <c r="S9263" s="25"/>
      <c r="T9263" s="26">
        <f>IF(I9263="T",0,R9263*S9263)</f>
        <v>0</v>
      </c>
    </row>
    <row r="9264" spans="6:20" s="102" customFormat="1" ht="12" outlineLevel="6">
      <c r="F9264" s="21">
        <v>4018</v>
      </c>
      <c r="G9264" s="22" t="s">
        <v>5</v>
      </c>
      <c r="H9264" s="68">
        <v>6</v>
      </c>
      <c r="I9264" s="22"/>
      <c r="J9264" s="36" t="s">
        <v>3297</v>
      </c>
      <c r="K9264" s="36"/>
      <c r="L9264" s="36"/>
      <c r="M9264" s="37" t="s">
        <v>7806</v>
      </c>
      <c r="N9264" s="37"/>
      <c r="O9264" s="22" t="s">
        <v>22</v>
      </c>
      <c r="P9264" s="38">
        <v>2</v>
      </c>
      <c r="Q9264" s="25">
        <v>0</v>
      </c>
      <c r="R9264" s="38">
        <f>P9264*(1+Q9264/100)</f>
        <v>2</v>
      </c>
      <c r="S9264" s="25"/>
      <c r="T9264" s="26">
        <f>IF(I9264="T",0,R9264*S9264)</f>
        <v>0</v>
      </c>
    </row>
    <row r="9265" spans="6:20" outlineLevel="6"/>
    <row r="9266" spans="6:20" s="120" customFormat="1" ht="16.5" customHeight="1" outlineLevel="5">
      <c r="F9266" s="121"/>
      <c r="G9266" s="122"/>
      <c r="H9266" s="122"/>
      <c r="I9266" s="122"/>
      <c r="J9266" s="123"/>
      <c r="K9266" s="123"/>
      <c r="L9266" s="123"/>
      <c r="M9266" s="123" t="s">
        <v>7020</v>
      </c>
      <c r="N9266" s="126"/>
      <c r="O9266" s="122"/>
      <c r="P9266" s="124"/>
      <c r="Q9266" s="125"/>
      <c r="R9266" s="124"/>
      <c r="S9266" s="125"/>
      <c r="T9266" s="111">
        <f>SUBTOTAL(9,T9267:T9269)</f>
        <v>0</v>
      </c>
    </row>
    <row r="9267" spans="6:20" s="102" customFormat="1" ht="24" outlineLevel="6">
      <c r="F9267" s="21">
        <v>4019</v>
      </c>
      <c r="G9267" s="22" t="s">
        <v>5</v>
      </c>
      <c r="H9267" s="68">
        <v>6</v>
      </c>
      <c r="I9267" s="22"/>
      <c r="J9267" s="36" t="s">
        <v>3298</v>
      </c>
      <c r="K9267" s="36"/>
      <c r="L9267" s="36"/>
      <c r="M9267" s="37" t="s">
        <v>8604</v>
      </c>
      <c r="N9267" s="37"/>
      <c r="O9267" s="22" t="s">
        <v>22</v>
      </c>
      <c r="P9267" s="38">
        <v>1</v>
      </c>
      <c r="Q9267" s="25">
        <v>0</v>
      </c>
      <c r="R9267" s="38">
        <f>P9267*(1+Q9267/100)</f>
        <v>1</v>
      </c>
      <c r="S9267" s="25"/>
      <c r="T9267" s="26">
        <f>IF(I9267="T",0,R9267*S9267)</f>
        <v>0</v>
      </c>
    </row>
    <row r="9268" spans="6:20" s="102" customFormat="1" ht="24" outlineLevel="6">
      <c r="F9268" s="21">
        <v>4020</v>
      </c>
      <c r="G9268" s="22" t="s">
        <v>5</v>
      </c>
      <c r="H9268" s="68">
        <v>6</v>
      </c>
      <c r="I9268" s="22"/>
      <c r="J9268" s="36" t="s">
        <v>3299</v>
      </c>
      <c r="K9268" s="36"/>
      <c r="L9268" s="36"/>
      <c r="M9268" s="37" t="s">
        <v>7640</v>
      </c>
      <c r="N9268" s="37"/>
      <c r="O9268" s="22" t="s">
        <v>22</v>
      </c>
      <c r="P9268" s="38">
        <v>2</v>
      </c>
      <c r="Q9268" s="25">
        <v>0</v>
      </c>
      <c r="R9268" s="38">
        <f>P9268*(1+Q9268/100)</f>
        <v>2</v>
      </c>
      <c r="S9268" s="25"/>
      <c r="T9268" s="26">
        <f>IF(I9268="T",0,R9268*S9268)</f>
        <v>0</v>
      </c>
    </row>
    <row r="9269" spans="6:20" outlineLevel="6"/>
    <row r="9270" spans="6:20" s="120" customFormat="1" ht="16.5" customHeight="1" outlineLevel="5">
      <c r="F9270" s="121"/>
      <c r="G9270" s="122"/>
      <c r="H9270" s="122"/>
      <c r="I9270" s="122"/>
      <c r="J9270" s="123"/>
      <c r="K9270" s="123"/>
      <c r="L9270" s="123"/>
      <c r="M9270" s="123" t="s">
        <v>5081</v>
      </c>
      <c r="N9270" s="126"/>
      <c r="O9270" s="122"/>
      <c r="P9270" s="124"/>
      <c r="Q9270" s="125"/>
      <c r="R9270" s="124"/>
      <c r="S9270" s="125"/>
      <c r="T9270" s="111">
        <f>SUBTOTAL(9,T9271:T9275)</f>
        <v>0</v>
      </c>
    </row>
    <row r="9271" spans="6:20" s="102" customFormat="1" ht="60" outlineLevel="6">
      <c r="F9271" s="21">
        <v>4021</v>
      </c>
      <c r="G9271" s="22" t="s">
        <v>5</v>
      </c>
      <c r="H9271" s="68">
        <v>6</v>
      </c>
      <c r="I9271" s="22"/>
      <c r="J9271" s="36" t="s">
        <v>3300</v>
      </c>
      <c r="K9271" s="36"/>
      <c r="L9271" s="36"/>
      <c r="M9271" s="37" t="s">
        <v>9809</v>
      </c>
      <c r="N9271" s="37"/>
      <c r="O9271" s="22" t="s">
        <v>22</v>
      </c>
      <c r="P9271" s="38">
        <v>21</v>
      </c>
      <c r="Q9271" s="25">
        <v>0</v>
      </c>
      <c r="R9271" s="38">
        <f>P9271*(1+Q9271/100)</f>
        <v>21</v>
      </c>
      <c r="S9271" s="25"/>
      <c r="T9271" s="26">
        <f>IF(I9271="T",0,R9271*S9271)</f>
        <v>0</v>
      </c>
    </row>
    <row r="9272" spans="6:20" s="102" customFormat="1" ht="24" outlineLevel="6">
      <c r="F9272" s="21">
        <v>4022</v>
      </c>
      <c r="G9272" s="22" t="s">
        <v>5</v>
      </c>
      <c r="H9272" s="68">
        <v>6</v>
      </c>
      <c r="I9272" s="22"/>
      <c r="J9272" s="36" t="s">
        <v>3301</v>
      </c>
      <c r="K9272" s="36"/>
      <c r="L9272" s="36"/>
      <c r="M9272" s="37" t="s">
        <v>8391</v>
      </c>
      <c r="N9272" s="37"/>
      <c r="O9272" s="22" t="s">
        <v>22</v>
      </c>
      <c r="P9272" s="38">
        <v>14</v>
      </c>
      <c r="Q9272" s="25">
        <v>0</v>
      </c>
      <c r="R9272" s="38">
        <f>P9272*(1+Q9272/100)</f>
        <v>14</v>
      </c>
      <c r="S9272" s="25"/>
      <c r="T9272" s="26">
        <f>IF(I9272="T",0,R9272*S9272)</f>
        <v>0</v>
      </c>
    </row>
    <row r="9273" spans="6:20" s="102" customFormat="1" ht="60" outlineLevel="6">
      <c r="F9273" s="21">
        <v>4023</v>
      </c>
      <c r="G9273" s="22" t="s">
        <v>5</v>
      </c>
      <c r="H9273" s="68">
        <v>6</v>
      </c>
      <c r="I9273" s="22"/>
      <c r="J9273" s="36" t="s">
        <v>3302</v>
      </c>
      <c r="K9273" s="36"/>
      <c r="L9273" s="36"/>
      <c r="M9273" s="37" t="s">
        <v>9740</v>
      </c>
      <c r="N9273" s="37"/>
      <c r="O9273" s="22" t="s">
        <v>22</v>
      </c>
      <c r="P9273" s="38">
        <v>2</v>
      </c>
      <c r="Q9273" s="25">
        <v>0</v>
      </c>
      <c r="R9273" s="38">
        <f>P9273*(1+Q9273/100)</f>
        <v>2</v>
      </c>
      <c r="S9273" s="25"/>
      <c r="T9273" s="26">
        <f>IF(I9273="T",0,R9273*S9273)</f>
        <v>0</v>
      </c>
    </row>
    <row r="9274" spans="6:20" s="102" customFormat="1" ht="60" outlineLevel="6">
      <c r="F9274" s="21">
        <v>4024</v>
      </c>
      <c r="G9274" s="22" t="s">
        <v>5</v>
      </c>
      <c r="H9274" s="68">
        <v>6</v>
      </c>
      <c r="I9274" s="22"/>
      <c r="J9274" s="36" t="s">
        <v>3303</v>
      </c>
      <c r="K9274" s="36"/>
      <c r="L9274" s="36"/>
      <c r="M9274" s="37" t="s">
        <v>9741</v>
      </c>
      <c r="N9274" s="37"/>
      <c r="O9274" s="22" t="s">
        <v>22</v>
      </c>
      <c r="P9274" s="38">
        <v>2</v>
      </c>
      <c r="Q9274" s="25">
        <v>0</v>
      </c>
      <c r="R9274" s="38">
        <f>P9274*(1+Q9274/100)</f>
        <v>2</v>
      </c>
      <c r="S9274" s="25"/>
      <c r="T9274" s="26">
        <f>IF(I9274="T",0,R9274*S9274)</f>
        <v>0</v>
      </c>
    </row>
    <row r="9275" spans="6:20" outlineLevel="6"/>
    <row r="9276" spans="6:20" s="120" customFormat="1" ht="16.5" customHeight="1" outlineLevel="5">
      <c r="F9276" s="121"/>
      <c r="G9276" s="122"/>
      <c r="H9276" s="122"/>
      <c r="I9276" s="122"/>
      <c r="J9276" s="123"/>
      <c r="K9276" s="123"/>
      <c r="L9276" s="123"/>
      <c r="M9276" s="123" t="s">
        <v>5210</v>
      </c>
      <c r="N9276" s="126"/>
      <c r="O9276" s="122"/>
      <c r="P9276" s="124"/>
      <c r="Q9276" s="125"/>
      <c r="R9276" s="124"/>
      <c r="S9276" s="125"/>
      <c r="T9276" s="111">
        <f>SUBTOTAL(9,T9277:T9281)</f>
        <v>0</v>
      </c>
    </row>
    <row r="9277" spans="6:20" s="102" customFormat="1" ht="12" outlineLevel="6">
      <c r="F9277" s="21">
        <v>4025</v>
      </c>
      <c r="G9277" s="22" t="s">
        <v>5</v>
      </c>
      <c r="H9277" s="68">
        <v>6</v>
      </c>
      <c r="I9277" s="22"/>
      <c r="J9277" s="36" t="s">
        <v>3304</v>
      </c>
      <c r="K9277" s="36"/>
      <c r="L9277" s="36"/>
      <c r="M9277" s="37" t="s">
        <v>7017</v>
      </c>
      <c r="N9277" s="37"/>
      <c r="O9277" s="22" t="s">
        <v>47</v>
      </c>
      <c r="P9277" s="38">
        <v>1</v>
      </c>
      <c r="Q9277" s="25">
        <v>0</v>
      </c>
      <c r="R9277" s="38">
        <f>P9277*(1+Q9277/100)</f>
        <v>1</v>
      </c>
      <c r="S9277" s="25"/>
      <c r="T9277" s="26">
        <f>IF(I9277="T",0,R9277*S9277)</f>
        <v>0</v>
      </c>
    </row>
    <row r="9278" spans="6:20" s="102" customFormat="1" ht="12" outlineLevel="6">
      <c r="F9278" s="21">
        <v>4026</v>
      </c>
      <c r="G9278" s="22" t="s">
        <v>5</v>
      </c>
      <c r="H9278" s="68">
        <v>6</v>
      </c>
      <c r="I9278" s="22"/>
      <c r="J9278" s="36" t="s">
        <v>3305</v>
      </c>
      <c r="K9278" s="36"/>
      <c r="L9278" s="36"/>
      <c r="M9278" s="37" t="s">
        <v>5700</v>
      </c>
      <c r="N9278" s="37"/>
      <c r="O9278" s="22" t="s">
        <v>47</v>
      </c>
      <c r="P9278" s="38">
        <v>1</v>
      </c>
      <c r="Q9278" s="25">
        <v>0</v>
      </c>
      <c r="R9278" s="38">
        <f>P9278*(1+Q9278/100)</f>
        <v>1</v>
      </c>
      <c r="S9278" s="25"/>
      <c r="T9278" s="26">
        <f>IF(I9278="T",0,R9278*S9278)</f>
        <v>0</v>
      </c>
    </row>
    <row r="9279" spans="6:20" s="102" customFormat="1" ht="12" outlineLevel="6">
      <c r="F9279" s="21">
        <v>4027</v>
      </c>
      <c r="G9279" s="22" t="s">
        <v>5</v>
      </c>
      <c r="H9279" s="68">
        <v>6</v>
      </c>
      <c r="I9279" s="22"/>
      <c r="J9279" s="36" t="s">
        <v>3306</v>
      </c>
      <c r="K9279" s="36"/>
      <c r="L9279" s="36"/>
      <c r="M9279" s="37" t="s">
        <v>5289</v>
      </c>
      <c r="N9279" s="37"/>
      <c r="O9279" s="22" t="s">
        <v>47</v>
      </c>
      <c r="P9279" s="38">
        <v>1</v>
      </c>
      <c r="Q9279" s="25">
        <v>0</v>
      </c>
      <c r="R9279" s="38">
        <f>P9279*(1+Q9279/100)</f>
        <v>1</v>
      </c>
      <c r="S9279" s="25"/>
      <c r="T9279" s="26">
        <f>IF(I9279="T",0,R9279*S9279)</f>
        <v>0</v>
      </c>
    </row>
    <row r="9280" spans="6:20" s="102" customFormat="1" ht="12" outlineLevel="6">
      <c r="F9280" s="21">
        <v>4028</v>
      </c>
      <c r="G9280" s="22" t="s">
        <v>5</v>
      </c>
      <c r="H9280" s="68">
        <v>6</v>
      </c>
      <c r="I9280" s="22"/>
      <c r="J9280" s="36" t="s">
        <v>3307</v>
      </c>
      <c r="K9280" s="36"/>
      <c r="L9280" s="36"/>
      <c r="M9280" s="37" t="s">
        <v>6568</v>
      </c>
      <c r="N9280" s="37"/>
      <c r="O9280" s="22" t="s">
        <v>47</v>
      </c>
      <c r="P9280" s="38">
        <v>1</v>
      </c>
      <c r="Q9280" s="25">
        <v>0</v>
      </c>
      <c r="R9280" s="38">
        <f>P9280*(1+Q9280/100)</f>
        <v>1</v>
      </c>
      <c r="S9280" s="25"/>
      <c r="T9280" s="26">
        <f>IF(I9280="T",0,R9280*S9280)</f>
        <v>0</v>
      </c>
    </row>
    <row r="9281" spans="6:20" outlineLevel="6"/>
    <row r="9282" spans="6:20" outlineLevel="5"/>
    <row r="9283" spans="6:20" s="113" customFormat="1" ht="16.5" customHeight="1" outlineLevel="4">
      <c r="F9283" s="114"/>
      <c r="G9283" s="115"/>
      <c r="H9283" s="115"/>
      <c r="I9283" s="115"/>
      <c r="J9283" s="116"/>
      <c r="K9283" s="116"/>
      <c r="L9283" s="116"/>
      <c r="M9283" s="116" t="s">
        <v>5996</v>
      </c>
      <c r="N9283" s="119"/>
      <c r="O9283" s="115"/>
      <c r="P9283" s="117"/>
      <c r="Q9283" s="118"/>
      <c r="R9283" s="117"/>
      <c r="S9283" s="118"/>
      <c r="T9283" s="112">
        <f>SUBTOTAL(9,T9284:T9294)</f>
        <v>0</v>
      </c>
    </row>
    <row r="9284" spans="6:20" s="120" customFormat="1" ht="16.5" customHeight="1" outlineLevel="5">
      <c r="F9284" s="121"/>
      <c r="G9284" s="122"/>
      <c r="H9284" s="122"/>
      <c r="I9284" s="122"/>
      <c r="J9284" s="123"/>
      <c r="K9284" s="123"/>
      <c r="L9284" s="123"/>
      <c r="M9284" s="123" t="s">
        <v>5997</v>
      </c>
      <c r="N9284" s="126"/>
      <c r="O9284" s="122"/>
      <c r="P9284" s="124"/>
      <c r="Q9284" s="125"/>
      <c r="R9284" s="124"/>
      <c r="S9284" s="125"/>
      <c r="T9284" s="111">
        <f>SUBTOTAL(9,T9285:T9293)</f>
        <v>0</v>
      </c>
    </row>
    <row r="9285" spans="6:20" s="102" customFormat="1" ht="60" outlineLevel="6">
      <c r="F9285" s="21">
        <v>4029</v>
      </c>
      <c r="G9285" s="22" t="s">
        <v>5</v>
      </c>
      <c r="H9285" s="68">
        <v>6</v>
      </c>
      <c r="I9285" s="22"/>
      <c r="J9285" s="36" t="s">
        <v>3308</v>
      </c>
      <c r="K9285" s="36"/>
      <c r="L9285" s="36"/>
      <c r="M9285" s="37" t="s">
        <v>9750</v>
      </c>
      <c r="N9285" s="37"/>
      <c r="O9285" s="22" t="s">
        <v>22</v>
      </c>
      <c r="P9285" s="38">
        <v>1</v>
      </c>
      <c r="Q9285" s="25">
        <v>0</v>
      </c>
      <c r="R9285" s="38">
        <f t="shared" ref="R9285:R9292" si="270">P9285*(1+Q9285/100)</f>
        <v>1</v>
      </c>
      <c r="S9285" s="25"/>
      <c r="T9285" s="26">
        <f t="shared" ref="T9285:T9292" si="271">IF(I9285="T",0,R9285*S9285)</f>
        <v>0</v>
      </c>
    </row>
    <row r="9286" spans="6:20" s="102" customFormat="1" ht="36" outlineLevel="6">
      <c r="F9286" s="21">
        <v>4030</v>
      </c>
      <c r="G9286" s="22" t="s">
        <v>5</v>
      </c>
      <c r="H9286" s="68">
        <v>6</v>
      </c>
      <c r="I9286" s="22"/>
      <c r="J9286" s="36" t="s">
        <v>3309</v>
      </c>
      <c r="K9286" s="36"/>
      <c r="L9286" s="36"/>
      <c r="M9286" s="37" t="s">
        <v>9099</v>
      </c>
      <c r="N9286" s="37"/>
      <c r="O9286" s="22" t="s">
        <v>22</v>
      </c>
      <c r="P9286" s="38">
        <v>1</v>
      </c>
      <c r="Q9286" s="25">
        <v>0</v>
      </c>
      <c r="R9286" s="38">
        <f t="shared" si="270"/>
        <v>1</v>
      </c>
      <c r="S9286" s="25"/>
      <c r="T9286" s="26">
        <f t="shared" si="271"/>
        <v>0</v>
      </c>
    </row>
    <row r="9287" spans="6:20" s="102" customFormat="1" ht="24" outlineLevel="6">
      <c r="F9287" s="21">
        <v>4031</v>
      </c>
      <c r="G9287" s="22" t="s">
        <v>5</v>
      </c>
      <c r="H9287" s="68">
        <v>6</v>
      </c>
      <c r="I9287" s="22"/>
      <c r="J9287" s="36" t="s">
        <v>3310</v>
      </c>
      <c r="K9287" s="36"/>
      <c r="L9287" s="36"/>
      <c r="M9287" s="37" t="s">
        <v>8297</v>
      </c>
      <c r="N9287" s="37"/>
      <c r="O9287" s="22" t="s">
        <v>47</v>
      </c>
      <c r="P9287" s="38">
        <v>1</v>
      </c>
      <c r="Q9287" s="25">
        <v>0</v>
      </c>
      <c r="R9287" s="38">
        <f t="shared" si="270"/>
        <v>1</v>
      </c>
      <c r="S9287" s="25"/>
      <c r="T9287" s="26">
        <f t="shared" si="271"/>
        <v>0</v>
      </c>
    </row>
    <row r="9288" spans="6:20" s="102" customFormat="1" ht="12" outlineLevel="6">
      <c r="F9288" s="21">
        <v>4032</v>
      </c>
      <c r="G9288" s="22" t="s">
        <v>5</v>
      </c>
      <c r="H9288" s="68">
        <v>6</v>
      </c>
      <c r="I9288" s="22"/>
      <c r="J9288" s="36" t="s">
        <v>3311</v>
      </c>
      <c r="K9288" s="36"/>
      <c r="L9288" s="36"/>
      <c r="M9288" s="37" t="s">
        <v>7304</v>
      </c>
      <c r="N9288" s="37"/>
      <c r="O9288" s="22" t="s">
        <v>47</v>
      </c>
      <c r="P9288" s="38">
        <v>1</v>
      </c>
      <c r="Q9288" s="25">
        <v>0</v>
      </c>
      <c r="R9288" s="38">
        <f t="shared" si="270"/>
        <v>1</v>
      </c>
      <c r="S9288" s="25"/>
      <c r="T9288" s="26">
        <f t="shared" si="271"/>
        <v>0</v>
      </c>
    </row>
    <row r="9289" spans="6:20" s="102" customFormat="1" ht="12" outlineLevel="6">
      <c r="F9289" s="21">
        <v>4033</v>
      </c>
      <c r="G9289" s="22" t="s">
        <v>5</v>
      </c>
      <c r="H9289" s="68">
        <v>6</v>
      </c>
      <c r="I9289" s="22"/>
      <c r="J9289" s="36" t="s">
        <v>3312</v>
      </c>
      <c r="K9289" s="36"/>
      <c r="L9289" s="36"/>
      <c r="M9289" s="37" t="s">
        <v>5278</v>
      </c>
      <c r="N9289" s="37"/>
      <c r="O9289" s="22" t="s">
        <v>47</v>
      </c>
      <c r="P9289" s="38">
        <v>1</v>
      </c>
      <c r="Q9289" s="25">
        <v>0</v>
      </c>
      <c r="R9289" s="38">
        <f t="shared" si="270"/>
        <v>1</v>
      </c>
      <c r="S9289" s="25"/>
      <c r="T9289" s="26">
        <f t="shared" si="271"/>
        <v>0</v>
      </c>
    </row>
    <row r="9290" spans="6:20" s="102" customFormat="1" ht="12" outlineLevel="6">
      <c r="F9290" s="21">
        <v>4034</v>
      </c>
      <c r="G9290" s="22" t="s">
        <v>5</v>
      </c>
      <c r="H9290" s="68">
        <v>6</v>
      </c>
      <c r="I9290" s="22"/>
      <c r="J9290" s="36" t="s">
        <v>3313</v>
      </c>
      <c r="K9290" s="36"/>
      <c r="L9290" s="36"/>
      <c r="M9290" s="37" t="s">
        <v>5279</v>
      </c>
      <c r="N9290" s="37"/>
      <c r="O9290" s="22" t="s">
        <v>47</v>
      </c>
      <c r="P9290" s="38">
        <v>1</v>
      </c>
      <c r="Q9290" s="25">
        <v>0</v>
      </c>
      <c r="R9290" s="38">
        <f t="shared" si="270"/>
        <v>1</v>
      </c>
      <c r="S9290" s="25"/>
      <c r="T9290" s="26">
        <f t="shared" si="271"/>
        <v>0</v>
      </c>
    </row>
    <row r="9291" spans="6:20" s="102" customFormat="1" ht="12" outlineLevel="6">
      <c r="F9291" s="21">
        <v>4035</v>
      </c>
      <c r="G9291" s="22" t="s">
        <v>5</v>
      </c>
      <c r="H9291" s="68">
        <v>6</v>
      </c>
      <c r="I9291" s="22"/>
      <c r="J9291" s="36" t="s">
        <v>3314</v>
      </c>
      <c r="K9291" s="36"/>
      <c r="L9291" s="36"/>
      <c r="M9291" s="37" t="s">
        <v>5280</v>
      </c>
      <c r="N9291" s="37"/>
      <c r="O9291" s="22" t="s">
        <v>47</v>
      </c>
      <c r="P9291" s="38">
        <v>1</v>
      </c>
      <c r="Q9291" s="25">
        <v>0</v>
      </c>
      <c r="R9291" s="38">
        <f t="shared" si="270"/>
        <v>1</v>
      </c>
      <c r="S9291" s="25"/>
      <c r="T9291" s="26">
        <f t="shared" si="271"/>
        <v>0</v>
      </c>
    </row>
    <row r="9292" spans="6:20" s="102" customFormat="1" ht="12" outlineLevel="6">
      <c r="F9292" s="21">
        <v>4036</v>
      </c>
      <c r="G9292" s="22" t="s">
        <v>5</v>
      </c>
      <c r="H9292" s="68">
        <v>6</v>
      </c>
      <c r="I9292" s="22"/>
      <c r="J9292" s="36" t="s">
        <v>3315</v>
      </c>
      <c r="K9292" s="36"/>
      <c r="L9292" s="36"/>
      <c r="M9292" s="37" t="s">
        <v>5330</v>
      </c>
      <c r="N9292" s="37"/>
      <c r="O9292" s="22" t="s">
        <v>47</v>
      </c>
      <c r="P9292" s="38">
        <v>1</v>
      </c>
      <c r="Q9292" s="25">
        <v>0</v>
      </c>
      <c r="R9292" s="38">
        <f t="shared" si="270"/>
        <v>1</v>
      </c>
      <c r="S9292" s="25"/>
      <c r="T9292" s="26">
        <f t="shared" si="271"/>
        <v>0</v>
      </c>
    </row>
    <row r="9293" spans="6:20" outlineLevel="6"/>
    <row r="9294" spans="6:20" outlineLevel="5"/>
    <row r="9295" spans="6:20" s="113" customFormat="1" ht="16.5" customHeight="1" outlineLevel="4">
      <c r="F9295" s="114"/>
      <c r="G9295" s="115"/>
      <c r="H9295" s="115"/>
      <c r="I9295" s="115"/>
      <c r="J9295" s="116"/>
      <c r="K9295" s="116"/>
      <c r="L9295" s="116"/>
      <c r="M9295" s="116" t="s">
        <v>7247</v>
      </c>
      <c r="N9295" s="119"/>
      <c r="O9295" s="115"/>
      <c r="P9295" s="117"/>
      <c r="Q9295" s="118"/>
      <c r="R9295" s="117"/>
      <c r="S9295" s="118"/>
      <c r="T9295" s="112">
        <f>SUBTOTAL(9,T9296:T9342)</f>
        <v>0</v>
      </c>
    </row>
    <row r="9296" spans="6:20" s="120" customFormat="1" ht="16.5" customHeight="1" outlineLevel="5">
      <c r="F9296" s="121"/>
      <c r="G9296" s="122"/>
      <c r="H9296" s="122"/>
      <c r="I9296" s="122"/>
      <c r="J9296" s="123"/>
      <c r="K9296" s="123"/>
      <c r="L9296" s="123"/>
      <c r="M9296" s="123" t="s">
        <v>6496</v>
      </c>
      <c r="N9296" s="126"/>
      <c r="O9296" s="122"/>
      <c r="P9296" s="124"/>
      <c r="Q9296" s="125"/>
      <c r="R9296" s="124"/>
      <c r="S9296" s="125"/>
      <c r="T9296" s="111">
        <f>SUBTOTAL(9,T9297:T9314)</f>
        <v>0</v>
      </c>
    </row>
    <row r="9297" spans="6:20" s="102" customFormat="1" ht="60" outlineLevel="6">
      <c r="F9297" s="21">
        <v>4037</v>
      </c>
      <c r="G9297" s="22" t="s">
        <v>5</v>
      </c>
      <c r="H9297" s="68">
        <v>6</v>
      </c>
      <c r="I9297" s="22"/>
      <c r="J9297" s="36" t="s">
        <v>3316</v>
      </c>
      <c r="K9297" s="36"/>
      <c r="L9297" s="36"/>
      <c r="M9297" s="37" t="s">
        <v>8413</v>
      </c>
      <c r="N9297" s="37"/>
      <c r="O9297" s="22" t="s">
        <v>22</v>
      </c>
      <c r="P9297" s="38">
        <v>5</v>
      </c>
      <c r="Q9297" s="25">
        <v>0</v>
      </c>
      <c r="R9297" s="38">
        <f t="shared" ref="R9297:R9313" si="272">P9297*(1+Q9297/100)</f>
        <v>5</v>
      </c>
      <c r="S9297" s="25"/>
      <c r="T9297" s="26">
        <f t="shared" ref="T9297:T9313" si="273">IF(I9297="T",0,R9297*S9297)</f>
        <v>0</v>
      </c>
    </row>
    <row r="9298" spans="6:20" s="102" customFormat="1" ht="36" outlineLevel="6">
      <c r="F9298" s="21">
        <v>4038</v>
      </c>
      <c r="G9298" s="22" t="s">
        <v>5</v>
      </c>
      <c r="H9298" s="68">
        <v>6</v>
      </c>
      <c r="I9298" s="22"/>
      <c r="J9298" s="36" t="s">
        <v>3317</v>
      </c>
      <c r="K9298" s="36"/>
      <c r="L9298" s="36"/>
      <c r="M9298" s="37" t="s">
        <v>8080</v>
      </c>
      <c r="N9298" s="37"/>
      <c r="O9298" s="22" t="s">
        <v>22</v>
      </c>
      <c r="P9298" s="38">
        <v>1</v>
      </c>
      <c r="Q9298" s="25">
        <v>0</v>
      </c>
      <c r="R9298" s="38">
        <f t="shared" si="272"/>
        <v>1</v>
      </c>
      <c r="S9298" s="25"/>
      <c r="T9298" s="26">
        <f t="shared" si="273"/>
        <v>0</v>
      </c>
    </row>
    <row r="9299" spans="6:20" s="102" customFormat="1" ht="96" outlineLevel="6">
      <c r="F9299" s="21">
        <v>4039</v>
      </c>
      <c r="G9299" s="22" t="s">
        <v>5</v>
      </c>
      <c r="H9299" s="68">
        <v>6</v>
      </c>
      <c r="I9299" s="22"/>
      <c r="J9299" s="36" t="s">
        <v>3318</v>
      </c>
      <c r="K9299" s="36"/>
      <c r="L9299" s="36"/>
      <c r="M9299" s="37" t="s">
        <v>9100</v>
      </c>
      <c r="N9299" s="37"/>
      <c r="O9299" s="22" t="s">
        <v>22</v>
      </c>
      <c r="P9299" s="38">
        <v>5</v>
      </c>
      <c r="Q9299" s="25">
        <v>0</v>
      </c>
      <c r="R9299" s="38">
        <f t="shared" si="272"/>
        <v>5</v>
      </c>
      <c r="S9299" s="25"/>
      <c r="T9299" s="26">
        <f t="shared" si="273"/>
        <v>0</v>
      </c>
    </row>
    <row r="9300" spans="6:20" s="102" customFormat="1" ht="12" outlineLevel="6">
      <c r="F9300" s="21">
        <v>4040</v>
      </c>
      <c r="G9300" s="22" t="s">
        <v>5</v>
      </c>
      <c r="H9300" s="68">
        <v>6</v>
      </c>
      <c r="I9300" s="22"/>
      <c r="J9300" s="36" t="s">
        <v>3319</v>
      </c>
      <c r="K9300" s="36"/>
      <c r="L9300" s="36"/>
      <c r="M9300" s="37" t="s">
        <v>7693</v>
      </c>
      <c r="N9300" s="37"/>
      <c r="O9300" s="22" t="s">
        <v>22</v>
      </c>
      <c r="P9300" s="38">
        <v>5</v>
      </c>
      <c r="Q9300" s="25">
        <v>0</v>
      </c>
      <c r="R9300" s="38">
        <f t="shared" si="272"/>
        <v>5</v>
      </c>
      <c r="S9300" s="25"/>
      <c r="T9300" s="26">
        <f t="shared" si="273"/>
        <v>0</v>
      </c>
    </row>
    <row r="9301" spans="6:20" s="102" customFormat="1" ht="12" outlineLevel="6">
      <c r="F9301" s="21">
        <v>4041</v>
      </c>
      <c r="G9301" s="22" t="s">
        <v>5</v>
      </c>
      <c r="H9301" s="68">
        <v>6</v>
      </c>
      <c r="I9301" s="22"/>
      <c r="J9301" s="36" t="s">
        <v>3320</v>
      </c>
      <c r="K9301" s="36"/>
      <c r="L9301" s="36"/>
      <c r="M9301" s="37" t="s">
        <v>7694</v>
      </c>
      <c r="N9301" s="37"/>
      <c r="O9301" s="22" t="s">
        <v>22</v>
      </c>
      <c r="P9301" s="38">
        <v>5</v>
      </c>
      <c r="Q9301" s="25">
        <v>0</v>
      </c>
      <c r="R9301" s="38">
        <f t="shared" si="272"/>
        <v>5</v>
      </c>
      <c r="S9301" s="25"/>
      <c r="T9301" s="26">
        <f t="shared" si="273"/>
        <v>0</v>
      </c>
    </row>
    <row r="9302" spans="6:20" s="102" customFormat="1" ht="12" outlineLevel="6">
      <c r="F9302" s="21">
        <v>4042</v>
      </c>
      <c r="G9302" s="22" t="s">
        <v>5</v>
      </c>
      <c r="H9302" s="68">
        <v>6</v>
      </c>
      <c r="I9302" s="22"/>
      <c r="J9302" s="36" t="s">
        <v>3321</v>
      </c>
      <c r="K9302" s="36"/>
      <c r="L9302" s="36"/>
      <c r="M9302" s="37" t="s">
        <v>7103</v>
      </c>
      <c r="N9302" s="37"/>
      <c r="O9302" s="22" t="s">
        <v>22</v>
      </c>
      <c r="P9302" s="38">
        <v>5</v>
      </c>
      <c r="Q9302" s="25">
        <v>0</v>
      </c>
      <c r="R9302" s="38">
        <f t="shared" si="272"/>
        <v>5</v>
      </c>
      <c r="S9302" s="25"/>
      <c r="T9302" s="26">
        <f t="shared" si="273"/>
        <v>0</v>
      </c>
    </row>
    <row r="9303" spans="6:20" s="102" customFormat="1" ht="12" outlineLevel="6">
      <c r="F9303" s="21">
        <v>4043</v>
      </c>
      <c r="G9303" s="22" t="s">
        <v>5</v>
      </c>
      <c r="H9303" s="68">
        <v>6</v>
      </c>
      <c r="I9303" s="22"/>
      <c r="J9303" s="36" t="s">
        <v>3322</v>
      </c>
      <c r="K9303" s="36"/>
      <c r="L9303" s="36"/>
      <c r="M9303" s="37" t="s">
        <v>7695</v>
      </c>
      <c r="N9303" s="37"/>
      <c r="O9303" s="22" t="s">
        <v>22</v>
      </c>
      <c r="P9303" s="38">
        <v>5</v>
      </c>
      <c r="Q9303" s="25">
        <v>0</v>
      </c>
      <c r="R9303" s="38">
        <f t="shared" si="272"/>
        <v>5</v>
      </c>
      <c r="S9303" s="25"/>
      <c r="T9303" s="26">
        <f t="shared" si="273"/>
        <v>0</v>
      </c>
    </row>
    <row r="9304" spans="6:20" s="102" customFormat="1" ht="12" outlineLevel="6">
      <c r="F9304" s="21">
        <v>4044</v>
      </c>
      <c r="G9304" s="22" t="s">
        <v>5</v>
      </c>
      <c r="H9304" s="68">
        <v>6</v>
      </c>
      <c r="I9304" s="22"/>
      <c r="J9304" s="36" t="s">
        <v>3323</v>
      </c>
      <c r="K9304" s="36"/>
      <c r="L9304" s="36"/>
      <c r="M9304" s="37" t="s">
        <v>7137</v>
      </c>
      <c r="N9304" s="37"/>
      <c r="O9304" s="22" t="s">
        <v>22</v>
      </c>
      <c r="P9304" s="38">
        <v>5</v>
      </c>
      <c r="Q9304" s="25">
        <v>0</v>
      </c>
      <c r="R9304" s="38">
        <f t="shared" si="272"/>
        <v>5</v>
      </c>
      <c r="S9304" s="25"/>
      <c r="T9304" s="26">
        <f t="shared" si="273"/>
        <v>0</v>
      </c>
    </row>
    <row r="9305" spans="6:20" s="102" customFormat="1" ht="12" outlineLevel="6">
      <c r="F9305" s="21">
        <v>4045</v>
      </c>
      <c r="G9305" s="22" t="s">
        <v>5</v>
      </c>
      <c r="H9305" s="68">
        <v>6</v>
      </c>
      <c r="I9305" s="22"/>
      <c r="J9305" s="36" t="s">
        <v>3324</v>
      </c>
      <c r="K9305" s="36"/>
      <c r="L9305" s="36"/>
      <c r="M9305" s="37" t="s">
        <v>6718</v>
      </c>
      <c r="N9305" s="37"/>
      <c r="O9305" s="22" t="s">
        <v>22</v>
      </c>
      <c r="P9305" s="38">
        <v>5</v>
      </c>
      <c r="Q9305" s="25">
        <v>0</v>
      </c>
      <c r="R9305" s="38">
        <f t="shared" si="272"/>
        <v>5</v>
      </c>
      <c r="S9305" s="25"/>
      <c r="T9305" s="26">
        <f t="shared" si="273"/>
        <v>0</v>
      </c>
    </row>
    <row r="9306" spans="6:20" s="102" customFormat="1" ht="24" outlineLevel="6">
      <c r="F9306" s="21">
        <v>4046</v>
      </c>
      <c r="G9306" s="22" t="s">
        <v>5</v>
      </c>
      <c r="H9306" s="68">
        <v>6</v>
      </c>
      <c r="I9306" s="22"/>
      <c r="J9306" s="36" t="s">
        <v>3325</v>
      </c>
      <c r="K9306" s="36"/>
      <c r="L9306" s="36"/>
      <c r="M9306" s="37" t="s">
        <v>8643</v>
      </c>
      <c r="N9306" s="37"/>
      <c r="O9306" s="22" t="s">
        <v>22</v>
      </c>
      <c r="P9306" s="38">
        <v>10</v>
      </c>
      <c r="Q9306" s="25">
        <v>0</v>
      </c>
      <c r="R9306" s="38">
        <f t="shared" si="272"/>
        <v>10</v>
      </c>
      <c r="S9306" s="25"/>
      <c r="T9306" s="26">
        <f t="shared" si="273"/>
        <v>0</v>
      </c>
    </row>
    <row r="9307" spans="6:20" s="102" customFormat="1" ht="12" outlineLevel="6">
      <c r="F9307" s="21">
        <v>4047</v>
      </c>
      <c r="G9307" s="22" t="s">
        <v>5</v>
      </c>
      <c r="H9307" s="68">
        <v>6</v>
      </c>
      <c r="I9307" s="22"/>
      <c r="J9307" s="36" t="s">
        <v>3326</v>
      </c>
      <c r="K9307" s="36"/>
      <c r="L9307" s="36"/>
      <c r="M9307" s="37" t="s">
        <v>7574</v>
      </c>
      <c r="N9307" s="37"/>
      <c r="O9307" s="22" t="s">
        <v>22</v>
      </c>
      <c r="P9307" s="38">
        <v>11</v>
      </c>
      <c r="Q9307" s="25">
        <v>0</v>
      </c>
      <c r="R9307" s="38">
        <f t="shared" si="272"/>
        <v>11</v>
      </c>
      <c r="S9307" s="25"/>
      <c r="T9307" s="26">
        <f t="shared" si="273"/>
        <v>0</v>
      </c>
    </row>
    <row r="9308" spans="6:20" s="102" customFormat="1" ht="24" outlineLevel="6">
      <c r="F9308" s="21">
        <v>4048</v>
      </c>
      <c r="G9308" s="22" t="s">
        <v>5</v>
      </c>
      <c r="H9308" s="68">
        <v>6</v>
      </c>
      <c r="I9308" s="22"/>
      <c r="J9308" s="36" t="s">
        <v>3327</v>
      </c>
      <c r="K9308" s="36"/>
      <c r="L9308" s="36"/>
      <c r="M9308" s="37" t="s">
        <v>8009</v>
      </c>
      <c r="N9308" s="37"/>
      <c r="O9308" s="22" t="s">
        <v>22</v>
      </c>
      <c r="P9308" s="38">
        <v>1</v>
      </c>
      <c r="Q9308" s="25">
        <v>0</v>
      </c>
      <c r="R9308" s="38">
        <f t="shared" si="272"/>
        <v>1</v>
      </c>
      <c r="S9308" s="25"/>
      <c r="T9308" s="26">
        <f t="shared" si="273"/>
        <v>0</v>
      </c>
    </row>
    <row r="9309" spans="6:20" s="102" customFormat="1" ht="24" outlineLevel="6">
      <c r="F9309" s="21">
        <v>4049</v>
      </c>
      <c r="G9309" s="22" t="s">
        <v>5</v>
      </c>
      <c r="H9309" s="68">
        <v>6</v>
      </c>
      <c r="I9309" s="22"/>
      <c r="J9309" s="36" t="s">
        <v>3328</v>
      </c>
      <c r="K9309" s="36"/>
      <c r="L9309" s="36"/>
      <c r="M9309" s="37" t="s">
        <v>8034</v>
      </c>
      <c r="N9309" s="37"/>
      <c r="O9309" s="22" t="s">
        <v>22</v>
      </c>
      <c r="P9309" s="38">
        <v>6</v>
      </c>
      <c r="Q9309" s="25">
        <v>0</v>
      </c>
      <c r="R9309" s="38">
        <f t="shared" si="272"/>
        <v>6</v>
      </c>
      <c r="S9309" s="25"/>
      <c r="T9309" s="26">
        <f t="shared" si="273"/>
        <v>0</v>
      </c>
    </row>
    <row r="9310" spans="6:20" s="102" customFormat="1" ht="24" outlineLevel="6">
      <c r="F9310" s="21">
        <v>4050</v>
      </c>
      <c r="G9310" s="22" t="s">
        <v>5</v>
      </c>
      <c r="H9310" s="68">
        <v>6</v>
      </c>
      <c r="I9310" s="22"/>
      <c r="J9310" s="36" t="s">
        <v>3329</v>
      </c>
      <c r="K9310" s="36"/>
      <c r="L9310" s="36"/>
      <c r="M9310" s="37" t="s">
        <v>8369</v>
      </c>
      <c r="N9310" s="37"/>
      <c r="O9310" s="22" t="s">
        <v>22</v>
      </c>
      <c r="P9310" s="38">
        <v>13</v>
      </c>
      <c r="Q9310" s="25">
        <v>0</v>
      </c>
      <c r="R9310" s="38">
        <f t="shared" si="272"/>
        <v>13</v>
      </c>
      <c r="S9310" s="25"/>
      <c r="T9310" s="26">
        <f t="shared" si="273"/>
        <v>0</v>
      </c>
    </row>
    <row r="9311" spans="6:20" s="102" customFormat="1" ht="48" outlineLevel="6">
      <c r="F9311" s="21">
        <v>4051</v>
      </c>
      <c r="G9311" s="22" t="s">
        <v>5</v>
      </c>
      <c r="H9311" s="68">
        <v>6</v>
      </c>
      <c r="I9311" s="22"/>
      <c r="J9311" s="36" t="s">
        <v>3330</v>
      </c>
      <c r="K9311" s="36"/>
      <c r="L9311" s="36"/>
      <c r="M9311" s="37" t="s">
        <v>9620</v>
      </c>
      <c r="N9311" s="37"/>
      <c r="O9311" s="22" t="s">
        <v>22</v>
      </c>
      <c r="P9311" s="38">
        <v>17</v>
      </c>
      <c r="Q9311" s="25">
        <v>0</v>
      </c>
      <c r="R9311" s="38">
        <f t="shared" si="272"/>
        <v>17</v>
      </c>
      <c r="S9311" s="25"/>
      <c r="T9311" s="26">
        <f t="shared" si="273"/>
        <v>0</v>
      </c>
    </row>
    <row r="9312" spans="6:20" s="102" customFormat="1" ht="12" outlineLevel="6">
      <c r="F9312" s="21">
        <v>4052</v>
      </c>
      <c r="G9312" s="22" t="s">
        <v>5</v>
      </c>
      <c r="H9312" s="68">
        <v>6</v>
      </c>
      <c r="I9312" s="22"/>
      <c r="J9312" s="36" t="s">
        <v>3331</v>
      </c>
      <c r="K9312" s="36"/>
      <c r="L9312" s="36"/>
      <c r="M9312" s="37" t="s">
        <v>6374</v>
      </c>
      <c r="N9312" s="37"/>
      <c r="O9312" s="22" t="s">
        <v>22</v>
      </c>
      <c r="P9312" s="38">
        <v>1</v>
      </c>
      <c r="Q9312" s="25">
        <v>0</v>
      </c>
      <c r="R9312" s="38">
        <f t="shared" si="272"/>
        <v>1</v>
      </c>
      <c r="S9312" s="25"/>
      <c r="T9312" s="26">
        <f t="shared" si="273"/>
        <v>0</v>
      </c>
    </row>
    <row r="9313" spans="6:20" s="102" customFormat="1" ht="12" outlineLevel="6">
      <c r="F9313" s="21">
        <v>4053</v>
      </c>
      <c r="G9313" s="22" t="s">
        <v>5</v>
      </c>
      <c r="H9313" s="68">
        <v>6</v>
      </c>
      <c r="I9313" s="22"/>
      <c r="J9313" s="36" t="s">
        <v>3332</v>
      </c>
      <c r="K9313" s="36"/>
      <c r="L9313" s="36"/>
      <c r="M9313" s="37" t="s">
        <v>7844</v>
      </c>
      <c r="N9313" s="37"/>
      <c r="O9313" s="22" t="s">
        <v>22</v>
      </c>
      <c r="P9313" s="38">
        <v>34</v>
      </c>
      <c r="Q9313" s="25">
        <v>0</v>
      </c>
      <c r="R9313" s="38">
        <f t="shared" si="272"/>
        <v>34</v>
      </c>
      <c r="S9313" s="25"/>
      <c r="T9313" s="26">
        <f t="shared" si="273"/>
        <v>0</v>
      </c>
    </row>
    <row r="9314" spans="6:20" outlineLevel="6"/>
    <row r="9315" spans="6:20" s="120" customFormat="1" ht="16.5" customHeight="1" outlineLevel="5">
      <c r="F9315" s="121"/>
      <c r="G9315" s="122"/>
      <c r="H9315" s="122"/>
      <c r="I9315" s="122"/>
      <c r="J9315" s="123"/>
      <c r="K9315" s="123"/>
      <c r="L9315" s="123"/>
      <c r="M9315" s="123" t="s">
        <v>5211</v>
      </c>
      <c r="N9315" s="126"/>
      <c r="O9315" s="122"/>
      <c r="P9315" s="124"/>
      <c r="Q9315" s="125"/>
      <c r="R9315" s="124"/>
      <c r="S9315" s="125"/>
      <c r="T9315" s="111">
        <f>SUBTOTAL(9,T9316:T9321)</f>
        <v>0</v>
      </c>
    </row>
    <row r="9316" spans="6:20" s="102" customFormat="1" ht="12" outlineLevel="6">
      <c r="F9316" s="21">
        <v>4054</v>
      </c>
      <c r="G9316" s="22" t="s">
        <v>5</v>
      </c>
      <c r="H9316" s="68">
        <v>6</v>
      </c>
      <c r="I9316" s="22"/>
      <c r="J9316" s="36" t="s">
        <v>3333</v>
      </c>
      <c r="K9316" s="36"/>
      <c r="L9316" s="36"/>
      <c r="M9316" s="37" t="s">
        <v>6637</v>
      </c>
      <c r="N9316" s="37"/>
      <c r="O9316" s="22" t="s">
        <v>22</v>
      </c>
      <c r="P9316" s="38">
        <v>57</v>
      </c>
      <c r="Q9316" s="25">
        <v>0</v>
      </c>
      <c r="R9316" s="38">
        <f>P9316*(1+Q9316/100)</f>
        <v>57</v>
      </c>
      <c r="S9316" s="25"/>
      <c r="T9316" s="26">
        <f>IF(I9316="T",0,R9316*S9316)</f>
        <v>0</v>
      </c>
    </row>
    <row r="9317" spans="6:20" s="102" customFormat="1" ht="12" outlineLevel="6">
      <c r="F9317" s="21">
        <v>4055</v>
      </c>
      <c r="G9317" s="22" t="s">
        <v>5</v>
      </c>
      <c r="H9317" s="68">
        <v>6</v>
      </c>
      <c r="I9317" s="22"/>
      <c r="J9317" s="36" t="s">
        <v>3334</v>
      </c>
      <c r="K9317" s="36"/>
      <c r="L9317" s="36"/>
      <c r="M9317" s="37" t="s">
        <v>6647</v>
      </c>
      <c r="N9317" s="37"/>
      <c r="O9317" s="22" t="s">
        <v>22</v>
      </c>
      <c r="P9317" s="38">
        <v>261</v>
      </c>
      <c r="Q9317" s="25">
        <v>0</v>
      </c>
      <c r="R9317" s="38">
        <f>P9317*(1+Q9317/100)</f>
        <v>261</v>
      </c>
      <c r="S9317" s="25"/>
      <c r="T9317" s="26">
        <f>IF(I9317="T",0,R9317*S9317)</f>
        <v>0</v>
      </c>
    </row>
    <row r="9318" spans="6:20" s="102" customFormat="1" ht="12" outlineLevel="6">
      <c r="F9318" s="21">
        <v>4056</v>
      </c>
      <c r="G9318" s="22" t="s">
        <v>5</v>
      </c>
      <c r="H9318" s="68">
        <v>6</v>
      </c>
      <c r="I9318" s="22"/>
      <c r="J9318" s="36" t="s">
        <v>3335</v>
      </c>
      <c r="K9318" s="36"/>
      <c r="L9318" s="36"/>
      <c r="M9318" s="37" t="s">
        <v>6922</v>
      </c>
      <c r="N9318" s="37"/>
      <c r="O9318" s="22" t="s">
        <v>22</v>
      </c>
      <c r="P9318" s="38">
        <v>46</v>
      </c>
      <c r="Q9318" s="25">
        <v>0</v>
      </c>
      <c r="R9318" s="38">
        <f>P9318*(1+Q9318/100)</f>
        <v>46</v>
      </c>
      <c r="S9318" s="25"/>
      <c r="T9318" s="26">
        <f>IF(I9318="T",0,R9318*S9318)</f>
        <v>0</v>
      </c>
    </row>
    <row r="9319" spans="6:20" s="102" customFormat="1" ht="12" outlineLevel="6">
      <c r="F9319" s="21">
        <v>4057</v>
      </c>
      <c r="G9319" s="22" t="s">
        <v>5</v>
      </c>
      <c r="H9319" s="68">
        <v>6</v>
      </c>
      <c r="I9319" s="22"/>
      <c r="J9319" s="36" t="s">
        <v>3336</v>
      </c>
      <c r="K9319" s="36"/>
      <c r="L9319" s="36"/>
      <c r="M9319" s="37" t="s">
        <v>7893</v>
      </c>
      <c r="N9319" s="37"/>
      <c r="O9319" s="22" t="s">
        <v>22</v>
      </c>
      <c r="P9319" s="38">
        <v>671</v>
      </c>
      <c r="Q9319" s="25">
        <v>0</v>
      </c>
      <c r="R9319" s="38">
        <f>P9319*(1+Q9319/100)</f>
        <v>671</v>
      </c>
      <c r="S9319" s="25"/>
      <c r="T9319" s="26">
        <f>IF(I9319="T",0,R9319*S9319)</f>
        <v>0</v>
      </c>
    </row>
    <row r="9320" spans="6:20" s="102" customFormat="1" ht="12" outlineLevel="6">
      <c r="F9320" s="21">
        <v>4058</v>
      </c>
      <c r="G9320" s="22" t="s">
        <v>5</v>
      </c>
      <c r="H9320" s="68">
        <v>6</v>
      </c>
      <c r="I9320" s="22"/>
      <c r="J9320" s="36" t="s">
        <v>3337</v>
      </c>
      <c r="K9320" s="36"/>
      <c r="L9320" s="36"/>
      <c r="M9320" s="37" t="s">
        <v>6551</v>
      </c>
      <c r="N9320" s="37"/>
      <c r="O9320" s="22" t="s">
        <v>22</v>
      </c>
      <c r="P9320" s="38">
        <v>6</v>
      </c>
      <c r="Q9320" s="25">
        <v>0</v>
      </c>
      <c r="R9320" s="38">
        <f>P9320*(1+Q9320/100)</f>
        <v>6</v>
      </c>
      <c r="S9320" s="25"/>
      <c r="T9320" s="26">
        <f>IF(I9320="T",0,R9320*S9320)</f>
        <v>0</v>
      </c>
    </row>
    <row r="9321" spans="6:20" outlineLevel="6"/>
    <row r="9322" spans="6:20" s="120" customFormat="1" ht="16.5" customHeight="1" outlineLevel="5">
      <c r="F9322" s="121"/>
      <c r="G9322" s="122"/>
      <c r="H9322" s="122"/>
      <c r="I9322" s="122"/>
      <c r="J9322" s="123"/>
      <c r="K9322" s="123"/>
      <c r="L9322" s="123"/>
      <c r="M9322" s="123" t="s">
        <v>5703</v>
      </c>
      <c r="N9322" s="126"/>
      <c r="O9322" s="122"/>
      <c r="P9322" s="124"/>
      <c r="Q9322" s="125"/>
      <c r="R9322" s="124"/>
      <c r="S9322" s="125"/>
      <c r="T9322" s="111">
        <f>SUBTOTAL(9,T9323:T9337)</f>
        <v>0</v>
      </c>
    </row>
    <row r="9323" spans="6:20" s="102" customFormat="1" ht="12" outlineLevel="6">
      <c r="F9323" s="21">
        <v>4059</v>
      </c>
      <c r="G9323" s="22" t="s">
        <v>5</v>
      </c>
      <c r="H9323" s="68">
        <v>6</v>
      </c>
      <c r="I9323" s="22"/>
      <c r="J9323" s="36" t="s">
        <v>3338</v>
      </c>
      <c r="K9323" s="36"/>
      <c r="L9323" s="36"/>
      <c r="M9323" s="37" t="s">
        <v>7873</v>
      </c>
      <c r="N9323" s="37"/>
      <c r="O9323" s="22" t="s">
        <v>9</v>
      </c>
      <c r="P9323" s="38">
        <v>590</v>
      </c>
      <c r="Q9323" s="25">
        <v>0</v>
      </c>
      <c r="R9323" s="38">
        <f t="shared" ref="R9323:R9336" si="274">P9323*(1+Q9323/100)</f>
        <v>590</v>
      </c>
      <c r="S9323" s="25"/>
      <c r="T9323" s="26">
        <f t="shared" ref="T9323:T9336" si="275">IF(I9323="T",0,R9323*S9323)</f>
        <v>0</v>
      </c>
    </row>
    <row r="9324" spans="6:20" s="102" customFormat="1" ht="12" outlineLevel="6">
      <c r="F9324" s="21">
        <v>4060</v>
      </c>
      <c r="G9324" s="22" t="s">
        <v>5</v>
      </c>
      <c r="H9324" s="68">
        <v>6</v>
      </c>
      <c r="I9324" s="22"/>
      <c r="J9324" s="36" t="s">
        <v>3339</v>
      </c>
      <c r="K9324" s="36"/>
      <c r="L9324" s="36"/>
      <c r="M9324" s="37" t="s">
        <v>7888</v>
      </c>
      <c r="N9324" s="37"/>
      <c r="O9324" s="22" t="s">
        <v>9</v>
      </c>
      <c r="P9324" s="38">
        <v>519</v>
      </c>
      <c r="Q9324" s="25">
        <v>0</v>
      </c>
      <c r="R9324" s="38">
        <f t="shared" si="274"/>
        <v>519</v>
      </c>
      <c r="S9324" s="25"/>
      <c r="T9324" s="26">
        <f t="shared" si="275"/>
        <v>0</v>
      </c>
    </row>
    <row r="9325" spans="6:20" s="102" customFormat="1" ht="12" outlineLevel="6">
      <c r="F9325" s="21">
        <v>4061</v>
      </c>
      <c r="G9325" s="22" t="s">
        <v>5</v>
      </c>
      <c r="H9325" s="68">
        <v>6</v>
      </c>
      <c r="I9325" s="22"/>
      <c r="J9325" s="36" t="s">
        <v>3340</v>
      </c>
      <c r="K9325" s="36"/>
      <c r="L9325" s="36"/>
      <c r="M9325" s="37" t="s">
        <v>7889</v>
      </c>
      <c r="N9325" s="37"/>
      <c r="O9325" s="22" t="s">
        <v>9</v>
      </c>
      <c r="P9325" s="38">
        <v>355</v>
      </c>
      <c r="Q9325" s="25">
        <v>0</v>
      </c>
      <c r="R9325" s="38">
        <f t="shared" si="274"/>
        <v>355</v>
      </c>
      <c r="S9325" s="25"/>
      <c r="T9325" s="26">
        <f t="shared" si="275"/>
        <v>0</v>
      </c>
    </row>
    <row r="9326" spans="6:20" s="102" customFormat="1" ht="12" outlineLevel="6">
      <c r="F9326" s="21">
        <v>4062</v>
      </c>
      <c r="G9326" s="22" t="s">
        <v>5</v>
      </c>
      <c r="H9326" s="68">
        <v>6</v>
      </c>
      <c r="I9326" s="22"/>
      <c r="J9326" s="36" t="s">
        <v>3341</v>
      </c>
      <c r="K9326" s="36"/>
      <c r="L9326" s="36"/>
      <c r="M9326" s="37" t="s">
        <v>7890</v>
      </c>
      <c r="N9326" s="37"/>
      <c r="O9326" s="22" t="s">
        <v>9</v>
      </c>
      <c r="P9326" s="38">
        <v>25</v>
      </c>
      <c r="Q9326" s="25">
        <v>0</v>
      </c>
      <c r="R9326" s="38">
        <f t="shared" si="274"/>
        <v>25</v>
      </c>
      <c r="S9326" s="25"/>
      <c r="T9326" s="26">
        <f t="shared" si="275"/>
        <v>0</v>
      </c>
    </row>
    <row r="9327" spans="6:20" s="102" customFormat="1" ht="12" outlineLevel="6">
      <c r="F9327" s="21">
        <v>4063</v>
      </c>
      <c r="G9327" s="22" t="s">
        <v>5</v>
      </c>
      <c r="H9327" s="68">
        <v>6</v>
      </c>
      <c r="I9327" s="22"/>
      <c r="J9327" s="36" t="s">
        <v>3342</v>
      </c>
      <c r="K9327" s="36"/>
      <c r="L9327" s="36"/>
      <c r="M9327" s="37" t="s">
        <v>7545</v>
      </c>
      <c r="N9327" s="37"/>
      <c r="O9327" s="22" t="s">
        <v>9</v>
      </c>
      <c r="P9327" s="38">
        <v>130</v>
      </c>
      <c r="Q9327" s="25">
        <v>0</v>
      </c>
      <c r="R9327" s="38">
        <f t="shared" si="274"/>
        <v>130</v>
      </c>
      <c r="S9327" s="25"/>
      <c r="T9327" s="26">
        <f t="shared" si="275"/>
        <v>0</v>
      </c>
    </row>
    <row r="9328" spans="6:20" s="102" customFormat="1" ht="12" outlineLevel="6">
      <c r="F9328" s="21">
        <v>4064</v>
      </c>
      <c r="G9328" s="22" t="s">
        <v>5</v>
      </c>
      <c r="H9328" s="68">
        <v>6</v>
      </c>
      <c r="I9328" s="22"/>
      <c r="J9328" s="36" t="s">
        <v>3343</v>
      </c>
      <c r="K9328" s="36"/>
      <c r="L9328" s="36"/>
      <c r="M9328" s="37" t="s">
        <v>7621</v>
      </c>
      <c r="N9328" s="37"/>
      <c r="O9328" s="22" t="s">
        <v>9</v>
      </c>
      <c r="P9328" s="38">
        <v>342</v>
      </c>
      <c r="Q9328" s="25">
        <v>0</v>
      </c>
      <c r="R9328" s="38">
        <f t="shared" si="274"/>
        <v>342</v>
      </c>
      <c r="S9328" s="25"/>
      <c r="T9328" s="26">
        <f t="shared" si="275"/>
        <v>0</v>
      </c>
    </row>
    <row r="9329" spans="6:20" s="102" customFormat="1" ht="12" outlineLevel="6">
      <c r="F9329" s="21">
        <v>4065</v>
      </c>
      <c r="G9329" s="22" t="s">
        <v>5</v>
      </c>
      <c r="H9329" s="68">
        <v>6</v>
      </c>
      <c r="I9329" s="22"/>
      <c r="J9329" s="36" t="s">
        <v>3344</v>
      </c>
      <c r="K9329" s="36"/>
      <c r="L9329" s="36"/>
      <c r="M9329" s="37" t="s">
        <v>7622</v>
      </c>
      <c r="N9329" s="37"/>
      <c r="O9329" s="22" t="s">
        <v>9</v>
      </c>
      <c r="P9329" s="38">
        <v>70</v>
      </c>
      <c r="Q9329" s="25">
        <v>0</v>
      </c>
      <c r="R9329" s="38">
        <f t="shared" si="274"/>
        <v>70</v>
      </c>
      <c r="S9329" s="25"/>
      <c r="T9329" s="26">
        <f t="shared" si="275"/>
        <v>0</v>
      </c>
    </row>
    <row r="9330" spans="6:20" s="102" customFormat="1" ht="24" outlineLevel="6">
      <c r="F9330" s="21">
        <v>4066</v>
      </c>
      <c r="G9330" s="22" t="s">
        <v>5</v>
      </c>
      <c r="H9330" s="68">
        <v>6</v>
      </c>
      <c r="I9330" s="22"/>
      <c r="J9330" s="36" t="s">
        <v>3345</v>
      </c>
      <c r="K9330" s="36"/>
      <c r="L9330" s="36"/>
      <c r="M9330" s="37" t="s">
        <v>8028</v>
      </c>
      <c r="N9330" s="37"/>
      <c r="O9330" s="22" t="s">
        <v>9</v>
      </c>
      <c r="P9330" s="38">
        <v>34477</v>
      </c>
      <c r="Q9330" s="25">
        <v>0</v>
      </c>
      <c r="R9330" s="38">
        <f t="shared" si="274"/>
        <v>34477</v>
      </c>
      <c r="S9330" s="25"/>
      <c r="T9330" s="26">
        <f t="shared" si="275"/>
        <v>0</v>
      </c>
    </row>
    <row r="9331" spans="6:20" s="102" customFormat="1" ht="24" outlineLevel="6">
      <c r="F9331" s="21">
        <v>4067</v>
      </c>
      <c r="G9331" s="22" t="s">
        <v>5</v>
      </c>
      <c r="H9331" s="68">
        <v>6</v>
      </c>
      <c r="I9331" s="22"/>
      <c r="J9331" s="36" t="s">
        <v>3346</v>
      </c>
      <c r="K9331" s="36"/>
      <c r="L9331" s="36"/>
      <c r="M9331" s="37" t="s">
        <v>8213</v>
      </c>
      <c r="N9331" s="37"/>
      <c r="O9331" s="22" t="s">
        <v>22</v>
      </c>
      <c r="P9331" s="38">
        <v>800</v>
      </c>
      <c r="Q9331" s="25">
        <v>0</v>
      </c>
      <c r="R9331" s="38">
        <f t="shared" si="274"/>
        <v>800</v>
      </c>
      <c r="S9331" s="25"/>
      <c r="T9331" s="26">
        <f t="shared" si="275"/>
        <v>0</v>
      </c>
    </row>
    <row r="9332" spans="6:20" s="102" customFormat="1" ht="12" outlineLevel="6">
      <c r="F9332" s="21">
        <v>4068</v>
      </c>
      <c r="G9332" s="22" t="s">
        <v>5</v>
      </c>
      <c r="H9332" s="68">
        <v>6</v>
      </c>
      <c r="I9332" s="22"/>
      <c r="J9332" s="36" t="s">
        <v>3347</v>
      </c>
      <c r="K9332" s="36"/>
      <c r="L9332" s="36"/>
      <c r="M9332" s="37" t="s">
        <v>6452</v>
      </c>
      <c r="N9332" s="37"/>
      <c r="O9332" s="22" t="s">
        <v>22</v>
      </c>
      <c r="P9332" s="38">
        <v>7</v>
      </c>
      <c r="Q9332" s="25">
        <v>0</v>
      </c>
      <c r="R9332" s="38">
        <f t="shared" si="274"/>
        <v>7</v>
      </c>
      <c r="S9332" s="25"/>
      <c r="T9332" s="26">
        <f t="shared" si="275"/>
        <v>0</v>
      </c>
    </row>
    <row r="9333" spans="6:20" s="102" customFormat="1" ht="12" outlineLevel="6">
      <c r="F9333" s="21">
        <v>4069</v>
      </c>
      <c r="G9333" s="22" t="s">
        <v>5</v>
      </c>
      <c r="H9333" s="68">
        <v>6</v>
      </c>
      <c r="I9333" s="22"/>
      <c r="J9333" s="36" t="s">
        <v>3348</v>
      </c>
      <c r="K9333" s="36"/>
      <c r="L9333" s="36"/>
      <c r="M9333" s="37" t="s">
        <v>6154</v>
      </c>
      <c r="N9333" s="37"/>
      <c r="O9333" s="22" t="s">
        <v>22</v>
      </c>
      <c r="P9333" s="38">
        <v>335</v>
      </c>
      <c r="Q9333" s="25">
        <v>0</v>
      </c>
      <c r="R9333" s="38">
        <f t="shared" si="274"/>
        <v>335</v>
      </c>
      <c r="S9333" s="25"/>
      <c r="T9333" s="26">
        <f t="shared" si="275"/>
        <v>0</v>
      </c>
    </row>
    <row r="9334" spans="6:20" s="102" customFormat="1" ht="12" outlineLevel="6">
      <c r="F9334" s="21">
        <v>4070</v>
      </c>
      <c r="G9334" s="22" t="s">
        <v>5</v>
      </c>
      <c r="H9334" s="68">
        <v>6</v>
      </c>
      <c r="I9334" s="22"/>
      <c r="J9334" s="36" t="s">
        <v>3349</v>
      </c>
      <c r="K9334" s="36"/>
      <c r="L9334" s="36"/>
      <c r="M9334" s="37" t="s">
        <v>6155</v>
      </c>
      <c r="N9334" s="37"/>
      <c r="O9334" s="22" t="s">
        <v>22</v>
      </c>
      <c r="P9334" s="38">
        <v>335</v>
      </c>
      <c r="Q9334" s="25">
        <v>0</v>
      </c>
      <c r="R9334" s="38">
        <f t="shared" si="274"/>
        <v>335</v>
      </c>
      <c r="S9334" s="25"/>
      <c r="T9334" s="26">
        <f t="shared" si="275"/>
        <v>0</v>
      </c>
    </row>
    <row r="9335" spans="6:20" s="102" customFormat="1" ht="12" outlineLevel="6">
      <c r="F9335" s="21">
        <v>4071</v>
      </c>
      <c r="G9335" s="22" t="s">
        <v>5</v>
      </c>
      <c r="H9335" s="68">
        <v>6</v>
      </c>
      <c r="I9335" s="22"/>
      <c r="J9335" s="36" t="s">
        <v>3350</v>
      </c>
      <c r="K9335" s="36"/>
      <c r="L9335" s="36"/>
      <c r="M9335" s="37" t="s">
        <v>6156</v>
      </c>
      <c r="N9335" s="37"/>
      <c r="O9335" s="22" t="s">
        <v>22</v>
      </c>
      <c r="P9335" s="38">
        <v>335</v>
      </c>
      <c r="Q9335" s="25">
        <v>0</v>
      </c>
      <c r="R9335" s="38">
        <f t="shared" si="274"/>
        <v>335</v>
      </c>
      <c r="S9335" s="25"/>
      <c r="T9335" s="26">
        <f t="shared" si="275"/>
        <v>0</v>
      </c>
    </row>
    <row r="9336" spans="6:20" s="102" customFormat="1" ht="12" outlineLevel="6">
      <c r="F9336" s="21">
        <v>4072</v>
      </c>
      <c r="G9336" s="22" t="s">
        <v>5</v>
      </c>
      <c r="H9336" s="68">
        <v>6</v>
      </c>
      <c r="I9336" s="22"/>
      <c r="J9336" s="36" t="s">
        <v>3351</v>
      </c>
      <c r="K9336" s="36"/>
      <c r="L9336" s="36"/>
      <c r="M9336" s="37" t="s">
        <v>6157</v>
      </c>
      <c r="N9336" s="37"/>
      <c r="O9336" s="22" t="s">
        <v>22</v>
      </c>
      <c r="P9336" s="38">
        <v>335</v>
      </c>
      <c r="Q9336" s="25">
        <v>0</v>
      </c>
      <c r="R9336" s="38">
        <f t="shared" si="274"/>
        <v>335</v>
      </c>
      <c r="S9336" s="25"/>
      <c r="T9336" s="26">
        <f t="shared" si="275"/>
        <v>0</v>
      </c>
    </row>
    <row r="9337" spans="6:20" outlineLevel="6"/>
    <row r="9338" spans="6:20" s="120" customFormat="1" ht="16.5" customHeight="1" outlineLevel="5">
      <c r="F9338" s="121"/>
      <c r="G9338" s="122"/>
      <c r="H9338" s="122"/>
      <c r="I9338" s="122"/>
      <c r="J9338" s="123"/>
      <c r="K9338" s="123"/>
      <c r="L9338" s="123"/>
      <c r="M9338" s="123" t="s">
        <v>5212</v>
      </c>
      <c r="N9338" s="126"/>
      <c r="O9338" s="122"/>
      <c r="P9338" s="124"/>
      <c r="Q9338" s="125"/>
      <c r="R9338" s="124"/>
      <c r="S9338" s="125"/>
      <c r="T9338" s="111">
        <f>SUBTOTAL(9,T9339:T9341)</f>
        <v>0</v>
      </c>
    </row>
    <row r="9339" spans="6:20" s="102" customFormat="1" ht="12" outlineLevel="6">
      <c r="F9339" s="21">
        <v>4073</v>
      </c>
      <c r="G9339" s="22" t="s">
        <v>5</v>
      </c>
      <c r="H9339" s="68">
        <v>6</v>
      </c>
      <c r="I9339" s="22"/>
      <c r="J9339" s="36" t="s">
        <v>3352</v>
      </c>
      <c r="K9339" s="36"/>
      <c r="L9339" s="36"/>
      <c r="M9339" s="37" t="s">
        <v>7018</v>
      </c>
      <c r="N9339" s="37"/>
      <c r="O9339" s="22" t="s">
        <v>47</v>
      </c>
      <c r="P9339" s="38">
        <v>1</v>
      </c>
      <c r="Q9339" s="25">
        <v>0</v>
      </c>
      <c r="R9339" s="38">
        <f>P9339*(1+Q9339/100)</f>
        <v>1</v>
      </c>
      <c r="S9339" s="25"/>
      <c r="T9339" s="26">
        <f>IF(I9339="T",0,R9339*S9339)</f>
        <v>0</v>
      </c>
    </row>
    <row r="9340" spans="6:20" s="102" customFormat="1" ht="12" outlineLevel="6">
      <c r="F9340" s="21">
        <v>4074</v>
      </c>
      <c r="G9340" s="22" t="s">
        <v>5</v>
      </c>
      <c r="H9340" s="68">
        <v>6</v>
      </c>
      <c r="I9340" s="22"/>
      <c r="J9340" s="36" t="s">
        <v>3353</v>
      </c>
      <c r="K9340" s="36"/>
      <c r="L9340" s="36"/>
      <c r="M9340" s="37" t="s">
        <v>7271</v>
      </c>
      <c r="N9340" s="37"/>
      <c r="O9340" s="22" t="s">
        <v>47</v>
      </c>
      <c r="P9340" s="38">
        <v>1</v>
      </c>
      <c r="Q9340" s="25">
        <v>0</v>
      </c>
      <c r="R9340" s="38">
        <f>P9340*(1+Q9340/100)</f>
        <v>1</v>
      </c>
      <c r="S9340" s="25"/>
      <c r="T9340" s="26">
        <f>IF(I9340="T",0,R9340*S9340)</f>
        <v>0</v>
      </c>
    </row>
    <row r="9341" spans="6:20" outlineLevel="6"/>
    <row r="9342" spans="6:20" outlineLevel="5"/>
    <row r="9343" spans="6:20" s="113" customFormat="1" ht="16.5" customHeight="1" outlineLevel="4">
      <c r="F9343" s="114"/>
      <c r="G9343" s="115"/>
      <c r="H9343" s="115"/>
      <c r="I9343" s="115"/>
      <c r="J9343" s="116"/>
      <c r="K9343" s="116"/>
      <c r="L9343" s="116"/>
      <c r="M9343" s="116" t="s">
        <v>7106</v>
      </c>
      <c r="N9343" s="119"/>
      <c r="O9343" s="115"/>
      <c r="P9343" s="117"/>
      <c r="Q9343" s="118"/>
      <c r="R9343" s="117"/>
      <c r="S9343" s="118"/>
      <c r="T9343" s="112">
        <f>SUBTOTAL(9,T9344:T9358)</f>
        <v>0</v>
      </c>
    </row>
    <row r="9344" spans="6:20" s="120" customFormat="1" ht="16.5" customHeight="1" outlineLevel="5">
      <c r="F9344" s="121"/>
      <c r="G9344" s="122"/>
      <c r="H9344" s="122"/>
      <c r="I9344" s="122"/>
      <c r="J9344" s="123"/>
      <c r="K9344" s="123"/>
      <c r="L9344" s="123"/>
      <c r="M9344" s="123" t="s">
        <v>7107</v>
      </c>
      <c r="N9344" s="126"/>
      <c r="O9344" s="122"/>
      <c r="P9344" s="124"/>
      <c r="Q9344" s="125"/>
      <c r="R9344" s="124"/>
      <c r="S9344" s="125"/>
      <c r="T9344" s="111">
        <f>SUBTOTAL(9,T9345:T9357)</f>
        <v>0</v>
      </c>
    </row>
    <row r="9345" spans="6:20" s="102" customFormat="1" ht="12" outlineLevel="6">
      <c r="F9345" s="21">
        <v>4075</v>
      </c>
      <c r="G9345" s="22" t="s">
        <v>5</v>
      </c>
      <c r="H9345" s="68">
        <v>6</v>
      </c>
      <c r="I9345" s="22"/>
      <c r="J9345" s="36" t="s">
        <v>3354</v>
      </c>
      <c r="K9345" s="36"/>
      <c r="L9345" s="36"/>
      <c r="M9345" s="37" t="s">
        <v>7135</v>
      </c>
      <c r="N9345" s="37"/>
      <c r="O9345" s="22" t="s">
        <v>22</v>
      </c>
      <c r="P9345" s="38">
        <v>1</v>
      </c>
      <c r="Q9345" s="25">
        <v>0</v>
      </c>
      <c r="R9345" s="38">
        <f t="shared" ref="R9345:R9356" si="276">P9345*(1+Q9345/100)</f>
        <v>1</v>
      </c>
      <c r="S9345" s="25"/>
      <c r="T9345" s="26">
        <f t="shared" ref="T9345:T9356" si="277">IF(I9345="T",0,R9345*S9345)</f>
        <v>0</v>
      </c>
    </row>
    <row r="9346" spans="6:20" s="102" customFormat="1" ht="12" outlineLevel="6">
      <c r="F9346" s="21">
        <v>4076</v>
      </c>
      <c r="G9346" s="22" t="s">
        <v>5</v>
      </c>
      <c r="H9346" s="68">
        <v>6</v>
      </c>
      <c r="I9346" s="22"/>
      <c r="J9346" s="36" t="s">
        <v>3355</v>
      </c>
      <c r="K9346" s="36"/>
      <c r="L9346" s="36"/>
      <c r="M9346" s="37" t="s">
        <v>6373</v>
      </c>
      <c r="N9346" s="37"/>
      <c r="O9346" s="22" t="s">
        <v>22</v>
      </c>
      <c r="P9346" s="38">
        <v>2</v>
      </c>
      <c r="Q9346" s="25">
        <v>0</v>
      </c>
      <c r="R9346" s="38">
        <f t="shared" si="276"/>
        <v>2</v>
      </c>
      <c r="S9346" s="25"/>
      <c r="T9346" s="26">
        <f t="shared" si="277"/>
        <v>0</v>
      </c>
    </row>
    <row r="9347" spans="6:20" s="102" customFormat="1" ht="12" outlineLevel="6">
      <c r="F9347" s="21">
        <v>4077</v>
      </c>
      <c r="G9347" s="22" t="s">
        <v>5</v>
      </c>
      <c r="H9347" s="68">
        <v>6</v>
      </c>
      <c r="I9347" s="22"/>
      <c r="J9347" s="36" t="s">
        <v>3356</v>
      </c>
      <c r="K9347" s="36"/>
      <c r="L9347" s="36"/>
      <c r="M9347" s="37" t="s">
        <v>6323</v>
      </c>
      <c r="N9347" s="37"/>
      <c r="O9347" s="22" t="s">
        <v>22</v>
      </c>
      <c r="P9347" s="38">
        <v>4</v>
      </c>
      <c r="Q9347" s="25">
        <v>0</v>
      </c>
      <c r="R9347" s="38">
        <f t="shared" si="276"/>
        <v>4</v>
      </c>
      <c r="S9347" s="25"/>
      <c r="T9347" s="26">
        <f t="shared" si="277"/>
        <v>0</v>
      </c>
    </row>
    <row r="9348" spans="6:20" s="102" customFormat="1" ht="12" outlineLevel="6">
      <c r="F9348" s="21">
        <v>4078</v>
      </c>
      <c r="G9348" s="22" t="s">
        <v>5</v>
      </c>
      <c r="H9348" s="68">
        <v>6</v>
      </c>
      <c r="I9348" s="22"/>
      <c r="J9348" s="36" t="s">
        <v>3357</v>
      </c>
      <c r="K9348" s="36"/>
      <c r="L9348" s="36"/>
      <c r="M9348" s="37" t="s">
        <v>7822</v>
      </c>
      <c r="N9348" s="37"/>
      <c r="O9348" s="22" t="s">
        <v>22</v>
      </c>
      <c r="P9348" s="38">
        <v>0</v>
      </c>
      <c r="Q9348" s="25">
        <v>0</v>
      </c>
      <c r="R9348" s="38">
        <f t="shared" si="276"/>
        <v>0</v>
      </c>
      <c r="S9348" s="25"/>
      <c r="T9348" s="26">
        <f t="shared" si="277"/>
        <v>0</v>
      </c>
    </row>
    <row r="9349" spans="6:20" s="102" customFormat="1" ht="12" outlineLevel="6">
      <c r="F9349" s="21">
        <v>4079</v>
      </c>
      <c r="G9349" s="22" t="s">
        <v>5</v>
      </c>
      <c r="H9349" s="68">
        <v>6</v>
      </c>
      <c r="I9349" s="22"/>
      <c r="J9349" s="36" t="s">
        <v>3358</v>
      </c>
      <c r="K9349" s="36"/>
      <c r="L9349" s="36"/>
      <c r="M9349" s="37" t="s">
        <v>7196</v>
      </c>
      <c r="N9349" s="37"/>
      <c r="O9349" s="22" t="s">
        <v>22</v>
      </c>
      <c r="P9349" s="38">
        <v>2</v>
      </c>
      <c r="Q9349" s="25">
        <v>0</v>
      </c>
      <c r="R9349" s="38">
        <f t="shared" si="276"/>
        <v>2</v>
      </c>
      <c r="S9349" s="25"/>
      <c r="T9349" s="26">
        <f t="shared" si="277"/>
        <v>0</v>
      </c>
    </row>
    <row r="9350" spans="6:20" s="102" customFormat="1" ht="12" outlineLevel="6">
      <c r="F9350" s="21">
        <v>4080</v>
      </c>
      <c r="G9350" s="22" t="s">
        <v>5</v>
      </c>
      <c r="H9350" s="68">
        <v>6</v>
      </c>
      <c r="I9350" s="22"/>
      <c r="J9350" s="36" t="s">
        <v>3359</v>
      </c>
      <c r="K9350" s="36"/>
      <c r="L9350" s="36"/>
      <c r="M9350" s="37" t="s">
        <v>5994</v>
      </c>
      <c r="N9350" s="37"/>
      <c r="O9350" s="22" t="s">
        <v>22</v>
      </c>
      <c r="P9350" s="38">
        <v>2</v>
      </c>
      <c r="Q9350" s="25">
        <v>0</v>
      </c>
      <c r="R9350" s="38">
        <f t="shared" si="276"/>
        <v>2</v>
      </c>
      <c r="S9350" s="25"/>
      <c r="T9350" s="26">
        <f t="shared" si="277"/>
        <v>0</v>
      </c>
    </row>
    <row r="9351" spans="6:20" s="102" customFormat="1" ht="12" outlineLevel="6">
      <c r="F9351" s="21">
        <v>4081</v>
      </c>
      <c r="G9351" s="22" t="s">
        <v>5</v>
      </c>
      <c r="H9351" s="68">
        <v>6</v>
      </c>
      <c r="I9351" s="22"/>
      <c r="J9351" s="36" t="s">
        <v>3360</v>
      </c>
      <c r="K9351" s="36"/>
      <c r="L9351" s="36"/>
      <c r="M9351" s="37" t="s">
        <v>7410</v>
      </c>
      <c r="N9351" s="37"/>
      <c r="O9351" s="22" t="s">
        <v>22</v>
      </c>
      <c r="P9351" s="38">
        <v>1</v>
      </c>
      <c r="Q9351" s="25">
        <v>0</v>
      </c>
      <c r="R9351" s="38">
        <f t="shared" si="276"/>
        <v>1</v>
      </c>
      <c r="S9351" s="25"/>
      <c r="T9351" s="26">
        <f t="shared" si="277"/>
        <v>0</v>
      </c>
    </row>
    <row r="9352" spans="6:20" s="102" customFormat="1" ht="12" outlineLevel="6">
      <c r="F9352" s="21">
        <v>4082</v>
      </c>
      <c r="G9352" s="22" t="s">
        <v>5</v>
      </c>
      <c r="H9352" s="68">
        <v>6</v>
      </c>
      <c r="I9352" s="22"/>
      <c r="J9352" s="36" t="s">
        <v>3361</v>
      </c>
      <c r="K9352" s="36"/>
      <c r="L9352" s="36"/>
      <c r="M9352" s="37" t="s">
        <v>6914</v>
      </c>
      <c r="N9352" s="37"/>
      <c r="O9352" s="22" t="s">
        <v>22</v>
      </c>
      <c r="P9352" s="38">
        <v>1</v>
      </c>
      <c r="Q9352" s="25">
        <v>0</v>
      </c>
      <c r="R9352" s="38">
        <f t="shared" si="276"/>
        <v>1</v>
      </c>
      <c r="S9352" s="25"/>
      <c r="T9352" s="26">
        <f t="shared" si="277"/>
        <v>0</v>
      </c>
    </row>
    <row r="9353" spans="6:20" s="102" customFormat="1" ht="12" outlineLevel="6">
      <c r="F9353" s="21">
        <v>4083</v>
      </c>
      <c r="G9353" s="22" t="s">
        <v>5</v>
      </c>
      <c r="H9353" s="68">
        <v>6</v>
      </c>
      <c r="I9353" s="22"/>
      <c r="J9353" s="36" t="s">
        <v>3362</v>
      </c>
      <c r="K9353" s="36"/>
      <c r="L9353" s="36"/>
      <c r="M9353" s="37" t="s">
        <v>6515</v>
      </c>
      <c r="N9353" s="37"/>
      <c r="O9353" s="22" t="s">
        <v>22</v>
      </c>
      <c r="P9353" s="38">
        <v>150</v>
      </c>
      <c r="Q9353" s="25">
        <v>0</v>
      </c>
      <c r="R9353" s="38">
        <f t="shared" si="276"/>
        <v>150</v>
      </c>
      <c r="S9353" s="25"/>
      <c r="T9353" s="26">
        <f t="shared" si="277"/>
        <v>0</v>
      </c>
    </row>
    <row r="9354" spans="6:20" s="102" customFormat="1" ht="24" outlineLevel="6">
      <c r="F9354" s="21">
        <v>4084</v>
      </c>
      <c r="G9354" s="22" t="s">
        <v>5</v>
      </c>
      <c r="H9354" s="68">
        <v>6</v>
      </c>
      <c r="I9354" s="22"/>
      <c r="J9354" s="36" t="s">
        <v>3363</v>
      </c>
      <c r="K9354" s="36"/>
      <c r="L9354" s="36"/>
      <c r="M9354" s="37" t="s">
        <v>8215</v>
      </c>
      <c r="N9354" s="37"/>
      <c r="O9354" s="22" t="s">
        <v>22</v>
      </c>
      <c r="P9354" s="38">
        <v>1</v>
      </c>
      <c r="Q9354" s="25">
        <v>0</v>
      </c>
      <c r="R9354" s="38">
        <f t="shared" si="276"/>
        <v>1</v>
      </c>
      <c r="S9354" s="25"/>
      <c r="T9354" s="26">
        <f t="shared" si="277"/>
        <v>0</v>
      </c>
    </row>
    <row r="9355" spans="6:20" s="102" customFormat="1" ht="12" outlineLevel="6">
      <c r="F9355" s="21">
        <v>4085</v>
      </c>
      <c r="G9355" s="22" t="s">
        <v>5</v>
      </c>
      <c r="H9355" s="68">
        <v>6</v>
      </c>
      <c r="I9355" s="22"/>
      <c r="J9355" s="36" t="s">
        <v>3364</v>
      </c>
      <c r="K9355" s="36"/>
      <c r="L9355" s="36"/>
      <c r="M9355" s="37" t="s">
        <v>6453</v>
      </c>
      <c r="N9355" s="37"/>
      <c r="O9355" s="22" t="s">
        <v>22</v>
      </c>
      <c r="P9355" s="38">
        <v>1</v>
      </c>
      <c r="Q9355" s="25">
        <v>0</v>
      </c>
      <c r="R9355" s="38">
        <f t="shared" si="276"/>
        <v>1</v>
      </c>
      <c r="S9355" s="25"/>
      <c r="T9355" s="26">
        <f t="shared" si="277"/>
        <v>0</v>
      </c>
    </row>
    <row r="9356" spans="6:20" s="102" customFormat="1" ht="12" outlineLevel="6">
      <c r="F9356" s="21">
        <v>4086</v>
      </c>
      <c r="G9356" s="22" t="s">
        <v>5</v>
      </c>
      <c r="H9356" s="68">
        <v>6</v>
      </c>
      <c r="I9356" s="22"/>
      <c r="J9356" s="36" t="s">
        <v>3365</v>
      </c>
      <c r="K9356" s="36"/>
      <c r="L9356" s="36"/>
      <c r="M9356" s="37" t="s">
        <v>5995</v>
      </c>
      <c r="N9356" s="37"/>
      <c r="O9356" s="22" t="s">
        <v>22</v>
      </c>
      <c r="P9356" s="38">
        <v>150</v>
      </c>
      <c r="Q9356" s="25">
        <v>0</v>
      </c>
      <c r="R9356" s="38">
        <f t="shared" si="276"/>
        <v>150</v>
      </c>
      <c r="S9356" s="25"/>
      <c r="T9356" s="26">
        <f t="shared" si="277"/>
        <v>0</v>
      </c>
    </row>
    <row r="9357" spans="6:20" outlineLevel="6"/>
    <row r="9358" spans="6:20" outlineLevel="5"/>
    <row r="9359" spans="6:20" s="113" customFormat="1" ht="16.5" customHeight="1" outlineLevel="4">
      <c r="F9359" s="114"/>
      <c r="G9359" s="115"/>
      <c r="H9359" s="115"/>
      <c r="I9359" s="115"/>
      <c r="J9359" s="116"/>
      <c r="K9359" s="116"/>
      <c r="L9359" s="116"/>
      <c r="M9359" s="116" t="s">
        <v>7177</v>
      </c>
      <c r="N9359" s="119"/>
      <c r="O9359" s="115"/>
      <c r="P9359" s="117"/>
      <c r="Q9359" s="118"/>
      <c r="R9359" s="117"/>
      <c r="S9359" s="118"/>
      <c r="T9359" s="112">
        <f>SUBTOTAL(9,T9360:T9385)</f>
        <v>0</v>
      </c>
    </row>
    <row r="9360" spans="6:20" s="120" customFormat="1" ht="16.5" customHeight="1" outlineLevel="5">
      <c r="F9360" s="121"/>
      <c r="G9360" s="122"/>
      <c r="H9360" s="122"/>
      <c r="I9360" s="122"/>
      <c r="J9360" s="123"/>
      <c r="K9360" s="123"/>
      <c r="L9360" s="123"/>
      <c r="M9360" s="123" t="s">
        <v>5082</v>
      </c>
      <c r="N9360" s="126"/>
      <c r="O9360" s="122"/>
      <c r="P9360" s="124"/>
      <c r="Q9360" s="125"/>
      <c r="R9360" s="124"/>
      <c r="S9360" s="125"/>
      <c r="T9360" s="111">
        <f>SUBTOTAL(9,T9361:T9367)</f>
        <v>0</v>
      </c>
    </row>
    <row r="9361" spans="6:20" s="102" customFormat="1" ht="24" outlineLevel="6">
      <c r="F9361" s="21">
        <v>4087</v>
      </c>
      <c r="G9361" s="22" t="s">
        <v>5</v>
      </c>
      <c r="H9361" s="68">
        <v>6</v>
      </c>
      <c r="I9361" s="22"/>
      <c r="J9361" s="36" t="s">
        <v>3366</v>
      </c>
      <c r="K9361" s="36"/>
      <c r="L9361" s="36"/>
      <c r="M9361" s="37" t="s">
        <v>8359</v>
      </c>
      <c r="N9361" s="37"/>
      <c r="O9361" s="22" t="s">
        <v>22</v>
      </c>
      <c r="P9361" s="38">
        <v>0</v>
      </c>
      <c r="Q9361" s="25">
        <v>0</v>
      </c>
      <c r="R9361" s="38">
        <f t="shared" ref="R9361:R9366" si="278">P9361*(1+Q9361/100)</f>
        <v>0</v>
      </c>
      <c r="S9361" s="25"/>
      <c r="T9361" s="26">
        <f t="shared" ref="T9361:T9366" si="279">IF(I9361="T",0,R9361*S9361)</f>
        <v>0</v>
      </c>
    </row>
    <row r="9362" spans="6:20" s="102" customFormat="1" ht="12" outlineLevel="6">
      <c r="F9362" s="21">
        <v>4088</v>
      </c>
      <c r="G9362" s="22" t="s">
        <v>5</v>
      </c>
      <c r="H9362" s="68">
        <v>6</v>
      </c>
      <c r="I9362" s="22"/>
      <c r="J9362" s="36" t="s">
        <v>3367</v>
      </c>
      <c r="K9362" s="36"/>
      <c r="L9362" s="36"/>
      <c r="M9362" s="37" t="s">
        <v>5947</v>
      </c>
      <c r="N9362" s="37"/>
      <c r="O9362" s="22" t="s">
        <v>22</v>
      </c>
      <c r="P9362" s="38">
        <v>2</v>
      </c>
      <c r="Q9362" s="25">
        <v>0</v>
      </c>
      <c r="R9362" s="38">
        <f t="shared" si="278"/>
        <v>2</v>
      </c>
      <c r="S9362" s="25"/>
      <c r="T9362" s="26">
        <f t="shared" si="279"/>
        <v>0</v>
      </c>
    </row>
    <row r="9363" spans="6:20" s="102" customFormat="1" ht="12" outlineLevel="6">
      <c r="F9363" s="21">
        <v>4089</v>
      </c>
      <c r="G9363" s="22" t="s">
        <v>5</v>
      </c>
      <c r="H9363" s="68">
        <v>6</v>
      </c>
      <c r="I9363" s="22"/>
      <c r="J9363" s="36" t="s">
        <v>3368</v>
      </c>
      <c r="K9363" s="36"/>
      <c r="L9363" s="36"/>
      <c r="M9363" s="37" t="s">
        <v>5277</v>
      </c>
      <c r="N9363" s="37"/>
      <c r="O9363" s="22" t="s">
        <v>22</v>
      </c>
      <c r="P9363" s="38">
        <v>1</v>
      </c>
      <c r="Q9363" s="25">
        <v>0</v>
      </c>
      <c r="R9363" s="38">
        <f t="shared" si="278"/>
        <v>1</v>
      </c>
      <c r="S9363" s="25"/>
      <c r="T9363" s="26">
        <f t="shared" si="279"/>
        <v>0</v>
      </c>
    </row>
    <row r="9364" spans="6:20" s="102" customFormat="1" ht="12" outlineLevel="6">
      <c r="F9364" s="21">
        <v>4090</v>
      </c>
      <c r="G9364" s="22" t="s">
        <v>5</v>
      </c>
      <c r="H9364" s="68">
        <v>6</v>
      </c>
      <c r="I9364" s="22"/>
      <c r="J9364" s="36" t="s">
        <v>3369</v>
      </c>
      <c r="K9364" s="36"/>
      <c r="L9364" s="36"/>
      <c r="M9364" s="37" t="s">
        <v>5897</v>
      </c>
      <c r="N9364" s="37"/>
      <c r="O9364" s="22" t="s">
        <v>22</v>
      </c>
      <c r="P9364" s="38">
        <v>2</v>
      </c>
      <c r="Q9364" s="25">
        <v>0</v>
      </c>
      <c r="R9364" s="38">
        <f t="shared" si="278"/>
        <v>2</v>
      </c>
      <c r="S9364" s="25"/>
      <c r="T9364" s="26">
        <f t="shared" si="279"/>
        <v>0</v>
      </c>
    </row>
    <row r="9365" spans="6:20" s="102" customFormat="1" ht="12" outlineLevel="6">
      <c r="F9365" s="21">
        <v>4091</v>
      </c>
      <c r="G9365" s="22" t="s">
        <v>5</v>
      </c>
      <c r="H9365" s="68">
        <v>6</v>
      </c>
      <c r="I9365" s="22"/>
      <c r="J9365" s="36" t="s">
        <v>3370</v>
      </c>
      <c r="K9365" s="36"/>
      <c r="L9365" s="36"/>
      <c r="M9365" s="37" t="s">
        <v>5687</v>
      </c>
      <c r="N9365" s="37"/>
      <c r="O9365" s="22" t="s">
        <v>22</v>
      </c>
      <c r="P9365" s="38">
        <v>2</v>
      </c>
      <c r="Q9365" s="25">
        <v>0</v>
      </c>
      <c r="R9365" s="38">
        <f t="shared" si="278"/>
        <v>2</v>
      </c>
      <c r="S9365" s="25"/>
      <c r="T9365" s="26">
        <f t="shared" si="279"/>
        <v>0</v>
      </c>
    </row>
    <row r="9366" spans="6:20" s="102" customFormat="1" ht="12" outlineLevel="6">
      <c r="F9366" s="21">
        <v>4092</v>
      </c>
      <c r="G9366" s="22" t="s">
        <v>5</v>
      </c>
      <c r="H9366" s="68">
        <v>6</v>
      </c>
      <c r="I9366" s="22"/>
      <c r="J9366" s="36" t="s">
        <v>3371</v>
      </c>
      <c r="K9366" s="36"/>
      <c r="L9366" s="36"/>
      <c r="M9366" s="37" t="s">
        <v>7539</v>
      </c>
      <c r="N9366" s="37"/>
      <c r="O9366" s="22" t="s">
        <v>22</v>
      </c>
      <c r="P9366" s="38">
        <v>9</v>
      </c>
      <c r="Q9366" s="25">
        <v>0</v>
      </c>
      <c r="R9366" s="38">
        <f t="shared" si="278"/>
        <v>9</v>
      </c>
      <c r="S9366" s="25"/>
      <c r="T9366" s="26">
        <f t="shared" si="279"/>
        <v>0</v>
      </c>
    </row>
    <row r="9367" spans="6:20" outlineLevel="6"/>
    <row r="9368" spans="6:20" s="120" customFormat="1" ht="16.5" customHeight="1" outlineLevel="5">
      <c r="F9368" s="121"/>
      <c r="G9368" s="122"/>
      <c r="H9368" s="122"/>
      <c r="I9368" s="122"/>
      <c r="J9368" s="123"/>
      <c r="K9368" s="123"/>
      <c r="L9368" s="123"/>
      <c r="M9368" s="123" t="s">
        <v>6497</v>
      </c>
      <c r="N9368" s="126"/>
      <c r="O9368" s="122"/>
      <c r="P9368" s="124"/>
      <c r="Q9368" s="125"/>
      <c r="R9368" s="124"/>
      <c r="S9368" s="125"/>
      <c r="T9368" s="111">
        <f>SUBTOTAL(9,T9369:T9373)</f>
        <v>0</v>
      </c>
    </row>
    <row r="9369" spans="6:20" s="102" customFormat="1" ht="24" outlineLevel="6">
      <c r="F9369" s="21">
        <v>4093</v>
      </c>
      <c r="G9369" s="22" t="s">
        <v>5</v>
      </c>
      <c r="H9369" s="68">
        <v>6</v>
      </c>
      <c r="I9369" s="22"/>
      <c r="J9369" s="36" t="s">
        <v>3372</v>
      </c>
      <c r="K9369" s="36"/>
      <c r="L9369" s="36"/>
      <c r="M9369" s="37" t="s">
        <v>8395</v>
      </c>
      <c r="N9369" s="37"/>
      <c r="O9369" s="22" t="s">
        <v>22</v>
      </c>
      <c r="P9369" s="38">
        <v>1</v>
      </c>
      <c r="Q9369" s="25">
        <v>0</v>
      </c>
      <c r="R9369" s="38">
        <f>P9369*(1+Q9369/100)</f>
        <v>1</v>
      </c>
      <c r="S9369" s="25"/>
      <c r="T9369" s="26">
        <f>IF(I9369="T",0,R9369*S9369)</f>
        <v>0</v>
      </c>
    </row>
    <row r="9370" spans="6:20" s="102" customFormat="1" ht="12" outlineLevel="6">
      <c r="F9370" s="21">
        <v>4094</v>
      </c>
      <c r="G9370" s="22" t="s">
        <v>5</v>
      </c>
      <c r="H9370" s="68">
        <v>6</v>
      </c>
      <c r="I9370" s="22"/>
      <c r="J9370" s="36" t="s">
        <v>3373</v>
      </c>
      <c r="K9370" s="36"/>
      <c r="L9370" s="36"/>
      <c r="M9370" s="37" t="s">
        <v>7755</v>
      </c>
      <c r="N9370" s="37"/>
      <c r="O9370" s="22" t="s">
        <v>22</v>
      </c>
      <c r="P9370" s="38">
        <v>1</v>
      </c>
      <c r="Q9370" s="25">
        <v>0</v>
      </c>
      <c r="R9370" s="38">
        <f>P9370*(1+Q9370/100)</f>
        <v>1</v>
      </c>
      <c r="S9370" s="25"/>
      <c r="T9370" s="26">
        <f>IF(I9370="T",0,R9370*S9370)</f>
        <v>0</v>
      </c>
    </row>
    <row r="9371" spans="6:20" s="102" customFormat="1" ht="12" outlineLevel="6">
      <c r="F9371" s="21">
        <v>4095</v>
      </c>
      <c r="G9371" s="22" t="s">
        <v>5</v>
      </c>
      <c r="H9371" s="68">
        <v>6</v>
      </c>
      <c r="I9371" s="22"/>
      <c r="J9371" s="36" t="s">
        <v>3374</v>
      </c>
      <c r="K9371" s="36"/>
      <c r="L9371" s="36"/>
      <c r="M9371" s="37" t="s">
        <v>6793</v>
      </c>
      <c r="N9371" s="37"/>
      <c r="O9371" s="22" t="s">
        <v>22</v>
      </c>
      <c r="P9371" s="38">
        <v>1</v>
      </c>
      <c r="Q9371" s="25">
        <v>0</v>
      </c>
      <c r="R9371" s="38">
        <f>P9371*(1+Q9371/100)</f>
        <v>1</v>
      </c>
      <c r="S9371" s="25"/>
      <c r="T9371" s="26">
        <f>IF(I9371="T",0,R9371*S9371)</f>
        <v>0</v>
      </c>
    </row>
    <row r="9372" spans="6:20" s="102" customFormat="1" ht="12" outlineLevel="6">
      <c r="F9372" s="21">
        <v>4096</v>
      </c>
      <c r="G9372" s="22" t="s">
        <v>5</v>
      </c>
      <c r="H9372" s="68">
        <v>6</v>
      </c>
      <c r="I9372" s="22"/>
      <c r="J9372" s="36" t="s">
        <v>3375</v>
      </c>
      <c r="K9372" s="36"/>
      <c r="L9372" s="36"/>
      <c r="M9372" s="37" t="s">
        <v>6042</v>
      </c>
      <c r="N9372" s="37"/>
      <c r="O9372" s="22" t="s">
        <v>22</v>
      </c>
      <c r="P9372" s="38">
        <v>1</v>
      </c>
      <c r="Q9372" s="25">
        <v>0</v>
      </c>
      <c r="R9372" s="38">
        <f>P9372*(1+Q9372/100)</f>
        <v>1</v>
      </c>
      <c r="S9372" s="25"/>
      <c r="T9372" s="26">
        <f>IF(I9372="T",0,R9372*S9372)</f>
        <v>0</v>
      </c>
    </row>
    <row r="9373" spans="6:20" outlineLevel="6"/>
    <row r="9374" spans="6:20" s="120" customFormat="1" ht="16.5" customHeight="1" outlineLevel="5">
      <c r="F9374" s="121"/>
      <c r="G9374" s="122"/>
      <c r="H9374" s="122"/>
      <c r="I9374" s="122"/>
      <c r="J9374" s="123"/>
      <c r="K9374" s="123"/>
      <c r="L9374" s="123"/>
      <c r="M9374" s="123" t="s">
        <v>5213</v>
      </c>
      <c r="N9374" s="126"/>
      <c r="O9374" s="122"/>
      <c r="P9374" s="124"/>
      <c r="Q9374" s="125"/>
      <c r="R9374" s="124"/>
      <c r="S9374" s="125"/>
      <c r="T9374" s="111">
        <f>SUBTOTAL(9,T9375:T9376)</f>
        <v>0</v>
      </c>
    </row>
    <row r="9375" spans="6:20" s="102" customFormat="1" ht="12" outlineLevel="6">
      <c r="F9375" s="21">
        <v>4097</v>
      </c>
      <c r="G9375" s="22" t="s">
        <v>5</v>
      </c>
      <c r="H9375" s="68">
        <v>6</v>
      </c>
      <c r="I9375" s="22"/>
      <c r="J9375" s="36" t="s">
        <v>3376</v>
      </c>
      <c r="K9375" s="36"/>
      <c r="L9375" s="36"/>
      <c r="M9375" s="37" t="s">
        <v>5377</v>
      </c>
      <c r="N9375" s="37"/>
      <c r="O9375" s="22" t="s">
        <v>22</v>
      </c>
      <c r="P9375" s="38">
        <v>1</v>
      </c>
      <c r="Q9375" s="25">
        <v>0</v>
      </c>
      <c r="R9375" s="38">
        <f>P9375*(1+Q9375/100)</f>
        <v>1</v>
      </c>
      <c r="S9375" s="25"/>
      <c r="T9375" s="26">
        <f>IF(I9375="T",0,R9375*S9375)</f>
        <v>0</v>
      </c>
    </row>
    <row r="9376" spans="6:20" outlineLevel="6"/>
    <row r="9377" spans="6:20" s="120" customFormat="1" ht="16.5" customHeight="1" outlineLevel="5">
      <c r="F9377" s="121"/>
      <c r="G9377" s="122"/>
      <c r="H9377" s="122"/>
      <c r="I9377" s="122"/>
      <c r="J9377" s="123"/>
      <c r="K9377" s="123"/>
      <c r="L9377" s="123"/>
      <c r="M9377" s="123" t="s">
        <v>5083</v>
      </c>
      <c r="N9377" s="126"/>
      <c r="O9377" s="122"/>
      <c r="P9377" s="124"/>
      <c r="Q9377" s="125"/>
      <c r="R9377" s="124"/>
      <c r="S9377" s="125"/>
      <c r="T9377" s="111">
        <f>SUBTOTAL(9,T9378:T9379)</f>
        <v>0</v>
      </c>
    </row>
    <row r="9378" spans="6:20" s="102" customFormat="1" ht="12" outlineLevel="6">
      <c r="F9378" s="21">
        <v>4098</v>
      </c>
      <c r="G9378" s="22" t="s">
        <v>5</v>
      </c>
      <c r="H9378" s="68">
        <v>6</v>
      </c>
      <c r="I9378" s="22"/>
      <c r="J9378" s="36" t="s">
        <v>3377</v>
      </c>
      <c r="K9378" s="36"/>
      <c r="L9378" s="36"/>
      <c r="M9378" s="37" t="s">
        <v>6695</v>
      </c>
      <c r="N9378" s="37"/>
      <c r="O9378" s="22" t="s">
        <v>9</v>
      </c>
      <c r="P9378" s="38">
        <v>950</v>
      </c>
      <c r="Q9378" s="25">
        <v>0</v>
      </c>
      <c r="R9378" s="38">
        <f>P9378*(1+Q9378/100)</f>
        <v>950</v>
      </c>
      <c r="S9378" s="25"/>
      <c r="T9378" s="26">
        <f>IF(I9378="T",0,R9378*S9378)</f>
        <v>0</v>
      </c>
    </row>
    <row r="9379" spans="6:20" outlineLevel="6"/>
    <row r="9380" spans="6:20" s="120" customFormat="1" ht="16.5" customHeight="1" outlineLevel="5">
      <c r="F9380" s="121"/>
      <c r="G9380" s="122"/>
      <c r="H9380" s="122"/>
      <c r="I9380" s="122"/>
      <c r="J9380" s="123"/>
      <c r="K9380" s="123"/>
      <c r="L9380" s="123"/>
      <c r="M9380" s="123" t="s">
        <v>5373</v>
      </c>
      <c r="N9380" s="126"/>
      <c r="O9380" s="122"/>
      <c r="P9380" s="124"/>
      <c r="Q9380" s="125"/>
      <c r="R9380" s="124"/>
      <c r="S9380" s="125"/>
      <c r="T9380" s="111">
        <f>SUBTOTAL(9,T9381:T9384)</f>
        <v>0</v>
      </c>
    </row>
    <row r="9381" spans="6:20" s="102" customFormat="1" ht="36" outlineLevel="6">
      <c r="F9381" s="21">
        <v>4099</v>
      </c>
      <c r="G9381" s="22" t="s">
        <v>5</v>
      </c>
      <c r="H9381" s="68">
        <v>6</v>
      </c>
      <c r="I9381" s="22"/>
      <c r="J9381" s="36" t="s">
        <v>3378</v>
      </c>
      <c r="K9381" s="36"/>
      <c r="L9381" s="36"/>
      <c r="M9381" s="37" t="s">
        <v>8821</v>
      </c>
      <c r="N9381" s="37"/>
      <c r="O9381" s="22" t="s">
        <v>9</v>
      </c>
      <c r="P9381" s="38">
        <v>250</v>
      </c>
      <c r="Q9381" s="25">
        <v>0</v>
      </c>
      <c r="R9381" s="38">
        <f>P9381*(1+Q9381/100)</f>
        <v>250</v>
      </c>
      <c r="S9381" s="25"/>
      <c r="T9381" s="26">
        <f>IF(I9381="T",0,R9381*S9381)</f>
        <v>0</v>
      </c>
    </row>
    <row r="9382" spans="6:20" s="102" customFormat="1" ht="12" outlineLevel="6">
      <c r="F9382" s="21">
        <v>4100</v>
      </c>
      <c r="G9382" s="22" t="s">
        <v>5</v>
      </c>
      <c r="H9382" s="68">
        <v>6</v>
      </c>
      <c r="I9382" s="22"/>
      <c r="J9382" s="36" t="s">
        <v>3379</v>
      </c>
      <c r="K9382" s="36"/>
      <c r="L9382" s="36"/>
      <c r="M9382" s="37" t="s">
        <v>5376</v>
      </c>
      <c r="N9382" s="37"/>
      <c r="O9382" s="22" t="s">
        <v>22</v>
      </c>
      <c r="P9382" s="38">
        <v>104</v>
      </c>
      <c r="Q9382" s="25">
        <v>0</v>
      </c>
      <c r="R9382" s="38">
        <f>P9382*(1+Q9382/100)</f>
        <v>104</v>
      </c>
      <c r="S9382" s="25"/>
      <c r="T9382" s="26">
        <f>IF(I9382="T",0,R9382*S9382)</f>
        <v>0</v>
      </c>
    </row>
    <row r="9383" spans="6:20" s="102" customFormat="1" ht="12" outlineLevel="6">
      <c r="F9383" s="21">
        <v>4101</v>
      </c>
      <c r="G9383" s="22" t="s">
        <v>5</v>
      </c>
      <c r="H9383" s="68">
        <v>6</v>
      </c>
      <c r="I9383" s="22"/>
      <c r="J9383" s="36" t="s">
        <v>3380</v>
      </c>
      <c r="K9383" s="36"/>
      <c r="L9383" s="36"/>
      <c r="M9383" s="37" t="s">
        <v>7149</v>
      </c>
      <c r="N9383" s="37"/>
      <c r="O9383" s="22" t="s">
        <v>22</v>
      </c>
      <c r="P9383" s="38">
        <v>30</v>
      </c>
      <c r="Q9383" s="25">
        <v>0</v>
      </c>
      <c r="R9383" s="38">
        <f>P9383*(1+Q9383/100)</f>
        <v>30</v>
      </c>
      <c r="S9383" s="25"/>
      <c r="T9383" s="26">
        <f>IF(I9383="T",0,R9383*S9383)</f>
        <v>0</v>
      </c>
    </row>
    <row r="9384" spans="6:20" outlineLevel="6"/>
    <row r="9385" spans="6:20" outlineLevel="5"/>
    <row r="9386" spans="6:20" outlineLevel="4"/>
    <row r="9387" spans="6:20" outlineLevel="3"/>
    <row r="9388" spans="6:20" s="86" customFormat="1" ht="18.75" customHeight="1" outlineLevel="2">
      <c r="F9388" s="87"/>
      <c r="G9388" s="88"/>
      <c r="H9388" s="88"/>
      <c r="I9388" s="88"/>
      <c r="J9388" s="89"/>
      <c r="K9388" s="89"/>
      <c r="L9388" s="89"/>
      <c r="M9388" s="89" t="s">
        <v>6162</v>
      </c>
      <c r="N9388" s="93"/>
      <c r="O9388" s="88"/>
      <c r="P9388" s="90"/>
      <c r="Q9388" s="91"/>
      <c r="R9388" s="90"/>
      <c r="S9388" s="91"/>
      <c r="T9388" s="92">
        <f>SUBTOTAL(9,T9389:T9551)</f>
        <v>0</v>
      </c>
    </row>
    <row r="9389" spans="6:20" s="94" customFormat="1" ht="16.5" customHeight="1" outlineLevel="3">
      <c r="F9389" s="95"/>
      <c r="G9389" s="96"/>
      <c r="H9389" s="96"/>
      <c r="I9389" s="96"/>
      <c r="J9389" s="97"/>
      <c r="K9389" s="97"/>
      <c r="L9389" s="97"/>
      <c r="M9389" s="97" t="s">
        <v>6163</v>
      </c>
      <c r="N9389" s="101"/>
      <c r="O9389" s="96"/>
      <c r="P9389" s="98"/>
      <c r="Q9389" s="99"/>
      <c r="R9389" s="98"/>
      <c r="S9389" s="99"/>
      <c r="T9389" s="100">
        <f>SUBTOTAL(9,T9390:T9468)</f>
        <v>0</v>
      </c>
    </row>
    <row r="9390" spans="6:20" s="113" customFormat="1" ht="16.5" customHeight="1" outlineLevel="4">
      <c r="F9390" s="114"/>
      <c r="G9390" s="115"/>
      <c r="H9390" s="115"/>
      <c r="I9390" s="115"/>
      <c r="J9390" s="116"/>
      <c r="K9390" s="116"/>
      <c r="L9390" s="116"/>
      <c r="M9390" s="116" t="s">
        <v>6113</v>
      </c>
      <c r="N9390" s="119"/>
      <c r="O9390" s="115"/>
      <c r="P9390" s="117"/>
      <c r="Q9390" s="118"/>
      <c r="R9390" s="117"/>
      <c r="S9390" s="118"/>
      <c r="T9390" s="112">
        <f>SUBTOTAL(9,T9391:T9401)</f>
        <v>0</v>
      </c>
    </row>
    <row r="9391" spans="6:20" s="120" customFormat="1" ht="16.5" customHeight="1" outlineLevel="5">
      <c r="F9391" s="121"/>
      <c r="G9391" s="122"/>
      <c r="H9391" s="122"/>
      <c r="I9391" s="122"/>
      <c r="J9391" s="123"/>
      <c r="K9391" s="123"/>
      <c r="L9391" s="123"/>
      <c r="M9391" s="123" t="s">
        <v>6164</v>
      </c>
      <c r="N9391" s="126"/>
      <c r="O9391" s="122"/>
      <c r="P9391" s="124"/>
      <c r="Q9391" s="125"/>
      <c r="R9391" s="124"/>
      <c r="S9391" s="125"/>
      <c r="T9391" s="111">
        <f>SUBTOTAL(9,T9392:T9400)</f>
        <v>0</v>
      </c>
    </row>
    <row r="9392" spans="6:20" s="102" customFormat="1" ht="24" outlineLevel="6">
      <c r="F9392" s="21">
        <v>4102</v>
      </c>
      <c r="G9392" s="22" t="s">
        <v>5</v>
      </c>
      <c r="H9392" s="68">
        <v>6</v>
      </c>
      <c r="I9392" s="22"/>
      <c r="J9392" s="36" t="s">
        <v>3381</v>
      </c>
      <c r="K9392" s="36"/>
      <c r="L9392" s="36"/>
      <c r="M9392" s="37" t="s">
        <v>7466</v>
      </c>
      <c r="N9392" s="37"/>
      <c r="O9392" s="22" t="s">
        <v>22</v>
      </c>
      <c r="P9392" s="38">
        <v>355</v>
      </c>
      <c r="Q9392" s="25">
        <v>0</v>
      </c>
      <c r="R9392" s="38">
        <f t="shared" ref="R9392:R9399" si="280">P9392*(1+Q9392/100)</f>
        <v>355</v>
      </c>
      <c r="S9392" s="25"/>
      <c r="T9392" s="26">
        <f t="shared" ref="T9392:T9399" si="281">IF(I9392="T",0,R9392*S9392)</f>
        <v>0</v>
      </c>
    </row>
    <row r="9393" spans="6:20" s="102" customFormat="1" ht="24" outlineLevel="6">
      <c r="F9393" s="21">
        <v>4103</v>
      </c>
      <c r="G9393" s="22" t="s">
        <v>5</v>
      </c>
      <c r="H9393" s="68">
        <v>6</v>
      </c>
      <c r="I9393" s="22"/>
      <c r="J9393" s="36" t="s">
        <v>3382</v>
      </c>
      <c r="K9393" s="36"/>
      <c r="L9393" s="36"/>
      <c r="M9393" s="37" t="s">
        <v>7444</v>
      </c>
      <c r="N9393" s="37"/>
      <c r="O9393" s="22" t="s">
        <v>22</v>
      </c>
      <c r="P9393" s="38">
        <v>350</v>
      </c>
      <c r="Q9393" s="25">
        <v>0</v>
      </c>
      <c r="R9393" s="38">
        <f t="shared" si="280"/>
        <v>350</v>
      </c>
      <c r="S9393" s="25"/>
      <c r="T9393" s="26">
        <f t="shared" si="281"/>
        <v>0</v>
      </c>
    </row>
    <row r="9394" spans="6:20" s="102" customFormat="1" ht="24" outlineLevel="6">
      <c r="F9394" s="21">
        <v>4104</v>
      </c>
      <c r="G9394" s="22" t="s">
        <v>5</v>
      </c>
      <c r="H9394" s="68">
        <v>6</v>
      </c>
      <c r="I9394" s="22"/>
      <c r="J9394" s="36" t="s">
        <v>3383</v>
      </c>
      <c r="K9394" s="36"/>
      <c r="L9394" s="36"/>
      <c r="M9394" s="37" t="s">
        <v>8549</v>
      </c>
      <c r="N9394" s="37"/>
      <c r="O9394" s="22" t="s">
        <v>22</v>
      </c>
      <c r="P9394" s="38">
        <v>80</v>
      </c>
      <c r="Q9394" s="25">
        <v>0</v>
      </c>
      <c r="R9394" s="38">
        <f t="shared" si="280"/>
        <v>80</v>
      </c>
      <c r="S9394" s="25"/>
      <c r="T9394" s="26">
        <f t="shared" si="281"/>
        <v>0</v>
      </c>
    </row>
    <row r="9395" spans="6:20" s="102" customFormat="1" ht="24" outlineLevel="6">
      <c r="F9395" s="21">
        <v>4105</v>
      </c>
      <c r="G9395" s="22" t="s">
        <v>5</v>
      </c>
      <c r="H9395" s="68">
        <v>6</v>
      </c>
      <c r="I9395" s="22"/>
      <c r="J9395" s="36" t="s">
        <v>3384</v>
      </c>
      <c r="K9395" s="36"/>
      <c r="L9395" s="36"/>
      <c r="M9395" s="37" t="s">
        <v>7367</v>
      </c>
      <c r="N9395" s="37"/>
      <c r="O9395" s="22" t="s">
        <v>22</v>
      </c>
      <c r="P9395" s="38">
        <v>650</v>
      </c>
      <c r="Q9395" s="25">
        <v>0</v>
      </c>
      <c r="R9395" s="38">
        <f t="shared" si="280"/>
        <v>650</v>
      </c>
      <c r="S9395" s="25"/>
      <c r="T9395" s="26">
        <f t="shared" si="281"/>
        <v>0</v>
      </c>
    </row>
    <row r="9396" spans="6:20" s="102" customFormat="1" ht="24" outlineLevel="6">
      <c r="F9396" s="21">
        <v>4106</v>
      </c>
      <c r="G9396" s="22" t="s">
        <v>5</v>
      </c>
      <c r="H9396" s="68">
        <v>6</v>
      </c>
      <c r="I9396" s="22"/>
      <c r="J9396" s="36" t="s">
        <v>3385</v>
      </c>
      <c r="K9396" s="36"/>
      <c r="L9396" s="36"/>
      <c r="M9396" s="37" t="s">
        <v>7612</v>
      </c>
      <c r="N9396" s="37"/>
      <c r="O9396" s="22" t="s">
        <v>22</v>
      </c>
      <c r="P9396" s="38">
        <v>4</v>
      </c>
      <c r="Q9396" s="25">
        <v>0</v>
      </c>
      <c r="R9396" s="38">
        <f t="shared" si="280"/>
        <v>4</v>
      </c>
      <c r="S9396" s="25"/>
      <c r="T9396" s="26">
        <f t="shared" si="281"/>
        <v>0</v>
      </c>
    </row>
    <row r="9397" spans="6:20" s="102" customFormat="1" ht="24" outlineLevel="6">
      <c r="F9397" s="21">
        <v>4107</v>
      </c>
      <c r="G9397" s="22" t="s">
        <v>5</v>
      </c>
      <c r="H9397" s="68">
        <v>6</v>
      </c>
      <c r="I9397" s="22"/>
      <c r="J9397" s="36" t="s">
        <v>3386</v>
      </c>
      <c r="K9397" s="36"/>
      <c r="L9397" s="36"/>
      <c r="M9397" s="37" t="s">
        <v>7537</v>
      </c>
      <c r="N9397" s="37"/>
      <c r="O9397" s="22" t="s">
        <v>22</v>
      </c>
      <c r="P9397" s="38">
        <v>10</v>
      </c>
      <c r="Q9397" s="25">
        <v>0</v>
      </c>
      <c r="R9397" s="38">
        <f t="shared" si="280"/>
        <v>10</v>
      </c>
      <c r="S9397" s="25"/>
      <c r="T9397" s="26">
        <f t="shared" si="281"/>
        <v>0</v>
      </c>
    </row>
    <row r="9398" spans="6:20" s="102" customFormat="1" ht="24" outlineLevel="6">
      <c r="F9398" s="21">
        <v>4108</v>
      </c>
      <c r="G9398" s="22" t="s">
        <v>5</v>
      </c>
      <c r="H9398" s="68">
        <v>6</v>
      </c>
      <c r="I9398" s="22"/>
      <c r="J9398" s="36" t="s">
        <v>3387</v>
      </c>
      <c r="K9398" s="36"/>
      <c r="L9398" s="36"/>
      <c r="M9398" s="37" t="s">
        <v>7368</v>
      </c>
      <c r="N9398" s="37"/>
      <c r="O9398" s="22" t="s">
        <v>22</v>
      </c>
      <c r="P9398" s="38">
        <v>95</v>
      </c>
      <c r="Q9398" s="25">
        <v>0</v>
      </c>
      <c r="R9398" s="38">
        <f t="shared" si="280"/>
        <v>95</v>
      </c>
      <c r="S9398" s="25"/>
      <c r="T9398" s="26">
        <f t="shared" si="281"/>
        <v>0</v>
      </c>
    </row>
    <row r="9399" spans="6:20" s="102" customFormat="1" ht="12" outlineLevel="6">
      <c r="F9399" s="21">
        <v>4109</v>
      </c>
      <c r="G9399" s="22" t="s">
        <v>5</v>
      </c>
      <c r="H9399" s="68">
        <v>6</v>
      </c>
      <c r="I9399" s="22"/>
      <c r="J9399" s="36" t="s">
        <v>3388</v>
      </c>
      <c r="K9399" s="36"/>
      <c r="L9399" s="36"/>
      <c r="M9399" s="37" t="s">
        <v>6594</v>
      </c>
      <c r="N9399" s="37"/>
      <c r="O9399" s="22" t="s">
        <v>22</v>
      </c>
      <c r="P9399" s="38">
        <v>15</v>
      </c>
      <c r="Q9399" s="25">
        <v>0</v>
      </c>
      <c r="R9399" s="38">
        <f t="shared" si="280"/>
        <v>15</v>
      </c>
      <c r="S9399" s="25"/>
      <c r="T9399" s="26">
        <f t="shared" si="281"/>
        <v>0</v>
      </c>
    </row>
    <row r="9400" spans="6:20" outlineLevel="6"/>
    <row r="9401" spans="6:20" outlineLevel="5"/>
    <row r="9402" spans="6:20" s="113" customFormat="1" ht="16.5" customHeight="1" outlineLevel="4">
      <c r="F9402" s="114"/>
      <c r="G9402" s="115"/>
      <c r="H9402" s="115"/>
      <c r="I9402" s="115"/>
      <c r="J9402" s="116"/>
      <c r="K9402" s="116"/>
      <c r="L9402" s="116"/>
      <c r="M9402" s="116" t="s">
        <v>7952</v>
      </c>
      <c r="N9402" s="119"/>
      <c r="O9402" s="115"/>
      <c r="P9402" s="117"/>
      <c r="Q9402" s="118"/>
      <c r="R9402" s="117"/>
      <c r="S9402" s="118"/>
      <c r="T9402" s="112">
        <f>SUBTOTAL(9,T9403:T9419)</f>
        <v>0</v>
      </c>
    </row>
    <row r="9403" spans="6:20" s="120" customFormat="1" ht="16.5" customHeight="1" outlineLevel="5">
      <c r="F9403" s="121"/>
      <c r="G9403" s="122"/>
      <c r="H9403" s="122"/>
      <c r="I9403" s="122"/>
      <c r="J9403" s="123"/>
      <c r="K9403" s="123"/>
      <c r="L9403" s="123"/>
      <c r="M9403" s="123" t="s">
        <v>7964</v>
      </c>
      <c r="N9403" s="126"/>
      <c r="O9403" s="122"/>
      <c r="P9403" s="124"/>
      <c r="Q9403" s="125"/>
      <c r="R9403" s="124"/>
      <c r="S9403" s="125"/>
      <c r="T9403" s="111">
        <f>SUBTOTAL(9,T9404:T9418)</f>
        <v>0</v>
      </c>
    </row>
    <row r="9404" spans="6:20" s="102" customFormat="1" ht="12" outlineLevel="6">
      <c r="F9404" s="21">
        <v>4110</v>
      </c>
      <c r="G9404" s="22" t="s">
        <v>5</v>
      </c>
      <c r="H9404" s="68">
        <v>6</v>
      </c>
      <c r="I9404" s="22"/>
      <c r="J9404" s="36" t="s">
        <v>3389</v>
      </c>
      <c r="K9404" s="36"/>
      <c r="L9404" s="36"/>
      <c r="M9404" s="37" t="s">
        <v>7623</v>
      </c>
      <c r="N9404" s="37"/>
      <c r="O9404" s="22" t="s">
        <v>9</v>
      </c>
      <c r="P9404" s="38">
        <v>30</v>
      </c>
      <c r="Q9404" s="25">
        <v>0</v>
      </c>
      <c r="R9404" s="38">
        <f t="shared" ref="R9404:R9417" si="282">P9404*(1+Q9404/100)</f>
        <v>30</v>
      </c>
      <c r="S9404" s="25"/>
      <c r="T9404" s="26">
        <f t="shared" ref="T9404:T9417" si="283">IF(I9404="T",0,R9404*S9404)</f>
        <v>0</v>
      </c>
    </row>
    <row r="9405" spans="6:20" s="102" customFormat="1" ht="12" outlineLevel="6">
      <c r="F9405" s="21">
        <v>4111</v>
      </c>
      <c r="G9405" s="22" t="s">
        <v>5</v>
      </c>
      <c r="H9405" s="68">
        <v>6</v>
      </c>
      <c r="I9405" s="22"/>
      <c r="J9405" s="36" t="s">
        <v>3390</v>
      </c>
      <c r="K9405" s="36"/>
      <c r="L9405" s="36"/>
      <c r="M9405" s="37" t="s">
        <v>7624</v>
      </c>
      <c r="N9405" s="37"/>
      <c r="O9405" s="22" t="s">
        <v>9</v>
      </c>
      <c r="P9405" s="38">
        <v>780</v>
      </c>
      <c r="Q9405" s="25">
        <v>0</v>
      </c>
      <c r="R9405" s="38">
        <f t="shared" si="282"/>
        <v>780</v>
      </c>
      <c r="S9405" s="25"/>
      <c r="T9405" s="26">
        <f t="shared" si="283"/>
        <v>0</v>
      </c>
    </row>
    <row r="9406" spans="6:20" s="102" customFormat="1" ht="12" outlineLevel="6">
      <c r="F9406" s="21">
        <v>4112</v>
      </c>
      <c r="G9406" s="22" t="s">
        <v>5</v>
      </c>
      <c r="H9406" s="68">
        <v>6</v>
      </c>
      <c r="I9406" s="22"/>
      <c r="J9406" s="36" t="s">
        <v>3391</v>
      </c>
      <c r="K9406" s="36"/>
      <c r="L9406" s="36"/>
      <c r="M9406" s="37" t="s">
        <v>7625</v>
      </c>
      <c r="N9406" s="37"/>
      <c r="O9406" s="22" t="s">
        <v>9</v>
      </c>
      <c r="P9406" s="38">
        <v>140</v>
      </c>
      <c r="Q9406" s="25">
        <v>0</v>
      </c>
      <c r="R9406" s="38">
        <f t="shared" si="282"/>
        <v>140</v>
      </c>
      <c r="S9406" s="25"/>
      <c r="T9406" s="26">
        <f t="shared" si="283"/>
        <v>0</v>
      </c>
    </row>
    <row r="9407" spans="6:20" s="102" customFormat="1" ht="12" outlineLevel="6">
      <c r="F9407" s="21">
        <v>4113</v>
      </c>
      <c r="G9407" s="22" t="s">
        <v>5</v>
      </c>
      <c r="H9407" s="68">
        <v>6</v>
      </c>
      <c r="I9407" s="22"/>
      <c r="J9407" s="36" t="s">
        <v>3392</v>
      </c>
      <c r="K9407" s="36"/>
      <c r="L9407" s="36"/>
      <c r="M9407" s="37" t="s">
        <v>7626</v>
      </c>
      <c r="N9407" s="37"/>
      <c r="O9407" s="22" t="s">
        <v>9</v>
      </c>
      <c r="P9407" s="38">
        <v>30</v>
      </c>
      <c r="Q9407" s="25">
        <v>0</v>
      </c>
      <c r="R9407" s="38">
        <f t="shared" si="282"/>
        <v>30</v>
      </c>
      <c r="S9407" s="25"/>
      <c r="T9407" s="26">
        <f t="shared" si="283"/>
        <v>0</v>
      </c>
    </row>
    <row r="9408" spans="6:20" s="102" customFormat="1" ht="12" outlineLevel="6">
      <c r="F9408" s="21">
        <v>4114</v>
      </c>
      <c r="G9408" s="22" t="s">
        <v>5</v>
      </c>
      <c r="H9408" s="68">
        <v>6</v>
      </c>
      <c r="I9408" s="22"/>
      <c r="J9408" s="36" t="s">
        <v>3393</v>
      </c>
      <c r="K9408" s="36"/>
      <c r="L9408" s="36"/>
      <c r="M9408" s="37" t="s">
        <v>7648</v>
      </c>
      <c r="N9408" s="37"/>
      <c r="O9408" s="22" t="s">
        <v>9</v>
      </c>
      <c r="P9408" s="38">
        <v>156</v>
      </c>
      <c r="Q9408" s="25">
        <v>0</v>
      </c>
      <c r="R9408" s="38">
        <f t="shared" si="282"/>
        <v>156</v>
      </c>
      <c r="S9408" s="25"/>
      <c r="T9408" s="26">
        <f t="shared" si="283"/>
        <v>0</v>
      </c>
    </row>
    <row r="9409" spans="6:20" s="102" customFormat="1" ht="12" outlineLevel="6">
      <c r="F9409" s="21">
        <v>4115</v>
      </c>
      <c r="G9409" s="22" t="s">
        <v>5</v>
      </c>
      <c r="H9409" s="68">
        <v>6</v>
      </c>
      <c r="I9409" s="22"/>
      <c r="J9409" s="36" t="s">
        <v>3394</v>
      </c>
      <c r="K9409" s="36"/>
      <c r="L9409" s="36"/>
      <c r="M9409" s="37" t="s">
        <v>7685</v>
      </c>
      <c r="N9409" s="37"/>
      <c r="O9409" s="22" t="s">
        <v>9</v>
      </c>
      <c r="P9409" s="38">
        <v>4320</v>
      </c>
      <c r="Q9409" s="25">
        <v>0</v>
      </c>
      <c r="R9409" s="38">
        <f t="shared" si="282"/>
        <v>4320</v>
      </c>
      <c r="S9409" s="25"/>
      <c r="T9409" s="26">
        <f t="shared" si="283"/>
        <v>0</v>
      </c>
    </row>
    <row r="9410" spans="6:20" s="102" customFormat="1" ht="12" outlineLevel="6">
      <c r="F9410" s="21">
        <v>4116</v>
      </c>
      <c r="G9410" s="22" t="s">
        <v>5</v>
      </c>
      <c r="H9410" s="68">
        <v>6</v>
      </c>
      <c r="I9410" s="22"/>
      <c r="J9410" s="36" t="s">
        <v>3395</v>
      </c>
      <c r="K9410" s="36"/>
      <c r="L9410" s="36"/>
      <c r="M9410" s="37" t="s">
        <v>7686</v>
      </c>
      <c r="N9410" s="37"/>
      <c r="O9410" s="22" t="s">
        <v>9</v>
      </c>
      <c r="P9410" s="38">
        <v>1280</v>
      </c>
      <c r="Q9410" s="25">
        <v>0</v>
      </c>
      <c r="R9410" s="38">
        <f t="shared" si="282"/>
        <v>1280</v>
      </c>
      <c r="S9410" s="25"/>
      <c r="T9410" s="26">
        <f t="shared" si="283"/>
        <v>0</v>
      </c>
    </row>
    <row r="9411" spans="6:20" s="102" customFormat="1" ht="12" outlineLevel="6">
      <c r="F9411" s="21">
        <v>4117</v>
      </c>
      <c r="G9411" s="22" t="s">
        <v>5</v>
      </c>
      <c r="H9411" s="68">
        <v>6</v>
      </c>
      <c r="I9411" s="22"/>
      <c r="J9411" s="36" t="s">
        <v>3396</v>
      </c>
      <c r="K9411" s="36"/>
      <c r="L9411" s="36"/>
      <c r="M9411" s="37" t="s">
        <v>7687</v>
      </c>
      <c r="N9411" s="37"/>
      <c r="O9411" s="22" t="s">
        <v>9</v>
      </c>
      <c r="P9411" s="38">
        <v>420</v>
      </c>
      <c r="Q9411" s="25">
        <v>0</v>
      </c>
      <c r="R9411" s="38">
        <f t="shared" si="282"/>
        <v>420</v>
      </c>
      <c r="S9411" s="25"/>
      <c r="T9411" s="26">
        <f t="shared" si="283"/>
        <v>0</v>
      </c>
    </row>
    <row r="9412" spans="6:20" s="102" customFormat="1" ht="12" outlineLevel="6">
      <c r="F9412" s="21">
        <v>4118</v>
      </c>
      <c r="G9412" s="22" t="s">
        <v>5</v>
      </c>
      <c r="H9412" s="68">
        <v>6</v>
      </c>
      <c r="I9412" s="22"/>
      <c r="J9412" s="36" t="s">
        <v>3397</v>
      </c>
      <c r="K9412" s="36"/>
      <c r="L9412" s="36"/>
      <c r="M9412" s="37" t="s">
        <v>7688</v>
      </c>
      <c r="N9412" s="37"/>
      <c r="O9412" s="22" t="s">
        <v>9</v>
      </c>
      <c r="P9412" s="38">
        <v>180</v>
      </c>
      <c r="Q9412" s="25">
        <v>0</v>
      </c>
      <c r="R9412" s="38">
        <f t="shared" si="282"/>
        <v>180</v>
      </c>
      <c r="S9412" s="25"/>
      <c r="T9412" s="26">
        <f t="shared" si="283"/>
        <v>0</v>
      </c>
    </row>
    <row r="9413" spans="6:20" s="102" customFormat="1" ht="12" outlineLevel="6">
      <c r="F9413" s="21">
        <v>4119</v>
      </c>
      <c r="G9413" s="22" t="s">
        <v>5</v>
      </c>
      <c r="H9413" s="68">
        <v>6</v>
      </c>
      <c r="I9413" s="22"/>
      <c r="J9413" s="36" t="s">
        <v>3398</v>
      </c>
      <c r="K9413" s="36"/>
      <c r="L9413" s="36"/>
      <c r="M9413" s="37" t="s">
        <v>7689</v>
      </c>
      <c r="N9413" s="37"/>
      <c r="O9413" s="22" t="s">
        <v>9</v>
      </c>
      <c r="P9413" s="38">
        <v>44</v>
      </c>
      <c r="Q9413" s="25">
        <v>0</v>
      </c>
      <c r="R9413" s="38">
        <f t="shared" si="282"/>
        <v>44</v>
      </c>
      <c r="S9413" s="25"/>
      <c r="T9413" s="26">
        <f t="shared" si="283"/>
        <v>0</v>
      </c>
    </row>
    <row r="9414" spans="6:20" s="102" customFormat="1" ht="12" outlineLevel="6">
      <c r="F9414" s="21">
        <v>4120</v>
      </c>
      <c r="G9414" s="22" t="s">
        <v>5</v>
      </c>
      <c r="H9414" s="68">
        <v>6</v>
      </c>
      <c r="I9414" s="22"/>
      <c r="J9414" s="36" t="s">
        <v>3399</v>
      </c>
      <c r="K9414" s="36"/>
      <c r="L9414" s="36"/>
      <c r="M9414" s="37" t="s">
        <v>7690</v>
      </c>
      <c r="N9414" s="37"/>
      <c r="O9414" s="22" t="s">
        <v>9</v>
      </c>
      <c r="P9414" s="38">
        <v>50</v>
      </c>
      <c r="Q9414" s="25">
        <v>0</v>
      </c>
      <c r="R9414" s="38">
        <f t="shared" si="282"/>
        <v>50</v>
      </c>
      <c r="S9414" s="25"/>
      <c r="T9414" s="26">
        <f t="shared" si="283"/>
        <v>0</v>
      </c>
    </row>
    <row r="9415" spans="6:20" s="102" customFormat="1" ht="12" outlineLevel="6">
      <c r="F9415" s="21">
        <v>4121</v>
      </c>
      <c r="G9415" s="22" t="s">
        <v>5</v>
      </c>
      <c r="H9415" s="68">
        <v>6</v>
      </c>
      <c r="I9415" s="22"/>
      <c r="J9415" s="36" t="s">
        <v>3400</v>
      </c>
      <c r="K9415" s="36"/>
      <c r="L9415" s="36"/>
      <c r="M9415" s="37" t="s">
        <v>7731</v>
      </c>
      <c r="N9415" s="37"/>
      <c r="O9415" s="22" t="s">
        <v>9</v>
      </c>
      <c r="P9415" s="38">
        <v>2150</v>
      </c>
      <c r="Q9415" s="25">
        <v>0</v>
      </c>
      <c r="R9415" s="38">
        <f t="shared" si="282"/>
        <v>2150</v>
      </c>
      <c r="S9415" s="25"/>
      <c r="T9415" s="26">
        <f t="shared" si="283"/>
        <v>0</v>
      </c>
    </row>
    <row r="9416" spans="6:20" s="102" customFormat="1" ht="24" outlineLevel="6">
      <c r="F9416" s="21">
        <v>4122</v>
      </c>
      <c r="G9416" s="22" t="s">
        <v>5</v>
      </c>
      <c r="H9416" s="68">
        <v>6</v>
      </c>
      <c r="I9416" s="22"/>
      <c r="J9416" s="36" t="s">
        <v>3401</v>
      </c>
      <c r="K9416" s="36"/>
      <c r="L9416" s="36"/>
      <c r="M9416" s="37" t="s">
        <v>8195</v>
      </c>
      <c r="N9416" s="37"/>
      <c r="O9416" s="22" t="s">
        <v>9</v>
      </c>
      <c r="P9416" s="38">
        <v>500</v>
      </c>
      <c r="Q9416" s="25">
        <v>0</v>
      </c>
      <c r="R9416" s="38">
        <f t="shared" si="282"/>
        <v>500</v>
      </c>
      <c r="S9416" s="25"/>
      <c r="T9416" s="26">
        <f t="shared" si="283"/>
        <v>0</v>
      </c>
    </row>
    <row r="9417" spans="6:20" s="102" customFormat="1" ht="24" outlineLevel="6">
      <c r="F9417" s="21">
        <v>4123</v>
      </c>
      <c r="G9417" s="22" t="s">
        <v>5</v>
      </c>
      <c r="H9417" s="68">
        <v>6</v>
      </c>
      <c r="I9417" s="22"/>
      <c r="J9417" s="36" t="s">
        <v>3402</v>
      </c>
      <c r="K9417" s="36"/>
      <c r="L9417" s="36"/>
      <c r="M9417" s="37" t="s">
        <v>8513</v>
      </c>
      <c r="N9417" s="37"/>
      <c r="O9417" s="22" t="s">
        <v>47</v>
      </c>
      <c r="P9417" s="38">
        <v>3</v>
      </c>
      <c r="Q9417" s="25">
        <v>0</v>
      </c>
      <c r="R9417" s="38">
        <f t="shared" si="282"/>
        <v>3</v>
      </c>
      <c r="S9417" s="25"/>
      <c r="T9417" s="26">
        <f t="shared" si="283"/>
        <v>0</v>
      </c>
    </row>
    <row r="9418" spans="6:20" outlineLevel="6"/>
    <row r="9419" spans="6:20" outlineLevel="5"/>
    <row r="9420" spans="6:20" s="113" customFormat="1" ht="16.5" customHeight="1" outlineLevel="4">
      <c r="F9420" s="114"/>
      <c r="G9420" s="115"/>
      <c r="H9420" s="115"/>
      <c r="I9420" s="115"/>
      <c r="J9420" s="116"/>
      <c r="K9420" s="116"/>
      <c r="L9420" s="116"/>
      <c r="M9420" s="116" t="s">
        <v>8172</v>
      </c>
      <c r="N9420" s="119"/>
      <c r="O9420" s="115"/>
      <c r="P9420" s="117"/>
      <c r="Q9420" s="118"/>
      <c r="R9420" s="117"/>
      <c r="S9420" s="118"/>
      <c r="T9420" s="112">
        <f>SUBTOTAL(9,T9421:T9447)</f>
        <v>0</v>
      </c>
    </row>
    <row r="9421" spans="6:20" s="120" customFormat="1" ht="16.5" customHeight="1" outlineLevel="5">
      <c r="F9421" s="121"/>
      <c r="G9421" s="122"/>
      <c r="H9421" s="122"/>
      <c r="I9421" s="122"/>
      <c r="J9421" s="123"/>
      <c r="K9421" s="123"/>
      <c r="L9421" s="123"/>
      <c r="M9421" s="123" t="s">
        <v>8187</v>
      </c>
      <c r="N9421" s="126"/>
      <c r="O9421" s="122"/>
      <c r="P9421" s="124"/>
      <c r="Q9421" s="125"/>
      <c r="R9421" s="124"/>
      <c r="S9421" s="125"/>
      <c r="T9421" s="111">
        <f>SUBTOTAL(9,T9422:T9446)</f>
        <v>0</v>
      </c>
    </row>
    <row r="9422" spans="6:20" s="102" customFormat="1" ht="24" outlineLevel="6">
      <c r="F9422" s="21">
        <v>4124</v>
      </c>
      <c r="G9422" s="22" t="s">
        <v>5</v>
      </c>
      <c r="H9422" s="68">
        <v>6</v>
      </c>
      <c r="I9422" s="22"/>
      <c r="J9422" s="36" t="s">
        <v>3403</v>
      </c>
      <c r="K9422" s="36"/>
      <c r="L9422" s="36"/>
      <c r="M9422" s="37" t="s">
        <v>8160</v>
      </c>
      <c r="N9422" s="37"/>
      <c r="O9422" s="22" t="s">
        <v>22</v>
      </c>
      <c r="P9422" s="38">
        <v>2</v>
      </c>
      <c r="Q9422" s="25">
        <v>0</v>
      </c>
      <c r="R9422" s="38">
        <f t="shared" ref="R9422:R9445" si="284">P9422*(1+Q9422/100)</f>
        <v>2</v>
      </c>
      <c r="S9422" s="25"/>
      <c r="T9422" s="26">
        <f t="shared" ref="T9422:T9445" si="285">IF(I9422="T",0,R9422*S9422)</f>
        <v>0</v>
      </c>
    </row>
    <row r="9423" spans="6:20" s="102" customFormat="1" ht="24" outlineLevel="6">
      <c r="F9423" s="21">
        <v>4125</v>
      </c>
      <c r="G9423" s="22" t="s">
        <v>5</v>
      </c>
      <c r="H9423" s="68">
        <v>6</v>
      </c>
      <c r="I9423" s="22"/>
      <c r="J9423" s="36" t="s">
        <v>3404</v>
      </c>
      <c r="K9423" s="36"/>
      <c r="L9423" s="36"/>
      <c r="M9423" s="37" t="s">
        <v>8323</v>
      </c>
      <c r="N9423" s="37"/>
      <c r="O9423" s="22" t="s">
        <v>22</v>
      </c>
      <c r="P9423" s="38">
        <v>1</v>
      </c>
      <c r="Q9423" s="25">
        <v>0</v>
      </c>
      <c r="R9423" s="38">
        <f t="shared" si="284"/>
        <v>1</v>
      </c>
      <c r="S9423" s="25"/>
      <c r="T9423" s="26">
        <f t="shared" si="285"/>
        <v>0</v>
      </c>
    </row>
    <row r="9424" spans="6:20" s="102" customFormat="1" ht="12" outlineLevel="6">
      <c r="F9424" s="21">
        <v>4126</v>
      </c>
      <c r="G9424" s="22" t="s">
        <v>5</v>
      </c>
      <c r="H9424" s="68">
        <v>6</v>
      </c>
      <c r="I9424" s="22"/>
      <c r="J9424" s="36" t="s">
        <v>3405</v>
      </c>
      <c r="K9424" s="36"/>
      <c r="L9424" s="36"/>
      <c r="M9424" s="37" t="s">
        <v>6256</v>
      </c>
      <c r="N9424" s="37"/>
      <c r="O9424" s="22"/>
      <c r="P9424" s="38">
        <v>1</v>
      </c>
      <c r="Q9424" s="25">
        <v>0</v>
      </c>
      <c r="R9424" s="38">
        <f t="shared" si="284"/>
        <v>1</v>
      </c>
      <c r="S9424" s="25"/>
      <c r="T9424" s="26">
        <f t="shared" si="285"/>
        <v>0</v>
      </c>
    </row>
    <row r="9425" spans="6:20" s="102" customFormat="1" ht="12" outlineLevel="6">
      <c r="F9425" s="21">
        <v>4127</v>
      </c>
      <c r="G9425" s="22" t="s">
        <v>5</v>
      </c>
      <c r="H9425" s="68">
        <v>6</v>
      </c>
      <c r="I9425" s="22"/>
      <c r="J9425" s="36" t="s">
        <v>3406</v>
      </c>
      <c r="K9425" s="36"/>
      <c r="L9425" s="36"/>
      <c r="M9425" s="37" t="s">
        <v>7435</v>
      </c>
      <c r="N9425" s="37"/>
      <c r="O9425" s="22"/>
      <c r="P9425" s="38">
        <v>1</v>
      </c>
      <c r="Q9425" s="25">
        <v>0</v>
      </c>
      <c r="R9425" s="38">
        <f t="shared" si="284"/>
        <v>1</v>
      </c>
      <c r="S9425" s="25"/>
      <c r="T9425" s="26">
        <f t="shared" si="285"/>
        <v>0</v>
      </c>
    </row>
    <row r="9426" spans="6:20" s="102" customFormat="1" ht="12" outlineLevel="6">
      <c r="F9426" s="21">
        <v>4128</v>
      </c>
      <c r="G9426" s="22" t="s">
        <v>5</v>
      </c>
      <c r="H9426" s="68">
        <v>6</v>
      </c>
      <c r="I9426" s="22"/>
      <c r="J9426" s="36" t="s">
        <v>3407</v>
      </c>
      <c r="K9426" s="36"/>
      <c r="L9426" s="36"/>
      <c r="M9426" s="37" t="s">
        <v>7667</v>
      </c>
      <c r="N9426" s="37"/>
      <c r="O9426" s="22" t="s">
        <v>22</v>
      </c>
      <c r="P9426" s="38">
        <v>1</v>
      </c>
      <c r="Q9426" s="25">
        <v>0</v>
      </c>
      <c r="R9426" s="38">
        <f t="shared" si="284"/>
        <v>1</v>
      </c>
      <c r="S9426" s="25"/>
      <c r="T9426" s="26">
        <f t="shared" si="285"/>
        <v>0</v>
      </c>
    </row>
    <row r="9427" spans="6:20" s="102" customFormat="1" ht="12" outlineLevel="6">
      <c r="F9427" s="21">
        <v>4129</v>
      </c>
      <c r="G9427" s="22" t="s">
        <v>5</v>
      </c>
      <c r="H9427" s="68">
        <v>6</v>
      </c>
      <c r="I9427" s="22"/>
      <c r="J9427" s="36" t="s">
        <v>3408</v>
      </c>
      <c r="K9427" s="36"/>
      <c r="L9427" s="36"/>
      <c r="M9427" s="37" t="s">
        <v>6734</v>
      </c>
      <c r="N9427" s="37"/>
      <c r="O9427" s="22" t="s">
        <v>22</v>
      </c>
      <c r="P9427" s="38">
        <v>8</v>
      </c>
      <c r="Q9427" s="25">
        <v>0</v>
      </c>
      <c r="R9427" s="38">
        <f t="shared" si="284"/>
        <v>8</v>
      </c>
      <c r="S9427" s="25"/>
      <c r="T9427" s="26">
        <f t="shared" si="285"/>
        <v>0</v>
      </c>
    </row>
    <row r="9428" spans="6:20" s="102" customFormat="1" ht="12" outlineLevel="6">
      <c r="F9428" s="21">
        <v>4130</v>
      </c>
      <c r="G9428" s="22" t="s">
        <v>5</v>
      </c>
      <c r="H9428" s="68">
        <v>6</v>
      </c>
      <c r="I9428" s="22"/>
      <c r="J9428" s="36" t="s">
        <v>3409</v>
      </c>
      <c r="K9428" s="36"/>
      <c r="L9428" s="36"/>
      <c r="M9428" s="37" t="s">
        <v>6702</v>
      </c>
      <c r="N9428" s="37"/>
      <c r="O9428" s="22" t="s">
        <v>22</v>
      </c>
      <c r="P9428" s="38">
        <v>1</v>
      </c>
      <c r="Q9428" s="25">
        <v>0</v>
      </c>
      <c r="R9428" s="38">
        <f t="shared" si="284"/>
        <v>1</v>
      </c>
      <c r="S9428" s="25"/>
      <c r="T9428" s="26">
        <f t="shared" si="285"/>
        <v>0</v>
      </c>
    </row>
    <row r="9429" spans="6:20" s="102" customFormat="1" ht="12" outlineLevel="6">
      <c r="F9429" s="21">
        <v>4131</v>
      </c>
      <c r="G9429" s="22" t="s">
        <v>5</v>
      </c>
      <c r="H9429" s="68">
        <v>6</v>
      </c>
      <c r="I9429" s="22"/>
      <c r="J9429" s="36" t="s">
        <v>3410</v>
      </c>
      <c r="K9429" s="36"/>
      <c r="L9429" s="36"/>
      <c r="M9429" s="37" t="s">
        <v>5629</v>
      </c>
      <c r="N9429" s="37"/>
      <c r="O9429" s="22" t="s">
        <v>22</v>
      </c>
      <c r="P9429" s="38">
        <v>3</v>
      </c>
      <c r="Q9429" s="25">
        <v>0</v>
      </c>
      <c r="R9429" s="38">
        <f t="shared" si="284"/>
        <v>3</v>
      </c>
      <c r="S9429" s="25"/>
      <c r="T9429" s="26">
        <f t="shared" si="285"/>
        <v>0</v>
      </c>
    </row>
    <row r="9430" spans="6:20" s="102" customFormat="1" ht="12" outlineLevel="6">
      <c r="F9430" s="21">
        <v>4132</v>
      </c>
      <c r="G9430" s="22" t="s">
        <v>5</v>
      </c>
      <c r="H9430" s="68">
        <v>6</v>
      </c>
      <c r="I9430" s="22"/>
      <c r="J9430" s="36" t="s">
        <v>3411</v>
      </c>
      <c r="K9430" s="36"/>
      <c r="L9430" s="36"/>
      <c r="M9430" s="37" t="s">
        <v>5516</v>
      </c>
      <c r="N9430" s="37"/>
      <c r="O9430" s="22" t="s">
        <v>22</v>
      </c>
      <c r="P9430" s="38">
        <v>2</v>
      </c>
      <c r="Q9430" s="25">
        <v>0</v>
      </c>
      <c r="R9430" s="38">
        <f t="shared" si="284"/>
        <v>2</v>
      </c>
      <c r="S9430" s="25"/>
      <c r="T9430" s="26">
        <f t="shared" si="285"/>
        <v>0</v>
      </c>
    </row>
    <row r="9431" spans="6:20" s="102" customFormat="1" ht="12" outlineLevel="6">
      <c r="F9431" s="21">
        <v>4133</v>
      </c>
      <c r="G9431" s="22" t="s">
        <v>5</v>
      </c>
      <c r="H9431" s="68">
        <v>6</v>
      </c>
      <c r="I9431" s="22"/>
      <c r="J9431" s="36" t="s">
        <v>3412</v>
      </c>
      <c r="K9431" s="36"/>
      <c r="L9431" s="36"/>
      <c r="M9431" s="37" t="s">
        <v>5515</v>
      </c>
      <c r="N9431" s="37"/>
      <c r="O9431" s="22" t="s">
        <v>22</v>
      </c>
      <c r="P9431" s="38">
        <v>2</v>
      </c>
      <c r="Q9431" s="25">
        <v>0</v>
      </c>
      <c r="R9431" s="38">
        <f t="shared" si="284"/>
        <v>2</v>
      </c>
      <c r="S9431" s="25"/>
      <c r="T9431" s="26">
        <f t="shared" si="285"/>
        <v>0</v>
      </c>
    </row>
    <row r="9432" spans="6:20" s="102" customFormat="1" ht="12" outlineLevel="6">
      <c r="F9432" s="21">
        <v>4134</v>
      </c>
      <c r="G9432" s="22" t="s">
        <v>5</v>
      </c>
      <c r="H9432" s="68">
        <v>6</v>
      </c>
      <c r="I9432" s="22"/>
      <c r="J9432" s="36" t="s">
        <v>3413</v>
      </c>
      <c r="K9432" s="36"/>
      <c r="L9432" s="36"/>
      <c r="M9432" s="37" t="s">
        <v>6366</v>
      </c>
      <c r="N9432" s="37"/>
      <c r="O9432" s="22" t="s">
        <v>22</v>
      </c>
      <c r="P9432" s="38">
        <v>1</v>
      </c>
      <c r="Q9432" s="25">
        <v>0</v>
      </c>
      <c r="R9432" s="38">
        <f t="shared" si="284"/>
        <v>1</v>
      </c>
      <c r="S9432" s="25"/>
      <c r="T9432" s="26">
        <f t="shared" si="285"/>
        <v>0</v>
      </c>
    </row>
    <row r="9433" spans="6:20" s="102" customFormat="1" ht="12" outlineLevel="6">
      <c r="F9433" s="21">
        <v>4135</v>
      </c>
      <c r="G9433" s="22" t="s">
        <v>5</v>
      </c>
      <c r="H9433" s="68">
        <v>6</v>
      </c>
      <c r="I9433" s="22"/>
      <c r="J9433" s="36" t="s">
        <v>3414</v>
      </c>
      <c r="K9433" s="36"/>
      <c r="L9433" s="36"/>
      <c r="M9433" s="37" t="s">
        <v>6431</v>
      </c>
      <c r="N9433" s="37"/>
      <c r="O9433" s="22" t="s">
        <v>22</v>
      </c>
      <c r="P9433" s="38">
        <v>3</v>
      </c>
      <c r="Q9433" s="25">
        <v>0</v>
      </c>
      <c r="R9433" s="38">
        <f t="shared" si="284"/>
        <v>3</v>
      </c>
      <c r="S9433" s="25"/>
      <c r="T9433" s="26">
        <f t="shared" si="285"/>
        <v>0</v>
      </c>
    </row>
    <row r="9434" spans="6:20" s="102" customFormat="1" ht="12" outlineLevel="6">
      <c r="F9434" s="21">
        <v>4136</v>
      </c>
      <c r="G9434" s="22" t="s">
        <v>5</v>
      </c>
      <c r="H9434" s="68">
        <v>6</v>
      </c>
      <c r="I9434" s="22"/>
      <c r="J9434" s="36" t="s">
        <v>3415</v>
      </c>
      <c r="K9434" s="36"/>
      <c r="L9434" s="36"/>
      <c r="M9434" s="37" t="s">
        <v>6426</v>
      </c>
      <c r="N9434" s="37"/>
      <c r="O9434" s="22" t="s">
        <v>22</v>
      </c>
      <c r="P9434" s="38">
        <v>1</v>
      </c>
      <c r="Q9434" s="25">
        <v>0</v>
      </c>
      <c r="R9434" s="38">
        <f t="shared" si="284"/>
        <v>1</v>
      </c>
      <c r="S9434" s="25"/>
      <c r="T9434" s="26">
        <f t="shared" si="285"/>
        <v>0</v>
      </c>
    </row>
    <row r="9435" spans="6:20" s="102" customFormat="1" ht="12" outlineLevel="6">
      <c r="F9435" s="21">
        <v>4137</v>
      </c>
      <c r="G9435" s="22" t="s">
        <v>5</v>
      </c>
      <c r="H9435" s="68">
        <v>6</v>
      </c>
      <c r="I9435" s="22"/>
      <c r="J9435" s="36" t="s">
        <v>3416</v>
      </c>
      <c r="K9435" s="36"/>
      <c r="L9435" s="36"/>
      <c r="M9435" s="37" t="s">
        <v>7310</v>
      </c>
      <c r="N9435" s="37"/>
      <c r="O9435" s="22" t="s">
        <v>47</v>
      </c>
      <c r="P9435" s="38">
        <v>1</v>
      </c>
      <c r="Q9435" s="25">
        <v>0</v>
      </c>
      <c r="R9435" s="38">
        <f t="shared" si="284"/>
        <v>1</v>
      </c>
      <c r="S9435" s="25"/>
      <c r="T9435" s="26">
        <f t="shared" si="285"/>
        <v>0</v>
      </c>
    </row>
    <row r="9436" spans="6:20" s="102" customFormat="1" ht="12" outlineLevel="6">
      <c r="F9436" s="21">
        <v>4138</v>
      </c>
      <c r="G9436" s="22" t="s">
        <v>5</v>
      </c>
      <c r="H9436" s="68">
        <v>6</v>
      </c>
      <c r="I9436" s="22"/>
      <c r="J9436" s="36" t="s">
        <v>3417</v>
      </c>
      <c r="K9436" s="36"/>
      <c r="L9436" s="36"/>
      <c r="M9436" s="37" t="s">
        <v>7322</v>
      </c>
      <c r="N9436" s="37"/>
      <c r="O9436" s="22" t="s">
        <v>47</v>
      </c>
      <c r="P9436" s="38">
        <v>1</v>
      </c>
      <c r="Q9436" s="25">
        <v>0</v>
      </c>
      <c r="R9436" s="38">
        <f t="shared" si="284"/>
        <v>1</v>
      </c>
      <c r="S9436" s="25"/>
      <c r="T9436" s="26">
        <f t="shared" si="285"/>
        <v>0</v>
      </c>
    </row>
    <row r="9437" spans="6:20" s="102" customFormat="1" ht="24" outlineLevel="6">
      <c r="F9437" s="21">
        <v>4139</v>
      </c>
      <c r="G9437" s="22" t="s">
        <v>5</v>
      </c>
      <c r="H9437" s="68">
        <v>6</v>
      </c>
      <c r="I9437" s="22"/>
      <c r="J9437" s="36" t="s">
        <v>3418</v>
      </c>
      <c r="K9437" s="36"/>
      <c r="L9437" s="36"/>
      <c r="M9437" s="37" t="s">
        <v>8385</v>
      </c>
      <c r="N9437" s="37"/>
      <c r="O9437" s="22" t="s">
        <v>47</v>
      </c>
      <c r="P9437" s="38">
        <v>1</v>
      </c>
      <c r="Q9437" s="25">
        <v>0</v>
      </c>
      <c r="R9437" s="38">
        <f t="shared" si="284"/>
        <v>1</v>
      </c>
      <c r="S9437" s="25"/>
      <c r="T9437" s="26">
        <f t="shared" si="285"/>
        <v>0</v>
      </c>
    </row>
    <row r="9438" spans="6:20" s="102" customFormat="1" ht="12" outlineLevel="6">
      <c r="F9438" s="21">
        <v>4140</v>
      </c>
      <c r="G9438" s="22" t="s">
        <v>5</v>
      </c>
      <c r="H9438" s="68">
        <v>6</v>
      </c>
      <c r="I9438" s="22"/>
      <c r="J9438" s="36" t="s">
        <v>3419</v>
      </c>
      <c r="K9438" s="36"/>
      <c r="L9438" s="36"/>
      <c r="M9438" s="37" t="s">
        <v>849</v>
      </c>
      <c r="N9438" s="37"/>
      <c r="O9438" s="22" t="s">
        <v>22</v>
      </c>
      <c r="P9438" s="38">
        <v>4</v>
      </c>
      <c r="Q9438" s="25">
        <v>0</v>
      </c>
      <c r="R9438" s="38">
        <f t="shared" si="284"/>
        <v>4</v>
      </c>
      <c r="S9438" s="25"/>
      <c r="T9438" s="26">
        <f t="shared" si="285"/>
        <v>0</v>
      </c>
    </row>
    <row r="9439" spans="6:20" s="102" customFormat="1" ht="12" outlineLevel="6">
      <c r="F9439" s="21">
        <v>4141</v>
      </c>
      <c r="G9439" s="22" t="s">
        <v>5</v>
      </c>
      <c r="H9439" s="68">
        <v>6</v>
      </c>
      <c r="I9439" s="22"/>
      <c r="J9439" s="36" t="s">
        <v>3420</v>
      </c>
      <c r="K9439" s="36"/>
      <c r="L9439" s="36"/>
      <c r="M9439" s="37" t="s">
        <v>6360</v>
      </c>
      <c r="N9439" s="37"/>
      <c r="O9439" s="22" t="s">
        <v>22</v>
      </c>
      <c r="P9439" s="38">
        <v>1</v>
      </c>
      <c r="Q9439" s="25">
        <v>0</v>
      </c>
      <c r="R9439" s="38">
        <f t="shared" si="284"/>
        <v>1</v>
      </c>
      <c r="S9439" s="25"/>
      <c r="T9439" s="26">
        <f t="shared" si="285"/>
        <v>0</v>
      </c>
    </row>
    <row r="9440" spans="6:20" s="102" customFormat="1" ht="24" outlineLevel="6">
      <c r="F9440" s="21">
        <v>4142</v>
      </c>
      <c r="G9440" s="22" t="s">
        <v>5</v>
      </c>
      <c r="H9440" s="68">
        <v>6</v>
      </c>
      <c r="I9440" s="22"/>
      <c r="J9440" s="36" t="s">
        <v>3421</v>
      </c>
      <c r="K9440" s="36"/>
      <c r="L9440" s="36"/>
      <c r="M9440" s="37" t="s">
        <v>7990</v>
      </c>
      <c r="N9440" s="37"/>
      <c r="O9440" s="22" t="s">
        <v>47</v>
      </c>
      <c r="P9440" s="38">
        <v>1</v>
      </c>
      <c r="Q9440" s="25">
        <v>0</v>
      </c>
      <c r="R9440" s="38">
        <f t="shared" si="284"/>
        <v>1</v>
      </c>
      <c r="S9440" s="25"/>
      <c r="T9440" s="26">
        <f t="shared" si="285"/>
        <v>0</v>
      </c>
    </row>
    <row r="9441" spans="6:20" s="102" customFormat="1" ht="12" outlineLevel="6">
      <c r="F9441" s="21">
        <v>4143</v>
      </c>
      <c r="G9441" s="22" t="s">
        <v>5</v>
      </c>
      <c r="H9441" s="68">
        <v>6</v>
      </c>
      <c r="I9441" s="22"/>
      <c r="J9441" s="36" t="s">
        <v>3422</v>
      </c>
      <c r="K9441" s="36"/>
      <c r="L9441" s="36"/>
      <c r="M9441" s="37" t="s">
        <v>6720</v>
      </c>
      <c r="N9441" s="37"/>
      <c r="O9441" s="22" t="s">
        <v>22</v>
      </c>
      <c r="P9441" s="38">
        <v>5</v>
      </c>
      <c r="Q9441" s="25">
        <v>0</v>
      </c>
      <c r="R9441" s="38">
        <f t="shared" si="284"/>
        <v>5</v>
      </c>
      <c r="S9441" s="25"/>
      <c r="T9441" s="26">
        <f t="shared" si="285"/>
        <v>0</v>
      </c>
    </row>
    <row r="9442" spans="6:20" s="102" customFormat="1" ht="12" outlineLevel="6">
      <c r="F9442" s="21">
        <v>4144</v>
      </c>
      <c r="G9442" s="22" t="s">
        <v>5</v>
      </c>
      <c r="H9442" s="68">
        <v>6</v>
      </c>
      <c r="I9442" s="22"/>
      <c r="J9442" s="36" t="s">
        <v>3423</v>
      </c>
      <c r="K9442" s="36"/>
      <c r="L9442" s="36"/>
      <c r="M9442" s="37" t="s">
        <v>5371</v>
      </c>
      <c r="N9442" s="37"/>
      <c r="O9442" s="22" t="s">
        <v>22</v>
      </c>
      <c r="P9442" s="38">
        <v>2</v>
      </c>
      <c r="Q9442" s="25">
        <v>0</v>
      </c>
      <c r="R9442" s="38">
        <f t="shared" si="284"/>
        <v>2</v>
      </c>
      <c r="S9442" s="25"/>
      <c r="T9442" s="26">
        <f t="shared" si="285"/>
        <v>0</v>
      </c>
    </row>
    <row r="9443" spans="6:20" s="102" customFormat="1" ht="12" outlineLevel="6">
      <c r="F9443" s="21">
        <v>4145</v>
      </c>
      <c r="G9443" s="22" t="s">
        <v>5</v>
      </c>
      <c r="H9443" s="68">
        <v>6</v>
      </c>
      <c r="I9443" s="22"/>
      <c r="J9443" s="36" t="s">
        <v>3424</v>
      </c>
      <c r="K9443" s="36"/>
      <c r="L9443" s="36"/>
      <c r="M9443" s="37" t="s">
        <v>7037</v>
      </c>
      <c r="N9443" s="37"/>
      <c r="O9443" s="22" t="s">
        <v>22</v>
      </c>
      <c r="P9443" s="38">
        <v>1</v>
      </c>
      <c r="Q9443" s="25">
        <v>0</v>
      </c>
      <c r="R9443" s="38">
        <f t="shared" si="284"/>
        <v>1</v>
      </c>
      <c r="S9443" s="25"/>
      <c r="T9443" s="26">
        <f t="shared" si="285"/>
        <v>0</v>
      </c>
    </row>
    <row r="9444" spans="6:20" s="102" customFormat="1" ht="12" outlineLevel="6">
      <c r="F9444" s="21">
        <v>4146</v>
      </c>
      <c r="G9444" s="22" t="s">
        <v>5</v>
      </c>
      <c r="H9444" s="68">
        <v>6</v>
      </c>
      <c r="I9444" s="22"/>
      <c r="J9444" s="36" t="s">
        <v>3425</v>
      </c>
      <c r="K9444" s="36"/>
      <c r="L9444" s="36"/>
      <c r="M9444" s="37" t="s">
        <v>5832</v>
      </c>
      <c r="N9444" s="37"/>
      <c r="O9444" s="22" t="s">
        <v>22</v>
      </c>
      <c r="P9444" s="38">
        <v>2</v>
      </c>
      <c r="Q9444" s="25">
        <v>0</v>
      </c>
      <c r="R9444" s="38">
        <f t="shared" si="284"/>
        <v>2</v>
      </c>
      <c r="S9444" s="25"/>
      <c r="T9444" s="26">
        <f t="shared" si="285"/>
        <v>0</v>
      </c>
    </row>
    <row r="9445" spans="6:20" s="102" customFormat="1" ht="12" outlineLevel="6">
      <c r="F9445" s="21">
        <v>4147</v>
      </c>
      <c r="G9445" s="22" t="s">
        <v>5</v>
      </c>
      <c r="H9445" s="68">
        <v>6</v>
      </c>
      <c r="I9445" s="22"/>
      <c r="J9445" s="36" t="s">
        <v>3426</v>
      </c>
      <c r="K9445" s="36"/>
      <c r="L9445" s="36"/>
      <c r="M9445" s="37" t="s">
        <v>6039</v>
      </c>
      <c r="N9445" s="37"/>
      <c r="O9445" s="22" t="s">
        <v>47</v>
      </c>
      <c r="P9445" s="38">
        <v>1</v>
      </c>
      <c r="Q9445" s="25">
        <v>0</v>
      </c>
      <c r="R9445" s="38">
        <f t="shared" si="284"/>
        <v>1</v>
      </c>
      <c r="S9445" s="25"/>
      <c r="T9445" s="26">
        <f t="shared" si="285"/>
        <v>0</v>
      </c>
    </row>
    <row r="9446" spans="6:20" outlineLevel="6"/>
    <row r="9447" spans="6:20" outlineLevel="5"/>
    <row r="9448" spans="6:20" s="113" customFormat="1" ht="16.5" customHeight="1" outlineLevel="4">
      <c r="F9448" s="114"/>
      <c r="G9448" s="115"/>
      <c r="H9448" s="115"/>
      <c r="I9448" s="115"/>
      <c r="J9448" s="116"/>
      <c r="K9448" s="116"/>
      <c r="L9448" s="116"/>
      <c r="M9448" s="116" t="s">
        <v>8054</v>
      </c>
      <c r="N9448" s="119"/>
      <c r="O9448" s="115"/>
      <c r="P9448" s="117"/>
      <c r="Q9448" s="118"/>
      <c r="R9448" s="117"/>
      <c r="S9448" s="118"/>
      <c r="T9448" s="112">
        <f>SUBTOTAL(9,T9449:T9455)</f>
        <v>0</v>
      </c>
    </row>
    <row r="9449" spans="6:20" s="120" customFormat="1" ht="16.5" customHeight="1" outlineLevel="5">
      <c r="F9449" s="121"/>
      <c r="G9449" s="122"/>
      <c r="H9449" s="122"/>
      <c r="I9449" s="122"/>
      <c r="J9449" s="123"/>
      <c r="K9449" s="123"/>
      <c r="L9449" s="123"/>
      <c r="M9449" s="123" t="s">
        <v>8068</v>
      </c>
      <c r="N9449" s="126"/>
      <c r="O9449" s="122"/>
      <c r="P9449" s="124"/>
      <c r="Q9449" s="125"/>
      <c r="R9449" s="124"/>
      <c r="S9449" s="125"/>
      <c r="T9449" s="111">
        <f>SUBTOTAL(9,T9450:T9454)</f>
        <v>0</v>
      </c>
    </row>
    <row r="9450" spans="6:20" s="102" customFormat="1" ht="12" outlineLevel="6">
      <c r="F9450" s="21">
        <v>4148</v>
      </c>
      <c r="G9450" s="22" t="s">
        <v>5</v>
      </c>
      <c r="H9450" s="68">
        <v>6</v>
      </c>
      <c r="I9450" s="22"/>
      <c r="J9450" s="36" t="s">
        <v>3427</v>
      </c>
      <c r="K9450" s="36"/>
      <c r="L9450" s="36"/>
      <c r="M9450" s="37" t="s">
        <v>7340</v>
      </c>
      <c r="N9450" s="37"/>
      <c r="O9450" s="22" t="s">
        <v>22</v>
      </c>
      <c r="P9450" s="38">
        <v>1</v>
      </c>
      <c r="Q9450" s="25">
        <v>0</v>
      </c>
      <c r="R9450" s="38">
        <f>P9450*(1+Q9450/100)</f>
        <v>1</v>
      </c>
      <c r="S9450" s="25"/>
      <c r="T9450" s="26">
        <f>IF(I9450="T",0,R9450*S9450)</f>
        <v>0</v>
      </c>
    </row>
    <row r="9451" spans="6:20" s="102" customFormat="1" ht="12" outlineLevel="6">
      <c r="F9451" s="21">
        <v>4149</v>
      </c>
      <c r="G9451" s="22" t="s">
        <v>5</v>
      </c>
      <c r="H9451" s="68">
        <v>6</v>
      </c>
      <c r="I9451" s="22"/>
      <c r="J9451" s="36" t="s">
        <v>3428</v>
      </c>
      <c r="K9451" s="36"/>
      <c r="L9451" s="36"/>
      <c r="M9451" s="37" t="s">
        <v>4934</v>
      </c>
      <c r="N9451" s="37"/>
      <c r="O9451" s="22" t="s">
        <v>47</v>
      </c>
      <c r="P9451" s="38">
        <v>1</v>
      </c>
      <c r="Q9451" s="25">
        <v>0</v>
      </c>
      <c r="R9451" s="38">
        <f>P9451*(1+Q9451/100)</f>
        <v>1</v>
      </c>
      <c r="S9451" s="25"/>
      <c r="T9451" s="26">
        <f>IF(I9451="T",0,R9451*S9451)</f>
        <v>0</v>
      </c>
    </row>
    <row r="9452" spans="6:20" s="102" customFormat="1" ht="12" outlineLevel="6">
      <c r="F9452" s="21">
        <v>4150</v>
      </c>
      <c r="G9452" s="22" t="s">
        <v>5</v>
      </c>
      <c r="H9452" s="68">
        <v>6</v>
      </c>
      <c r="I9452" s="22"/>
      <c r="J9452" s="36" t="s">
        <v>3429</v>
      </c>
      <c r="K9452" s="36"/>
      <c r="L9452" s="36"/>
      <c r="M9452" s="37" t="s">
        <v>7502</v>
      </c>
      <c r="N9452" s="37"/>
      <c r="O9452" s="22" t="s">
        <v>47</v>
      </c>
      <c r="P9452" s="38">
        <v>1</v>
      </c>
      <c r="Q9452" s="25">
        <v>0</v>
      </c>
      <c r="R9452" s="38">
        <f>P9452*(1+Q9452/100)</f>
        <v>1</v>
      </c>
      <c r="S9452" s="25"/>
      <c r="T9452" s="26">
        <f>IF(I9452="T",0,R9452*S9452)</f>
        <v>0</v>
      </c>
    </row>
    <row r="9453" spans="6:20" s="102" customFormat="1" ht="12" outlineLevel="6">
      <c r="F9453" s="21">
        <v>4151</v>
      </c>
      <c r="G9453" s="22" t="s">
        <v>5</v>
      </c>
      <c r="H9453" s="68">
        <v>6</v>
      </c>
      <c r="I9453" s="22"/>
      <c r="J9453" s="36" t="s">
        <v>3430</v>
      </c>
      <c r="K9453" s="36"/>
      <c r="L9453" s="36"/>
      <c r="M9453" s="37" t="s">
        <v>7781</v>
      </c>
      <c r="N9453" s="37"/>
      <c r="O9453" s="22" t="s">
        <v>47</v>
      </c>
      <c r="P9453" s="38">
        <v>1</v>
      </c>
      <c r="Q9453" s="25">
        <v>0</v>
      </c>
      <c r="R9453" s="38">
        <f>P9453*(1+Q9453/100)</f>
        <v>1</v>
      </c>
      <c r="S9453" s="25"/>
      <c r="T9453" s="26">
        <f>IF(I9453="T",0,R9453*S9453)</f>
        <v>0</v>
      </c>
    </row>
    <row r="9454" spans="6:20" outlineLevel="6"/>
    <row r="9455" spans="6:20" outlineLevel="5"/>
    <row r="9456" spans="6:20" s="113" customFormat="1" ht="16.5" customHeight="1" outlineLevel="4">
      <c r="F9456" s="114"/>
      <c r="G9456" s="115"/>
      <c r="H9456" s="115"/>
      <c r="I9456" s="115"/>
      <c r="J9456" s="116"/>
      <c r="K9456" s="116"/>
      <c r="L9456" s="116"/>
      <c r="M9456" s="116" t="s">
        <v>6941</v>
      </c>
      <c r="N9456" s="119"/>
      <c r="O9456" s="115"/>
      <c r="P9456" s="117"/>
      <c r="Q9456" s="118"/>
      <c r="R9456" s="117"/>
      <c r="S9456" s="118"/>
      <c r="T9456" s="112">
        <f>SUBTOTAL(9,T9457:T9467)</f>
        <v>0</v>
      </c>
    </row>
    <row r="9457" spans="6:20" s="120" customFormat="1" ht="16.5" customHeight="1" outlineLevel="5">
      <c r="F9457" s="121"/>
      <c r="G9457" s="122"/>
      <c r="H9457" s="122"/>
      <c r="I9457" s="122"/>
      <c r="J9457" s="123"/>
      <c r="K9457" s="123"/>
      <c r="L9457" s="123"/>
      <c r="M9457" s="123" t="s">
        <v>6964</v>
      </c>
      <c r="N9457" s="126"/>
      <c r="O9457" s="122"/>
      <c r="P9457" s="124"/>
      <c r="Q9457" s="125"/>
      <c r="R9457" s="124"/>
      <c r="S9457" s="125"/>
      <c r="T9457" s="111">
        <f>SUBTOTAL(9,T9458:T9466)</f>
        <v>0</v>
      </c>
    </row>
    <row r="9458" spans="6:20" s="102" customFormat="1" ht="12" outlineLevel="6">
      <c r="F9458" s="21">
        <v>4152</v>
      </c>
      <c r="G9458" s="22" t="s">
        <v>5</v>
      </c>
      <c r="H9458" s="68">
        <v>6</v>
      </c>
      <c r="I9458" s="22"/>
      <c r="J9458" s="36" t="s">
        <v>3431</v>
      </c>
      <c r="K9458" s="36"/>
      <c r="L9458" s="36"/>
      <c r="M9458" s="37" t="s">
        <v>7278</v>
      </c>
      <c r="N9458" s="37"/>
      <c r="O9458" s="22" t="s">
        <v>47</v>
      </c>
      <c r="P9458" s="38">
        <v>2</v>
      </c>
      <c r="Q9458" s="25">
        <v>0</v>
      </c>
      <c r="R9458" s="38">
        <f t="shared" ref="R9458:R9465" si="286">P9458*(1+Q9458/100)</f>
        <v>2</v>
      </c>
      <c r="S9458" s="25"/>
      <c r="T9458" s="26">
        <f t="shared" ref="T9458:T9465" si="287">IF(I9458="T",0,R9458*S9458)</f>
        <v>0</v>
      </c>
    </row>
    <row r="9459" spans="6:20" s="102" customFormat="1" ht="12" outlineLevel="6">
      <c r="F9459" s="21">
        <v>4153</v>
      </c>
      <c r="G9459" s="22" t="s">
        <v>5</v>
      </c>
      <c r="H9459" s="68">
        <v>6</v>
      </c>
      <c r="I9459" s="22"/>
      <c r="J9459" s="36" t="s">
        <v>3432</v>
      </c>
      <c r="K9459" s="36"/>
      <c r="L9459" s="36"/>
      <c r="M9459" s="37" t="s">
        <v>7021</v>
      </c>
      <c r="N9459" s="37"/>
      <c r="O9459" s="22" t="s">
        <v>47</v>
      </c>
      <c r="P9459" s="38">
        <v>2</v>
      </c>
      <c r="Q9459" s="25">
        <v>0</v>
      </c>
      <c r="R9459" s="38">
        <f t="shared" si="286"/>
        <v>2</v>
      </c>
      <c r="S9459" s="25"/>
      <c r="T9459" s="26">
        <f t="shared" si="287"/>
        <v>0</v>
      </c>
    </row>
    <row r="9460" spans="6:20" s="102" customFormat="1" ht="12" outlineLevel="6">
      <c r="F9460" s="21">
        <v>4154</v>
      </c>
      <c r="G9460" s="22" t="s">
        <v>5</v>
      </c>
      <c r="H9460" s="68">
        <v>6</v>
      </c>
      <c r="I9460" s="22"/>
      <c r="J9460" s="36" t="s">
        <v>3433</v>
      </c>
      <c r="K9460" s="36"/>
      <c r="L9460" s="36"/>
      <c r="M9460" s="37" t="s">
        <v>7134</v>
      </c>
      <c r="N9460" s="37"/>
      <c r="O9460" s="22" t="s">
        <v>47</v>
      </c>
      <c r="P9460" s="38">
        <v>1</v>
      </c>
      <c r="Q9460" s="25">
        <v>0</v>
      </c>
      <c r="R9460" s="38">
        <f t="shared" si="286"/>
        <v>1</v>
      </c>
      <c r="S9460" s="25"/>
      <c r="T9460" s="26">
        <f t="shared" si="287"/>
        <v>0</v>
      </c>
    </row>
    <row r="9461" spans="6:20" s="102" customFormat="1" ht="12" outlineLevel="6">
      <c r="F9461" s="21">
        <v>4155</v>
      </c>
      <c r="G9461" s="22" t="s">
        <v>5</v>
      </c>
      <c r="H9461" s="68">
        <v>6</v>
      </c>
      <c r="I9461" s="22"/>
      <c r="J9461" s="36" t="s">
        <v>3434</v>
      </c>
      <c r="K9461" s="36"/>
      <c r="L9461" s="36"/>
      <c r="M9461" s="37" t="s">
        <v>7070</v>
      </c>
      <c r="N9461" s="37"/>
      <c r="O9461" s="22" t="s">
        <v>47</v>
      </c>
      <c r="P9461" s="38">
        <v>1</v>
      </c>
      <c r="Q9461" s="25">
        <v>0</v>
      </c>
      <c r="R9461" s="38">
        <f t="shared" si="286"/>
        <v>1</v>
      </c>
      <c r="S9461" s="25"/>
      <c r="T9461" s="26">
        <f t="shared" si="287"/>
        <v>0</v>
      </c>
    </row>
    <row r="9462" spans="6:20" s="102" customFormat="1" ht="12" outlineLevel="6">
      <c r="F9462" s="21">
        <v>4156</v>
      </c>
      <c r="G9462" s="22" t="s">
        <v>5</v>
      </c>
      <c r="H9462" s="68">
        <v>6</v>
      </c>
      <c r="I9462" s="22"/>
      <c r="J9462" s="36" t="s">
        <v>3435</v>
      </c>
      <c r="K9462" s="36"/>
      <c r="L9462" s="36"/>
      <c r="M9462" s="37" t="s">
        <v>5820</v>
      </c>
      <c r="N9462" s="37"/>
      <c r="O9462" s="22" t="s">
        <v>47</v>
      </c>
      <c r="P9462" s="38">
        <v>1</v>
      </c>
      <c r="Q9462" s="25">
        <v>0</v>
      </c>
      <c r="R9462" s="38">
        <f t="shared" si="286"/>
        <v>1</v>
      </c>
      <c r="S9462" s="25"/>
      <c r="T9462" s="26">
        <f t="shared" si="287"/>
        <v>0</v>
      </c>
    </row>
    <row r="9463" spans="6:20" s="102" customFormat="1" ht="12" outlineLevel="6">
      <c r="F9463" s="21">
        <v>4157</v>
      </c>
      <c r="G9463" s="22" t="s">
        <v>5</v>
      </c>
      <c r="H9463" s="68">
        <v>6</v>
      </c>
      <c r="I9463" s="22"/>
      <c r="J9463" s="36" t="s">
        <v>3436</v>
      </c>
      <c r="K9463" s="36"/>
      <c r="L9463" s="36"/>
      <c r="M9463" s="37" t="s">
        <v>6305</v>
      </c>
      <c r="N9463" s="37"/>
      <c r="O9463" s="22" t="s">
        <v>46</v>
      </c>
      <c r="P9463" s="38">
        <v>2</v>
      </c>
      <c r="Q9463" s="25">
        <v>0</v>
      </c>
      <c r="R9463" s="38">
        <f t="shared" si="286"/>
        <v>2</v>
      </c>
      <c r="S9463" s="25"/>
      <c r="T9463" s="26">
        <f t="shared" si="287"/>
        <v>0</v>
      </c>
    </row>
    <row r="9464" spans="6:20" s="102" customFormat="1" ht="12" outlineLevel="6">
      <c r="F9464" s="21">
        <v>4158</v>
      </c>
      <c r="G9464" s="22" t="s">
        <v>5</v>
      </c>
      <c r="H9464" s="68">
        <v>6</v>
      </c>
      <c r="I9464" s="22"/>
      <c r="J9464" s="36" t="s">
        <v>3437</v>
      </c>
      <c r="K9464" s="36"/>
      <c r="L9464" s="36"/>
      <c r="M9464" s="37" t="s">
        <v>6828</v>
      </c>
      <c r="N9464" s="37"/>
      <c r="O9464" s="22" t="s">
        <v>47</v>
      </c>
      <c r="P9464" s="38">
        <v>1</v>
      </c>
      <c r="Q9464" s="25">
        <v>0</v>
      </c>
      <c r="R9464" s="38">
        <f t="shared" si="286"/>
        <v>1</v>
      </c>
      <c r="S9464" s="25"/>
      <c r="T9464" s="26">
        <f t="shared" si="287"/>
        <v>0</v>
      </c>
    </row>
    <row r="9465" spans="6:20" s="102" customFormat="1" ht="12" outlineLevel="6">
      <c r="F9465" s="21">
        <v>4159</v>
      </c>
      <c r="G9465" s="22" t="s">
        <v>5</v>
      </c>
      <c r="H9465" s="68">
        <v>6</v>
      </c>
      <c r="I9465" s="22"/>
      <c r="J9465" s="36" t="s">
        <v>3438</v>
      </c>
      <c r="K9465" s="36"/>
      <c r="L9465" s="36"/>
      <c r="M9465" s="37" t="s">
        <v>5840</v>
      </c>
      <c r="N9465" s="37"/>
      <c r="O9465" s="22" t="s">
        <v>47</v>
      </c>
      <c r="P9465" s="38">
        <v>1</v>
      </c>
      <c r="Q9465" s="25">
        <v>0</v>
      </c>
      <c r="R9465" s="38">
        <f t="shared" si="286"/>
        <v>1</v>
      </c>
      <c r="S9465" s="25"/>
      <c r="T9465" s="26">
        <f t="shared" si="287"/>
        <v>0</v>
      </c>
    </row>
    <row r="9466" spans="6:20" outlineLevel="6"/>
    <row r="9467" spans="6:20" outlineLevel="5"/>
    <row r="9468" spans="6:20" outlineLevel="4"/>
    <row r="9469" spans="6:20" s="94" customFormat="1" ht="16.5" customHeight="1" outlineLevel="3">
      <c r="F9469" s="95"/>
      <c r="G9469" s="96"/>
      <c r="H9469" s="96"/>
      <c r="I9469" s="96"/>
      <c r="J9469" s="97"/>
      <c r="K9469" s="97"/>
      <c r="L9469" s="97"/>
      <c r="M9469" s="97" t="s">
        <v>6753</v>
      </c>
      <c r="N9469" s="101"/>
      <c r="O9469" s="96"/>
      <c r="P9469" s="98"/>
      <c r="Q9469" s="99"/>
      <c r="R9469" s="98"/>
      <c r="S9469" s="99"/>
      <c r="T9469" s="100">
        <f>SUBTOTAL(9,T9470:T9537)</f>
        <v>0</v>
      </c>
    </row>
    <row r="9470" spans="6:20" s="113" customFormat="1" ht="16.5" customHeight="1" outlineLevel="4">
      <c r="F9470" s="114"/>
      <c r="G9470" s="115"/>
      <c r="H9470" s="115"/>
      <c r="I9470" s="115"/>
      <c r="J9470" s="116"/>
      <c r="K9470" s="116"/>
      <c r="L9470" s="116"/>
      <c r="M9470" s="116" t="s">
        <v>7563</v>
      </c>
      <c r="N9470" s="119"/>
      <c r="O9470" s="115"/>
      <c r="P9470" s="117"/>
      <c r="Q9470" s="118"/>
      <c r="R9470" s="117"/>
      <c r="S9470" s="118"/>
      <c r="T9470" s="112">
        <f>SUBTOTAL(9,T9471:T9503)</f>
        <v>0</v>
      </c>
    </row>
    <row r="9471" spans="6:20" s="120" customFormat="1" ht="16.5" customHeight="1" outlineLevel="5">
      <c r="F9471" s="121"/>
      <c r="G9471" s="122"/>
      <c r="H9471" s="122"/>
      <c r="I9471" s="122"/>
      <c r="J9471" s="123"/>
      <c r="K9471" s="123"/>
      <c r="L9471" s="123"/>
      <c r="M9471" s="123" t="s">
        <v>6422</v>
      </c>
      <c r="N9471" s="126"/>
      <c r="O9471" s="122"/>
      <c r="P9471" s="124"/>
      <c r="Q9471" s="125"/>
      <c r="R9471" s="124"/>
      <c r="S9471" s="125"/>
      <c r="T9471" s="111">
        <f>SUBTOTAL(9,T9472:T9481)</f>
        <v>0</v>
      </c>
    </row>
    <row r="9472" spans="6:20" s="102" customFormat="1" ht="12" outlineLevel="6">
      <c r="F9472" s="21" t="s">
        <v>10655</v>
      </c>
      <c r="G9472" s="22" t="s">
        <v>19</v>
      </c>
      <c r="H9472" s="68">
        <v>6</v>
      </c>
      <c r="I9472" s="22"/>
      <c r="J9472" s="36" t="s">
        <v>111</v>
      </c>
      <c r="K9472" s="36"/>
      <c r="L9472" s="36"/>
      <c r="M9472" s="37" t="s">
        <v>7550</v>
      </c>
      <c r="N9472" s="37"/>
      <c r="O9472" s="22" t="s">
        <v>48</v>
      </c>
      <c r="P9472" s="38">
        <v>1</v>
      </c>
      <c r="Q9472" s="25">
        <v>0</v>
      </c>
      <c r="R9472" s="38">
        <f t="shared" ref="R9472:R9480" si="288">P9472*(1+Q9472/100)</f>
        <v>1</v>
      </c>
      <c r="S9472" s="25"/>
      <c r="T9472" s="26">
        <f t="shared" ref="T9472:T9480" si="289">IF(I9472="T",0,R9472*S9472)</f>
        <v>0</v>
      </c>
    </row>
    <row r="9473" spans="6:20" s="102" customFormat="1" ht="12" outlineLevel="6">
      <c r="F9473" s="21" t="s">
        <v>10656</v>
      </c>
      <c r="G9473" s="22" t="s">
        <v>19</v>
      </c>
      <c r="H9473" s="68">
        <v>6</v>
      </c>
      <c r="I9473" s="22"/>
      <c r="J9473" s="36" t="s">
        <v>112</v>
      </c>
      <c r="K9473" s="36"/>
      <c r="L9473" s="36"/>
      <c r="M9473" s="37" t="s">
        <v>7670</v>
      </c>
      <c r="N9473" s="37"/>
      <c r="O9473" s="22" t="s">
        <v>48</v>
      </c>
      <c r="P9473" s="38">
        <v>1</v>
      </c>
      <c r="Q9473" s="25">
        <v>0</v>
      </c>
      <c r="R9473" s="38">
        <f t="shared" si="288"/>
        <v>1</v>
      </c>
      <c r="S9473" s="25"/>
      <c r="T9473" s="26">
        <f t="shared" si="289"/>
        <v>0</v>
      </c>
    </row>
    <row r="9474" spans="6:20" s="102" customFormat="1" ht="12" outlineLevel="6">
      <c r="F9474" s="21" t="s">
        <v>10657</v>
      </c>
      <c r="G9474" s="22" t="s">
        <v>19</v>
      </c>
      <c r="H9474" s="68">
        <v>1</v>
      </c>
      <c r="I9474" s="22"/>
      <c r="J9474" s="36" t="s">
        <v>113</v>
      </c>
      <c r="K9474" s="36"/>
      <c r="L9474" s="36"/>
      <c r="M9474" s="37" t="s">
        <v>7843</v>
      </c>
      <c r="N9474" s="37"/>
      <c r="O9474" s="22" t="s">
        <v>48</v>
      </c>
      <c r="P9474" s="38">
        <v>1</v>
      </c>
      <c r="Q9474" s="25">
        <v>0</v>
      </c>
      <c r="R9474" s="38">
        <f t="shared" si="288"/>
        <v>1</v>
      </c>
      <c r="S9474" s="25"/>
      <c r="T9474" s="26">
        <f t="shared" si="289"/>
        <v>0</v>
      </c>
    </row>
    <row r="9475" spans="6:20" s="102" customFormat="1" ht="12" outlineLevel="6">
      <c r="F9475" s="21" t="s">
        <v>10658</v>
      </c>
      <c r="G9475" s="22" t="s">
        <v>19</v>
      </c>
      <c r="H9475" s="68">
        <v>1</v>
      </c>
      <c r="I9475" s="22"/>
      <c r="J9475" s="36" t="s">
        <v>114</v>
      </c>
      <c r="K9475" s="36"/>
      <c r="L9475" s="36"/>
      <c r="M9475" s="37" t="s">
        <v>7526</v>
      </c>
      <c r="N9475" s="37"/>
      <c r="O9475" s="22" t="s">
        <v>48</v>
      </c>
      <c r="P9475" s="38">
        <v>1</v>
      </c>
      <c r="Q9475" s="25">
        <v>0</v>
      </c>
      <c r="R9475" s="38">
        <f t="shared" si="288"/>
        <v>1</v>
      </c>
      <c r="S9475" s="25"/>
      <c r="T9475" s="26">
        <f t="shared" si="289"/>
        <v>0</v>
      </c>
    </row>
    <row r="9476" spans="6:20" s="102" customFormat="1" ht="24" outlineLevel="6">
      <c r="F9476" s="21" t="s">
        <v>10659</v>
      </c>
      <c r="G9476" s="22" t="s">
        <v>19</v>
      </c>
      <c r="H9476" s="68">
        <v>6</v>
      </c>
      <c r="I9476" s="22"/>
      <c r="J9476" s="36" t="s">
        <v>115</v>
      </c>
      <c r="K9476" s="36"/>
      <c r="L9476" s="36"/>
      <c r="M9476" s="37" t="s">
        <v>8079</v>
      </c>
      <c r="N9476" s="37"/>
      <c r="O9476" s="22" t="s">
        <v>48</v>
      </c>
      <c r="P9476" s="38">
        <v>1</v>
      </c>
      <c r="Q9476" s="25">
        <v>0</v>
      </c>
      <c r="R9476" s="38">
        <f t="shared" si="288"/>
        <v>1</v>
      </c>
      <c r="S9476" s="25"/>
      <c r="T9476" s="26">
        <f t="shared" si="289"/>
        <v>0</v>
      </c>
    </row>
    <row r="9477" spans="6:20" s="102" customFormat="1" ht="12" outlineLevel="6">
      <c r="F9477" s="21" t="s">
        <v>10660</v>
      </c>
      <c r="G9477" s="22" t="s">
        <v>19</v>
      </c>
      <c r="H9477" s="68">
        <v>6</v>
      </c>
      <c r="I9477" s="22"/>
      <c r="J9477" s="36" t="s">
        <v>116</v>
      </c>
      <c r="K9477" s="36"/>
      <c r="L9477" s="36"/>
      <c r="M9477" s="37" t="s">
        <v>7526</v>
      </c>
      <c r="N9477" s="37"/>
      <c r="O9477" s="22" t="s">
        <v>48</v>
      </c>
      <c r="P9477" s="38">
        <v>1</v>
      </c>
      <c r="Q9477" s="25">
        <v>0</v>
      </c>
      <c r="R9477" s="38">
        <f t="shared" si="288"/>
        <v>1</v>
      </c>
      <c r="S9477" s="25"/>
      <c r="T9477" s="26">
        <f t="shared" si="289"/>
        <v>0</v>
      </c>
    </row>
    <row r="9478" spans="6:20" s="102" customFormat="1" ht="12" outlineLevel="6">
      <c r="F9478" s="21" t="s">
        <v>10661</v>
      </c>
      <c r="G9478" s="22" t="s">
        <v>19</v>
      </c>
      <c r="H9478" s="68">
        <v>6</v>
      </c>
      <c r="I9478" s="22"/>
      <c r="J9478" s="36" t="s">
        <v>117</v>
      </c>
      <c r="K9478" s="36"/>
      <c r="L9478" s="36"/>
      <c r="M9478" s="37" t="s">
        <v>7573</v>
      </c>
      <c r="N9478" s="37"/>
      <c r="O9478" s="22" t="s">
        <v>48</v>
      </c>
      <c r="P9478" s="38">
        <v>1</v>
      </c>
      <c r="Q9478" s="25">
        <v>0</v>
      </c>
      <c r="R9478" s="38">
        <f t="shared" si="288"/>
        <v>1</v>
      </c>
      <c r="S9478" s="25"/>
      <c r="T9478" s="26">
        <f t="shared" si="289"/>
        <v>0</v>
      </c>
    </row>
    <row r="9479" spans="6:20" s="102" customFormat="1" ht="24" outlineLevel="6">
      <c r="F9479" s="21" t="s">
        <v>10662</v>
      </c>
      <c r="G9479" s="22" t="s">
        <v>19</v>
      </c>
      <c r="H9479" s="68">
        <v>6</v>
      </c>
      <c r="I9479" s="22"/>
      <c r="J9479" s="36" t="s">
        <v>118</v>
      </c>
      <c r="K9479" s="36"/>
      <c r="L9479" s="36"/>
      <c r="M9479" s="37" t="s">
        <v>8261</v>
      </c>
      <c r="N9479" s="37"/>
      <c r="O9479" s="22" t="s">
        <v>48</v>
      </c>
      <c r="P9479" s="38">
        <v>1</v>
      </c>
      <c r="Q9479" s="25">
        <v>0</v>
      </c>
      <c r="R9479" s="38">
        <f t="shared" si="288"/>
        <v>1</v>
      </c>
      <c r="S9479" s="25"/>
      <c r="T9479" s="26">
        <f t="shared" si="289"/>
        <v>0</v>
      </c>
    </row>
    <row r="9480" spans="6:20" s="102" customFormat="1" ht="12" outlineLevel="6">
      <c r="F9480" s="21" t="s">
        <v>10663</v>
      </c>
      <c r="G9480" s="22" t="s">
        <v>19</v>
      </c>
      <c r="H9480" s="68">
        <v>6</v>
      </c>
      <c r="I9480" s="22"/>
      <c r="J9480" s="36" t="s">
        <v>119</v>
      </c>
      <c r="K9480" s="36"/>
      <c r="L9480" s="36"/>
      <c r="M9480" s="37" t="s">
        <v>7691</v>
      </c>
      <c r="N9480" s="37"/>
      <c r="O9480" s="22" t="s">
        <v>48</v>
      </c>
      <c r="P9480" s="38">
        <v>1</v>
      </c>
      <c r="Q9480" s="25">
        <v>0</v>
      </c>
      <c r="R9480" s="38">
        <f t="shared" si="288"/>
        <v>1</v>
      </c>
      <c r="S9480" s="25"/>
      <c r="T9480" s="26">
        <f t="shared" si="289"/>
        <v>0</v>
      </c>
    </row>
    <row r="9481" spans="6:20" outlineLevel="6"/>
    <row r="9482" spans="6:20" s="120" customFormat="1" ht="16.5" customHeight="1" outlineLevel="5">
      <c r="F9482" s="121"/>
      <c r="G9482" s="122"/>
      <c r="H9482" s="122"/>
      <c r="I9482" s="122"/>
      <c r="J9482" s="123"/>
      <c r="K9482" s="123"/>
      <c r="L9482" s="123"/>
      <c r="M9482" s="123" t="s">
        <v>4542</v>
      </c>
      <c r="N9482" s="126"/>
      <c r="O9482" s="122"/>
      <c r="P9482" s="124"/>
      <c r="Q9482" s="125"/>
      <c r="R9482" s="124"/>
      <c r="S9482" s="125"/>
      <c r="T9482" s="111">
        <f>SUBTOTAL(9,T9483:T9491)</f>
        <v>0</v>
      </c>
    </row>
    <row r="9483" spans="6:20" s="102" customFormat="1" ht="12" outlineLevel="6">
      <c r="F9483" s="21" t="s">
        <v>10664</v>
      </c>
      <c r="G9483" s="22" t="s">
        <v>19</v>
      </c>
      <c r="H9483" s="68">
        <v>6</v>
      </c>
      <c r="I9483" s="22"/>
      <c r="J9483" s="36" t="s">
        <v>120</v>
      </c>
      <c r="K9483" s="36"/>
      <c r="L9483" s="36"/>
      <c r="M9483" s="37" t="s">
        <v>7497</v>
      </c>
      <c r="N9483" s="37"/>
      <c r="O9483" s="22" t="s">
        <v>48</v>
      </c>
      <c r="P9483" s="38">
        <v>1</v>
      </c>
      <c r="Q9483" s="25">
        <v>0</v>
      </c>
      <c r="R9483" s="38">
        <f t="shared" ref="R9483:R9490" si="290">P9483*(1+Q9483/100)</f>
        <v>1</v>
      </c>
      <c r="S9483" s="25"/>
      <c r="T9483" s="26">
        <f t="shared" ref="T9483:T9490" si="291">IF(I9483="T",0,R9483*S9483)</f>
        <v>0</v>
      </c>
    </row>
    <row r="9484" spans="6:20" s="102" customFormat="1" ht="12" outlineLevel="6">
      <c r="F9484" s="21" t="s">
        <v>10665</v>
      </c>
      <c r="G9484" s="22" t="s">
        <v>19</v>
      </c>
      <c r="H9484" s="68">
        <v>6</v>
      </c>
      <c r="I9484" s="22"/>
      <c r="J9484" s="36" t="s">
        <v>121</v>
      </c>
      <c r="K9484" s="36"/>
      <c r="L9484" s="36"/>
      <c r="M9484" s="37" t="s">
        <v>7497</v>
      </c>
      <c r="N9484" s="37"/>
      <c r="O9484" s="22" t="s">
        <v>48</v>
      </c>
      <c r="P9484" s="38">
        <v>1</v>
      </c>
      <c r="Q9484" s="25">
        <v>0</v>
      </c>
      <c r="R9484" s="38">
        <f t="shared" si="290"/>
        <v>1</v>
      </c>
      <c r="S9484" s="25"/>
      <c r="T9484" s="26">
        <f t="shared" si="291"/>
        <v>0</v>
      </c>
    </row>
    <row r="9485" spans="6:20" s="102" customFormat="1" ht="12" outlineLevel="6">
      <c r="F9485" s="21" t="s">
        <v>10666</v>
      </c>
      <c r="G9485" s="22" t="s">
        <v>19</v>
      </c>
      <c r="H9485" s="68">
        <v>6</v>
      </c>
      <c r="I9485" s="22"/>
      <c r="J9485" s="36" t="s">
        <v>122</v>
      </c>
      <c r="K9485" s="36"/>
      <c r="L9485" s="36"/>
      <c r="M9485" s="37" t="s">
        <v>7497</v>
      </c>
      <c r="N9485" s="37"/>
      <c r="O9485" s="22" t="s">
        <v>48</v>
      </c>
      <c r="P9485" s="38">
        <v>1</v>
      </c>
      <c r="Q9485" s="25">
        <v>0</v>
      </c>
      <c r="R9485" s="38">
        <f t="shared" si="290"/>
        <v>1</v>
      </c>
      <c r="S9485" s="25"/>
      <c r="T9485" s="26">
        <f t="shared" si="291"/>
        <v>0</v>
      </c>
    </row>
    <row r="9486" spans="6:20" s="102" customFormat="1" ht="12" outlineLevel="6">
      <c r="F9486" s="21" t="s">
        <v>10667</v>
      </c>
      <c r="G9486" s="22" t="s">
        <v>19</v>
      </c>
      <c r="H9486" s="68">
        <v>6</v>
      </c>
      <c r="I9486" s="22"/>
      <c r="J9486" s="36" t="s">
        <v>123</v>
      </c>
      <c r="K9486" s="36"/>
      <c r="L9486" s="36"/>
      <c r="M9486" s="37" t="s">
        <v>7270</v>
      </c>
      <c r="N9486" s="37"/>
      <c r="O9486" s="22" t="s">
        <v>48</v>
      </c>
      <c r="P9486" s="38">
        <v>1</v>
      </c>
      <c r="Q9486" s="25">
        <v>0</v>
      </c>
      <c r="R9486" s="38">
        <f t="shared" si="290"/>
        <v>1</v>
      </c>
      <c r="S9486" s="25"/>
      <c r="T9486" s="26">
        <f t="shared" si="291"/>
        <v>0</v>
      </c>
    </row>
    <row r="9487" spans="6:20" s="102" customFormat="1" ht="12" outlineLevel="6">
      <c r="F9487" s="21" t="s">
        <v>10668</v>
      </c>
      <c r="G9487" s="22" t="s">
        <v>19</v>
      </c>
      <c r="H9487" s="68">
        <v>6</v>
      </c>
      <c r="I9487" s="22"/>
      <c r="J9487" s="36" t="s">
        <v>124</v>
      </c>
      <c r="K9487" s="36"/>
      <c r="L9487" s="36"/>
      <c r="M9487" s="37" t="s">
        <v>7198</v>
      </c>
      <c r="N9487" s="37"/>
      <c r="O9487" s="22" t="s">
        <v>48</v>
      </c>
      <c r="P9487" s="38">
        <v>1</v>
      </c>
      <c r="Q9487" s="25">
        <v>0</v>
      </c>
      <c r="R9487" s="38">
        <f t="shared" si="290"/>
        <v>1</v>
      </c>
      <c r="S9487" s="25"/>
      <c r="T9487" s="26">
        <f t="shared" si="291"/>
        <v>0</v>
      </c>
    </row>
    <row r="9488" spans="6:20" s="102" customFormat="1" ht="12" outlineLevel="6">
      <c r="F9488" s="21" t="s">
        <v>10669</v>
      </c>
      <c r="G9488" s="22" t="s">
        <v>19</v>
      </c>
      <c r="H9488" s="68">
        <v>6</v>
      </c>
      <c r="I9488" s="22"/>
      <c r="J9488" s="36" t="s">
        <v>125</v>
      </c>
      <c r="K9488" s="36"/>
      <c r="L9488" s="36"/>
      <c r="M9488" s="37" t="s">
        <v>7173</v>
      </c>
      <c r="N9488" s="37"/>
      <c r="O9488" s="22" t="s">
        <v>48</v>
      </c>
      <c r="P9488" s="38">
        <v>1</v>
      </c>
      <c r="Q9488" s="25">
        <v>0</v>
      </c>
      <c r="R9488" s="38">
        <f t="shared" si="290"/>
        <v>1</v>
      </c>
      <c r="S9488" s="25"/>
      <c r="T9488" s="26">
        <f t="shared" si="291"/>
        <v>0</v>
      </c>
    </row>
    <row r="9489" spans="6:20" s="102" customFormat="1" ht="12" outlineLevel="6">
      <c r="F9489" s="21" t="s">
        <v>10670</v>
      </c>
      <c r="G9489" s="22" t="s">
        <v>19</v>
      </c>
      <c r="H9489" s="68">
        <v>6</v>
      </c>
      <c r="I9489" s="22"/>
      <c r="J9489" s="36" t="s">
        <v>126</v>
      </c>
      <c r="K9489" s="36"/>
      <c r="L9489" s="36"/>
      <c r="M9489" s="37" t="s">
        <v>7173</v>
      </c>
      <c r="N9489" s="37"/>
      <c r="O9489" s="22" t="s">
        <v>48</v>
      </c>
      <c r="P9489" s="38">
        <v>1</v>
      </c>
      <c r="Q9489" s="25">
        <v>0</v>
      </c>
      <c r="R9489" s="38">
        <f t="shared" si="290"/>
        <v>1</v>
      </c>
      <c r="S9489" s="25"/>
      <c r="T9489" s="26">
        <f t="shared" si="291"/>
        <v>0</v>
      </c>
    </row>
    <row r="9490" spans="6:20" s="102" customFormat="1" ht="12" outlineLevel="6">
      <c r="F9490" s="21" t="s">
        <v>10671</v>
      </c>
      <c r="G9490" s="22" t="s">
        <v>19</v>
      </c>
      <c r="H9490" s="68">
        <v>6</v>
      </c>
      <c r="I9490" s="22"/>
      <c r="J9490" s="36" t="s">
        <v>127</v>
      </c>
      <c r="K9490" s="36"/>
      <c r="L9490" s="36"/>
      <c r="M9490" s="37" t="s">
        <v>7198</v>
      </c>
      <c r="N9490" s="37"/>
      <c r="O9490" s="22" t="s">
        <v>48</v>
      </c>
      <c r="P9490" s="38">
        <v>1</v>
      </c>
      <c r="Q9490" s="25">
        <v>0</v>
      </c>
      <c r="R9490" s="38">
        <f t="shared" si="290"/>
        <v>1</v>
      </c>
      <c r="S9490" s="25"/>
      <c r="T9490" s="26">
        <f t="shared" si="291"/>
        <v>0</v>
      </c>
    </row>
    <row r="9491" spans="6:20" outlineLevel="6"/>
    <row r="9492" spans="6:20" s="120" customFormat="1" ht="16.5" customHeight="1" outlineLevel="5">
      <c r="F9492" s="121"/>
      <c r="G9492" s="122"/>
      <c r="H9492" s="122"/>
      <c r="I9492" s="122"/>
      <c r="J9492" s="123"/>
      <c r="K9492" s="123"/>
      <c r="L9492" s="123"/>
      <c r="M9492" s="123" t="s">
        <v>4543</v>
      </c>
      <c r="N9492" s="126"/>
      <c r="O9492" s="122"/>
      <c r="P9492" s="124"/>
      <c r="Q9492" s="125"/>
      <c r="R9492" s="124"/>
      <c r="S9492" s="125"/>
      <c r="T9492" s="111">
        <f>SUBTOTAL(9,T9493:T9499)</f>
        <v>0</v>
      </c>
    </row>
    <row r="9493" spans="6:20" s="102" customFormat="1" ht="12" outlineLevel="6">
      <c r="F9493" s="21" t="s">
        <v>10672</v>
      </c>
      <c r="G9493" s="22" t="s">
        <v>19</v>
      </c>
      <c r="H9493" s="68">
        <v>6</v>
      </c>
      <c r="I9493" s="22"/>
      <c r="J9493" s="36" t="s">
        <v>128</v>
      </c>
      <c r="K9493" s="36"/>
      <c r="L9493" s="36"/>
      <c r="M9493" s="37" t="s">
        <v>7497</v>
      </c>
      <c r="N9493" s="37"/>
      <c r="O9493" s="22" t="s">
        <v>48</v>
      </c>
      <c r="P9493" s="38">
        <v>1</v>
      </c>
      <c r="Q9493" s="25">
        <v>0</v>
      </c>
      <c r="R9493" s="38">
        <f t="shared" ref="R9493:R9498" si="292">P9493*(1+Q9493/100)</f>
        <v>1</v>
      </c>
      <c r="S9493" s="25"/>
      <c r="T9493" s="26">
        <f t="shared" ref="T9493:T9498" si="293">IF(I9493="T",0,R9493*S9493)</f>
        <v>0</v>
      </c>
    </row>
    <row r="9494" spans="6:20" s="102" customFormat="1" ht="12" outlineLevel="6">
      <c r="F9494" s="21" t="s">
        <v>10673</v>
      </c>
      <c r="G9494" s="22" t="s">
        <v>19</v>
      </c>
      <c r="H9494" s="68">
        <v>6</v>
      </c>
      <c r="I9494" s="22"/>
      <c r="J9494" s="36" t="s">
        <v>129</v>
      </c>
      <c r="K9494" s="36"/>
      <c r="L9494" s="36"/>
      <c r="M9494" s="37" t="s">
        <v>7270</v>
      </c>
      <c r="N9494" s="37"/>
      <c r="O9494" s="22" t="s">
        <v>48</v>
      </c>
      <c r="P9494" s="38">
        <v>1</v>
      </c>
      <c r="Q9494" s="25">
        <v>0</v>
      </c>
      <c r="R9494" s="38">
        <f t="shared" si="292"/>
        <v>1</v>
      </c>
      <c r="S9494" s="25"/>
      <c r="T9494" s="26">
        <f t="shared" si="293"/>
        <v>0</v>
      </c>
    </row>
    <row r="9495" spans="6:20" s="102" customFormat="1" ht="12" outlineLevel="6">
      <c r="F9495" s="21" t="s">
        <v>10674</v>
      </c>
      <c r="G9495" s="22" t="s">
        <v>19</v>
      </c>
      <c r="H9495" s="68">
        <v>6</v>
      </c>
      <c r="I9495" s="22"/>
      <c r="J9495" s="36" t="s">
        <v>130</v>
      </c>
      <c r="K9495" s="36"/>
      <c r="L9495" s="36"/>
      <c r="M9495" s="37" t="s">
        <v>7198</v>
      </c>
      <c r="N9495" s="37"/>
      <c r="O9495" s="22" t="s">
        <v>48</v>
      </c>
      <c r="P9495" s="38">
        <v>1</v>
      </c>
      <c r="Q9495" s="25">
        <v>0</v>
      </c>
      <c r="R9495" s="38">
        <f t="shared" si="292"/>
        <v>1</v>
      </c>
      <c r="S9495" s="25"/>
      <c r="T9495" s="26">
        <f t="shared" si="293"/>
        <v>0</v>
      </c>
    </row>
    <row r="9496" spans="6:20" s="102" customFormat="1" ht="12" outlineLevel="6">
      <c r="F9496" s="21" t="s">
        <v>10675</v>
      </c>
      <c r="G9496" s="22" t="s">
        <v>19</v>
      </c>
      <c r="H9496" s="68">
        <v>6</v>
      </c>
      <c r="I9496" s="22"/>
      <c r="J9496" s="36" t="s">
        <v>131</v>
      </c>
      <c r="K9496" s="36"/>
      <c r="L9496" s="36"/>
      <c r="M9496" s="37" t="s">
        <v>7198</v>
      </c>
      <c r="N9496" s="37"/>
      <c r="O9496" s="22" t="s">
        <v>48</v>
      </c>
      <c r="P9496" s="38">
        <v>1</v>
      </c>
      <c r="Q9496" s="25">
        <v>0</v>
      </c>
      <c r="R9496" s="38">
        <f t="shared" si="292"/>
        <v>1</v>
      </c>
      <c r="S9496" s="25"/>
      <c r="T9496" s="26">
        <f t="shared" si="293"/>
        <v>0</v>
      </c>
    </row>
    <row r="9497" spans="6:20" s="102" customFormat="1" ht="12" outlineLevel="6">
      <c r="F9497" s="21" t="s">
        <v>10676</v>
      </c>
      <c r="G9497" s="22" t="s">
        <v>19</v>
      </c>
      <c r="H9497" s="68">
        <v>6</v>
      </c>
      <c r="I9497" s="22"/>
      <c r="J9497" s="36" t="s">
        <v>132</v>
      </c>
      <c r="K9497" s="36"/>
      <c r="L9497" s="36"/>
      <c r="M9497" s="37" t="s">
        <v>7198</v>
      </c>
      <c r="N9497" s="37"/>
      <c r="O9497" s="22" t="s">
        <v>48</v>
      </c>
      <c r="P9497" s="38">
        <v>1</v>
      </c>
      <c r="Q9497" s="25">
        <v>0</v>
      </c>
      <c r="R9497" s="38">
        <f t="shared" si="292"/>
        <v>1</v>
      </c>
      <c r="S9497" s="25"/>
      <c r="T9497" s="26">
        <f t="shared" si="293"/>
        <v>0</v>
      </c>
    </row>
    <row r="9498" spans="6:20" s="102" customFormat="1" ht="12" outlineLevel="6">
      <c r="F9498" s="21" t="s">
        <v>10677</v>
      </c>
      <c r="G9498" s="22" t="s">
        <v>19</v>
      </c>
      <c r="H9498" s="68">
        <v>6</v>
      </c>
      <c r="I9498" s="22"/>
      <c r="J9498" s="36" t="s">
        <v>133</v>
      </c>
      <c r="K9498" s="36"/>
      <c r="L9498" s="36"/>
      <c r="M9498" s="37" t="s">
        <v>7198</v>
      </c>
      <c r="N9498" s="37"/>
      <c r="O9498" s="22" t="s">
        <v>48</v>
      </c>
      <c r="P9498" s="38">
        <v>1</v>
      </c>
      <c r="Q9498" s="25">
        <v>0</v>
      </c>
      <c r="R9498" s="38">
        <f t="shared" si="292"/>
        <v>1</v>
      </c>
      <c r="S9498" s="25"/>
      <c r="T9498" s="26">
        <f t="shared" si="293"/>
        <v>0</v>
      </c>
    </row>
    <row r="9499" spans="6:20" outlineLevel="6"/>
    <row r="9500" spans="6:20" s="120" customFormat="1" ht="16.5" customHeight="1" outlineLevel="5">
      <c r="F9500" s="121"/>
      <c r="G9500" s="122"/>
      <c r="H9500" s="122"/>
      <c r="I9500" s="122"/>
      <c r="J9500" s="123"/>
      <c r="K9500" s="123"/>
      <c r="L9500" s="123"/>
      <c r="M9500" s="123" t="s">
        <v>6659</v>
      </c>
      <c r="N9500" s="126"/>
      <c r="O9500" s="122"/>
      <c r="P9500" s="124"/>
      <c r="Q9500" s="125"/>
      <c r="R9500" s="124"/>
      <c r="S9500" s="125"/>
      <c r="T9500" s="111">
        <f>SUBTOTAL(9,T9501:T9502)</f>
        <v>0</v>
      </c>
    </row>
    <row r="9501" spans="6:20" s="102" customFormat="1" ht="12" outlineLevel="6">
      <c r="F9501" s="21" t="s">
        <v>10678</v>
      </c>
      <c r="G9501" s="22" t="s">
        <v>19</v>
      </c>
      <c r="H9501" s="68">
        <v>6</v>
      </c>
      <c r="I9501" s="22"/>
      <c r="J9501" s="36" t="s">
        <v>134</v>
      </c>
      <c r="K9501" s="36"/>
      <c r="L9501" s="36"/>
      <c r="M9501" s="37" t="s">
        <v>7267</v>
      </c>
      <c r="N9501" s="37"/>
      <c r="O9501" s="22" t="s">
        <v>48</v>
      </c>
      <c r="P9501" s="38">
        <v>1</v>
      </c>
      <c r="Q9501" s="25">
        <v>0</v>
      </c>
      <c r="R9501" s="38">
        <f>P9501*(1+Q9501/100)</f>
        <v>1</v>
      </c>
      <c r="S9501" s="25"/>
      <c r="T9501" s="26">
        <f>IF(I9501="T",0,R9501*S9501)</f>
        <v>0</v>
      </c>
    </row>
    <row r="9502" spans="6:20" outlineLevel="6"/>
    <row r="9503" spans="6:20" outlineLevel="5"/>
    <row r="9504" spans="6:20" s="113" customFormat="1" ht="16.5" customHeight="1" outlineLevel="4">
      <c r="F9504" s="114"/>
      <c r="G9504" s="115"/>
      <c r="H9504" s="115"/>
      <c r="I9504" s="115"/>
      <c r="J9504" s="116"/>
      <c r="K9504" s="116"/>
      <c r="L9504" s="116"/>
      <c r="M9504" s="116" t="s">
        <v>7564</v>
      </c>
      <c r="N9504" s="119"/>
      <c r="O9504" s="115"/>
      <c r="P9504" s="117"/>
      <c r="Q9504" s="118"/>
      <c r="R9504" s="117"/>
      <c r="S9504" s="118"/>
      <c r="T9504" s="112">
        <f>SUBTOTAL(9,T9505:T9536)</f>
        <v>0</v>
      </c>
    </row>
    <row r="9505" spans="6:20" s="120" customFormat="1" ht="16.5" customHeight="1" outlineLevel="5">
      <c r="F9505" s="121"/>
      <c r="G9505" s="122"/>
      <c r="H9505" s="122"/>
      <c r="I9505" s="122"/>
      <c r="J9505" s="123"/>
      <c r="K9505" s="123"/>
      <c r="L9505" s="123"/>
      <c r="M9505" s="123" t="s">
        <v>5142</v>
      </c>
      <c r="N9505" s="126"/>
      <c r="O9505" s="122"/>
      <c r="P9505" s="124"/>
      <c r="Q9505" s="125"/>
      <c r="R9505" s="124"/>
      <c r="S9505" s="125"/>
      <c r="T9505" s="111">
        <f>SUBTOTAL(9,T9506:T9517)</f>
        <v>0</v>
      </c>
    </row>
    <row r="9506" spans="6:20" s="102" customFormat="1" ht="12" outlineLevel="6">
      <c r="F9506" s="21">
        <v>4182</v>
      </c>
      <c r="G9506" s="22" t="s">
        <v>19</v>
      </c>
      <c r="H9506" s="68">
        <v>6</v>
      </c>
      <c r="I9506" s="22"/>
      <c r="J9506" s="36" t="s">
        <v>34</v>
      </c>
      <c r="K9506" s="36"/>
      <c r="L9506" s="36"/>
      <c r="M9506" s="37" t="s">
        <v>7946</v>
      </c>
      <c r="N9506" s="37"/>
      <c r="O9506" s="22" t="s">
        <v>48</v>
      </c>
      <c r="P9506" s="38">
        <v>1</v>
      </c>
      <c r="Q9506" s="25">
        <v>0</v>
      </c>
      <c r="R9506" s="38">
        <f t="shared" ref="R9506:R9516" si="294">P9506*(1+Q9506/100)</f>
        <v>1</v>
      </c>
      <c r="S9506" s="25"/>
      <c r="T9506" s="26">
        <f t="shared" ref="T9506:T9516" si="295">IF(I9506="T",0,R9506*S9506)</f>
        <v>0</v>
      </c>
    </row>
    <row r="9507" spans="6:20" s="102" customFormat="1" ht="12" outlineLevel="6">
      <c r="F9507" s="21">
        <v>4183</v>
      </c>
      <c r="G9507" s="22" t="s">
        <v>19</v>
      </c>
      <c r="H9507" s="68">
        <v>6</v>
      </c>
      <c r="I9507" s="22"/>
      <c r="J9507" s="36" t="s">
        <v>35</v>
      </c>
      <c r="K9507" s="36"/>
      <c r="L9507" s="36"/>
      <c r="M9507" s="37" t="s">
        <v>7946</v>
      </c>
      <c r="N9507" s="37"/>
      <c r="O9507" s="22" t="s">
        <v>48</v>
      </c>
      <c r="P9507" s="38">
        <v>1</v>
      </c>
      <c r="Q9507" s="25">
        <v>0</v>
      </c>
      <c r="R9507" s="38">
        <f t="shared" si="294"/>
        <v>1</v>
      </c>
      <c r="S9507" s="25"/>
      <c r="T9507" s="26">
        <f t="shared" si="295"/>
        <v>0</v>
      </c>
    </row>
    <row r="9508" spans="6:20" s="102" customFormat="1" ht="12" outlineLevel="6">
      <c r="F9508" s="21">
        <v>4184</v>
      </c>
      <c r="G9508" s="22" t="s">
        <v>19</v>
      </c>
      <c r="H9508" s="68">
        <v>6</v>
      </c>
      <c r="I9508" s="22"/>
      <c r="J9508" s="36" t="s">
        <v>102</v>
      </c>
      <c r="K9508" s="36"/>
      <c r="L9508" s="36"/>
      <c r="M9508" s="37" t="s">
        <v>7946</v>
      </c>
      <c r="N9508" s="37"/>
      <c r="O9508" s="22" t="s">
        <v>48</v>
      </c>
      <c r="P9508" s="38">
        <v>1</v>
      </c>
      <c r="Q9508" s="25">
        <v>0</v>
      </c>
      <c r="R9508" s="38">
        <f t="shared" si="294"/>
        <v>1</v>
      </c>
      <c r="S9508" s="25"/>
      <c r="T9508" s="26">
        <f t="shared" si="295"/>
        <v>0</v>
      </c>
    </row>
    <row r="9509" spans="6:20" s="102" customFormat="1" ht="12" outlineLevel="6">
      <c r="F9509" s="21">
        <v>4185</v>
      </c>
      <c r="G9509" s="22" t="s">
        <v>19</v>
      </c>
      <c r="H9509" s="68">
        <v>6</v>
      </c>
      <c r="I9509" s="22"/>
      <c r="J9509" s="36" t="s">
        <v>36</v>
      </c>
      <c r="K9509" s="36"/>
      <c r="L9509" s="36"/>
      <c r="M9509" s="37" t="s">
        <v>7940</v>
      </c>
      <c r="N9509" s="37"/>
      <c r="O9509" s="22"/>
      <c r="P9509" s="38"/>
      <c r="Q9509" s="25">
        <v>0</v>
      </c>
      <c r="R9509" s="38">
        <f t="shared" si="294"/>
        <v>0</v>
      </c>
      <c r="S9509" s="25"/>
      <c r="T9509" s="26">
        <f t="shared" si="295"/>
        <v>0</v>
      </c>
    </row>
    <row r="9510" spans="6:20" s="102" customFormat="1" ht="36" outlineLevel="6">
      <c r="F9510" s="21">
        <v>4186</v>
      </c>
      <c r="G9510" s="22" t="s">
        <v>19</v>
      </c>
      <c r="H9510" s="68">
        <v>6</v>
      </c>
      <c r="I9510" s="22"/>
      <c r="J9510" s="36" t="s">
        <v>37</v>
      </c>
      <c r="K9510" s="36"/>
      <c r="L9510" s="36"/>
      <c r="M9510" s="37" t="s">
        <v>8966</v>
      </c>
      <c r="N9510" s="37"/>
      <c r="O9510" s="22"/>
      <c r="P9510" s="38">
        <v>0</v>
      </c>
      <c r="Q9510" s="25">
        <v>0</v>
      </c>
      <c r="R9510" s="38">
        <f t="shared" si="294"/>
        <v>0</v>
      </c>
      <c r="S9510" s="25"/>
      <c r="T9510" s="26">
        <f t="shared" si="295"/>
        <v>0</v>
      </c>
    </row>
    <row r="9511" spans="6:20" s="102" customFormat="1" ht="12" outlineLevel="6">
      <c r="F9511" s="21">
        <v>4187</v>
      </c>
      <c r="G9511" s="22" t="s">
        <v>19</v>
      </c>
      <c r="H9511" s="68">
        <v>6</v>
      </c>
      <c r="I9511" s="22"/>
      <c r="J9511" s="36" t="s">
        <v>38</v>
      </c>
      <c r="K9511" s="36"/>
      <c r="L9511" s="36"/>
      <c r="M9511" s="37" t="s">
        <v>285</v>
      </c>
      <c r="N9511" s="37"/>
      <c r="O9511" s="22" t="s">
        <v>48</v>
      </c>
      <c r="P9511" s="38">
        <v>1</v>
      </c>
      <c r="Q9511" s="25">
        <v>0</v>
      </c>
      <c r="R9511" s="38">
        <f t="shared" si="294"/>
        <v>1</v>
      </c>
      <c r="S9511" s="25"/>
      <c r="T9511" s="26">
        <f t="shared" si="295"/>
        <v>0</v>
      </c>
    </row>
    <row r="9512" spans="6:20" s="102" customFormat="1" ht="24" outlineLevel="6">
      <c r="F9512" s="21">
        <v>4188</v>
      </c>
      <c r="G9512" s="22" t="s">
        <v>19</v>
      </c>
      <c r="H9512" s="68">
        <v>6</v>
      </c>
      <c r="I9512" s="22"/>
      <c r="J9512" s="36" t="s">
        <v>39</v>
      </c>
      <c r="K9512" s="36"/>
      <c r="L9512" s="36"/>
      <c r="M9512" s="37" t="s">
        <v>7982</v>
      </c>
      <c r="N9512" s="37"/>
      <c r="O9512" s="22" t="s">
        <v>48</v>
      </c>
      <c r="P9512" s="38">
        <v>1</v>
      </c>
      <c r="Q9512" s="25">
        <v>0</v>
      </c>
      <c r="R9512" s="38">
        <f t="shared" si="294"/>
        <v>1</v>
      </c>
      <c r="S9512" s="25"/>
      <c r="T9512" s="26">
        <f t="shared" si="295"/>
        <v>0</v>
      </c>
    </row>
    <row r="9513" spans="6:20" s="102" customFormat="1" ht="12" outlineLevel="6">
      <c r="F9513" s="21">
        <v>4189</v>
      </c>
      <c r="G9513" s="22" t="s">
        <v>19</v>
      </c>
      <c r="H9513" s="68">
        <v>6</v>
      </c>
      <c r="I9513" s="22"/>
      <c r="J9513" s="36" t="s">
        <v>40</v>
      </c>
      <c r="K9513" s="36"/>
      <c r="L9513" s="36"/>
      <c r="M9513" s="37" t="s">
        <v>4240</v>
      </c>
      <c r="N9513" s="37"/>
      <c r="O9513" s="22" t="s">
        <v>48</v>
      </c>
      <c r="P9513" s="38">
        <v>1</v>
      </c>
      <c r="Q9513" s="25">
        <v>0</v>
      </c>
      <c r="R9513" s="38">
        <f t="shared" si="294"/>
        <v>1</v>
      </c>
      <c r="S9513" s="25"/>
      <c r="T9513" s="26">
        <f t="shared" si="295"/>
        <v>0</v>
      </c>
    </row>
    <row r="9514" spans="6:20" s="102" customFormat="1" ht="12" outlineLevel="6">
      <c r="F9514" s="21">
        <v>4190</v>
      </c>
      <c r="G9514" s="22" t="s">
        <v>19</v>
      </c>
      <c r="H9514" s="68">
        <v>6</v>
      </c>
      <c r="I9514" s="22"/>
      <c r="J9514" s="36" t="s">
        <v>41</v>
      </c>
      <c r="K9514" s="36"/>
      <c r="L9514" s="36"/>
      <c r="M9514" s="37" t="s">
        <v>7646</v>
      </c>
      <c r="N9514" s="37"/>
      <c r="O9514" s="22" t="s">
        <v>48</v>
      </c>
      <c r="P9514" s="38">
        <v>1</v>
      </c>
      <c r="Q9514" s="25">
        <v>0</v>
      </c>
      <c r="R9514" s="38">
        <f t="shared" si="294"/>
        <v>1</v>
      </c>
      <c r="S9514" s="25"/>
      <c r="T9514" s="26">
        <f t="shared" si="295"/>
        <v>0</v>
      </c>
    </row>
    <row r="9515" spans="6:20" s="102" customFormat="1" ht="12" outlineLevel="6">
      <c r="F9515" s="21">
        <v>4191</v>
      </c>
      <c r="G9515" s="22" t="s">
        <v>19</v>
      </c>
      <c r="H9515" s="68">
        <v>6</v>
      </c>
      <c r="I9515" s="22"/>
      <c r="J9515" s="36" t="s">
        <v>42</v>
      </c>
      <c r="K9515" s="36"/>
      <c r="L9515" s="36"/>
      <c r="M9515" s="37" t="s">
        <v>7676</v>
      </c>
      <c r="N9515" s="37"/>
      <c r="O9515" s="22" t="s">
        <v>48</v>
      </c>
      <c r="P9515" s="38">
        <v>1</v>
      </c>
      <c r="Q9515" s="25">
        <v>0</v>
      </c>
      <c r="R9515" s="38">
        <f t="shared" si="294"/>
        <v>1</v>
      </c>
      <c r="S9515" s="25"/>
      <c r="T9515" s="26">
        <f t="shared" si="295"/>
        <v>0</v>
      </c>
    </row>
    <row r="9516" spans="6:20" s="102" customFormat="1" ht="12" outlineLevel="6">
      <c r="F9516" s="21">
        <v>4192</v>
      </c>
      <c r="G9516" s="22" t="s">
        <v>19</v>
      </c>
      <c r="H9516" s="68">
        <v>6</v>
      </c>
      <c r="I9516" s="22"/>
      <c r="J9516" s="36" t="s">
        <v>93</v>
      </c>
      <c r="K9516" s="36"/>
      <c r="L9516" s="36"/>
      <c r="M9516" s="37" t="s">
        <v>7527</v>
      </c>
      <c r="N9516" s="37"/>
      <c r="O9516" s="22"/>
      <c r="P9516" s="38"/>
      <c r="Q9516" s="25">
        <v>0</v>
      </c>
      <c r="R9516" s="38">
        <f t="shared" si="294"/>
        <v>0</v>
      </c>
      <c r="S9516" s="25"/>
      <c r="T9516" s="26">
        <f t="shared" si="295"/>
        <v>0</v>
      </c>
    </row>
    <row r="9517" spans="6:20" outlineLevel="6"/>
    <row r="9518" spans="6:20" s="120" customFormat="1" ht="16.5" customHeight="1" outlineLevel="5">
      <c r="F9518" s="121"/>
      <c r="G9518" s="122"/>
      <c r="H9518" s="122"/>
      <c r="I9518" s="122"/>
      <c r="J9518" s="123"/>
      <c r="K9518" s="123"/>
      <c r="L9518" s="123"/>
      <c r="M9518" s="123" t="s">
        <v>4827</v>
      </c>
      <c r="N9518" s="126"/>
      <c r="O9518" s="122"/>
      <c r="P9518" s="124"/>
      <c r="Q9518" s="125"/>
      <c r="R9518" s="124"/>
      <c r="S9518" s="125"/>
      <c r="T9518" s="111">
        <f>SUBTOTAL(9,T9519:T9535)</f>
        <v>0</v>
      </c>
    </row>
    <row r="9519" spans="6:20" s="102" customFormat="1" ht="24" outlineLevel="6">
      <c r="F9519" s="21">
        <v>4193</v>
      </c>
      <c r="G9519" s="22" t="s">
        <v>19</v>
      </c>
      <c r="H9519" s="68">
        <v>6</v>
      </c>
      <c r="I9519" s="22"/>
      <c r="J9519" s="36" t="s">
        <v>94</v>
      </c>
      <c r="K9519" s="36"/>
      <c r="L9519" s="36"/>
      <c r="M9519" s="37" t="s">
        <v>8222</v>
      </c>
      <c r="N9519" s="37"/>
      <c r="O9519" s="22" t="s">
        <v>48</v>
      </c>
      <c r="P9519" s="38">
        <v>1</v>
      </c>
      <c r="Q9519" s="25">
        <v>0</v>
      </c>
      <c r="R9519" s="38">
        <f t="shared" ref="R9519:R9534" si="296">P9519*(1+Q9519/100)</f>
        <v>1</v>
      </c>
      <c r="S9519" s="25"/>
      <c r="T9519" s="26">
        <f t="shared" ref="T9519:T9534" si="297">IF(I9519="T",0,R9519*S9519)</f>
        <v>0</v>
      </c>
    </row>
    <row r="9520" spans="6:20" s="102" customFormat="1" ht="12" outlineLevel="6">
      <c r="F9520" s="21">
        <v>4194</v>
      </c>
      <c r="G9520" s="22" t="s">
        <v>19</v>
      </c>
      <c r="H9520" s="68">
        <v>6</v>
      </c>
      <c r="I9520" s="22"/>
      <c r="J9520" s="36" t="s">
        <v>95</v>
      </c>
      <c r="K9520" s="36"/>
      <c r="L9520" s="36"/>
      <c r="M9520" s="37" t="s">
        <v>7692</v>
      </c>
      <c r="N9520" s="37"/>
      <c r="O9520" s="22" t="s">
        <v>48</v>
      </c>
      <c r="P9520" s="38">
        <v>1</v>
      </c>
      <c r="Q9520" s="25">
        <v>0</v>
      </c>
      <c r="R9520" s="38">
        <f t="shared" si="296"/>
        <v>1</v>
      </c>
      <c r="S9520" s="25"/>
      <c r="T9520" s="26">
        <f t="shared" si="297"/>
        <v>0</v>
      </c>
    </row>
    <row r="9521" spans="6:20" s="102" customFormat="1" ht="12" outlineLevel="6">
      <c r="F9521" s="21">
        <v>4195</v>
      </c>
      <c r="G9521" s="22" t="s">
        <v>19</v>
      </c>
      <c r="H9521" s="68">
        <v>6</v>
      </c>
      <c r="I9521" s="22"/>
      <c r="J9521" s="36" t="s">
        <v>96</v>
      </c>
      <c r="K9521" s="36"/>
      <c r="L9521" s="36"/>
      <c r="M9521" s="37" t="s">
        <v>6936</v>
      </c>
      <c r="N9521" s="37"/>
      <c r="O9521" s="22" t="s">
        <v>48</v>
      </c>
      <c r="P9521" s="38">
        <v>1</v>
      </c>
      <c r="Q9521" s="25">
        <v>0</v>
      </c>
      <c r="R9521" s="38">
        <f t="shared" si="296"/>
        <v>1</v>
      </c>
      <c r="S9521" s="25"/>
      <c r="T9521" s="26">
        <f t="shared" si="297"/>
        <v>0</v>
      </c>
    </row>
    <row r="9522" spans="6:20" s="102" customFormat="1" ht="12" outlineLevel="6">
      <c r="F9522" s="21">
        <v>4196</v>
      </c>
      <c r="G9522" s="22" t="s">
        <v>19</v>
      </c>
      <c r="H9522" s="68">
        <v>6</v>
      </c>
      <c r="I9522" s="22"/>
      <c r="J9522" s="36" t="s">
        <v>97</v>
      </c>
      <c r="K9522" s="36"/>
      <c r="L9522" s="36"/>
      <c r="M9522" s="37" t="s">
        <v>5950</v>
      </c>
      <c r="N9522" s="37"/>
      <c r="O9522" s="22" t="s">
        <v>48</v>
      </c>
      <c r="P9522" s="38">
        <v>1</v>
      </c>
      <c r="Q9522" s="25">
        <v>0</v>
      </c>
      <c r="R9522" s="38">
        <f t="shared" si="296"/>
        <v>1</v>
      </c>
      <c r="S9522" s="25"/>
      <c r="T9522" s="26">
        <f t="shared" si="297"/>
        <v>0</v>
      </c>
    </row>
    <row r="9523" spans="6:20" s="102" customFormat="1" ht="12" outlineLevel="6">
      <c r="F9523" s="21">
        <v>4197</v>
      </c>
      <c r="G9523" s="22" t="s">
        <v>19</v>
      </c>
      <c r="H9523" s="68">
        <v>6</v>
      </c>
      <c r="I9523" s="22"/>
      <c r="J9523" s="36" t="s">
        <v>98</v>
      </c>
      <c r="K9523" s="36"/>
      <c r="L9523" s="36"/>
      <c r="M9523" s="37" t="s">
        <v>7927</v>
      </c>
      <c r="N9523" s="37"/>
      <c r="O9523" s="22" t="s">
        <v>48</v>
      </c>
      <c r="P9523" s="38">
        <v>1</v>
      </c>
      <c r="Q9523" s="25">
        <v>0</v>
      </c>
      <c r="R9523" s="38">
        <f t="shared" si="296"/>
        <v>1</v>
      </c>
      <c r="S9523" s="25"/>
      <c r="T9523" s="26">
        <f t="shared" si="297"/>
        <v>0</v>
      </c>
    </row>
    <row r="9524" spans="6:20" s="102" customFormat="1" ht="12" outlineLevel="6">
      <c r="F9524" s="21">
        <v>4198</v>
      </c>
      <c r="G9524" s="22" t="s">
        <v>19</v>
      </c>
      <c r="H9524" s="68">
        <v>6</v>
      </c>
      <c r="I9524" s="22"/>
      <c r="J9524" s="36" t="s">
        <v>99</v>
      </c>
      <c r="K9524" s="36"/>
      <c r="L9524" s="36"/>
      <c r="M9524" s="37" t="s">
        <v>5951</v>
      </c>
      <c r="N9524" s="37"/>
      <c r="O9524" s="22" t="s">
        <v>48</v>
      </c>
      <c r="P9524" s="38">
        <v>1</v>
      </c>
      <c r="Q9524" s="25">
        <v>0</v>
      </c>
      <c r="R9524" s="38">
        <f t="shared" si="296"/>
        <v>1</v>
      </c>
      <c r="S9524" s="25"/>
      <c r="T9524" s="26">
        <f t="shared" si="297"/>
        <v>0</v>
      </c>
    </row>
    <row r="9525" spans="6:20" s="102" customFormat="1" ht="12" outlineLevel="6">
      <c r="F9525" s="21">
        <v>4199</v>
      </c>
      <c r="G9525" s="22" t="s">
        <v>19</v>
      </c>
      <c r="H9525" s="68">
        <v>6</v>
      </c>
      <c r="I9525" s="22"/>
      <c r="J9525" s="36" t="s">
        <v>100</v>
      </c>
      <c r="K9525" s="36"/>
      <c r="L9525" s="36"/>
      <c r="M9525" s="37" t="s">
        <v>6882</v>
      </c>
      <c r="N9525" s="37"/>
      <c r="O9525" s="22" t="s">
        <v>48</v>
      </c>
      <c r="P9525" s="38">
        <v>1</v>
      </c>
      <c r="Q9525" s="25">
        <v>0</v>
      </c>
      <c r="R9525" s="38">
        <f t="shared" si="296"/>
        <v>1</v>
      </c>
      <c r="S9525" s="25"/>
      <c r="T9525" s="26">
        <f t="shared" si="297"/>
        <v>0</v>
      </c>
    </row>
    <row r="9526" spans="6:20" s="102" customFormat="1" ht="24" outlineLevel="6">
      <c r="F9526" s="21">
        <v>4200</v>
      </c>
      <c r="G9526" s="22" t="s">
        <v>19</v>
      </c>
      <c r="H9526" s="68">
        <v>6</v>
      </c>
      <c r="I9526" s="22"/>
      <c r="J9526" s="36" t="s">
        <v>101</v>
      </c>
      <c r="K9526" s="36"/>
      <c r="L9526" s="36"/>
      <c r="M9526" s="37" t="s">
        <v>8064</v>
      </c>
      <c r="N9526" s="37"/>
      <c r="O9526" s="22" t="s">
        <v>48</v>
      </c>
      <c r="P9526" s="38">
        <v>1</v>
      </c>
      <c r="Q9526" s="25">
        <v>0</v>
      </c>
      <c r="R9526" s="38">
        <f t="shared" si="296"/>
        <v>1</v>
      </c>
      <c r="S9526" s="25"/>
      <c r="T9526" s="26">
        <f t="shared" si="297"/>
        <v>0</v>
      </c>
    </row>
    <row r="9527" spans="6:20" s="102" customFormat="1" ht="12" outlineLevel="6">
      <c r="F9527" s="21">
        <v>4201</v>
      </c>
      <c r="G9527" s="22" t="s">
        <v>19</v>
      </c>
      <c r="H9527" s="68">
        <v>6</v>
      </c>
      <c r="I9527" s="22"/>
      <c r="J9527" s="36" t="s">
        <v>103</v>
      </c>
      <c r="K9527" s="36"/>
      <c r="L9527" s="36"/>
      <c r="M9527" s="37" t="s">
        <v>7565</v>
      </c>
      <c r="N9527" s="37"/>
      <c r="O9527" s="22" t="s">
        <v>48</v>
      </c>
      <c r="P9527" s="38">
        <v>1</v>
      </c>
      <c r="Q9527" s="25">
        <v>0</v>
      </c>
      <c r="R9527" s="38">
        <f t="shared" si="296"/>
        <v>1</v>
      </c>
      <c r="S9527" s="25"/>
      <c r="T9527" s="26">
        <f t="shared" si="297"/>
        <v>0</v>
      </c>
    </row>
    <row r="9528" spans="6:20" s="102" customFormat="1" ht="12" outlineLevel="6">
      <c r="F9528" s="21">
        <v>4202</v>
      </c>
      <c r="G9528" s="22" t="s">
        <v>19</v>
      </c>
      <c r="H9528" s="68">
        <v>6</v>
      </c>
      <c r="I9528" s="22"/>
      <c r="J9528" s="36" t="s">
        <v>104</v>
      </c>
      <c r="K9528" s="36"/>
      <c r="L9528" s="36"/>
      <c r="M9528" s="37" t="s">
        <v>7547</v>
      </c>
      <c r="N9528" s="37"/>
      <c r="O9528" s="22" t="s">
        <v>48</v>
      </c>
      <c r="P9528" s="38">
        <v>1</v>
      </c>
      <c r="Q9528" s="25">
        <v>0</v>
      </c>
      <c r="R9528" s="38">
        <f t="shared" si="296"/>
        <v>1</v>
      </c>
      <c r="S9528" s="25"/>
      <c r="T9528" s="26">
        <f t="shared" si="297"/>
        <v>0</v>
      </c>
    </row>
    <row r="9529" spans="6:20" s="102" customFormat="1" ht="12" outlineLevel="6">
      <c r="F9529" s="21">
        <v>4203</v>
      </c>
      <c r="G9529" s="22" t="s">
        <v>19</v>
      </c>
      <c r="H9529" s="68">
        <v>6</v>
      </c>
      <c r="I9529" s="22"/>
      <c r="J9529" s="36" t="s">
        <v>105</v>
      </c>
      <c r="K9529" s="36"/>
      <c r="L9529" s="36"/>
      <c r="M9529" s="37" t="s">
        <v>7665</v>
      </c>
      <c r="N9529" s="37"/>
      <c r="O9529" s="22" t="s">
        <v>48</v>
      </c>
      <c r="P9529" s="38">
        <v>1</v>
      </c>
      <c r="Q9529" s="25">
        <v>0</v>
      </c>
      <c r="R9529" s="38">
        <f t="shared" si="296"/>
        <v>1</v>
      </c>
      <c r="S9529" s="25"/>
      <c r="T9529" s="26">
        <f t="shared" si="297"/>
        <v>0</v>
      </c>
    </row>
    <row r="9530" spans="6:20" s="102" customFormat="1" ht="24" outlineLevel="6">
      <c r="F9530" s="21">
        <v>4204</v>
      </c>
      <c r="G9530" s="22" t="s">
        <v>19</v>
      </c>
      <c r="H9530" s="68">
        <v>6</v>
      </c>
      <c r="I9530" s="22"/>
      <c r="J9530" s="36" t="s">
        <v>106</v>
      </c>
      <c r="K9530" s="36"/>
      <c r="L9530" s="36"/>
      <c r="M9530" s="37" t="s">
        <v>8167</v>
      </c>
      <c r="N9530" s="37"/>
      <c r="O9530" s="22" t="s">
        <v>48</v>
      </c>
      <c r="P9530" s="38">
        <v>1</v>
      </c>
      <c r="Q9530" s="25">
        <v>0</v>
      </c>
      <c r="R9530" s="38">
        <f t="shared" si="296"/>
        <v>1</v>
      </c>
      <c r="S9530" s="25"/>
      <c r="T9530" s="26">
        <f t="shared" si="297"/>
        <v>0</v>
      </c>
    </row>
    <row r="9531" spans="6:20" s="102" customFormat="1" ht="12" outlineLevel="6">
      <c r="F9531" s="21">
        <v>4205</v>
      </c>
      <c r="G9531" s="22" t="s">
        <v>19</v>
      </c>
      <c r="H9531" s="68">
        <v>6</v>
      </c>
      <c r="I9531" s="22"/>
      <c r="J9531" s="36" t="s">
        <v>107</v>
      </c>
      <c r="K9531" s="36"/>
      <c r="L9531" s="36"/>
      <c r="M9531" s="37" t="s">
        <v>6269</v>
      </c>
      <c r="N9531" s="37"/>
      <c r="O9531" s="22" t="s">
        <v>48</v>
      </c>
      <c r="P9531" s="38">
        <v>1</v>
      </c>
      <c r="Q9531" s="25">
        <v>0</v>
      </c>
      <c r="R9531" s="38">
        <f t="shared" si="296"/>
        <v>1</v>
      </c>
      <c r="S9531" s="25"/>
      <c r="T9531" s="26">
        <f t="shared" si="297"/>
        <v>0</v>
      </c>
    </row>
    <row r="9532" spans="6:20" s="102" customFormat="1" ht="12" outlineLevel="6">
      <c r="F9532" s="21">
        <v>4206</v>
      </c>
      <c r="G9532" s="22" t="s">
        <v>19</v>
      </c>
      <c r="H9532" s="68">
        <v>6</v>
      </c>
      <c r="I9532" s="22"/>
      <c r="J9532" s="36" t="s">
        <v>108</v>
      </c>
      <c r="K9532" s="36"/>
      <c r="L9532" s="36"/>
      <c r="M9532" s="37" t="s">
        <v>6947</v>
      </c>
      <c r="N9532" s="37"/>
      <c r="O9532" s="22" t="s">
        <v>48</v>
      </c>
      <c r="P9532" s="38">
        <v>1</v>
      </c>
      <c r="Q9532" s="25">
        <v>0</v>
      </c>
      <c r="R9532" s="38">
        <f t="shared" si="296"/>
        <v>1</v>
      </c>
      <c r="S9532" s="25"/>
      <c r="T9532" s="26">
        <f t="shared" si="297"/>
        <v>0</v>
      </c>
    </row>
    <row r="9533" spans="6:20" s="102" customFormat="1" ht="12" outlineLevel="6">
      <c r="F9533" s="21">
        <v>4207</v>
      </c>
      <c r="G9533" s="22" t="s">
        <v>19</v>
      </c>
      <c r="H9533" s="68">
        <v>6</v>
      </c>
      <c r="I9533" s="22"/>
      <c r="J9533" s="36" t="s">
        <v>109</v>
      </c>
      <c r="K9533" s="36"/>
      <c r="L9533" s="36"/>
      <c r="M9533" s="37" t="s">
        <v>6882</v>
      </c>
      <c r="N9533" s="37"/>
      <c r="O9533" s="22" t="s">
        <v>48</v>
      </c>
      <c r="P9533" s="38">
        <v>1</v>
      </c>
      <c r="Q9533" s="25">
        <v>0</v>
      </c>
      <c r="R9533" s="38">
        <f t="shared" si="296"/>
        <v>1</v>
      </c>
      <c r="S9533" s="25"/>
      <c r="T9533" s="26">
        <f t="shared" si="297"/>
        <v>0</v>
      </c>
    </row>
    <row r="9534" spans="6:20" s="102" customFormat="1" ht="12" outlineLevel="6">
      <c r="F9534" s="21">
        <v>4208</v>
      </c>
      <c r="G9534" s="22" t="s">
        <v>19</v>
      </c>
      <c r="H9534" s="68">
        <v>6</v>
      </c>
      <c r="I9534" s="22"/>
      <c r="J9534" s="36" t="s">
        <v>110</v>
      </c>
      <c r="K9534" s="36"/>
      <c r="L9534" s="36"/>
      <c r="M9534" s="37" t="s">
        <v>6948</v>
      </c>
      <c r="N9534" s="37"/>
      <c r="O9534" s="22" t="s">
        <v>48</v>
      </c>
      <c r="P9534" s="38">
        <v>1</v>
      </c>
      <c r="Q9534" s="25">
        <v>0</v>
      </c>
      <c r="R9534" s="38">
        <f t="shared" si="296"/>
        <v>1</v>
      </c>
      <c r="S9534" s="25"/>
      <c r="T9534" s="26">
        <f t="shared" si="297"/>
        <v>0</v>
      </c>
    </row>
    <row r="9535" spans="6:20" outlineLevel="6"/>
    <row r="9536" spans="6:20" outlineLevel="5"/>
    <row r="9537" spans="6:20" outlineLevel="4"/>
    <row r="9538" spans="6:20" s="94" customFormat="1" ht="16.5" customHeight="1" outlineLevel="3">
      <c r="F9538" s="95"/>
      <c r="G9538" s="96"/>
      <c r="H9538" s="96"/>
      <c r="I9538" s="96"/>
      <c r="J9538" s="97"/>
      <c r="K9538" s="97"/>
      <c r="L9538" s="97"/>
      <c r="M9538" s="97" t="s">
        <v>5440</v>
      </c>
      <c r="N9538" s="101"/>
      <c r="O9538" s="96"/>
      <c r="P9538" s="98"/>
      <c r="Q9538" s="99"/>
      <c r="R9538" s="98"/>
      <c r="S9538" s="99"/>
      <c r="T9538" s="100">
        <f>SUBTOTAL(9,T9539:T9550)</f>
        <v>0</v>
      </c>
    </row>
    <row r="9539" spans="6:20" s="113" customFormat="1" ht="16.5" customHeight="1" outlineLevel="4">
      <c r="F9539" s="114"/>
      <c r="G9539" s="115"/>
      <c r="H9539" s="115"/>
      <c r="I9539" s="115"/>
      <c r="J9539" s="116"/>
      <c r="K9539" s="116"/>
      <c r="L9539" s="116"/>
      <c r="M9539" s="116" t="s">
        <v>4235</v>
      </c>
      <c r="N9539" s="119"/>
      <c r="O9539" s="115"/>
      <c r="P9539" s="117"/>
      <c r="Q9539" s="118"/>
      <c r="R9539" s="117"/>
      <c r="S9539" s="118"/>
      <c r="T9539" s="112">
        <f>SUBTOTAL(9,T9540:T9544)</f>
        <v>0</v>
      </c>
    </row>
    <row r="9540" spans="6:20" s="120" customFormat="1" ht="16.5" customHeight="1" outlineLevel="5">
      <c r="F9540" s="121"/>
      <c r="G9540" s="122"/>
      <c r="H9540" s="122"/>
      <c r="I9540" s="122"/>
      <c r="J9540" s="123"/>
      <c r="K9540" s="123"/>
      <c r="L9540" s="123"/>
      <c r="M9540" s="123" t="s">
        <v>6550</v>
      </c>
      <c r="N9540" s="126"/>
      <c r="O9540" s="122"/>
      <c r="P9540" s="124"/>
      <c r="Q9540" s="125"/>
      <c r="R9540" s="124"/>
      <c r="S9540" s="125"/>
      <c r="T9540" s="111">
        <f>SUBTOTAL(9,T9541:T9543)</f>
        <v>0</v>
      </c>
    </row>
    <row r="9541" spans="6:20" s="102" customFormat="1" ht="60" outlineLevel="6">
      <c r="F9541" s="21">
        <v>4209</v>
      </c>
      <c r="G9541" s="22" t="s">
        <v>17</v>
      </c>
      <c r="H9541" s="68">
        <v>6</v>
      </c>
      <c r="I9541" s="22"/>
      <c r="J9541" s="36" t="s">
        <v>3441</v>
      </c>
      <c r="K9541" s="36"/>
      <c r="L9541" s="36"/>
      <c r="M9541" s="37" t="s">
        <v>9797</v>
      </c>
      <c r="N9541" s="37"/>
      <c r="O9541" s="22" t="s">
        <v>22</v>
      </c>
      <c r="P9541" s="38">
        <v>2</v>
      </c>
      <c r="Q9541" s="25">
        <v>0</v>
      </c>
      <c r="R9541" s="38">
        <f>P9541*(1+Q9541/100)</f>
        <v>2</v>
      </c>
      <c r="S9541" s="25"/>
      <c r="T9541" s="26">
        <f>IF(I9541="T",0,R9541*S9541)</f>
        <v>0</v>
      </c>
    </row>
    <row r="9542" spans="6:20" s="102" customFormat="1" ht="60" outlineLevel="6">
      <c r="F9542" s="21">
        <v>4210</v>
      </c>
      <c r="G9542" s="22" t="s">
        <v>17</v>
      </c>
      <c r="H9542" s="68">
        <v>6</v>
      </c>
      <c r="I9542" s="22"/>
      <c r="J9542" s="36" t="s">
        <v>388</v>
      </c>
      <c r="K9542" s="36"/>
      <c r="L9542" s="36"/>
      <c r="M9542" s="37" t="s">
        <v>9777</v>
      </c>
      <c r="N9542" s="37"/>
      <c r="O9542" s="22" t="s">
        <v>22</v>
      </c>
      <c r="P9542" s="38">
        <v>1</v>
      </c>
      <c r="Q9542" s="25">
        <v>0</v>
      </c>
      <c r="R9542" s="38">
        <f>P9542*(1+Q9542/100)</f>
        <v>1</v>
      </c>
      <c r="S9542" s="25"/>
      <c r="T9542" s="26">
        <f>IF(I9542="T",0,R9542*S9542)</f>
        <v>0</v>
      </c>
    </row>
    <row r="9543" spans="6:20" outlineLevel="6"/>
    <row r="9544" spans="6:20" outlineLevel="5"/>
    <row r="9545" spans="6:20" s="113" customFormat="1" ht="16.5" customHeight="1" outlineLevel="4">
      <c r="F9545" s="114"/>
      <c r="G9545" s="115"/>
      <c r="H9545" s="115"/>
      <c r="I9545" s="115"/>
      <c r="J9545" s="116"/>
      <c r="K9545" s="116"/>
      <c r="L9545" s="116"/>
      <c r="M9545" s="116" t="s">
        <v>5298</v>
      </c>
      <c r="N9545" s="119"/>
      <c r="O9545" s="115"/>
      <c r="P9545" s="117"/>
      <c r="Q9545" s="118"/>
      <c r="R9545" s="117"/>
      <c r="S9545" s="118"/>
      <c r="T9545" s="112">
        <f>SUBTOTAL(9,T9546:T9549)</f>
        <v>0</v>
      </c>
    </row>
    <row r="9546" spans="6:20" s="120" customFormat="1" ht="16.5" customHeight="1" outlineLevel="5">
      <c r="F9546" s="121"/>
      <c r="G9546" s="122"/>
      <c r="H9546" s="122"/>
      <c r="I9546" s="122"/>
      <c r="J9546" s="123"/>
      <c r="K9546" s="123"/>
      <c r="L9546" s="123"/>
      <c r="M9546" s="123" t="s">
        <v>5191</v>
      </c>
      <c r="N9546" s="126"/>
      <c r="O9546" s="122"/>
      <c r="P9546" s="124"/>
      <c r="Q9546" s="125"/>
      <c r="R9546" s="124"/>
      <c r="S9546" s="125"/>
      <c r="T9546" s="111">
        <f>SUBTOTAL(9,T9547:T9548)</f>
        <v>0</v>
      </c>
    </row>
    <row r="9547" spans="6:20" s="102" customFormat="1" ht="12" outlineLevel="6">
      <c r="F9547" s="21">
        <v>4211</v>
      </c>
      <c r="G9547" s="22" t="s">
        <v>5</v>
      </c>
      <c r="H9547" s="68">
        <v>6</v>
      </c>
      <c r="I9547" s="22"/>
      <c r="J9547" s="36" t="s">
        <v>3620</v>
      </c>
      <c r="K9547" s="36"/>
      <c r="L9547" s="36"/>
      <c r="M9547" s="37" t="s">
        <v>6831</v>
      </c>
      <c r="N9547" s="37"/>
      <c r="O9547" s="22" t="s">
        <v>392</v>
      </c>
      <c r="P9547" s="38">
        <v>1</v>
      </c>
      <c r="Q9547" s="25">
        <v>0</v>
      </c>
      <c r="R9547" s="38">
        <f>P9547*(1+Q9547/100)</f>
        <v>1</v>
      </c>
      <c r="S9547" s="25"/>
      <c r="T9547" s="26">
        <f>IF(I9547="T",0,R9547*S9547)</f>
        <v>0</v>
      </c>
    </row>
    <row r="9548" spans="6:20" outlineLevel="6"/>
    <row r="9549" spans="6:20" outlineLevel="5"/>
    <row r="9550" spans="6:20" outlineLevel="4"/>
    <row r="9551" spans="6:20" outlineLevel="3"/>
    <row r="9552" spans="6:20" s="86" customFormat="1" ht="18.75" customHeight="1" outlineLevel="2">
      <c r="F9552" s="87"/>
      <c r="G9552" s="88"/>
      <c r="H9552" s="88"/>
      <c r="I9552" s="88"/>
      <c r="J9552" s="89"/>
      <c r="K9552" s="89"/>
      <c r="L9552" s="89"/>
      <c r="M9552" s="89" t="s">
        <v>5375</v>
      </c>
      <c r="N9552" s="93"/>
      <c r="O9552" s="88"/>
      <c r="P9552" s="90"/>
      <c r="Q9552" s="91"/>
      <c r="R9552" s="90"/>
      <c r="S9552" s="91"/>
      <c r="T9552" s="92">
        <f>SUBTOTAL(9,T9553:T9579)</f>
        <v>0</v>
      </c>
    </row>
    <row r="9553" spans="6:20" s="94" customFormat="1" ht="16.5" customHeight="1" outlineLevel="3">
      <c r="F9553" s="95"/>
      <c r="G9553" s="96"/>
      <c r="H9553" s="96"/>
      <c r="I9553" s="96"/>
      <c r="J9553" s="97"/>
      <c r="K9553" s="97"/>
      <c r="L9553" s="97"/>
      <c r="M9553" s="97" t="s">
        <v>7384</v>
      </c>
      <c r="N9553" s="101"/>
      <c r="O9553" s="96"/>
      <c r="P9553" s="98"/>
      <c r="Q9553" s="99"/>
      <c r="R9553" s="98"/>
      <c r="S9553" s="99"/>
      <c r="T9553" s="100">
        <f>SUBTOTAL(9,T9554:T9578)</f>
        <v>0</v>
      </c>
    </row>
    <row r="9554" spans="6:20" s="113" customFormat="1" ht="16.5" customHeight="1" outlineLevel="4">
      <c r="F9554" s="114"/>
      <c r="G9554" s="115"/>
      <c r="H9554" s="115"/>
      <c r="I9554" s="115"/>
      <c r="J9554" s="116"/>
      <c r="K9554" s="116"/>
      <c r="L9554" s="116"/>
      <c r="M9554" s="116" t="s">
        <v>7299</v>
      </c>
      <c r="N9554" s="119"/>
      <c r="O9554" s="115"/>
      <c r="P9554" s="117"/>
      <c r="Q9554" s="118"/>
      <c r="R9554" s="117"/>
      <c r="S9554" s="118"/>
      <c r="T9554" s="112">
        <f>SUBTOTAL(9,T9555:T9577)</f>
        <v>0</v>
      </c>
    </row>
    <row r="9555" spans="6:20" s="120" customFormat="1" ht="16.5" customHeight="1" outlineLevel="5">
      <c r="F9555" s="121"/>
      <c r="G9555" s="122"/>
      <c r="H9555" s="122"/>
      <c r="I9555" s="122"/>
      <c r="J9555" s="123"/>
      <c r="K9555" s="123"/>
      <c r="L9555" s="123"/>
      <c r="M9555" s="123" t="s">
        <v>7371</v>
      </c>
      <c r="N9555" s="126"/>
      <c r="O9555" s="122"/>
      <c r="P9555" s="124"/>
      <c r="Q9555" s="125"/>
      <c r="R9555" s="124"/>
      <c r="S9555" s="125"/>
      <c r="T9555" s="111">
        <f>SUBTOTAL(9,T9556:T9576)</f>
        <v>0</v>
      </c>
    </row>
    <row r="9556" spans="6:20" s="102" customFormat="1" ht="24" outlineLevel="6">
      <c r="F9556" s="21">
        <v>4212</v>
      </c>
      <c r="G9556" s="22" t="s">
        <v>19</v>
      </c>
      <c r="H9556" s="68">
        <v>6</v>
      </c>
      <c r="I9556" s="22"/>
      <c r="J9556" s="36" t="s">
        <v>230</v>
      </c>
      <c r="K9556" s="36"/>
      <c r="L9556" s="36"/>
      <c r="M9556" s="37" t="s">
        <v>8356</v>
      </c>
      <c r="N9556" s="37"/>
      <c r="O9556" s="22" t="s">
        <v>24</v>
      </c>
      <c r="P9556" s="38">
        <v>492</v>
      </c>
      <c r="Q9556" s="25">
        <v>0</v>
      </c>
      <c r="R9556" s="38">
        <f t="shared" ref="R9556:R9575" si="298">P9556*(1+Q9556/100)</f>
        <v>492</v>
      </c>
      <c r="S9556" s="25"/>
      <c r="T9556" s="26">
        <f t="shared" ref="T9556:T9575" si="299">IF(I9556="T",0,R9556*S9556)</f>
        <v>0</v>
      </c>
    </row>
    <row r="9557" spans="6:20" s="102" customFormat="1" ht="12" outlineLevel="6">
      <c r="F9557" s="21">
        <v>4213</v>
      </c>
      <c r="G9557" s="22" t="s">
        <v>19</v>
      </c>
      <c r="H9557" s="68">
        <v>6</v>
      </c>
      <c r="I9557" s="22"/>
      <c r="J9557" s="36" t="s">
        <v>231</v>
      </c>
      <c r="K9557" s="36"/>
      <c r="L9557" s="36"/>
      <c r="M9557" s="37" t="s">
        <v>7915</v>
      </c>
      <c r="N9557" s="37"/>
      <c r="O9557" s="22" t="s">
        <v>24</v>
      </c>
      <c r="P9557" s="38">
        <v>66</v>
      </c>
      <c r="Q9557" s="25">
        <v>0</v>
      </c>
      <c r="R9557" s="38">
        <f t="shared" si="298"/>
        <v>66</v>
      </c>
      <c r="S9557" s="25"/>
      <c r="T9557" s="26">
        <f t="shared" si="299"/>
        <v>0</v>
      </c>
    </row>
    <row r="9558" spans="6:20" s="102" customFormat="1" ht="24" outlineLevel="6">
      <c r="F9558" s="21">
        <v>4214</v>
      </c>
      <c r="G9558" s="22" t="s">
        <v>19</v>
      </c>
      <c r="H9558" s="68">
        <v>6</v>
      </c>
      <c r="I9558" s="22"/>
      <c r="J9558" s="36" t="s">
        <v>232</v>
      </c>
      <c r="K9558" s="36"/>
      <c r="L9558" s="36"/>
      <c r="M9558" s="37" t="s">
        <v>7965</v>
      </c>
      <c r="N9558" s="37"/>
      <c r="O9558" s="22" t="s">
        <v>9</v>
      </c>
      <c r="P9558" s="38">
        <v>36</v>
      </c>
      <c r="Q9558" s="25">
        <v>0</v>
      </c>
      <c r="R9558" s="38">
        <f t="shared" si="298"/>
        <v>36</v>
      </c>
      <c r="S9558" s="25"/>
      <c r="T9558" s="26">
        <f t="shared" si="299"/>
        <v>0</v>
      </c>
    </row>
    <row r="9559" spans="6:20" s="102" customFormat="1" ht="36" outlineLevel="6">
      <c r="F9559" s="21">
        <v>4215</v>
      </c>
      <c r="G9559" s="22" t="s">
        <v>19</v>
      </c>
      <c r="H9559" s="68">
        <v>6</v>
      </c>
      <c r="I9559" s="22"/>
      <c r="J9559" s="36" t="s">
        <v>233</v>
      </c>
      <c r="K9559" s="36"/>
      <c r="L9559" s="36"/>
      <c r="M9559" s="37" t="s">
        <v>9032</v>
      </c>
      <c r="N9559" s="37"/>
      <c r="O9559" s="22" t="s">
        <v>23</v>
      </c>
      <c r="P9559" s="38">
        <v>128</v>
      </c>
      <c r="Q9559" s="25">
        <v>0</v>
      </c>
      <c r="R9559" s="38">
        <f t="shared" si="298"/>
        <v>128</v>
      </c>
      <c r="S9559" s="25"/>
      <c r="T9559" s="26">
        <f t="shared" si="299"/>
        <v>0</v>
      </c>
    </row>
    <row r="9560" spans="6:20" s="102" customFormat="1" ht="48" outlineLevel="6">
      <c r="F9560" s="21">
        <v>4216</v>
      </c>
      <c r="G9560" s="22" t="s">
        <v>19</v>
      </c>
      <c r="H9560" s="68">
        <v>6</v>
      </c>
      <c r="I9560" s="22"/>
      <c r="J9560" s="36" t="s">
        <v>743</v>
      </c>
      <c r="K9560" s="36"/>
      <c r="L9560" s="36"/>
      <c r="M9560" s="37" t="s">
        <v>9170</v>
      </c>
      <c r="N9560" s="37"/>
      <c r="O9560" s="22" t="s">
        <v>23</v>
      </c>
      <c r="P9560" s="38">
        <v>888</v>
      </c>
      <c r="Q9560" s="25">
        <v>0</v>
      </c>
      <c r="R9560" s="38">
        <f t="shared" si="298"/>
        <v>888</v>
      </c>
      <c r="S9560" s="25"/>
      <c r="T9560" s="26">
        <f t="shared" si="299"/>
        <v>0</v>
      </c>
    </row>
    <row r="9561" spans="6:20" s="102" customFormat="1" ht="24" outlineLevel="6">
      <c r="F9561" s="21">
        <v>4217</v>
      </c>
      <c r="G9561" s="22" t="s">
        <v>19</v>
      </c>
      <c r="H9561" s="68">
        <v>6</v>
      </c>
      <c r="I9561" s="22"/>
      <c r="J9561" s="36" t="s">
        <v>234</v>
      </c>
      <c r="K9561" s="36"/>
      <c r="L9561" s="36"/>
      <c r="M9561" s="37" t="s">
        <v>7513</v>
      </c>
      <c r="N9561" s="37"/>
      <c r="O9561" s="22" t="s">
        <v>23</v>
      </c>
      <c r="P9561" s="38">
        <v>642</v>
      </c>
      <c r="Q9561" s="25">
        <v>0</v>
      </c>
      <c r="R9561" s="38">
        <f t="shared" si="298"/>
        <v>642</v>
      </c>
      <c r="S9561" s="25"/>
      <c r="T9561" s="26">
        <f t="shared" si="299"/>
        <v>0</v>
      </c>
    </row>
    <row r="9562" spans="6:20" s="102" customFormat="1" ht="24" outlineLevel="6">
      <c r="F9562" s="21">
        <v>4218</v>
      </c>
      <c r="G9562" s="22" t="s">
        <v>19</v>
      </c>
      <c r="H9562" s="68">
        <v>6</v>
      </c>
      <c r="I9562" s="22"/>
      <c r="J9562" s="36" t="s">
        <v>235</v>
      </c>
      <c r="K9562" s="36"/>
      <c r="L9562" s="36"/>
      <c r="M9562" s="37" t="s">
        <v>8338</v>
      </c>
      <c r="N9562" s="37"/>
      <c r="O9562" s="22" t="s">
        <v>23</v>
      </c>
      <c r="P9562" s="38">
        <v>55</v>
      </c>
      <c r="Q9562" s="25">
        <v>0</v>
      </c>
      <c r="R9562" s="38">
        <f t="shared" si="298"/>
        <v>55</v>
      </c>
      <c r="S9562" s="25"/>
      <c r="T9562" s="26">
        <f t="shared" si="299"/>
        <v>0</v>
      </c>
    </row>
    <row r="9563" spans="6:20" s="102" customFormat="1" ht="24" outlineLevel="6">
      <c r="F9563" s="21">
        <v>4219</v>
      </c>
      <c r="G9563" s="22" t="s">
        <v>19</v>
      </c>
      <c r="H9563" s="68">
        <v>6</v>
      </c>
      <c r="I9563" s="22"/>
      <c r="J9563" s="36" t="s">
        <v>236</v>
      </c>
      <c r="K9563" s="36"/>
      <c r="L9563" s="36"/>
      <c r="M9563" s="37" t="s">
        <v>8178</v>
      </c>
      <c r="N9563" s="37"/>
      <c r="O9563" s="22" t="s">
        <v>9</v>
      </c>
      <c r="P9563" s="38">
        <v>245</v>
      </c>
      <c r="Q9563" s="25">
        <v>0</v>
      </c>
      <c r="R9563" s="38">
        <f t="shared" si="298"/>
        <v>245</v>
      </c>
      <c r="S9563" s="25"/>
      <c r="T9563" s="26">
        <f t="shared" si="299"/>
        <v>0</v>
      </c>
    </row>
    <row r="9564" spans="6:20" s="102" customFormat="1" ht="12" outlineLevel="6">
      <c r="F9564" s="21">
        <v>4220</v>
      </c>
      <c r="G9564" s="22" t="s">
        <v>19</v>
      </c>
      <c r="H9564" s="68">
        <v>6</v>
      </c>
      <c r="I9564" s="22"/>
      <c r="J9564" s="36" t="s">
        <v>237</v>
      </c>
      <c r="K9564" s="36"/>
      <c r="L9564" s="36"/>
      <c r="M9564" s="37" t="s">
        <v>7633</v>
      </c>
      <c r="N9564" s="37"/>
      <c r="O9564" s="22" t="s">
        <v>22</v>
      </c>
      <c r="P9564" s="38">
        <v>4</v>
      </c>
      <c r="Q9564" s="25">
        <v>0</v>
      </c>
      <c r="R9564" s="38">
        <f t="shared" si="298"/>
        <v>4</v>
      </c>
      <c r="S9564" s="25"/>
      <c r="T9564" s="26">
        <f t="shared" si="299"/>
        <v>0</v>
      </c>
    </row>
    <row r="9565" spans="6:20" s="102" customFormat="1" ht="12" outlineLevel="6">
      <c r="F9565" s="21">
        <v>4221</v>
      </c>
      <c r="G9565" s="22" t="s">
        <v>19</v>
      </c>
      <c r="H9565" s="68">
        <v>6</v>
      </c>
      <c r="I9565" s="22"/>
      <c r="J9565" s="36" t="s">
        <v>238</v>
      </c>
      <c r="K9565" s="36"/>
      <c r="L9565" s="36"/>
      <c r="M9565" s="37" t="s">
        <v>7438</v>
      </c>
      <c r="N9565" s="37"/>
      <c r="O9565" s="22" t="s">
        <v>9</v>
      </c>
      <c r="P9565" s="38">
        <v>266</v>
      </c>
      <c r="Q9565" s="25">
        <v>0</v>
      </c>
      <c r="R9565" s="38">
        <f t="shared" si="298"/>
        <v>266</v>
      </c>
      <c r="S9565" s="25"/>
      <c r="T9565" s="26">
        <f t="shared" si="299"/>
        <v>0</v>
      </c>
    </row>
    <row r="9566" spans="6:20" s="102" customFormat="1" ht="12" outlineLevel="6">
      <c r="F9566" s="21">
        <v>4222</v>
      </c>
      <c r="G9566" s="22" t="s">
        <v>19</v>
      </c>
      <c r="H9566" s="68">
        <v>6</v>
      </c>
      <c r="I9566" s="22"/>
      <c r="J9566" s="36" t="s">
        <v>239</v>
      </c>
      <c r="K9566" s="36"/>
      <c r="L9566" s="36"/>
      <c r="M9566" s="37" t="s">
        <v>7504</v>
      </c>
      <c r="N9566" s="37"/>
      <c r="O9566" s="22" t="s">
        <v>9</v>
      </c>
      <c r="P9566" s="38">
        <v>266</v>
      </c>
      <c r="Q9566" s="25">
        <v>0</v>
      </c>
      <c r="R9566" s="38">
        <f t="shared" si="298"/>
        <v>266</v>
      </c>
      <c r="S9566" s="25"/>
      <c r="T9566" s="26">
        <f t="shared" si="299"/>
        <v>0</v>
      </c>
    </row>
    <row r="9567" spans="6:20" s="102" customFormat="1" ht="12" outlineLevel="6">
      <c r="F9567" s="21">
        <v>4223</v>
      </c>
      <c r="G9567" s="22" t="s">
        <v>19</v>
      </c>
      <c r="H9567" s="68">
        <v>6</v>
      </c>
      <c r="I9567" s="22"/>
      <c r="J9567" s="36" t="s">
        <v>240</v>
      </c>
      <c r="K9567" s="36"/>
      <c r="L9567" s="36"/>
      <c r="M9567" s="37" t="s">
        <v>6619</v>
      </c>
      <c r="N9567" s="37"/>
      <c r="O9567" s="22" t="s">
        <v>22</v>
      </c>
      <c r="P9567" s="38">
        <v>5</v>
      </c>
      <c r="Q9567" s="25">
        <v>0</v>
      </c>
      <c r="R9567" s="38">
        <f t="shared" si="298"/>
        <v>5</v>
      </c>
      <c r="S9567" s="25"/>
      <c r="T9567" s="26">
        <f t="shared" si="299"/>
        <v>0</v>
      </c>
    </row>
    <row r="9568" spans="6:20" s="102" customFormat="1" ht="12" outlineLevel="6">
      <c r="F9568" s="21">
        <v>4224</v>
      </c>
      <c r="G9568" s="22" t="s">
        <v>19</v>
      </c>
      <c r="H9568" s="68">
        <v>6</v>
      </c>
      <c r="I9568" s="22"/>
      <c r="J9568" s="36" t="s">
        <v>241</v>
      </c>
      <c r="K9568" s="36"/>
      <c r="L9568" s="36"/>
      <c r="M9568" s="37" t="s">
        <v>7195</v>
      </c>
      <c r="N9568" s="37"/>
      <c r="O9568" s="22" t="s">
        <v>22</v>
      </c>
      <c r="P9568" s="38">
        <v>3</v>
      </c>
      <c r="Q9568" s="25">
        <v>0</v>
      </c>
      <c r="R9568" s="38">
        <f t="shared" si="298"/>
        <v>3</v>
      </c>
      <c r="S9568" s="25"/>
      <c r="T9568" s="26">
        <f t="shared" si="299"/>
        <v>0</v>
      </c>
    </row>
    <row r="9569" spans="6:20" s="102" customFormat="1" ht="12" outlineLevel="6">
      <c r="F9569" s="21">
        <v>4225</v>
      </c>
      <c r="G9569" s="22" t="s">
        <v>19</v>
      </c>
      <c r="H9569" s="68">
        <v>6</v>
      </c>
      <c r="I9569" s="22"/>
      <c r="J9569" s="36" t="s">
        <v>242</v>
      </c>
      <c r="K9569" s="36"/>
      <c r="L9569" s="36"/>
      <c r="M9569" s="37" t="s">
        <v>7606</v>
      </c>
      <c r="N9569" s="37"/>
      <c r="O9569" s="22" t="s">
        <v>9</v>
      </c>
      <c r="P9569" s="38">
        <v>6</v>
      </c>
      <c r="Q9569" s="25">
        <v>0</v>
      </c>
      <c r="R9569" s="38">
        <f t="shared" si="298"/>
        <v>6</v>
      </c>
      <c r="S9569" s="25"/>
      <c r="T9569" s="26">
        <f t="shared" si="299"/>
        <v>0</v>
      </c>
    </row>
    <row r="9570" spans="6:20" s="102" customFormat="1" ht="24" outlineLevel="6">
      <c r="F9570" s="21">
        <v>4226</v>
      </c>
      <c r="G9570" s="22" t="s">
        <v>19</v>
      </c>
      <c r="H9570" s="68">
        <v>6</v>
      </c>
      <c r="I9570" s="22"/>
      <c r="J9570" s="36" t="s">
        <v>243</v>
      </c>
      <c r="K9570" s="36"/>
      <c r="L9570" s="36"/>
      <c r="M9570" s="37" t="s">
        <v>8086</v>
      </c>
      <c r="N9570" s="37"/>
      <c r="O9570" s="22" t="s">
        <v>22</v>
      </c>
      <c r="P9570" s="38">
        <v>18</v>
      </c>
      <c r="Q9570" s="25">
        <v>0</v>
      </c>
      <c r="R9570" s="38">
        <f t="shared" si="298"/>
        <v>18</v>
      </c>
      <c r="S9570" s="25"/>
      <c r="T9570" s="26">
        <f t="shared" si="299"/>
        <v>0</v>
      </c>
    </row>
    <row r="9571" spans="6:20" s="102" customFormat="1" ht="12" outlineLevel="6">
      <c r="F9571" s="21">
        <v>4227</v>
      </c>
      <c r="G9571" s="22" t="s">
        <v>19</v>
      </c>
      <c r="H9571" s="68">
        <v>6</v>
      </c>
      <c r="I9571" s="22"/>
      <c r="J9571" s="36" t="s">
        <v>244</v>
      </c>
      <c r="K9571" s="36"/>
      <c r="L9571" s="36"/>
      <c r="M9571" s="37" t="s">
        <v>7900</v>
      </c>
      <c r="N9571" s="37"/>
      <c r="O9571" s="22" t="s">
        <v>22</v>
      </c>
      <c r="P9571" s="38">
        <v>1</v>
      </c>
      <c r="Q9571" s="25">
        <v>0</v>
      </c>
      <c r="R9571" s="38">
        <f t="shared" si="298"/>
        <v>1</v>
      </c>
      <c r="S9571" s="25"/>
      <c r="T9571" s="26">
        <f t="shared" si="299"/>
        <v>0</v>
      </c>
    </row>
    <row r="9572" spans="6:20" s="102" customFormat="1" ht="24" outlineLevel="6">
      <c r="F9572" s="21">
        <v>4228</v>
      </c>
      <c r="G9572" s="22" t="s">
        <v>19</v>
      </c>
      <c r="H9572" s="68">
        <v>6</v>
      </c>
      <c r="I9572" s="22"/>
      <c r="J9572" s="36" t="s">
        <v>245</v>
      </c>
      <c r="K9572" s="36"/>
      <c r="L9572" s="36"/>
      <c r="M9572" s="37" t="s">
        <v>8225</v>
      </c>
      <c r="N9572" s="37"/>
      <c r="O9572" s="22" t="s">
        <v>22</v>
      </c>
      <c r="P9572" s="38">
        <v>2</v>
      </c>
      <c r="Q9572" s="25">
        <v>0</v>
      </c>
      <c r="R9572" s="38">
        <f t="shared" si="298"/>
        <v>2</v>
      </c>
      <c r="S9572" s="25"/>
      <c r="T9572" s="26">
        <f t="shared" si="299"/>
        <v>0</v>
      </c>
    </row>
    <row r="9573" spans="6:20" s="102" customFormat="1" ht="12" outlineLevel="6">
      <c r="F9573" s="21">
        <v>4229</v>
      </c>
      <c r="G9573" s="22" t="s">
        <v>19</v>
      </c>
      <c r="H9573" s="68">
        <v>6</v>
      </c>
      <c r="I9573" s="22"/>
      <c r="J9573" s="36" t="s">
        <v>246</v>
      </c>
      <c r="K9573" s="36"/>
      <c r="L9573" s="36"/>
      <c r="M9573" s="37" t="s">
        <v>6891</v>
      </c>
      <c r="N9573" s="37"/>
      <c r="O9573" s="22" t="s">
        <v>9</v>
      </c>
      <c r="P9573" s="38">
        <v>88</v>
      </c>
      <c r="Q9573" s="25">
        <v>0</v>
      </c>
      <c r="R9573" s="38">
        <f t="shared" si="298"/>
        <v>88</v>
      </c>
      <c r="S9573" s="25"/>
      <c r="T9573" s="26">
        <f t="shared" si="299"/>
        <v>0</v>
      </c>
    </row>
    <row r="9574" spans="6:20" s="102" customFormat="1" ht="12" outlineLevel="6">
      <c r="F9574" s="21">
        <v>4230</v>
      </c>
      <c r="G9574" s="22" t="s">
        <v>19</v>
      </c>
      <c r="H9574" s="68">
        <v>6</v>
      </c>
      <c r="I9574" s="22"/>
      <c r="J9574" s="36" t="s">
        <v>247</v>
      </c>
      <c r="K9574" s="36"/>
      <c r="L9574" s="36"/>
      <c r="M9574" s="37" t="s">
        <v>6762</v>
      </c>
      <c r="N9574" s="37"/>
      <c r="O9574" s="22" t="s">
        <v>23</v>
      </c>
      <c r="P9574" s="38">
        <v>86</v>
      </c>
      <c r="Q9574" s="25">
        <v>0</v>
      </c>
      <c r="R9574" s="38">
        <f t="shared" si="298"/>
        <v>86</v>
      </c>
      <c r="S9574" s="25"/>
      <c r="T9574" s="26">
        <f t="shared" si="299"/>
        <v>0</v>
      </c>
    </row>
    <row r="9575" spans="6:20" s="102" customFormat="1" ht="24" outlineLevel="6">
      <c r="F9575" s="21">
        <v>4231</v>
      </c>
      <c r="G9575" s="22" t="s">
        <v>19</v>
      </c>
      <c r="H9575" s="68">
        <v>6</v>
      </c>
      <c r="I9575" s="22"/>
      <c r="J9575" s="36" t="s">
        <v>248</v>
      </c>
      <c r="K9575" s="36"/>
      <c r="L9575" s="36"/>
      <c r="M9575" s="37" t="s">
        <v>8082</v>
      </c>
      <c r="N9575" s="37"/>
      <c r="O9575" s="22" t="s">
        <v>23</v>
      </c>
      <c r="P9575" s="38">
        <v>150</v>
      </c>
      <c r="Q9575" s="25">
        <v>0</v>
      </c>
      <c r="R9575" s="38">
        <f t="shared" si="298"/>
        <v>150</v>
      </c>
      <c r="S9575" s="25"/>
      <c r="T9575" s="26">
        <f t="shared" si="299"/>
        <v>0</v>
      </c>
    </row>
    <row r="9576" spans="6:20" outlineLevel="6"/>
    <row r="9577" spans="6:20" outlineLevel="5"/>
    <row r="9578" spans="6:20" outlineLevel="4"/>
    <row r="9579" spans="6:20" outlineLevel="3"/>
    <row r="9580" spans="6:20" outlineLevel="2"/>
    <row r="9581" spans="6:20" s="78" customFormat="1" ht="19.5" customHeight="1" outlineLevel="1">
      <c r="F9581" s="79"/>
      <c r="G9581" s="80"/>
      <c r="H9581" s="80"/>
      <c r="I9581" s="80"/>
      <c r="J9581" s="81"/>
      <c r="K9581" s="81"/>
      <c r="L9581" s="81"/>
      <c r="M9581" s="81" t="s">
        <v>7142</v>
      </c>
      <c r="N9581" s="85"/>
      <c r="O9581" s="80"/>
      <c r="P9581" s="82"/>
      <c r="Q9581" s="83"/>
      <c r="R9581" s="82"/>
      <c r="S9581" s="83"/>
      <c r="T9581" s="84">
        <f>SUBTOTAL(9,T9582:T9634)</f>
        <v>0</v>
      </c>
    </row>
    <row r="9582" spans="6:20" s="86" customFormat="1" ht="18.75" customHeight="1" outlineLevel="2">
      <c r="F9582" s="87"/>
      <c r="G9582" s="88"/>
      <c r="H9582" s="88"/>
      <c r="I9582" s="88"/>
      <c r="J9582" s="89"/>
      <c r="K9582" s="89"/>
      <c r="L9582" s="89"/>
      <c r="M9582" s="89" t="s">
        <v>7151</v>
      </c>
      <c r="N9582" s="93"/>
      <c r="O9582" s="88"/>
      <c r="P9582" s="90"/>
      <c r="Q9582" s="91"/>
      <c r="R9582" s="90"/>
      <c r="S9582" s="91"/>
      <c r="T9582" s="92">
        <f>SUBTOTAL(9,T9583:T9633)</f>
        <v>0</v>
      </c>
    </row>
    <row r="9583" spans="6:20" s="94" customFormat="1" ht="16.5" customHeight="1" outlineLevel="3">
      <c r="F9583" s="95"/>
      <c r="G9583" s="96"/>
      <c r="H9583" s="96"/>
      <c r="I9583" s="96"/>
      <c r="J9583" s="97"/>
      <c r="K9583" s="97"/>
      <c r="L9583" s="97"/>
      <c r="M9583" s="97" t="s">
        <v>7151</v>
      </c>
      <c r="N9583" s="101"/>
      <c r="O9583" s="96"/>
      <c r="P9583" s="98"/>
      <c r="Q9583" s="99"/>
      <c r="R9583" s="98"/>
      <c r="S9583" s="99"/>
      <c r="T9583" s="100">
        <f>SUBTOTAL(9,T9584:T9632)</f>
        <v>0</v>
      </c>
    </row>
    <row r="9584" spans="6:20" s="113" customFormat="1" ht="16.5" customHeight="1" outlineLevel="4">
      <c r="F9584" s="114"/>
      <c r="G9584" s="115"/>
      <c r="H9584" s="115"/>
      <c r="I9584" s="115"/>
      <c r="J9584" s="116"/>
      <c r="K9584" s="116"/>
      <c r="L9584" s="116"/>
      <c r="M9584" s="116" t="s">
        <v>6105</v>
      </c>
      <c r="N9584" s="119"/>
      <c r="O9584" s="115"/>
      <c r="P9584" s="117"/>
      <c r="Q9584" s="118"/>
      <c r="R9584" s="117"/>
      <c r="S9584" s="118"/>
      <c r="T9584" s="112">
        <f>SUBTOTAL(9,T9585:T9590)</f>
        <v>0</v>
      </c>
    </row>
    <row r="9585" spans="6:20" s="120" customFormat="1" ht="16.5" customHeight="1" outlineLevel="5">
      <c r="F9585" s="121"/>
      <c r="G9585" s="122"/>
      <c r="H9585" s="122"/>
      <c r="I9585" s="122"/>
      <c r="J9585" s="123"/>
      <c r="K9585" s="123"/>
      <c r="L9585" s="123"/>
      <c r="M9585" s="123" t="s">
        <v>4102</v>
      </c>
      <c r="N9585" s="126"/>
      <c r="O9585" s="122"/>
      <c r="P9585" s="124"/>
      <c r="Q9585" s="125"/>
      <c r="R9585" s="124"/>
      <c r="S9585" s="125"/>
      <c r="T9585" s="111">
        <f>SUBTOTAL(9,T9586:T9589)</f>
        <v>0</v>
      </c>
    </row>
    <row r="9586" spans="6:20" s="102" customFormat="1" ht="12" outlineLevel="6">
      <c r="F9586" s="21" t="s">
        <v>10679</v>
      </c>
      <c r="G9586" s="22" t="s">
        <v>19</v>
      </c>
      <c r="H9586" s="68">
        <v>1</v>
      </c>
      <c r="I9586" s="22"/>
      <c r="J9586" s="36" t="s">
        <v>383</v>
      </c>
      <c r="K9586" s="36"/>
      <c r="L9586" s="36"/>
      <c r="M9586" s="37" t="s">
        <v>7136</v>
      </c>
      <c r="N9586" s="37"/>
      <c r="O9586" s="22" t="s">
        <v>47</v>
      </c>
      <c r="P9586" s="38">
        <v>1</v>
      </c>
      <c r="Q9586" s="25">
        <v>0</v>
      </c>
      <c r="R9586" s="38">
        <f>P9586*(1+Q9586/100)</f>
        <v>1</v>
      </c>
      <c r="S9586" s="25"/>
      <c r="T9586" s="26">
        <f>IF(I9586="T",0,R9586*S9586)</f>
        <v>0</v>
      </c>
    </row>
    <row r="9587" spans="6:20" s="102" customFormat="1" ht="12" outlineLevel="6">
      <c r="F9587" s="21" t="s">
        <v>10680</v>
      </c>
      <c r="G9587" s="22" t="s">
        <v>19</v>
      </c>
      <c r="H9587" s="68">
        <v>1</v>
      </c>
      <c r="I9587" s="22"/>
      <c r="J9587" s="36" t="s">
        <v>384</v>
      </c>
      <c r="K9587" s="36"/>
      <c r="L9587" s="36"/>
      <c r="M9587" s="37" t="s">
        <v>7197</v>
      </c>
      <c r="N9587" s="37"/>
      <c r="O9587" s="22" t="s">
        <v>47</v>
      </c>
      <c r="P9587" s="38">
        <v>1</v>
      </c>
      <c r="Q9587" s="25">
        <v>0</v>
      </c>
      <c r="R9587" s="38">
        <f>P9587*(1+Q9587/100)</f>
        <v>1</v>
      </c>
      <c r="S9587" s="25"/>
      <c r="T9587" s="26">
        <f>IF(I9587="T",0,R9587*S9587)</f>
        <v>0</v>
      </c>
    </row>
    <row r="9588" spans="6:20" s="102" customFormat="1" ht="24" outlineLevel="6">
      <c r="F9588" s="21" t="s">
        <v>10681</v>
      </c>
      <c r="G9588" s="22" t="s">
        <v>19</v>
      </c>
      <c r="H9588" s="68">
        <v>1</v>
      </c>
      <c r="I9588" s="22"/>
      <c r="J9588" s="36" t="s">
        <v>385</v>
      </c>
      <c r="K9588" s="36"/>
      <c r="L9588" s="36"/>
      <c r="M9588" s="37" t="s">
        <v>8595</v>
      </c>
      <c r="N9588" s="37"/>
      <c r="O9588" s="22" t="s">
        <v>47</v>
      </c>
      <c r="P9588" s="38">
        <v>1</v>
      </c>
      <c r="Q9588" s="25">
        <v>0</v>
      </c>
      <c r="R9588" s="38">
        <f>P9588*(1+Q9588/100)</f>
        <v>1</v>
      </c>
      <c r="S9588" s="25"/>
      <c r="T9588" s="26">
        <f>IF(I9588="T",0,R9588*S9588)</f>
        <v>0</v>
      </c>
    </row>
    <row r="9589" spans="6:20" outlineLevel="6"/>
    <row r="9590" spans="6:20" outlineLevel="5"/>
    <row r="9591" spans="6:20" s="113" customFormat="1" ht="16.5" customHeight="1" outlineLevel="4">
      <c r="F9591" s="114"/>
      <c r="G9591" s="115"/>
      <c r="H9591" s="115"/>
      <c r="I9591" s="115"/>
      <c r="J9591" s="116"/>
      <c r="K9591" s="116"/>
      <c r="L9591" s="116"/>
      <c r="M9591" s="116" t="s">
        <v>442</v>
      </c>
      <c r="N9591" s="119"/>
      <c r="O9591" s="115"/>
      <c r="P9591" s="117"/>
      <c r="Q9591" s="118"/>
      <c r="R9591" s="117"/>
      <c r="S9591" s="118"/>
      <c r="T9591" s="112">
        <f>SUBTOTAL(9,T9592:T9624)</f>
        <v>0</v>
      </c>
    </row>
    <row r="9592" spans="6:20" s="120" customFormat="1" ht="16.5" customHeight="1" outlineLevel="5">
      <c r="F9592" s="121"/>
      <c r="G9592" s="122"/>
      <c r="H9592" s="122"/>
      <c r="I9592" s="122"/>
      <c r="J9592" s="123"/>
      <c r="K9592" s="123"/>
      <c r="L9592" s="123"/>
      <c r="M9592" s="123" t="s">
        <v>5992</v>
      </c>
      <c r="N9592" s="126"/>
      <c r="O9592" s="122"/>
      <c r="P9592" s="124"/>
      <c r="Q9592" s="125"/>
      <c r="R9592" s="124"/>
      <c r="S9592" s="125"/>
      <c r="T9592" s="111">
        <f>SUBTOTAL(9,T9593:T9595)</f>
        <v>0</v>
      </c>
    </row>
    <row r="9593" spans="6:20" s="102" customFormat="1" ht="12" outlineLevel="6">
      <c r="F9593" s="21">
        <v>4232</v>
      </c>
      <c r="G9593" s="22" t="s">
        <v>19</v>
      </c>
      <c r="H9593" s="68">
        <v>6</v>
      </c>
      <c r="I9593" s="22"/>
      <c r="J9593" s="36" t="s">
        <v>66</v>
      </c>
      <c r="K9593" s="36"/>
      <c r="L9593" s="36"/>
      <c r="M9593" s="37" t="s">
        <v>7666</v>
      </c>
      <c r="N9593" s="37"/>
      <c r="O9593" s="22" t="s">
        <v>47</v>
      </c>
      <c r="P9593" s="38">
        <v>1</v>
      </c>
      <c r="Q9593" s="25">
        <v>0</v>
      </c>
      <c r="R9593" s="38">
        <f>P9593*(1+Q9593/100)</f>
        <v>1</v>
      </c>
      <c r="S9593" s="25"/>
      <c r="T9593" s="26">
        <f>IF(I9593="T",0,R9593*S9593)</f>
        <v>0</v>
      </c>
    </row>
    <row r="9594" spans="6:20" s="102" customFormat="1" ht="12" outlineLevel="6">
      <c r="F9594" s="21">
        <v>4233</v>
      </c>
      <c r="G9594" s="22" t="s">
        <v>19</v>
      </c>
      <c r="H9594" s="68">
        <v>6</v>
      </c>
      <c r="I9594" s="22"/>
      <c r="J9594" s="36" t="s">
        <v>151</v>
      </c>
      <c r="K9594" s="36"/>
      <c r="L9594" s="36"/>
      <c r="M9594" s="37" t="s">
        <v>7732</v>
      </c>
      <c r="N9594" s="37"/>
      <c r="O9594" s="22" t="s">
        <v>47</v>
      </c>
      <c r="P9594" s="38">
        <v>1</v>
      </c>
      <c r="Q9594" s="25">
        <v>0</v>
      </c>
      <c r="R9594" s="38">
        <f>P9594*(1+Q9594/100)</f>
        <v>1</v>
      </c>
      <c r="S9594" s="25"/>
      <c r="T9594" s="26">
        <f>IF(I9594="T",0,R9594*S9594)</f>
        <v>0</v>
      </c>
    </row>
    <row r="9595" spans="6:20" outlineLevel="6"/>
    <row r="9596" spans="6:20" s="120" customFormat="1" ht="16.5" customHeight="1" outlineLevel="5">
      <c r="F9596" s="121"/>
      <c r="G9596" s="122"/>
      <c r="H9596" s="122"/>
      <c r="I9596" s="122"/>
      <c r="J9596" s="123"/>
      <c r="K9596" s="123"/>
      <c r="L9596" s="123"/>
      <c r="M9596" s="123" t="s">
        <v>5500</v>
      </c>
      <c r="N9596" s="126"/>
      <c r="O9596" s="122"/>
      <c r="P9596" s="124"/>
      <c r="Q9596" s="125"/>
      <c r="R9596" s="124"/>
      <c r="S9596" s="125"/>
      <c r="T9596" s="111">
        <f>SUBTOTAL(9,T9597:T9598)</f>
        <v>0</v>
      </c>
    </row>
    <row r="9597" spans="6:20" s="102" customFormat="1" ht="24" outlineLevel="6">
      <c r="F9597" s="21">
        <v>4234</v>
      </c>
      <c r="G9597" s="22" t="s">
        <v>19</v>
      </c>
      <c r="H9597" s="68">
        <v>6</v>
      </c>
      <c r="I9597" s="22"/>
      <c r="J9597" s="36" t="s">
        <v>67</v>
      </c>
      <c r="K9597" s="36"/>
      <c r="L9597" s="36"/>
      <c r="M9597" s="37" t="s">
        <v>7997</v>
      </c>
      <c r="N9597" s="37"/>
      <c r="O9597" s="22" t="s">
        <v>47</v>
      </c>
      <c r="P9597" s="38">
        <v>1</v>
      </c>
      <c r="Q9597" s="25">
        <v>0</v>
      </c>
      <c r="R9597" s="38">
        <f>P9597*(1+Q9597/100)</f>
        <v>1</v>
      </c>
      <c r="S9597" s="25"/>
      <c r="T9597" s="26">
        <f>IF(I9597="T",0,R9597*S9597)</f>
        <v>0</v>
      </c>
    </row>
    <row r="9598" spans="6:20" outlineLevel="6"/>
    <row r="9599" spans="6:20" s="120" customFormat="1" ht="16.5" customHeight="1" outlineLevel="5">
      <c r="F9599" s="121"/>
      <c r="G9599" s="122"/>
      <c r="H9599" s="122"/>
      <c r="I9599" s="122"/>
      <c r="J9599" s="123"/>
      <c r="K9599" s="123"/>
      <c r="L9599" s="123"/>
      <c r="M9599" s="123" t="s">
        <v>7372</v>
      </c>
      <c r="N9599" s="126"/>
      <c r="O9599" s="122"/>
      <c r="P9599" s="124"/>
      <c r="Q9599" s="125"/>
      <c r="R9599" s="124"/>
      <c r="S9599" s="125"/>
      <c r="T9599" s="111">
        <f>SUBTOTAL(9,T9600:T9611)</f>
        <v>0</v>
      </c>
    </row>
    <row r="9600" spans="6:20" s="102" customFormat="1" ht="12" outlineLevel="6">
      <c r="F9600" s="21">
        <v>4235</v>
      </c>
      <c r="G9600" s="22" t="s">
        <v>19</v>
      </c>
      <c r="H9600" s="68">
        <v>6</v>
      </c>
      <c r="I9600" s="22"/>
      <c r="J9600" s="36" t="s">
        <v>68</v>
      </c>
      <c r="K9600" s="36"/>
      <c r="L9600" s="36"/>
      <c r="M9600" s="37" t="s">
        <v>7998</v>
      </c>
      <c r="N9600" s="37"/>
      <c r="O9600" s="22" t="s">
        <v>47</v>
      </c>
      <c r="P9600" s="38">
        <v>1</v>
      </c>
      <c r="Q9600" s="25">
        <v>0</v>
      </c>
      <c r="R9600" s="38">
        <f t="shared" ref="R9600:R9610" si="300">P9600*(1+Q9600/100)</f>
        <v>1</v>
      </c>
      <c r="S9600" s="25"/>
      <c r="T9600" s="26">
        <f t="shared" ref="T9600:T9610" si="301">IF(I9600="T",0,R9600*S9600)</f>
        <v>0</v>
      </c>
    </row>
    <row r="9601" spans="6:20" s="102" customFormat="1" ht="12" outlineLevel="6">
      <c r="F9601" s="21">
        <v>4236</v>
      </c>
      <c r="G9601" s="22" t="s">
        <v>19</v>
      </c>
      <c r="H9601" s="68">
        <v>6</v>
      </c>
      <c r="I9601" s="22"/>
      <c r="J9601" s="36" t="s">
        <v>69</v>
      </c>
      <c r="K9601" s="36"/>
      <c r="L9601" s="36"/>
      <c r="M9601" s="37" t="s">
        <v>7172</v>
      </c>
      <c r="N9601" s="37"/>
      <c r="O9601" s="22" t="s">
        <v>47</v>
      </c>
      <c r="P9601" s="38">
        <v>1</v>
      </c>
      <c r="Q9601" s="25">
        <v>0</v>
      </c>
      <c r="R9601" s="38">
        <f t="shared" si="300"/>
        <v>1</v>
      </c>
      <c r="S9601" s="25"/>
      <c r="T9601" s="26">
        <f t="shared" si="301"/>
        <v>0</v>
      </c>
    </row>
    <row r="9602" spans="6:20" s="102" customFormat="1" ht="12" outlineLevel="6">
      <c r="F9602" s="21">
        <v>4237</v>
      </c>
      <c r="G9602" s="22" t="s">
        <v>19</v>
      </c>
      <c r="H9602" s="68">
        <v>6</v>
      </c>
      <c r="I9602" s="22"/>
      <c r="J9602" s="36" t="s">
        <v>70</v>
      </c>
      <c r="K9602" s="36"/>
      <c r="L9602" s="36"/>
      <c r="M9602" s="37" t="s">
        <v>6499</v>
      </c>
      <c r="N9602" s="37"/>
      <c r="O9602" s="22" t="s">
        <v>47</v>
      </c>
      <c r="P9602" s="38">
        <v>1</v>
      </c>
      <c r="Q9602" s="25">
        <v>0</v>
      </c>
      <c r="R9602" s="38">
        <f t="shared" si="300"/>
        <v>1</v>
      </c>
      <c r="S9602" s="25"/>
      <c r="T9602" s="26">
        <f t="shared" si="301"/>
        <v>0</v>
      </c>
    </row>
    <row r="9603" spans="6:20" s="102" customFormat="1" ht="12" outlineLevel="6">
      <c r="F9603" s="21">
        <v>4238</v>
      </c>
      <c r="G9603" s="22" t="s">
        <v>19</v>
      </c>
      <c r="H9603" s="68">
        <v>6</v>
      </c>
      <c r="I9603" s="22"/>
      <c r="J9603" s="36" t="s">
        <v>71</v>
      </c>
      <c r="K9603" s="36"/>
      <c r="L9603" s="36"/>
      <c r="M9603" s="37" t="s">
        <v>7179</v>
      </c>
      <c r="N9603" s="37"/>
      <c r="O9603" s="22" t="s">
        <v>47</v>
      </c>
      <c r="P9603" s="38">
        <v>1</v>
      </c>
      <c r="Q9603" s="25">
        <v>0</v>
      </c>
      <c r="R9603" s="38">
        <f t="shared" si="300"/>
        <v>1</v>
      </c>
      <c r="S9603" s="25"/>
      <c r="T9603" s="26">
        <f t="shared" si="301"/>
        <v>0</v>
      </c>
    </row>
    <row r="9604" spans="6:20" s="102" customFormat="1" ht="12" outlineLevel="6">
      <c r="F9604" s="21">
        <v>4239</v>
      </c>
      <c r="G9604" s="22" t="s">
        <v>19</v>
      </c>
      <c r="H9604" s="68">
        <v>6</v>
      </c>
      <c r="I9604" s="22"/>
      <c r="J9604" s="36" t="s">
        <v>72</v>
      </c>
      <c r="K9604" s="36"/>
      <c r="L9604" s="36"/>
      <c r="M9604" s="37" t="s">
        <v>4763</v>
      </c>
      <c r="N9604" s="37"/>
      <c r="O9604" s="22" t="s">
        <v>47</v>
      </c>
      <c r="P9604" s="38">
        <v>1</v>
      </c>
      <c r="Q9604" s="25">
        <v>0</v>
      </c>
      <c r="R9604" s="38">
        <f t="shared" si="300"/>
        <v>1</v>
      </c>
      <c r="S9604" s="25"/>
      <c r="T9604" s="26">
        <f t="shared" si="301"/>
        <v>0</v>
      </c>
    </row>
    <row r="9605" spans="6:20" s="102" customFormat="1" ht="24" outlineLevel="6">
      <c r="F9605" s="21">
        <v>4240</v>
      </c>
      <c r="G9605" s="22" t="s">
        <v>19</v>
      </c>
      <c r="H9605" s="68">
        <v>2</v>
      </c>
      <c r="I9605" s="22"/>
      <c r="J9605" s="36" t="s">
        <v>73</v>
      </c>
      <c r="K9605" s="36"/>
      <c r="L9605" s="36"/>
      <c r="M9605" s="37" t="s">
        <v>8041</v>
      </c>
      <c r="N9605" s="37"/>
      <c r="O9605" s="22" t="s">
        <v>47</v>
      </c>
      <c r="P9605" s="38">
        <v>1</v>
      </c>
      <c r="Q9605" s="25">
        <v>0</v>
      </c>
      <c r="R9605" s="38">
        <f t="shared" si="300"/>
        <v>1</v>
      </c>
      <c r="S9605" s="25"/>
      <c r="T9605" s="26">
        <f t="shared" si="301"/>
        <v>0</v>
      </c>
    </row>
    <row r="9606" spans="6:20" s="102" customFormat="1" ht="24" outlineLevel="6">
      <c r="F9606" s="21">
        <v>4241</v>
      </c>
      <c r="G9606" s="22" t="s">
        <v>19</v>
      </c>
      <c r="H9606" s="68">
        <v>2</v>
      </c>
      <c r="I9606" s="22"/>
      <c r="J9606" s="36" t="s">
        <v>74</v>
      </c>
      <c r="K9606" s="36"/>
      <c r="L9606" s="36"/>
      <c r="M9606" s="37" t="s">
        <v>8342</v>
      </c>
      <c r="N9606" s="37"/>
      <c r="O9606" s="22" t="s">
        <v>47</v>
      </c>
      <c r="P9606" s="38">
        <v>1</v>
      </c>
      <c r="Q9606" s="25">
        <v>0</v>
      </c>
      <c r="R9606" s="38">
        <f t="shared" si="300"/>
        <v>1</v>
      </c>
      <c r="S9606" s="25"/>
      <c r="T9606" s="26">
        <f t="shared" si="301"/>
        <v>0</v>
      </c>
    </row>
    <row r="9607" spans="6:20" s="102" customFormat="1" ht="24" outlineLevel="6">
      <c r="F9607" s="21">
        <v>4242</v>
      </c>
      <c r="G9607" s="22" t="s">
        <v>19</v>
      </c>
      <c r="H9607" s="68">
        <v>2</v>
      </c>
      <c r="I9607" s="22"/>
      <c r="J9607" s="36" t="s">
        <v>75</v>
      </c>
      <c r="K9607" s="36"/>
      <c r="L9607" s="36"/>
      <c r="M9607" s="37" t="s">
        <v>8378</v>
      </c>
      <c r="N9607" s="37"/>
      <c r="O9607" s="22" t="s">
        <v>47</v>
      </c>
      <c r="P9607" s="38">
        <v>1</v>
      </c>
      <c r="Q9607" s="25">
        <v>0</v>
      </c>
      <c r="R9607" s="38">
        <f t="shared" si="300"/>
        <v>1</v>
      </c>
      <c r="S9607" s="25"/>
      <c r="T9607" s="26">
        <f t="shared" si="301"/>
        <v>0</v>
      </c>
    </row>
    <row r="9608" spans="6:20" s="102" customFormat="1" ht="12" outlineLevel="6">
      <c r="F9608" s="21">
        <v>4243</v>
      </c>
      <c r="G9608" s="22" t="s">
        <v>19</v>
      </c>
      <c r="H9608" s="68">
        <v>6</v>
      </c>
      <c r="I9608" s="22"/>
      <c r="J9608" s="36" t="s">
        <v>76</v>
      </c>
      <c r="K9608" s="36"/>
      <c r="L9608" s="36"/>
      <c r="M9608" s="37" t="s">
        <v>7428</v>
      </c>
      <c r="N9608" s="37"/>
      <c r="O9608" s="22" t="s">
        <v>47</v>
      </c>
      <c r="P9608" s="38">
        <v>1</v>
      </c>
      <c r="Q9608" s="25">
        <v>0</v>
      </c>
      <c r="R9608" s="38">
        <f t="shared" si="300"/>
        <v>1</v>
      </c>
      <c r="S9608" s="25"/>
      <c r="T9608" s="26">
        <f t="shared" si="301"/>
        <v>0</v>
      </c>
    </row>
    <row r="9609" spans="6:20" s="102" customFormat="1" ht="12" outlineLevel="6">
      <c r="F9609" s="21">
        <v>4244</v>
      </c>
      <c r="G9609" s="22" t="s">
        <v>19</v>
      </c>
      <c r="H9609" s="68">
        <v>6</v>
      </c>
      <c r="I9609" s="22"/>
      <c r="J9609" s="36" t="s">
        <v>77</v>
      </c>
      <c r="K9609" s="36"/>
      <c r="L9609" s="36"/>
      <c r="M9609" s="37" t="s">
        <v>5290</v>
      </c>
      <c r="N9609" s="37"/>
      <c r="O9609" s="22" t="s">
        <v>47</v>
      </c>
      <c r="P9609" s="38">
        <v>1</v>
      </c>
      <c r="Q9609" s="25">
        <v>0</v>
      </c>
      <c r="R9609" s="38">
        <f t="shared" si="300"/>
        <v>1</v>
      </c>
      <c r="S9609" s="25"/>
      <c r="T9609" s="26">
        <f t="shared" si="301"/>
        <v>0</v>
      </c>
    </row>
    <row r="9610" spans="6:20" s="102" customFormat="1" ht="12" outlineLevel="6">
      <c r="F9610" s="21">
        <v>4245</v>
      </c>
      <c r="G9610" s="22" t="s">
        <v>19</v>
      </c>
      <c r="H9610" s="68">
        <v>6</v>
      </c>
      <c r="I9610" s="22"/>
      <c r="J9610" s="36" t="s">
        <v>78</v>
      </c>
      <c r="K9610" s="36"/>
      <c r="L9610" s="36"/>
      <c r="M9610" s="37" t="s">
        <v>6928</v>
      </c>
      <c r="N9610" s="37"/>
      <c r="O9610" s="22" t="s">
        <v>47</v>
      </c>
      <c r="P9610" s="38">
        <v>1</v>
      </c>
      <c r="Q9610" s="25">
        <v>0</v>
      </c>
      <c r="R9610" s="38">
        <f t="shared" si="300"/>
        <v>1</v>
      </c>
      <c r="S9610" s="25"/>
      <c r="T9610" s="26">
        <f t="shared" si="301"/>
        <v>0</v>
      </c>
    </row>
    <row r="9611" spans="6:20" outlineLevel="6"/>
    <row r="9612" spans="6:20" s="120" customFormat="1" ht="16.5" customHeight="1" outlineLevel="5">
      <c r="F9612" s="121"/>
      <c r="G9612" s="122"/>
      <c r="H9612" s="122"/>
      <c r="I9612" s="122"/>
      <c r="J9612" s="123"/>
      <c r="K9612" s="123"/>
      <c r="L9612" s="123"/>
      <c r="M9612" s="123" t="s">
        <v>6611</v>
      </c>
      <c r="N9612" s="126"/>
      <c r="O9612" s="122"/>
      <c r="P9612" s="124"/>
      <c r="Q9612" s="125"/>
      <c r="R9612" s="124"/>
      <c r="S9612" s="125"/>
      <c r="T9612" s="111">
        <f>SUBTOTAL(9,T9613:T9618)</f>
        <v>0</v>
      </c>
    </row>
    <row r="9613" spans="6:20" s="102" customFormat="1" ht="12" outlineLevel="6">
      <c r="F9613" s="21">
        <v>4246</v>
      </c>
      <c r="G9613" s="22" t="s">
        <v>19</v>
      </c>
      <c r="H9613" s="68">
        <v>6</v>
      </c>
      <c r="I9613" s="22"/>
      <c r="J9613" s="36" t="s">
        <v>79</v>
      </c>
      <c r="K9613" s="36"/>
      <c r="L9613" s="36"/>
      <c r="M9613" s="37" t="s">
        <v>7010</v>
      </c>
      <c r="N9613" s="37"/>
      <c r="O9613" s="22" t="s">
        <v>47</v>
      </c>
      <c r="P9613" s="38">
        <v>1</v>
      </c>
      <c r="Q9613" s="25">
        <v>0</v>
      </c>
      <c r="R9613" s="38">
        <f>P9613*(1+Q9613/100)</f>
        <v>1</v>
      </c>
      <c r="S9613" s="25"/>
      <c r="T9613" s="26">
        <f>IF(I9613="T",0,R9613*S9613)</f>
        <v>0</v>
      </c>
    </row>
    <row r="9614" spans="6:20" s="102" customFormat="1" ht="12" outlineLevel="6">
      <c r="F9614" s="21">
        <v>4247</v>
      </c>
      <c r="G9614" s="22" t="s">
        <v>19</v>
      </c>
      <c r="H9614" s="68">
        <v>6</v>
      </c>
      <c r="I9614" s="22"/>
      <c r="J9614" s="36" t="s">
        <v>80</v>
      </c>
      <c r="K9614" s="36"/>
      <c r="L9614" s="36"/>
      <c r="M9614" s="37" t="s">
        <v>5833</v>
      </c>
      <c r="N9614" s="37"/>
      <c r="O9614" s="22" t="s">
        <v>47</v>
      </c>
      <c r="P9614" s="38">
        <v>1</v>
      </c>
      <c r="Q9614" s="25">
        <v>0</v>
      </c>
      <c r="R9614" s="38">
        <f>P9614*(1+Q9614/100)</f>
        <v>1</v>
      </c>
      <c r="S9614" s="25"/>
      <c r="T9614" s="26">
        <f>IF(I9614="T",0,R9614*S9614)</f>
        <v>0</v>
      </c>
    </row>
    <row r="9615" spans="6:20" s="102" customFormat="1" ht="12" outlineLevel="6">
      <c r="F9615" s="21">
        <v>4248</v>
      </c>
      <c r="G9615" s="22" t="s">
        <v>19</v>
      </c>
      <c r="H9615" s="68">
        <v>6</v>
      </c>
      <c r="I9615" s="22"/>
      <c r="J9615" s="36" t="s">
        <v>81</v>
      </c>
      <c r="K9615" s="36"/>
      <c r="L9615" s="36"/>
      <c r="M9615" s="37" t="s">
        <v>7510</v>
      </c>
      <c r="N9615" s="37"/>
      <c r="O9615" s="22" t="s">
        <v>47</v>
      </c>
      <c r="P9615" s="38">
        <v>1</v>
      </c>
      <c r="Q9615" s="25">
        <v>0</v>
      </c>
      <c r="R9615" s="38">
        <f>P9615*(1+Q9615/100)</f>
        <v>1</v>
      </c>
      <c r="S9615" s="25"/>
      <c r="T9615" s="26">
        <f>IF(I9615="T",0,R9615*S9615)</f>
        <v>0</v>
      </c>
    </row>
    <row r="9616" spans="6:20" s="102" customFormat="1" ht="24" outlineLevel="6">
      <c r="F9616" s="21">
        <v>4249</v>
      </c>
      <c r="G9616" s="22" t="s">
        <v>19</v>
      </c>
      <c r="H9616" s="68">
        <v>6</v>
      </c>
      <c r="I9616" s="22"/>
      <c r="J9616" s="36" t="s">
        <v>82</v>
      </c>
      <c r="K9616" s="36"/>
      <c r="L9616" s="36"/>
      <c r="M9616" s="37" t="s">
        <v>8183</v>
      </c>
      <c r="N9616" s="37"/>
      <c r="O9616" s="22" t="s">
        <v>47</v>
      </c>
      <c r="P9616" s="38">
        <v>1</v>
      </c>
      <c r="Q9616" s="25">
        <v>0</v>
      </c>
      <c r="R9616" s="38">
        <f>P9616*(1+Q9616/100)</f>
        <v>1</v>
      </c>
      <c r="S9616" s="25"/>
      <c r="T9616" s="26">
        <f>IF(I9616="T",0,R9616*S9616)</f>
        <v>0</v>
      </c>
    </row>
    <row r="9617" spans="6:20" s="102" customFormat="1" ht="12" outlineLevel="6">
      <c r="F9617" s="21">
        <v>4250</v>
      </c>
      <c r="G9617" s="22" t="s">
        <v>19</v>
      </c>
      <c r="H9617" s="68">
        <v>6</v>
      </c>
      <c r="I9617" s="22"/>
      <c r="J9617" s="36" t="s">
        <v>83</v>
      </c>
      <c r="K9617" s="36"/>
      <c r="L9617" s="36"/>
      <c r="M9617" s="37" t="s">
        <v>7524</v>
      </c>
      <c r="N9617" s="37"/>
      <c r="O9617" s="22" t="s">
        <v>47</v>
      </c>
      <c r="P9617" s="38">
        <v>1</v>
      </c>
      <c r="Q9617" s="25">
        <v>0</v>
      </c>
      <c r="R9617" s="38">
        <f>P9617*(1+Q9617/100)</f>
        <v>1</v>
      </c>
      <c r="S9617" s="25"/>
      <c r="T9617" s="26">
        <f>IF(I9617="T",0,R9617*S9617)</f>
        <v>0</v>
      </c>
    </row>
    <row r="9618" spans="6:20" outlineLevel="6"/>
    <row r="9619" spans="6:20" s="120" customFormat="1" ht="16.5" customHeight="1" outlineLevel="5">
      <c r="F9619" s="121"/>
      <c r="G9619" s="122"/>
      <c r="H9619" s="122"/>
      <c r="I9619" s="122"/>
      <c r="J9619" s="123"/>
      <c r="K9619" s="123"/>
      <c r="L9619" s="123"/>
      <c r="M9619" s="123" t="s">
        <v>6716</v>
      </c>
      <c r="N9619" s="126"/>
      <c r="O9619" s="122"/>
      <c r="P9619" s="124"/>
      <c r="Q9619" s="125"/>
      <c r="R9619" s="124"/>
      <c r="S9619" s="125"/>
      <c r="T9619" s="111">
        <f>SUBTOTAL(9,T9620:T9623)</f>
        <v>0</v>
      </c>
    </row>
    <row r="9620" spans="6:20" s="102" customFormat="1" ht="12" outlineLevel="6">
      <c r="F9620" s="21">
        <v>4251</v>
      </c>
      <c r="G9620" s="22" t="s">
        <v>19</v>
      </c>
      <c r="H9620" s="68">
        <v>6</v>
      </c>
      <c r="I9620" s="22"/>
      <c r="J9620" s="36" t="s">
        <v>214</v>
      </c>
      <c r="K9620" s="36"/>
      <c r="L9620" s="36"/>
      <c r="M9620" s="37" t="s">
        <v>6136</v>
      </c>
      <c r="N9620" s="37"/>
      <c r="O9620" s="22" t="s">
        <v>47</v>
      </c>
      <c r="P9620" s="38">
        <v>1</v>
      </c>
      <c r="Q9620" s="25">
        <v>0</v>
      </c>
      <c r="R9620" s="38">
        <f>P9620*(1+Q9620/100)</f>
        <v>1</v>
      </c>
      <c r="S9620" s="25"/>
      <c r="T9620" s="26">
        <f>IF(I9620="T",0,R9620*S9620)</f>
        <v>0</v>
      </c>
    </row>
    <row r="9621" spans="6:20" s="102" customFormat="1" ht="12" outlineLevel="6">
      <c r="F9621" s="21">
        <v>4252</v>
      </c>
      <c r="G9621" s="22" t="s">
        <v>19</v>
      </c>
      <c r="H9621" s="68">
        <v>6</v>
      </c>
      <c r="I9621" s="22"/>
      <c r="J9621" s="36" t="s">
        <v>215</v>
      </c>
      <c r="K9621" s="36"/>
      <c r="L9621" s="36"/>
      <c r="M9621" s="37" t="s">
        <v>5610</v>
      </c>
      <c r="N9621" s="37"/>
      <c r="O9621" s="22" t="s">
        <v>47</v>
      </c>
      <c r="P9621" s="38">
        <v>1</v>
      </c>
      <c r="Q9621" s="25">
        <v>0</v>
      </c>
      <c r="R9621" s="38">
        <f>P9621*(1+Q9621/100)</f>
        <v>1</v>
      </c>
      <c r="S9621" s="25"/>
      <c r="T9621" s="26">
        <f>IF(I9621="T",0,R9621*S9621)</f>
        <v>0</v>
      </c>
    </row>
    <row r="9622" spans="6:20" s="102" customFormat="1" ht="12" outlineLevel="6">
      <c r="F9622" s="21">
        <v>4253</v>
      </c>
      <c r="G9622" s="22" t="s">
        <v>19</v>
      </c>
      <c r="H9622" s="68">
        <v>6</v>
      </c>
      <c r="I9622" s="22"/>
      <c r="J9622" s="36" t="s">
        <v>216</v>
      </c>
      <c r="K9622" s="36"/>
      <c r="L9622" s="36"/>
      <c r="M9622" s="37" t="s">
        <v>6137</v>
      </c>
      <c r="N9622" s="37"/>
      <c r="O9622" s="22" t="s">
        <v>47</v>
      </c>
      <c r="P9622" s="38">
        <v>1</v>
      </c>
      <c r="Q9622" s="25">
        <v>0</v>
      </c>
      <c r="R9622" s="38">
        <f>P9622*(1+Q9622/100)</f>
        <v>1</v>
      </c>
      <c r="S9622" s="25"/>
      <c r="T9622" s="26">
        <f>IF(I9622="T",0,R9622*S9622)</f>
        <v>0</v>
      </c>
    </row>
    <row r="9623" spans="6:20" outlineLevel="6"/>
    <row r="9624" spans="6:20" outlineLevel="5"/>
    <row r="9625" spans="6:20" s="113" customFormat="1" ht="16.5" customHeight="1" outlineLevel="4">
      <c r="F9625" s="114"/>
      <c r="G9625" s="115"/>
      <c r="H9625" s="115"/>
      <c r="I9625" s="115"/>
      <c r="J9625" s="116"/>
      <c r="K9625" s="116"/>
      <c r="L9625" s="116"/>
      <c r="M9625" s="116" t="s">
        <v>7182</v>
      </c>
      <c r="N9625" s="119"/>
      <c r="O9625" s="115"/>
      <c r="P9625" s="117"/>
      <c r="Q9625" s="118"/>
      <c r="R9625" s="117"/>
      <c r="S9625" s="118"/>
      <c r="T9625" s="112">
        <f>SUBTOTAL(9,T9626:T9631)</f>
        <v>0</v>
      </c>
    </row>
    <row r="9626" spans="6:20" s="120" customFormat="1" ht="16.5" customHeight="1" outlineLevel="5">
      <c r="F9626" s="121"/>
      <c r="G9626" s="122"/>
      <c r="H9626" s="122"/>
      <c r="I9626" s="122"/>
      <c r="J9626" s="123"/>
      <c r="K9626" s="123"/>
      <c r="L9626" s="123"/>
      <c r="M9626" s="123" t="s">
        <v>6618</v>
      </c>
      <c r="N9626" s="126"/>
      <c r="O9626" s="122"/>
      <c r="P9626" s="124"/>
      <c r="Q9626" s="125"/>
      <c r="R9626" s="124"/>
      <c r="S9626" s="125"/>
      <c r="T9626" s="111">
        <f>SUBTOTAL(9,T9627:T9630)</f>
        <v>0</v>
      </c>
    </row>
    <row r="9627" spans="6:20" s="102" customFormat="1" ht="12" outlineLevel="6">
      <c r="F9627" s="21">
        <v>4254</v>
      </c>
      <c r="G9627" s="22" t="s">
        <v>5</v>
      </c>
      <c r="H9627" s="68">
        <v>6</v>
      </c>
      <c r="I9627" s="22" t="s">
        <v>6</v>
      </c>
      <c r="J9627" s="36" t="s">
        <v>277</v>
      </c>
      <c r="K9627" s="36"/>
      <c r="L9627" s="36"/>
      <c r="M9627" s="37" t="s">
        <v>6669</v>
      </c>
      <c r="N9627" s="37"/>
      <c r="O9627" s="22" t="s">
        <v>47</v>
      </c>
      <c r="P9627" s="38">
        <v>1</v>
      </c>
      <c r="Q9627" s="25">
        <v>0</v>
      </c>
      <c r="R9627" s="38">
        <f>P9627*(1+Q9627/100)</f>
        <v>1</v>
      </c>
      <c r="S9627" s="25"/>
      <c r="T9627" s="26">
        <f>IF(I9627="T",0,R9627*S9627)</f>
        <v>0</v>
      </c>
    </row>
    <row r="9628" spans="6:20" s="102" customFormat="1" ht="12" outlineLevel="6">
      <c r="F9628" s="21">
        <v>4255</v>
      </c>
      <c r="G9628" s="22" t="s">
        <v>5</v>
      </c>
      <c r="H9628" s="68">
        <v>6</v>
      </c>
      <c r="I9628" s="22" t="s">
        <v>6</v>
      </c>
      <c r="J9628" s="36" t="s">
        <v>278</v>
      </c>
      <c r="K9628" s="36"/>
      <c r="L9628" s="36"/>
      <c r="M9628" s="37" t="s">
        <v>5612</v>
      </c>
      <c r="N9628" s="37"/>
      <c r="O9628" s="22" t="s">
        <v>188</v>
      </c>
      <c r="P9628" s="38">
        <v>18</v>
      </c>
      <c r="Q9628" s="25">
        <v>0</v>
      </c>
      <c r="R9628" s="38">
        <f>P9628*(1+Q9628/100)</f>
        <v>18</v>
      </c>
      <c r="S9628" s="25"/>
      <c r="T9628" s="26">
        <f>IF(I9628="T",0,R9628*S9628)</f>
        <v>0</v>
      </c>
    </row>
    <row r="9629" spans="6:20" s="102" customFormat="1" ht="12" outlineLevel="6">
      <c r="F9629" s="21">
        <v>4256</v>
      </c>
      <c r="G9629" s="22" t="s">
        <v>5</v>
      </c>
      <c r="H9629" s="68">
        <v>6</v>
      </c>
      <c r="I9629" s="22" t="s">
        <v>6</v>
      </c>
      <c r="J9629" s="36" t="s">
        <v>279</v>
      </c>
      <c r="K9629" s="36"/>
      <c r="L9629" s="36"/>
      <c r="M9629" s="37" t="s">
        <v>4535</v>
      </c>
      <c r="N9629" s="37"/>
      <c r="O9629" s="22" t="s">
        <v>188</v>
      </c>
      <c r="P9629" s="38">
        <v>18</v>
      </c>
      <c r="Q9629" s="25">
        <v>0</v>
      </c>
      <c r="R9629" s="38">
        <f>P9629*(1+Q9629/100)</f>
        <v>18</v>
      </c>
      <c r="S9629" s="25"/>
      <c r="T9629" s="26">
        <f>IF(I9629="T",0,R9629*S9629)</f>
        <v>0</v>
      </c>
    </row>
    <row r="9630" spans="6:20" outlineLevel="6"/>
    <row r="9631" spans="6:20" outlineLevel="5"/>
    <row r="9632" spans="6:20" outlineLevel="4"/>
    <row r="9633" outlineLevel="3"/>
    <row r="9634" outlineLevel="2"/>
    <row r="9635" outlineLevel="1"/>
  </sheetData>
  <autoFilter ref="F5:T9632"/>
  <phoneticPr fontId="0" type="noConversion"/>
  <conditionalFormatting sqref="F12:M12 F9586:M9586 F552:M552 F957:M957 F5589:M5589 F6684:M6684 F9392:M9392 F9556:M9556 F29:M29 F48:M48 F105:M105 F161:M161 F292:M292 F371:M371 F410:M410 F457:M457 F490:M490 F21:M22 F41:M41 F31:M36 F51:M51 F55:M55 F57:M57 F61:M61 F68:M68 F77:M77 F81:M81 F84:M84 F86:M86 F89:M89 F91:M91 F94:M98 F110:M110 F113:M113 F117:M117 F123:M123 F131:M131 F135:M135 F138:M138 F140:M140 F143:M143 F145:M147 F150:M154 F179:M179 F255:M255 F270:M270 F277:M277 F284:M284 F169:M174 F186:M186 F190:M190 F201:M201 F212:M212 F215:M215 F218:M218 F221:M221 F229:M229 F231:M231 F238:M238 F242:M243 F246:M250 F261:M261 F263:M263 F308:M308 F294:M295 F297:M298 F300:M303 F318:M318 F322:M322 F326:M326 F333:M333 F340:M340 F343:M343 F346:M346 F349:M349 F354:M354 F356:M356 F360:M364 F374:M374 F377:M377 F379:M379 F389:M389 F393:M393 F395:M395 F399:M403 F428:M428 F434:M434 F440:M444 F449:M450 F471:M471 F478:M478 F462:M466 F496:M496 F499:M499 F501:M501 F503:M503 F505:M505 F508:M508 F510:M510 F513:M513 F515:M518 F521:M523 F530:M532 F534:M536 F539:M543 F598:M598 F611:M611 F658:M658 F673:M673 F738:M738 F782:M782 F812:M812 F852:M852 F877:M877 F939:M939 F555:M555 F557:M557 F560:M560 F564:M564 F568:M568 F572:M572 F576:M576 F580:M580 F584:M584 F588:M588 F624:M624 F615:M615 F635:M636 F640:M640 F662:M662 F694:M694 F721:M721 F679:M680 F684:M684 F703:M704 F708:M708 F724:M725 F729:M729 F752:M752 F742:M742 F745:M745 F762:M763 F767:M767 F794:M794 F786:M786 F789:M789 F798:M799 F803:M803 F829:M829 F816:M817 F821:M821 F835:M836 F840:M840 F858:M859 F863:M863 F869:M870 F885:M888 F892:M892 F899:M899 F913:M914 F919:M920 F924:M924 F942:M942 F946:M946 F4863:M4863 F5022:M5022 F980:M980 F1889:M1889 F2184:M2184 F2385:M2385 F2442:M2442 F2454:M2454 F3688:M3688 F4319:M4319 F967:M969 F971:M973 F1042:M1042 F1060:M1060 F1131:M1131 F1143:M1143 F1260:M1260 F1314:M1314 F1347:M1347 F1431:M1431 F1443:M1443 F1478:M1478 F1510:M1510 F1518:M1518 F1542:M1542 F1556:M1556 F1570:M1570 F1581:M1581 F1587:M1587 F1606:M1606 F1620:M1620 F1635:M1635 F1656:M1656 F1665:M1665 F1705:M1705 F1722:M1722 F1752:M1752 F1775:M1775 F1800:M1800 F1815:M1815 F1828:M1828 F1833:M1833 F1847:M1847 F1865:M1865 F1009:M1009 F1012:M1013 F1018:M1018 F1037:M1039 F1048:M1048 F1051:M1053 F1055:M1057 F1065:M1067 F1070:M1071 F1074:M1074 F1077:M1078 F1081:M1084 F1091:M1091 F1098:M1098 F1105:M1105 F1112:M1113 F1117:M1117 F1123:M1123 F1128:M1128 F1139:M1140 F1228:M1228 F1230:M1231 F1244:M1245 F1251:M1254 F1257:M1257 F1286:M1286 F1289:M1290 F1303:M1308 F1311:M1311 F1323:M1324 F1327:M1327 F1330:M1330 F1333:M1337 F1339:M1339 F1342:M1344 F1361:M1361 F1365:M1365 F1368:M1368 F1382:M1382 F1389:M1391 F1397:M1397 F1403:M1403 F1409:M1409 F1415:M1416 F1420:M1420 F1427:M1428 F1439:M1440 F1446:M1448 F1453:M1456 F1458:M1458 F1460:M1460 F1462:M1462 F1464:M1465 F1469:M1469 F1472:M1472 F1475:M1475 F1487:M1487 F1489:M1490 F1505:M1507 F1512:M1515 F1520:M1524 F1526:M1526 F1529:M1532 F1534:M1534 F1536:M1539 F1544:M1545 F1547:M1547 F1550:M1553 F1559:M1560 F1562:M1562 F1565:M1567 F1572:M1573 F1575:M1578 F1583:M1584 F1589:M1590 F1592:M1592 F1595:M1595 F1598:M1603 F1608:M1609 F1612:M1613 F1616:M1617 F1622:M1624 F1627:M1628 F1631:M1632 F1647:M1647 F1649:M1653 F1659:M1662 F1669:M1671 F1673:M1673 F1676:M1682 F1684:M1684 F1686:M1686 F1688:M1688 F1690:M1691 F1695:M1695 F1698:M1698 F1702:M1702 F1709:M1710 F1712:M1712 F1718:M1719 F1734:M1735 F1742:M1743 F1745:M1749 F1758:M1758 F1760:M1760 F1767:M1767 F1770:M1772 F1779:M1779 F1782:M1783 F1786:M1786 F1791:M1792 O1791:T1792 O1786:T1786 O1782:T1783 O1779:T1779 O1770:T1772 O1767:T1767 O1760:T1760 O1758:T1758 O1745:T1749 O1742:T1743 O1734:T1735 O1718:T1719 O1712:T1712 O1709:T1710 O1702:T1702 O1698:T1698 O1695:T1695 O1690:T1691 O1688:T1688 O1686:T1686 O1684:T1684 O1676:T1682 O1673:T1673 O1669:T1671 O1659:T1662 O1649:T1653 O1647:T1647 O1631:T1632 O1627:T1628 O1622:T1624 O1616:T1617 O1612:T1613 O1608:T1609 O1598:T1603 O1595:T1595 O1592:T1592 O1589:T1590 O1583:T1584 O1575:T1578 O1572:T1573 O1565:T1567 O1562:T1562 O1559:T1560 O1550:T1553 O1547:T1547 O1544:T1545 O1536:T1539 O1534:T1534 O1529:T1532 O1526:T1526 O1520:T1524 O1512:T1515 O1505:T1507 O1489:T1490 O1487:T1487 O1475:T1475 O1472:T1472 O1469:T1469 O1464:T1465 O1462:T1462 O1460:T1460 O1458:T1458 O1453:T1456 O1446:T1448 O1439:T1440 O1427:T1428 O1420:T1420 O1415:T1416 O1409:T1409 O1403:T1403 O1397:T1397 O1389:T1391 O1382:T1382 O1368:T1368 O1365:T1365 O1361:T1361 O1342:T1344 O1339:T1339 O1333:T1337 O1330:T1330 O1327:T1327 O1323:T1324 O1311:T1311 O1303:T1308 O1289:T1290 O1286:T1286 O1257:T1257 O1251:T1254 O1244:T1245 O1230:T1231 O1228:T1228 O1139:T1140 O1128:T1128 O1123:T1123 O1117:T1117 O1112:T1113 O1105:T1105 O1098:T1098 O1091:T1091 O1081:T1084 O1077:T1078 O1074:T1074 O1070:T1071 O1065:T1067 O1055:T1057 O1051:T1053 O1048:T1048 O1037:T1039 O1018:T1018 O1012:T1013 O1009:T1009 O1865:T1865 O1847:T1847 O1833:T1833 O1828:T1828 O1815:T1815 O1800:T1800 O1775:T1775 O1752:T1752 O1722:T1722 O1705:T1705 O1665:T1665 O1656:T1656 O1635:T1635 O1620:T1620 O1606:T1606 O1587:T1587 O1581:T1581 O1570:T1570 O1556:T1556 O1542:T1542 O1518:T1518 O1510:T1510 O1478:T1478 O1443:T1443 O1431:T1431 O1347:T1347 O1314:T1314 O1260:T1260 O1143:T1143 O1131:T1131 O1060:T1060 O1042:T1042 O971:T973 O967:T969 O4319:T4319 O3688:T3688 O2454:T2454 O2442:T2442 O2385:T2385 O2184:T2184 O1889:T1889 O980:T980 O5022:T5022 O4863:T4863 O946:T946 O942:T942 O924:T924 O919:T920 O913:T914 O899:T899 O892:T892 O885:T888 O869:T870 O863:T863 O858:T859 O840:T840 O835:T836 O821:T821 O816:T817 O829:T829 O803:T803 O798:T799 O789:T789 O786:T786 O794:T794 O767:T767 O762:T763 O745:T745 O742:T742 O752:T752 O729:T729 O724:T725 O708:T708 O703:T704 O684:T684 O679:T680 O721:T721 O694:T694 O662:T662 O640:T640 O635:T636 O615:T615 O624:T624">
    <cfRule type="expression" dxfId="131" priority="79" stopIfTrue="1">
      <formula>IF($I12="T",1,0)</formula>
    </cfRule>
    <cfRule type="expression" dxfId="130" priority="80" stopIfTrue="1">
      <formula>IF($H12=1,1,0)</formula>
    </cfRule>
    <cfRule type="expression" dxfId="129" priority="81" stopIfTrue="1">
      <formula>IF($H12=2,1,0)</formula>
    </cfRule>
  </conditionalFormatting>
  <conditionalFormatting sqref="F1793:M1794 F1797:M1797 F1802:M1802 F1804:M1805 F1808:M1808 F1810:M1812 F1817:M1818 F1820:M1820 F1823:M1825 F1830:M1830 F1836:M1836 F1838:M1838 F1841:M1844 F1848:M1848 F1850:M1850 F1852:M1855 F1857:M1857 F1859:M1862 F1866:M1866 F1868:M1868 F1870:M1872 F1874:M1874 F1876:M1884 F1919:M1919 F1890:M1898 F1927:M1928 F1932:M1933 F1936:M1937 F1945:M1945 F1949:M1949 F1962:M1963 F1966:M1967 F1972:M1972 F1976:M1977 F1991:M1991 F2003:M2003 F2009:M2009 F2012:M2014 F2022:M2022 F2030:M2030 F2038:M2038 F2046:M2046 F2054:M2054 F2062:M2062 F2070:M2070 F2079:M2079 F2087:M2087 F2095:M2095 F2098:M2100 F2105:M2105 F2110:M2110 F2115:M2115 F2120:M2120 F2125:M2125 F2130:M2130 F2135:M2135 F2140:M2140 F2145:M2145 F2150:M2150 F2153:M2154 F2208:M2208 F2235:M2235 F2311:M2311 F2347:M2347 F2366:M2366 F2191:M2191 F2198:M2198 F2205:M2205 F2216:M2216 F2224:M2224 F2232:M2232 F2260:M2260 F2284:M2284 F2308:M2308 F2322:M2322 F2334:M2334 F2344:M2344 F2353:M2353 F2358:M2358 F2363:M2363 F2371:M2371 F2376:M2376 F2410:M2410 F2413:M2413 F2416:M2416 F2419:M2419 F2422:M2422 F2425:M2425 F2428:M2428 F2431:M2431 F2434:M2434 F2437:M2437 F2386:M2387 F2390:M2392 F2395:M2397 F2400:M2402 F2405:M2407 F2536:M2536 F2629:M2629 F2649:M2649 F2682:M2682 F2723:M2723 F2742:M2742 F2769:M2769 F2776:M2776 F2845:M2845 F2851:M2851 F2866:M2866 F2883:M2883 F2909:M2909 F2953:M2953 F2966:M2966 F2980:M2980 F3040:M3040 F3047:M3047 F3272:M3272 F3278:M3278 F3293:M3293 F3381:M3381 F3390:M3390 F3401:M3401 F3435:M3435 F3444:M3444 F3457:M3457 F3468:M3468 F3493:M3493 F3507:M3507 F3526:M3526 F3546:M3546 F3553:M3553 F3559:M3559 F3570:M3570 F3586:M3586 F3593:M3593 F3604:M3604 F3618:M3618 F3632:M3632 F3644:M3644 F3658:M3658 F3662:M3662 F3666:M3666 F2493:M2493 F2511:M2511 F2533:M2533 F2543:M2543 F2547:M2547 F2553:M2555 F2563:M2563 F2575:M2576 F2579:M2581 F2584:M2584 F2587:M2587 F2590:M2591 F2594:M2596 F2606:M2606 F2609:M2611 F2618:M2618 F2624:M2624 F2637:M2638 F2646:M2646 F2663:M2664 F2678:M2679 F2689:M2689 F2696:M2696 F2699:M2701 F2711:M2711 F2739:M2739 F2766:M2766 F2771:M2771 F2773:M2773 F2809:M2809 F2833:M2833 F2847:M2847 F2855:M2855 F2859:M2861 F2869:M2870 F2873:M2873 F2876:M2878 F2891:M2891 F2899:M2901 F2923:M2923 F2937:M2939 F2957:M2959 F2972:M2973 F3009:M3009 F3042:M3042 F3044:M3044 F3093:M3093 F3152:M3152 F3211:M3211 F3274:M3275 F3282:M3282 F3285:M3287 F3290:M3290 F3318:M3318 F3345:M3346 F3358:M3358 F3371:M3373 F3376:M3376 F3384:M3384 F3393:M3394 F3397:M3398 F3419:M3419 F3429:M3429 F3439:M3439 F3450:M3450 F3460:M3463 F3471:M3474 F3477:M3477 F3480:M3481 F3484:M3487 F3490:M3490 F3498:M3499 F3502:M3502 F3512:M3513 F3518:M3519 F3528:M3530 F3534:M3535 F3538:M3538 F3541:M3543 F3550:M3550 F3556:M3556 F3563:M3564 F3576:M3577 F3583:M3583 F3589:M3590 F3596:M3599 F3608:M3610 F3614:M3614 F3622:M3624 F3626:M3627 F3635:M3636 F3639:M3639 F3652:M3652 F3670:M3673 F3676:M3678 F3681:M3681 F3967:M3967 F3994:M3994 F4049:M4049 F4079:M4079 F4100:M4100 F4116:M4116 F4297:M4297 F3780:M3780 F3873:M3873 F3964:M3964 F3972:M3972 F3977:M3977 F3982:M3982 F3987:M3987 F4007:M4007 F4020:M4020 F4033:M4033 F4046:M4046 F4055:M4055 F4060:M4060 F4065:M4065 F4070:M4071 F4076:M4076 F4085:M4085 F4091:M4091 F4097:M4097 F4105:M4105 F4109:M4109 F4113:M4113 F4176:M4176 F4235:M4235 F4294:M4294 F4302:M4302 F4306:M4306 F4310:M4310 F4314:M4314 F4549:M4549 F4584:M4584 F4594:M4594 F4607:M4607 F4617:M4617 F4631:M4631 F4647:M4647 F4680:M4680 F4690:M4690 F4700:M4700 F4709:M4709 F4724:M4724 F4732:M4732 F4739:M4739 F4748:M4748 F4762:M4762 F4775:M4775 F4791:M4791 F4799:M4799 F4820:M4820 F4830:M4830 F4839:M4839 F4849:M4849 F4321:M4321 F4418:M4419 F4422:M4424 F4445:M4446 F4449:M4451 F4454:M4456 F4458:M4459 F4462:M4464 F4467:M4468 F4497:M4497 F4505:M4505 F4509:M4509 F4513:M4513 F4515:M4515 F4517:M4518 F4521:M4522 F4535:M4535 F4541:M4541 F4566:M4567 F4572:M4572 F4575:M4575 F4599:M4600 O4599:T4600 O4589:T4591 O4578:T4581 O4575:T4575 O4572:T4572 O4566:T4567 O4543:T4546 O4541:T4541 O4535:T4535 O4521:T4522 O4517:T4518 O4515:T4515 O4513:T4513 O4509:T4509 O4505:T4505 O4497:T4497 O4467:T4468 O4462:T4464 O4458:T4459 O4454:T4456 O4449:T4451 O4445:T4446 O4422:T4424 O4418:T4419 O4389:T4391 O4385:T4386 O4320:T4321 O4849:T4849 O4839:T4839 O4830:T4830 O4820:T4820 O4799:T4799 O4791:T4791 O4775:T4775 O4762:T4762 O4748:T4748 O4739:T4739 O4732:T4732 O4724:T4724 O4709:T4709 O4700:T4700 O4690:T4690 O4680:T4680 O4647:T4647 O4631:T4631 O4617:T4617 O4607:T4607 O4594:T4594 O4584:T4584 O4549:T4549 O4314:T4314 O4310:T4310 O4306:T4306 O4302:T4302 O4294:T4294 O4235:T4235 O4176:T4176 O4113:T4113 O4109:T4109 O4105:T4105 O4097:T4097 O4091:T4091 O4085:T4085 O4076:T4076 O4070:T4071 O4065:T4065 O4060:T4060 O4055:T4055 O4046:T4046 O4033:T4033 O4020:T4020 O4007:T4007 O3987:T3987 O3982:T3982 O3977:T3977 O3972:T3972 O3964:T3964 O3873:T3873 O3780:T3780 O4297:T4297 O4116:T4116 O4100:T4100 O4079:T4079 O4049:T4049 O3994:T3994 O3967:T3967 O3681:T3681 O3676:T3678 O3670:T3673 O3652:T3652 O3639:T3639 O3635:T3636 O3626:T3627 O3622:T3624 O3614:T3614 O3608:T3610 O3596:T3599 O3589:T3590 O3583:T3583 O3576:T3577 O3563:T3564 O3556:T3556 O3550:T3550 O3541:T3543 O3538:T3538 O3534:T3535 O3528:T3530 O3518:T3519 O3512:T3513 O3502:T3502 O3498:T3499 O3490:T3490 O3484:T3487 O3480:T3481 O3477:T3477 O3471:T3474 O3460:T3463 O3450:T3450 O3439:T3439 O3429:T3429 O3419:T3419 O3397:T3398 O3393:T3394 O3384:T3384 O3376:T3376 O3371:T3373 O3358:T3358 O3345:T3346 O3318:T3318 O3290:T3290 O3285:T3287 O3282:T3282 O3274:T3275 O3211:T3211 O3152:T3152 O3093:T3093 O3044:T3044 O3042:T3042 O3009:T3009 O2972:T2973 O2957:T2959 O2937:T2939 O2923:T2923 O2899:T2901 O2891:T2891 O2876:T2878 O2873:T2873 O2869:T2870 O2859:T2861 O2855:T2855 O2847:T2847 O2833:T2833 O2809:T2809 O2773:T2773 O2771:T2771 O2766:T2766 O2739:T2739 O2711:T2711 O2699:T2701 O2696:T2696 O2689:T2689 O2678:T2679 O2663:T2664 O2646:T2646 O2637:T2638 O2624:T2624 O2618:T2618 O2609:T2611 O2606:T2606 O2594:T2596 O2590:T2591 O2587:T2587 O2584:T2584 O2579:T2581 O2575:T2576 O2563:T2563 O2553:T2555 O2547:T2547 O2543:T2543 O2533:T2533 O2511:T2511 O2493:T2493 O3666:T3666 O3662:T3662 F1912:M1916 F1901:M1909 F1951:M1955 F2166:M2169 F2173:M2179 F2443:M2449 G4320:M4320 F4385:M4386 F4389:M4391 F4543:M4546 F4578:M4581">
    <cfRule type="expression" dxfId="128" priority="82" stopIfTrue="1">
      <formula>IF($I1793="T",1,0)</formula>
    </cfRule>
    <cfRule type="expression" dxfId="127" priority="83" stopIfTrue="1">
      <formula>IF($H1793=1,1,0)</formula>
    </cfRule>
    <cfRule type="expression" dxfId="126" priority="84" stopIfTrue="1">
      <formula>IF($H1793=2,1,0)</formula>
    </cfRule>
  </conditionalFormatting>
  <conditionalFormatting sqref="F4608:M4608 F4628:M4628 F4644:M4644 F4661:M4661 F4676:M4677 F4685:M4687 F4711:M4711 F4718:M4718 F4720:M4721 F4734:M4736 F4740:M4740 F4743:M4745 F4749:M4750 F4754:M4754 F4758:M4759 F4770:M4772 F4786:M4788 F4794:M4796 F4800:M4800 F4802:M4802 F4804:M4805 F4808:M4809 F4811:M4811 F4814:M4814 F4816:M4817 F4821:M4821 F4825:M4827 F4831:M4831 F4840:M4841 F4850:M4851 F4855:M4855 F4887:M4887 F4897:M4897 F4904:M4904 F4943:M4943 F4971:M4971 F4873:M4873 F4867:M4867 F4876:M4876 F4890:M4890 F4909:M4909 F4917:M4918 F4921:M4921 F4923:M4923 F4925:M4925 F4927:M4927 F4930:M4930 F4932:M4933 F4936:M4938 F4950:M4950 F4955:M4955 F4961:M4961 F4964:M4964 F4998:M4998 F5008:M5008 F5011:M5011 F5013:M5013 F5478:M5478 F5559:M5559 F5023:M5035 F5040:M5058 F5063:M5083 F5086:M5208 F5211:M5276 F5279:M5335 F5340:M5427 F5432:M5441 F5446:M5450 O5446:T5450 O5432:T5441 O5340:T5427 O5279:T5335 O5211:T5276 O5086:T5208 O5063:T5083 O5040:T5058 O5023:T5035 O5559:T5559 O5478:T5478 O5013:T5013 O5011:T5011 O5008:T5008 O4998:T4998 O4964:T4964 O4961:T4961 O4955:T4955 O4950:T4950 O4936:T4938 O4932:T4933 O4930:T4930 O4927:T4927 O4925:T4925 O4923:T4923 O4921:T4921 O4917:T4918 O4909:T4909 O4890:T4890 O4876:T4876 O4867:T4867 O4873:T4873 O4971:T4971 O4943:T4943 O4904:T4904 O4897:T4897 O4887:T4887 O4855:T4855 O4850:T4851 O4843:T4846 O4840:T4841 O4834:T4836 O4831:T4831 O4825:T4827 O4821:T4821 O4816:T4817 O4814:T4814 O4811:T4811 O4808:T4809 O4804:T4805 O4802:T4802 O4800:T4800 O4794:T4796 O4786:T4788 O4770:T4772 O4758:T4759 O4754:T4754 O4749:T4750 O4743:T4745 O4740:T4740 O4734:T4736 O4727:T4729 O4720:T4721 O4718:T4718 O4710:T4711 O4704:T4706 O4695:T4697 O4685:T4687 O4676:T4677 O4661:T4661 O4644:T4644 O4628:T4628 O4610:T4614 O4608:T4608 O4602:T4604 F4602:M4604 F4610:M4614 F4695:M4697 F4704:M4706 G4710:M4710 F4727:M4729 F4834:M4836 F4843:M4846">
    <cfRule type="expression" dxfId="125" priority="85" stopIfTrue="1">
      <formula>IF($I4602="T",1,0)</formula>
    </cfRule>
    <cfRule type="expression" dxfId="124" priority="86" stopIfTrue="1">
      <formula>IF($H4602=1,1,0)</formula>
    </cfRule>
    <cfRule type="expression" dxfId="123" priority="87" stopIfTrue="1">
      <formula>IF($H4602=2,1,0)</formula>
    </cfRule>
  </conditionalFormatting>
  <conditionalFormatting sqref="F5451:M5473 F5479:M5554 F5560:M5580 F5674:M5674 F5899:M5899 F6050:M6050 F6174:M6174 F6335:M6335 F6406:M6406 F6446:M6446 F6478:M6478 F6662:M6662 F6672:M6672 F5610:M5610 F5595:M5596 F5600:M5600 F5627:M5627 F5614:M5617 F5621:M5621 F5634:M5635 F5641:M5642 F5646:M5646 F5649:M5650 F5654:M5655 F5701:M5702 F5706:M5706 F5737:M5738 F5752:M5754 F5773:M5774 F5791:M5791 F5808:M5809 F5813:M5813 F5819:M5819 F5917:M5917 F5904:M5905 F5908:M5908 F5943:M5944 F5948:M5948 F5979:M5980 F5991:M5993 F5997:M5997 F6007:M6007 F6018:M6019 F6027:M6028 F6033:M6033 F6106:M6106 F6074:M6075 F6079:M6079 F6119:M6122 F6126:M6126 F6135:M6135 F6148:M6149 F6156:M6157 F6161:M6161 F6328:M6328 F6219:M6220 F6224:M6224 F6269:M6270 F6283:M6285 F6289:M6289 F6300:M6300 F6306:M6307 F6312:M6313 F6317:M6317 F6337:M6337 F6344:M6344 F6351:M6351 F6356:M6356 F6373:M6374 F6379:M6379 F6383:M6383 F6388:M6388 F6393:M6393 F6411:M6412 F6423:M6424 F6427:M6428 F6432:M6432 F6437:M6437 F6451:M6452 F6457:M6458 F6461:M6462 F6466:M6466 F6469:M6469 F6601:M6601 F6620:M6620 F6483:M6501 F6506:M6508 F6513:M6514 F6519:M6520 F6525:M6532 F6537:M6539 F6544:M6549 F6554:M6555 F6560:M6567 F6572:M6573 F6578:M6580 F6585:M6596 F6606:M6615 F6625:M6631 F6636:M6637 F6642:M6643 F6648:M6649 F6654:M6655 F6665:M6665 F6675:M6675 F7350:M7350 F7715:M7715 F8333:M8333 F8433:M8433 F8626:M8626 F9090:M9090 F6887:M6887 F6914:M6914 F6991:M6991 F7073:M7073 F7158:M7158 F7212:M7212 F7311:M7311 F7343:M7343 F6691:M6706 F6711:M6719 F6724:M6739 F6744:M6761 F6766:M6790 F6795:M6829 F6834:M6836 O6834:T6836 O6795:T6829 O6766:T6790 O6744:T6761 O6724:T6739 O6711:T6719 O6691:T6706 O7343:T7343 O7311:T7311 O7212:T7212 O7158:T7158 O7073:T7073 O6991:T6991 O6914:T6914 O6887:T6887 O9090:T9090 O8626:T8626 O8433:T8433 O8333:T8333 O7715:T7715 O7350:T7350 O6675:T6675 O6665:T6665 O6654:T6655 O6648:T6649 O6642:T6643 O6636:T6637 O6625:T6631 O6606:T6615 O6585:T6596 O6578:T6580 O6572:T6573 O6560:T6567 O6554:T6555 O6544:T6549 O6537:T6539 O6525:T6532 O6519:T6520 O6513:T6514 O6506:T6508 O6483:T6501 O6620:T6620 O6601:T6601 O6469:T6469 O6466:T6466 O6461:T6462 O6457:T6458 O6451:T6452 O6437:T6437 O6432:T6432 O6427:T6428 O6423:T6424 O6411:T6412 O6393:T6393 O6388:T6388 O6383:T6383 O6379:T6379 O6373:T6374 O6356:T6356 O6351:T6351 O6344:T6344 O6337:T6337 O6317:T6317 O6312:T6313 O6306:T6307 O6300:T6300 O6289:T6289 O6283:T6285 O6269:T6270 O6224:T6224 O6219:T6220 O6328:T6328 O6161:T6161 O6156:T6157 O6148:T6149 O6135:T6135 O6126:T6126 O6119:T6122 O6079:T6079 O6074:T6075 O6106:T6106 O6033:T6033 O6027:T6028 O6018:T6019 O6007:T6007 O5997:T5997 O5991:T5993 O5979:T5980 O5948:T5948 O5943:T5944 O5908:T5908 O5904:T5905 O5917:T5917 O5888:T5892 O5882:T5885 O5876:T5879 O5870:T5873 O5861:T5867 O5854:T5858 O5847:T5851 O5841:T5844 O5819:T5819 O5813:T5813 O5808:T5809 O5791:T5791 O5773:T5774 O5752:T5754 O5737:T5738 O5706:T5706 O5701:T5702 O5654:T5655 O5649:T5650 O5646:T5646 O5641:T5642 O5634:T5635 O5621:T5621 O5614:T5617 O5627:T5627 O5600:T5600 O5595:T5596 O5610:T5610 O6672:T6672 O6662:T6662 O6478:T6478 O6446:T6446 O6406:T6406 O6335:T6335 O6174:T6174 O6050:T6050 O5899:T5899 O5674:T5674 O5560:T5580 O5479:T5554 O5451:T5473 F5841:M5844 F5847:M5851 F5854:M5858 F5861:M5867 F5870:M5873 F5876:M5879 F5882:M5885 F5888:M5892">
    <cfRule type="expression" dxfId="122" priority="88" stopIfTrue="1">
      <formula>IF($I5451="T",1,0)</formula>
    </cfRule>
    <cfRule type="expression" dxfId="121" priority="89" stopIfTrue="1">
      <formula>IF($H5451=1,1,0)</formula>
    </cfRule>
    <cfRule type="expression" dxfId="120" priority="90" stopIfTrue="1">
      <formula>IF($H5451=2,1,0)</formula>
    </cfRule>
  </conditionalFormatting>
  <conditionalFormatting sqref="F6837:M6882 F6888:M6909 F6915:M6986 F6992:M7068 F7074:M7153 F7159:M7207 F7213:M7306 F7312:M7338 F7394:M7394 F7439:M7439 F7512:M7512 F7585:M7585 F7606:M7606 F7628:M7628 F7649:M7649 F7656:M7656 F7663:M7663 F7673:M7673 F7680:M7680 F7685:M7685 F7692:M7692 F7702:M7702 F7351:M7382 O7351:T7382 O7702:T7702 O7692:T7692 O7685:T7685 O7680:T7680 O7673:T7673 O7663:T7663 O7656:T7656 O7649:T7649 O7628:T7628 O7606:T7606 O7585:T7585 O7512:T7512 O7439:T7439 O7394:T7394 O7312:T7338 O7213:T7306 O7159:T7207 O7074:T7153 O6992:T7068 O6915:T6986 O6888:T6909 O6837:T6882 F7703:F7705">
    <cfRule type="expression" dxfId="119" priority="91" stopIfTrue="1">
      <formula>IF($I6837="T",1,0)</formula>
    </cfRule>
    <cfRule type="expression" dxfId="118" priority="92" stopIfTrue="1">
      <formula>IF($H6837=1,1,0)</formula>
    </cfRule>
    <cfRule type="expression" dxfId="117" priority="93" stopIfTrue="1">
      <formula>IF($H6837=2,1,0)</formula>
    </cfRule>
  </conditionalFormatting>
  <conditionalFormatting sqref="F7383:M7389 F7395:M7434 F7440:M7507 F7513:M7580 F7586:M7601 F7607:M7623 F7629:M7644 F7650:M7651 F7657:M7658 F7664:M7668 F7674:M7675 F7686:M7687 F7693:M7697 F7708:M7708 G7703:M7705 F8031:M8031 F8070:M8070 F8079:M8079 F8137:M8137 F8160:M8160 F8173:M8173 F8213:M8213 F8224:M8224 F8234:M8234 F8245:M8245 F8256:M8256 F8265:M8265 F8273:M8273 F8278:M8278 F8302:M8302 F8310:M8310 F8317:M8317 F8326:M8326 F7716:M7721 F7724:M7729 F7732:M7737 F7740:M7745 F7748:M7753 F7756:M7760 F7763:M7767 F7770:M7774 F7777:M7781 F7784:M7788 F7791:M7795 F7800:M7810 F7815:M7848 F7853:M7887 F7892:M7919 F7924:M7952 F7957:M7978 F7983:M7996 F8001:M8008 O8001:T8008 O7983:T7996 O7957:T7978 O7924:T7952 O7892:T7919 O7853:T7887 O7815:T7848 O7800:T7810 O7791:T7795 O7784:T7788 O7777:T7781 O7770:T7774 O7763:T7767 O7756:T7760 O7748:T7753 O7740:T7745 O7732:T7737 O7724:T7729 O7716:T7721 O8326:T8326 O8317:T8317 O8310:T8310 O8302:T8302 O8278:T8278 O8273:T8273 O8265:T8265 O8256:T8256 O8245:T8245 O8234:T8234 O8224:T8224 O8213:T8213 O8173:T8173 O8160:T8160 O8137:T8137 O8079:T8079 O8070:T8070 O8031:T8031 O7703:T7705 O7708:T7708 O7693:T7697 O7686:T7687 O7674:T7675 O7664:T7668 O7657:T7658 O7650:T7651 O7629:T7644 O7607:T7623 O7586:T7601 O7513:T7580 O7440:T7507 O7395:T7434 O7383:T7389">
    <cfRule type="expression" dxfId="116" priority="94" stopIfTrue="1">
      <formula>IF($I7383="T",1,0)</formula>
    </cfRule>
    <cfRule type="expression" dxfId="115" priority="95" stopIfTrue="1">
      <formula>IF($H7383=1,1,0)</formula>
    </cfRule>
    <cfRule type="expression" dxfId="114" priority="96" stopIfTrue="1">
      <formula>IF($H7383=2,1,0)</formula>
    </cfRule>
  </conditionalFormatting>
  <conditionalFormatting sqref="F8009:M8026 F8032:M8065 F8071:M8074 F8080:M8132 F8138:M8155 F8161:M8168 F8174:M8208 F8214:M8219 F8225:M8229 F8235:M8240 F8246:M8251 F8257:M8260 F8266:M8268 F8279:M8297 F8303:M8305 F8311:M8312 F8318:M8321 F8334:M8337 F8342:M8371 F8619:M8619 F8434:M8437 F8440:M8443 F8446:M8448 F8451:M8459 F8462:M8471 F8495:M8496 F8499:M8506 F8509:M8531 F8534:M8535 F8561:M8561 F8540:M8546 F8549:M8551 F8554:M8558 F8564:M8572 F8575:M8584 F8587:M8589 F8594:M8602 F8605:M8614 F8725:M8725 F8768:M8768 F8828:M8828 F8836:M8836 F8897:M8897 F8916:M8916 F8928:M8928 F8940:M8940 F8978:M8978 F9059:M9059 F9070:M9070 F9079:M9079 F8627:M8655 F8660:M8676 O8660:T8676 O8627:T8655 O9079:T9079 O9070:T9070 O9059:T9059 O8978:T8978 O8940:T8940 O8928:T8928 O8916:T8916 O8897:T8897 O8836:T8836 O8828:T8828 O8768:T8768 O8725:T8725 O8605:T8614 O8594:T8602 O8587:T8589 O8575:T8584 O8564:T8572 O8554:T8558 O8549:T8551 O8540:T8546 O8561:T8561 O8534:T8535 O8509:T8531 O8499:T8506 O8495:T8496 O8474:T8492 O8462:T8471 O8451:T8459 O8446:T8448 O8440:T8443 O8434:T8437 O8619:T8619 O8376:T8426 O8342:T8371 O8334:T8337 O8318:T8321 O8311:T8312 O8303:T8305 O8279:T8297 O8266:T8268 O8257:T8260 O8246:T8251 O8235:T8240 O8225:T8229 O8214:T8219 O8174:T8208 O8161:T8168 O8138:T8155 O8080:T8132 O8071:T8074 O8032:T8065 O8009:T8026 F8376:M8426 F8474:M8492">
    <cfRule type="expression" dxfId="113" priority="97" stopIfTrue="1">
      <formula>IF($I8009="T",1,0)</formula>
    </cfRule>
    <cfRule type="expression" dxfId="112" priority="98" stopIfTrue="1">
      <formula>IF($H8009=1,1,0)</formula>
    </cfRule>
    <cfRule type="expression" dxfId="111" priority="99" stopIfTrue="1">
      <formula>IF($H8009=2,1,0)</formula>
    </cfRule>
  </conditionalFormatting>
  <conditionalFormatting sqref="F8677:M8720 F8726:M8763 F8769:M8823 F8829:M8831 F8837:M8892 F8898:M8911 F8917:M8923 F8929:M8935 F8941:M8973 F8979:M9054 F9060:M9065 F9071:M9074 F9080:M9083 F9345:M9345 F9361:M9361 F9091:M9101 F9104:M9115 F9118:M9123 F9126:M9139 F9142:M9147 F9152:M9159 F9162:M9163 F9166:M9171 F9174:M9177 F9180:M9183 F9188:M9190 F9193:M9194 F9197:M9202 F9205:M9210 F9213:M9216 F9221:M9223 F9226:M9227 F9230:M9234 F9237:M9238 F9241:M9244 F9249:M9253 F9256:M9257 F9260:M9264 F9267:M9268 F9271:M9274 F9277:M9280 F9285:M9292 F9323:M9323 F9339:M9339 F9297:M9313 F9316:M9320 O9316:T9320 O9297:T9313 O9339:T9339 O9323:T9323 O9285:T9292 O9277:T9280 O9271:T9274 O9267:T9268 O9260:T9264 O9256:T9257 O9249:T9253 O9241:T9244 O9237:T9238 O9230:T9234 O9226:T9227 O9221:T9223 O9213:T9216 O9205:T9210 O9197:T9202 O9193:T9194 O9188:T9190 O9180:T9183 O9174:T9177 O9166:T9171 O9162:T9163 O9152:T9159 O9142:T9147 O9126:T9139 O9118:T9123 O9104:T9115 O9091:T9101 O9361:T9361 O9345:T9345 O9080:T9083 O9071:T9074 O9060:T9065 O8979:T9054 O8941:T8973 O8929:T8935 O8917:T8923 O8898:T8911 O8837:T8892 O8829:T8831 O8769:T8823 O8726:T8763 O8677:T8720">
    <cfRule type="expression" dxfId="110" priority="100" stopIfTrue="1">
      <formula>IF($I8677="T",1,0)</formula>
    </cfRule>
    <cfRule type="expression" dxfId="109" priority="101" stopIfTrue="1">
      <formula>IF($H8677=1,1,0)</formula>
    </cfRule>
    <cfRule type="expression" dxfId="108" priority="102" stopIfTrue="1">
      <formula>IF($H8677=2,1,0)</formula>
    </cfRule>
  </conditionalFormatting>
  <conditionalFormatting sqref="F9324:M9336 F9340:M9340 F9346:M9356 F9375:M9375 F9378:M9378 F9362:M9366 F9369:M9372 F9381:M9383 F9393:M9399 F9404:M9417 F9422:M9445 F9450:M9453 F9458:M9465 F9501:M9501 F9506:M9516 F9519:M9534 F9547:M9547 F9541:M9542 F9557:M9575 G9587:M9588 F9597:M9597 F9593:M9594 F9600:M9610 F9613:M9617 F9620:M9622 F9627:M9629 O9627:T9629 O9620:T9622 O9613:T9617 O9600:T9610 O9593:T9594 O9597:T9597 O9587:T9588 O9557:T9575 O9541:T9542 O9547:T9547 O9519:T9534 O9506:T9516 O9493:T9498 O9483:T9490 O9472:T9480 O9501:T9501 O9458:T9465 O9450:T9453 O9422:T9445 O9404:T9417 O9393:T9399 O9381:T9383 O9369:T9372 O9362:T9366 O9378:T9378 O9375:T9375 O9346:T9356 O9340:T9340 O9324:T9336 F9472:M9480 F9483:M9490 F9493:M9498">
    <cfRule type="expression" dxfId="107" priority="103" stopIfTrue="1">
      <formula>IF($I9324="T",1,0)</formula>
    </cfRule>
    <cfRule type="expression" dxfId="106" priority="104" stopIfTrue="1">
      <formula>IF($H9324=1,1,0)</formula>
    </cfRule>
    <cfRule type="expression" dxfId="105" priority="105" stopIfTrue="1">
      <formula>IF($H9324=2,1,0)</formula>
    </cfRule>
  </conditionalFormatting>
  <conditionalFormatting sqref="D12:M12 D9586:M9586 D552:M552 D957:M957 D5589:M5589 D6684:M6684 D9392:M9392 D9556:M9556 D29:M29 D48:M48 D105:M105 D161:M161 D292:M292 D371:M371 D410:M410 D457:M457 D490:M490 D21:M22 D41:M41 D31:M36 D51:M51 D55:M55 D57:M57 D61:M61 D68:M68 D77:M77 D81:M81 D84:M84 D86:M86 D89:M89 D91:M91 D94:M98 D110:M110 D113:M113 D117:M117 D123:M123 D131:M131 D135:M135 D138:M138 D140:M140 D143:M143 D145:M147 D150:M154 D179:M179 D255:M255 D270:M270 D277:M277 D284:M284 D169:M174 D186:M186 D190:M190 D201:M201 D212:M212 D215:M215 D218:M218 D221:M221 D229:M229 D231:M231 D238:M238 D242:M243 D246:M250 D261:M261 D263:M263 D308:M308 D294:M295 D297:M298 D300:M303 D318:M318 D322:M322 D326:M326 D333:M333 D340:M340 D343:M343 D346:M346 D349:M349 D354:M354 D356:M356 D360:M364 D374:M374 D377:M377 D379:M379 D389:M389 D393:M393 D395:M395 D399:M403 D428:M428 D434:M434 D440:M444 D449:M450 D471:M471 D478:M478 D462:M466 D496:M496 D499:M499 D501:M501 D503:M503 D505:M505 D508:M508 D510:M510 D513:M513 D515:M518 D521:M523 D530:M532 D534:M536 D539:M543 D598:M598 D611:M611 D658:M658 D673:M673 D738:M738 D782:M782 D812:M812 D852:M852 D877:M877 D939:M939 D555:M555 D557:M557 D560:M560 D564:M564 D568:M568 D572:M572 D576:M576 D580:M580 D584:M584 D588:M588 D624:M624 D615:M615 D635:M636 D640:M640 D662:M662 D694:M694 D721:M721 D679:M680 D684:M684 D703:M704 D708:M708 D724:M725 D729:M729 D752:M752 D742:M742 D745:M745 D762:M763 D767:M767 D794:M794 D786:M786 D789:M789 D798:M799 D803:M803 D829:M829 D816:M817 D821:M821 D835:M836 D840:M840 D858:M859 D863:M863 D869:M870 D885:M888 D892:M892 D899:M899 D913:M914 D919:M920 D924:M924 D942:M942 D946:M946 D4863:M4863 D5022:M5022 D980:M980 D1889:M1889 D2184:M2184 D2385:M2385 D2442:M2442 D2454:M2454 D3688:M3688 D4319:M4319 D967:M969 D971:M973 D1042:M1042 D1060:M1060 D1131:M1131 D1143:M1143 D1260:M1260 D1314:M1314 D1347:M1347 D1431:M1431 D1443:M1443 D1478:M1478 D1510:M1510 D1518:M1518 D1542:M1542 D1556:M1556 D1570:M1570 D1581:M1581 D1587:M1587 D1606:M1606 D1620:M1620 D1635:M1635 D1656:M1656 D1665:M1665 D1705:M1705 D1722:M1722 D1752:M1752 D1775:M1775 D1800:M1800 D1815:M1815 D1828:M1828 D1833:M1833 D1847:M1847 D1865:M1865 D1009:M1009 D1012:M1013 D1018:M1018 D1037:M1039 D1048:M1048 D1051:M1053 D1055:M1057 D1065:M1067 D1070:M1071 D1074:M1074 D1077:M1078 D1081:M1084 D1091:M1091 D1098:M1098 D1105:M1105 D1112:M1113 D1117:M1117 D1123:M1123 D1128:M1128 D1139:M1140 D1228:M1228 D1230:M1231 D1244:M1245 D1251:M1254 D1257:M1257 D1286:M1286 D1289:M1290 D1303:M1308 D1311:M1311 D1323:M1324 D1327:M1327 D1330:M1330 D1333:M1337 D1339:M1339 D1342:M1344 D1361:M1361 D1365:M1365 D1368:M1368 D1382:M1382 D1389:M1391 D1397:M1397 D1403:M1403 D1409:M1409 D1415:M1416 D1420:M1420 D1427:M1428 D1439:M1440 D1446:M1448 D1453:M1456 D1458:M1458 D1460:M1460 D1462:M1462 D1464:M1465 D1469:M1469 D1472:M1472 D1475:M1475 D1487:M1487 D1489:M1490 D1505:M1507 D1512:M1515 D1520:M1524 D1526:M1526 D1529:M1532 D1534:M1534 D1536:M1539 D1544:M1545 D1547:M1547 D1550:M1553 D1559:M1560 D1562:M1562 D1565:M1567 D1572:M1573 D1575:M1578 D1583:M1584 D1589:M1590 D1592:M1592 D1595:M1595 D1598:M1603 D1608:M1609 D1612:M1613 D1616:M1617 D1622:M1624 D1627:M1628 D1631:M1632 D1647:M1647 D1649:M1653 D1659:M1662 D1669:M1671 D1673:M1673 D1676:M1682 D1684:M1684 D1686:M1686 D1688:M1688 D1690:M1691 D1695:M1695 D1698:M1698 D1702:M1702 D1709:M1710 D1712:M1712 D1718:M1719 D1734:M1735 D1742:M1743 D1745:M1749 D1758:M1758 D1760:M1760 D1767:M1767 D1770:M1772 D1779:M1779 D1782:M1783 D1786:M1786 D1791:M1792 O1791:T1792 O1786:T1786 O1782:T1783 O1779:T1779 O1770:T1772 O1767:T1767 O1760:T1760 O1758:T1758 O1745:T1749 O1742:T1743 O1734:T1735 O1718:T1719 O1712:T1712 O1709:T1710 O1702:T1702 O1698:T1698 O1695:T1695 O1690:T1691 O1688:T1688 O1686:T1686 O1684:T1684 O1676:T1682 O1673:T1673 O1669:T1671 O1659:T1662 O1649:T1653 O1647:T1647 O1631:T1632 O1627:T1628 O1622:T1624 O1616:T1617 O1612:T1613 O1608:T1609 O1598:T1603 O1595:T1595 O1592:T1592 O1589:T1590 O1583:T1584 O1575:T1578 O1572:T1573 O1565:T1567 O1562:T1562 O1559:T1560 O1550:T1553 O1547:T1547 O1544:T1545 O1536:T1539 O1534:T1534 O1529:T1532 O1526:T1526 O1520:T1524 O1512:T1515 O1505:T1507 O1489:T1490 O1487:T1487 O1475:T1475 O1472:T1472 O1469:T1469 O1464:T1465 O1462:T1462 O1460:T1460 O1458:T1458 O1453:T1456 O1446:T1448 O1439:T1440 O1427:T1428 O1420:T1420 O1415:T1416 O1409:T1409 O1403:T1403 O1397:T1397 O1389:T1391 O1382:T1382 O1368:T1368 O1365:T1365 O1361:T1361 O1342:T1344 O1339:T1339 O1333:T1337 O1330:T1330 O1327:T1327 O1323:T1324 O1311:T1311 O1303:T1308 O1289:T1290 O1286:T1286 O1257:T1257 O1251:T1254 O1244:T1245 O1230:T1231 O1228:T1228 O1139:T1140 O1128:T1128 O1123:T1123 O1117:T1117 O1112:T1113 O1105:T1105 O1098:T1098 O1091:T1091 O1081:T1084 O1077:T1078 O1074:T1074 O1070:T1071 O1065:T1067 O1055:T1057 O1051:T1053 O1048:T1048 O1037:T1039 O1018:T1018 O1012:T1013 O1009:T1009 O1865:T1865 O1847:T1847 O1833:T1833 O1828:T1828 O1815:T1815 O1800:T1800 O1775:T1775 O1752:T1752 O1722:T1722 O1705:T1705 O1665:T1665 O1656:T1656 O1635:T1635 O1620:T1620 O1606:T1606 O1587:T1587 O1581:T1581 O1570:T1570 O1556:T1556 O1542:T1542 O1518:T1518 O1510:T1510 O1478:T1478 O1443:T1443 O1431:T1431 O1347:T1347 O1314:T1314 O1260:T1260 O1143:T1143 O1131:T1131 O1060:T1060 O1042:T1042 O971:T973 O967:T969 O4319:T4319 O3688:T3688 O2454:T2454 O2442:T2442 O2385:T2385 O2184:T2184 O1889:T1889 O980:T980 O5022:T5022 O4863:T4863 O946:T946 O942:T942 O924:T924 O919:T920 O913:T914 O899:T899 O892:T892 O885:T888 O869:T870 O863:T863 O858:T859 O840:T840 O835:T836 O821:T821 O816:T817 O829:T829 O803:T803 O798:T799 O789:T789 O786:T786 O794:T794 O767:T767 O762:T763 O745:T745 O742:T742 O752:T752 O729:T729 O724:T725 O708:T708 O703:T704 O684:T684 O679:T680 O721:T721 O694:T694 O662:T662 O640:T640 O635:T636 O615:T615 O624:T624">
    <cfRule type="expression" dxfId="104" priority="106" stopIfTrue="1">
      <formula>IF($H12=3,1,0)</formula>
    </cfRule>
    <cfRule type="expression" dxfId="103" priority="107" stopIfTrue="1">
      <formula>IF($H12=4,1,0)</formula>
    </cfRule>
    <cfRule type="expression" dxfId="102" priority="108" stopIfTrue="1">
      <formula>IF($H12=5,1,0)</formula>
    </cfRule>
  </conditionalFormatting>
  <conditionalFormatting sqref="D1793:M1794 D1797:M1797 D1802:M1802 D1804:M1805 D1808:M1808 D1810:M1812 D1817:M1818 D1820:M1820 D1823:M1825 D1830:M1830 D1836:M1836 D1838:M1838 D1841:M1844 D1848:M1848 D1850:M1850 D1852:M1855 D1857:M1857 D1859:M1862 D1866:M1866 D1868:M1868 D1870:M1872 D1874:M1874 D1876:M1884 D1919:M1919 D1890:M1898 D1927:M1928 D1932:M1933 D1936:M1937 D1945:M1945 D1949:M1949 D1962:M1963 D1966:M1967 D1972:M1972 D1976:M1977 D1991:M1991 D2003:M2003 D2009:M2009 D2012:M2014 D2022:M2022 D2030:M2030 D2038:M2038 D2046:M2046 D2054:M2054 D2062:M2062 D2070:M2070 D2079:M2079 D2087:M2087 D2095:M2095 D2098:M2100 D2105:M2105 D2110:M2110 D2115:M2115 D2120:M2120 D2125:M2125 D2130:M2130 D2135:M2135 D2140:M2140 D2145:M2145 D2150:M2150 D2153:M2154 D2208:M2208 D2235:M2235 D2311:M2311 D2347:M2347 D2366:M2366 D2191:M2191 D2198:M2198 D2205:M2205 D2216:M2216 D2224:M2224 D2232:M2232 D2260:M2260 D2284:M2284 D2308:M2308 D2322:M2322 D2334:M2334 D2344:M2344 D2353:M2353 D2358:M2358 D2363:M2363 D2371:M2371 D2376:M2376 D2410:M2410 D2413:M2413 D2416:M2416 D2419:M2419 D2422:M2422 D2425:M2425 D2428:M2428 D2431:M2431 D2434:M2434 D2437:M2437 D2386:M2387 D2390:M2392 D2395:M2397 D2400:M2402 D2405:M2407 D2536:M2536 D2629:M2629 D2649:M2649 D2682:M2682 D2723:M2723 D2742:M2742 D2769:M2769 D2776:M2776 D2845:M2845 D2851:M2851 D2866:M2866 D2883:M2883 D2909:M2909 D2953:M2953 D2966:M2966 D2980:M2980 D3040:M3040 D3047:M3047 D3272:M3272 D3278:M3278 D3293:M3293 D3381:M3381 D3390:M3390 D3401:M3401 D3435:M3435 D3444:M3444 D3457:M3457 D3468:M3468 D3493:M3493 D3507:M3507 D3526:M3526 D3546:M3546 D3553:M3553 D3559:M3559 D3570:M3570 D3586:M3586 D3593:M3593 D3604:M3604 D3618:M3618 D3632:M3632 D3644:M3644 D3658:M3658 D3662:M3662 D3666:M3666 D2493:M2493 D2511:M2511 D2533:M2533 D2543:M2543 D2547:M2547 D2553:M2555 D2563:M2563 D2575:M2576 D2579:M2581 D2584:M2584 D2587:M2587 D2590:M2591 D2594:M2596 D2606:M2606 D2609:M2611 D2618:M2618 D2624:M2624 D2637:M2638 D2646:M2646 D2663:M2664 D2678:M2679 D2689:M2689 D2696:M2696 D2699:M2701 D2711:M2711 D2739:M2739 D2766:M2766 D2771:M2771 D2773:M2773 D2809:M2809 D2833:M2833 D2847:M2847 D2855:M2855 D2859:M2861 D2869:M2870 D2873:M2873 D2876:M2878 D2891:M2891 D2899:M2901 D2923:M2923 D2937:M2939 D2957:M2959 D2972:M2973 D3009:M3009 D3042:M3042 D3044:M3044 D3093:M3093 D3152:M3152 D3211:M3211 D3274:M3275 D3282:M3282 D3285:M3287 D3290:M3290 D3318:M3318 D3345:M3346 D3358:M3358 D3371:M3373 D3376:M3376 D3384:M3384 D3393:M3394 D3397:M3398 D3419:M3419 D3429:M3429 D3439:M3439 D3450:M3450 D3460:M3463 D3471:M3474 D3477:M3477 D3480:M3481 D3484:M3487 D3490:M3490 D3498:M3499 D3502:M3502 D3512:M3513 D3518:M3519 D3528:M3530 D3534:M3535 D3538:M3538 D3541:M3543 D3550:M3550 D3556:M3556 D3563:M3564 D3576:M3577 D3583:M3583 D3589:M3590 D3596:M3599 D3608:M3610 D3614:M3614 D3622:M3624 D3626:M3627 D3635:M3636 D3639:M3639 D3652:M3652 D3670:M3673 D3676:M3678 D3681:M3681 D3967:M3967 D3994:M3994 D4049:M4049 D4079:M4079 D4100:M4100 D4116:M4116 D4297:M4297 D3780:M3780 D3873:M3873 D3964:M3964 D3972:M3972 D3977:M3977 D3982:M3982 D3987:M3987 D4007:M4007 D4020:M4020 D4033:M4033 D4046:M4046 D4055:M4055 D4060:M4060 D4065:M4065 D4070:M4071 D4076:M4076 D4085:M4085 D4091:M4091 D4097:M4097 D4105:M4105 D4109:M4109 D4113:M4113 D4176:M4176 D4235:M4235 D4294:M4294 D4302:M4302 D4306:M4306 D4310:M4310 D4314:M4314 D4549:M4549 D4584:M4584 D4594:M4594 D4607:M4607 D4617:M4617 D4631:M4631 D4647:M4647 D4680:M4680 D4690:M4690 D4700:M4700 D4709:M4709 D4724:M4724 D4732:M4732 D4739:M4739 D4748:M4748 D4762:M4762 D4775:M4775 D4791:M4791 D4799:M4799 D4820:M4820 D4830:M4830 D4839:M4839 D4849:M4849 D4321:M4321 D4418:M4419 D4422:M4424 D4445:M4446 D4449:M4451 D4454:M4456 D4458:M4459 D4462:M4464 D4467:M4468 D4497:M4497 D4505:M4505 D4509:M4509 D4513:M4513 D4515:M4515 D4517:M4518 D4521:M4522 D4535:M4535 D4541:M4541 D4566:M4567 D4572:M4572 D4575:M4575 D4599:M4600 O4599:T4600 O4589:T4591 O4578:T4581 O4575:T4575 O4572:T4572 O4566:T4567 O4543:T4546 O4541:T4541 O4535:T4535 O4521:T4522 O4517:T4518 O4515:T4515 O4513:T4513 O4509:T4509 O4505:T4505 O4497:T4497 O4467:T4468 O4462:T4464 O4458:T4459 O4454:T4456 O4449:T4451 O4445:T4446 O4422:T4424 O4418:T4419 O4389:T4391 O4385:T4386 O4320:T4321 O4849:T4849 O4839:T4839 O4830:T4830 O4820:T4820 O4799:T4799 O4791:T4791 O4775:T4775 O4762:T4762 O4748:T4748 O4739:T4739 O4732:T4732 O4724:T4724 O4709:T4709 O4700:T4700 O4690:T4690 O4680:T4680 O4647:T4647 O4631:T4631 O4617:T4617 O4607:T4607 O4594:T4594 O4584:T4584 O4549:T4549 O4314:T4314 O4310:T4310 O4306:T4306 O4302:T4302 O4294:T4294 O4235:T4235 O4176:T4176 O4113:T4113 O4109:T4109 O4105:T4105 O4097:T4097 O4091:T4091 O4085:T4085 O4076:T4076 O4070:T4071 O4065:T4065 O4060:T4060 O4055:T4055 O4046:T4046 O4033:T4033 O4020:T4020 O4007:T4007 O3987:T3987 O3982:T3982 O3977:T3977 O3972:T3972 O3964:T3964 O3873:T3873 O3780:T3780 O4297:T4297 O4116:T4116 O4100:T4100 O4079:T4079 O4049:T4049 O3994:T3994 O3967:T3967 O3681:T3681 O3676:T3678 O3670:T3673 O3652:T3652 O3639:T3639 O3635:T3636 O3626:T3627 O3622:T3624 O3614:T3614 O3608:T3610 O3596:T3599 O3589:T3590 O3583:T3583 O3576:T3577 O3563:T3564 O3556:T3556 O3550:T3550 O3541:T3543 O3538:T3538 O3534:T3535 O3528:T3530 O3518:T3519 O3512:T3513 O3502:T3502 O3498:T3499 O3490:T3490 O3484:T3487 O3480:T3481 O3477:T3477 O3471:T3474 O3460:T3463 O3450:T3450 O3439:T3439 O3429:T3429 O3419:T3419 O3397:T3398 O3393:T3394 O3384:T3384 O3376:T3376 O3371:T3373 O3358:T3358 O3345:T3346 O3318:T3318 O3290:T3290 O3285:T3287 O3282:T3282 O3274:T3275 O3211:T3211 O3152:T3152 O3093:T3093 O3044:T3044 O3042:T3042 O3009:T3009 O2972:T2973 O2957:T2959 O2937:T2939 O2923:T2923 O2899:T2901 O2891:T2891 O2876:T2878 O2873:T2873 O2869:T2870 O2859:T2861 O2855:T2855 O2847:T2847 O2833:T2833 O2809:T2809 O2773:T2773 O2771:T2771 O2766:T2766 O2739:T2739 O2711:T2711 O2699:T2701 O2696:T2696 O2689:T2689 O2678:T2679 O2663:T2664 O2646:T2646 O2637:T2638 O2624:T2624 O2618:T2618 O2609:T2611 O2606:T2606 O2594:T2596 O2590:T2591 O2587:T2587 O2584:T2584 O2579:T2581 O2575:T2576 O2563:T2563 O2553:T2555 O2547:T2547 O2543:T2543 O2533:T2533 O2511:T2511 O2493:T2493 O3666:T3666 O3662:T3662 D1912:M1916 D1901:M1909 D1951:M1955 D2166:M2169 D2173:M2179 D2443:M2449 D4320:E4320 G4320:M4320 D4385:M4386 D4389:M4391 D4543:M4546">
    <cfRule type="expression" dxfId="101" priority="109" stopIfTrue="1">
      <formula>IF($H1793=3,1,0)</formula>
    </cfRule>
    <cfRule type="expression" dxfId="100" priority="110" stopIfTrue="1">
      <formula>IF($H1793=4,1,0)</formula>
    </cfRule>
    <cfRule type="expression" dxfId="99" priority="111" stopIfTrue="1">
      <formula>IF($H1793=5,1,0)</formula>
    </cfRule>
  </conditionalFormatting>
  <conditionalFormatting sqref="D4608:M4608 D4628:M4628 D4644:M4644 D4661:M4661 D4676:M4677 D4685:M4687 D4711:M4711 D4718:M4718 D4720:M4721 D4734:M4736 D4740:M4740 D4743:M4745 D4749:M4750 D4754:M4754 D4758:M4759 D4770:M4772 D4786:M4788 D4794:M4796 D4800:M4800 D4802:M4802 D4804:M4805 D4808:M4809 D4811:M4811 D4814:M4814 D4816:M4817 D4821:M4821 D4825:M4827 D4831:M4831 D4840:M4841 D4850:M4851 D4855:M4855 D4887:M4887 D4897:M4897 D4904:M4904 D4943:M4943 D4971:M4971 D4873:M4873 D4867:M4867 D4876:M4876 D4890:M4890 D4909:M4909 D4917:M4918 D4921:M4921 D4923:M4923 D4925:M4925 D4927:M4927 D4930:M4930 D4932:M4933 D4936:M4938 D4950:M4950 D4955:M4955 D4961:M4961 D4964:M4964 D4998:M4998 D5008:M5008 D5011:M5011 D5013:M5013 D5478:M5478 D5559:M5559 D5023:M5035 D5040:M5058 D5063:M5083 D5086:M5208 D5211:M5276 D5279:M5335 D5340:M5427 D5432:M5441 D5446:M5450 O5446:T5450 O5432:T5441 O5340:T5427 O5279:T5335 O5211:T5276 O5086:T5208 O5063:T5083 O5040:T5058 O5023:T5035 O5559:T5559 O5478:T5478 O5013:T5013 O5011:T5011 O5008:T5008 O4998:T4998 O4964:T4964 O4961:T4961 O4955:T4955 O4950:T4950 O4936:T4938 O4932:T4933 O4930:T4930 O4927:T4927 O4925:T4925 O4923:T4923 O4921:T4921 O4917:T4918 O4909:T4909 O4890:T4890 O4876:T4876 O4867:T4867 O4873:T4873 O4971:T4971 O4943:T4943 O4904:T4904 O4897:T4897 O4887:T4887 O4855:T4855 O4850:T4851 O4843:T4846 O4840:T4841 O4834:T4836 O4831:T4831 O4825:T4827 O4821:T4821 O4816:T4817 O4814:T4814 O4811:T4811 O4808:T4809 O4804:T4805 O4802:T4802 O4800:T4800 O4794:T4796 O4786:T4788 O4770:T4772 O4758:T4759 O4754:T4754 O4749:T4750 O4743:T4745 O4740:T4740 O4734:T4736 O4727:T4729 O4720:T4721 O4718:T4718 O4710:T4711 O4704:T4706 O4695:T4697 O4685:T4687 O4676:T4677 O4661:T4661 O4644:T4644 O4628:T4628 O4610:T4614 O4608:T4608 O4602:T4604 D4602:M4604 D4610:M4614 D4695:M4697 D4704:M4706 D4710:E4710 G4710:M4710 D4727:M4729 D4834:M4836 D4843:M4846">
    <cfRule type="expression" dxfId="98" priority="112" stopIfTrue="1">
      <formula>IF($H4602=3,1,0)</formula>
    </cfRule>
    <cfRule type="expression" dxfId="97" priority="113" stopIfTrue="1">
      <formula>IF($H4602=4,1,0)</formula>
    </cfRule>
    <cfRule type="expression" dxfId="96" priority="114" stopIfTrue="1">
      <formula>IF($H4602=5,1,0)</formula>
    </cfRule>
  </conditionalFormatting>
  <conditionalFormatting sqref="D5451:M5473 D5479:M5554 D5560:M5580 D5674:M5674 D5899:M5899 D6050:M6050 D6174:M6174 D6335:M6335 D6406:M6406 D6446:M6446 D6478:M6478 D6662:M6662 D6672:M6672 D5610:M5610 D5595:M5596 D5600:M5600 D5627:M5627 D5614:M5617 D5621:M5621 D5634:M5635 D5641:M5642 D5646:M5646 D5649:M5650 D5654:M5655 D5701:M5702 D5706:M5706 D5737:M5738 D5752:M5754 D5773:M5774 D5791:M5791 D5808:M5809 D5813:M5813 D5819:M5819 D5917:M5917 D5904:M5905 D5908:M5908 D5943:M5944 D5948:M5948 D5979:M5980 D5991:M5993 D5997:M5997 D6007:M6007 D6018:M6019 D6027:M6028 D6033:M6033 D6106:M6106 D6074:M6075 D6079:M6079 D6119:M6122 D6126:M6126 D6135:M6135 D6148:M6149 D6156:M6157 D6161:M6161 D6328:M6328 D6219:M6220 D6224:M6224 D6269:M6270 D6283:M6285 D6289:M6289 D6300:M6300 D6306:M6307 D6312:M6313 D6317:M6317 D6337:M6337 D6344:M6344 D6351:M6351 D6356:M6356 D6373:M6374 D6379:M6379 D6383:M6383 D6388:M6388 D6393:M6393 D6411:M6412 D6423:M6424 D6427:M6428 D6432:M6432 D6437:M6437 D6451:M6452 D6457:M6458 D6461:M6462 D6466:M6466 D6469:M6469 D6601:M6601 D6620:M6620 D6483:M6501 D6506:M6508 D6513:M6514 D6519:M6520 D6525:M6532 D6537:M6539 D6544:M6549 D6554:M6555 D6560:M6567 D6572:M6573 D6578:M6580 D6585:M6596 D6606:M6615 D6625:M6631 D6636:M6637 D6642:M6643 D6648:M6649 D6654:M6655 D6665:M6665 D6675:M6675 D7350:M7350 D7715:M7715 D8333:M8333 D8433:M8433 D8626:M8626 D9090:M9090 D6887:M6887 D6914:M6914 D6991:M6991 D7073:M7073 D7158:M7158 D7212:M7212 D7311:M7311 D7343:M7343 D6691:M6706 D6711:M6719 D6724:M6739 D6744:M6761 D6766:M6790 D6795:M6829 D6834:M6836 O6834:T6836 O6795:T6829 O6766:T6790 O6744:T6761 O6724:T6739 O6711:T6719 O6691:T6706 O7343:T7343 O7311:T7311 O7212:T7212 O7158:T7158 O7073:T7073 O6991:T6991 O6914:T6914 O6887:T6887 O9090:T9090 O8626:T8626 O8433:T8433 O8333:T8333 O7715:T7715 O7350:T7350 O6675:T6675 O6665:T6665 O6654:T6655 O6648:T6649 O6642:T6643 O6636:T6637 O6625:T6631 O6606:T6615 O6585:T6596 O6578:T6580 O6572:T6573 O6560:T6567 O6554:T6555 O6544:T6549 O6537:T6539 O6525:T6532 O6519:T6520 O6513:T6514 O6506:T6508 O6483:T6501 O6620:T6620 O6601:T6601 O6469:T6469 O6466:T6466 O6461:T6462 O6457:T6458 O6451:T6452 O6437:T6437 O6432:T6432 O6427:T6428 O6423:T6424 O6411:T6412 O6393:T6393 O6388:T6388 O6383:T6383 O6379:T6379 O6373:T6374 O6356:T6356 O6351:T6351 O6344:T6344 O6337:T6337 O6317:T6317 O6312:T6313 O6306:T6307 O6300:T6300 O6289:T6289 O6283:T6285 O6269:T6270 O6224:T6224 O6219:T6220 O6328:T6328 O6161:T6161 O6156:T6157 O6148:T6149 O6135:T6135 O6126:T6126 O6119:T6122 O6079:T6079 O6074:T6075 O6106:T6106 O6033:T6033 O6027:T6028 O6018:T6019 O6007:T6007 O5997:T5997 O5991:T5993 O5979:T5980 O5948:T5948 O5943:T5944 O5908:T5908 O5904:T5905 O5917:T5917 O5888:T5892 O5882:T5885 O5876:T5879 O5870:T5873 O5861:T5867 O5854:T5858 O5847:T5851 O5841:T5844 O5819:T5819 O5813:T5813 O5808:T5809 O5791:T5791 O5773:T5774 O5752:T5754 O5737:T5738 O5706:T5706 O5701:T5702 O5654:T5655 O5649:T5650 O5646:T5646 O5641:T5642 O5634:T5635 O5621:T5621 O5614:T5617 O5627:T5627 O5600:T5600 O5595:T5596 O5610:T5610 O6672:T6672 O6662:T6662 O6478:T6478 O6446:T6446 O6406:T6406 O6335:T6335 O6174:T6174 O6050:T6050 O5899:T5899 O5674:T5674 O5560:T5580 O5479:T5554 O5451:T5473 D5841:M5844 D5847:M5851 D5854:M5858 D5861:M5867 D5870:M5873 D5876:M5879 D5882:M5885 D5888:M5892">
    <cfRule type="expression" dxfId="95" priority="115" stopIfTrue="1">
      <formula>IF($H5451=3,1,0)</formula>
    </cfRule>
    <cfRule type="expression" dxfId="94" priority="116" stopIfTrue="1">
      <formula>IF($H5451=4,1,0)</formula>
    </cfRule>
    <cfRule type="expression" dxfId="93" priority="117" stopIfTrue="1">
      <formula>IF($H5451=5,1,0)</formula>
    </cfRule>
  </conditionalFormatting>
  <conditionalFormatting sqref="D6837:M6882 D6888:M6909 D6915:M6986 D6992:M7068 D7074:M7153 D7159:M7207 D7213:M7306 D7312:M7338 D7394:M7394 D7439:M7439 D7512:M7512 D7585:M7585 D7606:M7606 D7628:M7628 D7649:M7649 D7656:M7656 D7663:M7663 D7673:M7673 D7680:M7680 D7685:M7685 D7692:M7692 D7702:M7702 D7351:M7382 O7351:T7382 O7702:T7702 O7692:T7692 O7685:T7685 O7680:T7680 O7673:T7673 O7663:T7663 O7656:T7656 O7649:T7649 O7628:T7628 O7606:T7606 O7585:T7585 O7512:T7512 O7439:T7439 O7394:T7394 O7312:T7338 O7213:T7306 O7159:T7207 O7074:T7153 O6992:T7068 O6915:T6986 O6888:T6909 O6837:T6882 F7703:F7705">
    <cfRule type="expression" dxfId="92" priority="118" stopIfTrue="1">
      <formula>IF($H6837=3,1,0)</formula>
    </cfRule>
    <cfRule type="expression" dxfId="91" priority="119" stopIfTrue="1">
      <formula>IF($H6837=4,1,0)</formula>
    </cfRule>
    <cfRule type="expression" dxfId="90" priority="120" stopIfTrue="1">
      <formula>IF($H6837=5,1,0)</formula>
    </cfRule>
  </conditionalFormatting>
  <conditionalFormatting sqref="D7383:M7389 D7395:M7434 D7440:M7507 D7513:M7580 D7586:M7601 D7607:M7623 D7629:M7644 D7650:M7651 D7657:M7658 D7664:M7668 D7674:M7675 D7686:M7687 D7693:M7697 D7708:M7708 D7703:E7705 D8031:M8031 D8070:M8070 D8079:M8079 D8137:M8137 D8160:M8160 D8173:M8173 D8213:M8213 D8224:M8224 D8234:M8234 D8245:M8245 D8256:M8256 D8265:M8265 D8273:M8273 D8278:M8278 D8302:M8302 D8310:M8310 D8317:M8317 D8326:M8326 D7716:M7721 D7724:M7729 D7732:M7737 D7740:M7745 D7748:M7753 D7756:M7760 D7763:M7767 D7770:M7774 D7777:M7781 D7784:M7788 D7791:M7795 D7800:M7810 D7815:M7848 D7853:M7887 D7892:M7919 D7924:M7952 D7957:M7978 D7983:M7996 D8001:M8008 O8001:T8008 O7983:T7996 O7957:T7978 O7924:T7952 O7892:T7919 O7853:T7887 O7815:T7848 O7800:T7810 O7791:T7795 O7784:T7788 O7777:T7781 O7770:T7774 O7763:T7767 O7756:T7760 O7748:T7753 O7740:T7745 O7732:T7737 O7724:T7729 O7716:T7721 O8326:T8326 O8317:T8317 O8310:T8310 O8302:T8302 O8278:T8278 O8273:T8273 O8265:T8265 O8256:T8256 O8245:T8245 O8234:T8234 O8224:T8224 O8213:T8213 O8173:T8173 O8160:T8160 O8137:T8137 O8079:T8079 O8070:T8070 O8031:T8031 O7703:T7705 O7708:T7708 O7693:T7697 O7686:T7687 O7674:T7675 O7664:T7668 O7657:T7658 O7650:T7651 O7629:T7644 O7607:T7623 O7586:T7601 O7513:T7580 O7440:T7507 O7395:T7434 O7383:T7389 G7703:M7705">
    <cfRule type="expression" dxfId="89" priority="121" stopIfTrue="1">
      <formula>IF($H7383=3,1,0)</formula>
    </cfRule>
    <cfRule type="expression" dxfId="88" priority="122" stopIfTrue="1">
      <formula>IF($H7383=4,1,0)</formula>
    </cfRule>
    <cfRule type="expression" dxfId="87" priority="123" stopIfTrue="1">
      <formula>IF($H7383=5,1,0)</formula>
    </cfRule>
  </conditionalFormatting>
  <conditionalFormatting sqref="D8009:M8026 D8032:M8065 D8071:M8074 D8080:M8132 D8138:M8155 D8161:M8168 D8174:M8208 D8214:M8219 D8225:M8229 D8235:M8240 D8246:M8251 D8257:M8260 D8266:M8268 D8279:M8297 D8303:M8305 D8311:M8312 D8318:M8321 D8334:M8337 D8342:M8371 D8619:M8619 D8434:M8437 D8440:M8443 D8446:M8448 D8451:M8459 D8462:M8471 D8495:M8496 D8499:M8506 D8509:M8531 D8534:M8535 D8561:M8561 D8540:M8546 D8549:M8551 D8554:M8558 D8564:M8572 D8575:M8584 D8587:M8589 D8594:M8602 D8605:M8614 D8725:M8725 D8768:M8768 D8828:M8828 D8836:M8836 D8897:M8897 D8916:M8916 D8928:M8928 D8940:M8940 D8978:M8978 D9059:M9059 D9070:M9070 D9079:M9079 D8627:M8655 D8660:M8676 O8660:T8676 O8627:T8655 O9079:T9079 O9070:T9070 O9059:T9059 O8978:T8978 O8940:T8940 O8928:T8928 O8916:T8916 O8897:T8897 O8836:T8836 O8828:T8828 O8768:T8768 O8725:T8725 O8605:T8614 O8594:T8602 O8587:T8589 O8575:T8584 O8564:T8572 O8554:T8558 O8549:T8551 O8540:T8546 O8561:T8561 O8534:T8535 O8509:T8531 O8499:T8506 O8495:T8496 O8474:T8492 O8462:T8471 O8451:T8459 O8446:T8448 O8440:T8443 O8434:T8437 O8619:T8619 O8376:T8426 O8342:T8371 O8334:T8337 O8318:T8321 O8311:T8312 O8303:T8305 O8279:T8297 O8266:T8268 O8257:T8260 O8246:T8251 O8235:T8240 O8225:T8229 O8214:T8219 O8174:T8208 O8161:T8168 O8138:T8155 O8080:T8132 O8071:T8074 O8032:T8065 O8009:T8026 D8376:M8426 D8474:M8492">
    <cfRule type="expression" dxfId="86" priority="124" stopIfTrue="1">
      <formula>IF($H8009=3,1,0)</formula>
    </cfRule>
    <cfRule type="expression" dxfId="85" priority="125" stopIfTrue="1">
      <formula>IF($H8009=4,1,0)</formula>
    </cfRule>
    <cfRule type="expression" dxfId="84" priority="126" stopIfTrue="1">
      <formula>IF($H8009=5,1,0)</formula>
    </cfRule>
  </conditionalFormatting>
  <conditionalFormatting sqref="D8677:M8720 D8726:M8763 D8769:M8823 D8829:M8831 D8837:M8892 D8898:M8911 D8917:M8923 D8929:M8935 D8941:M8973 D8979:M9054 D9060:M9065 D9071:M9074 D9080:M9083 D9345:M9345 D9361:M9361 D9091:M9101 D9104:M9115 D9118:M9123 D9126:M9139 D9142:M9147 D9152:M9159 D9162:M9163 D9166:M9171 D9174:M9177 D9180:M9183 D9188:M9190 D9193:M9194 D9197:M9202 D9205:M9210 D9213:M9216 D9221:M9223 D9226:M9227 D9230:M9234 D9237:M9238 D9241:M9244 D9249:M9253 D9256:M9257 D9260:M9264 D9267:M9268 D9271:M9274 D9277:M9280 D9285:M9292 D9323:M9323 D9339:M9339 D9297:M9313 D9316:M9320 O9316:T9320 O9297:T9313 O9339:T9339 O9323:T9323 O9285:T9292 O9277:T9280 O9271:T9274 O9267:T9268 O9260:T9264 O9256:T9257 O9249:T9253 O9241:T9244 O9237:T9238 O9230:T9234 O9226:T9227 O9221:T9223 O9213:T9216 O9205:T9210 O9197:T9202 O9193:T9194 O9188:T9190 O9180:T9183 O9174:T9177 O9166:T9171 O9162:T9163 O9152:T9159 O9142:T9147 O9126:T9139 O9118:T9123 O9104:T9115 O9091:T9101 O9361:T9361 O9345:T9345 O9080:T9083 O9071:T9074 O9060:T9065 O8979:T9054 O8941:T8973 O8929:T8935 O8917:T8923 O8898:T8911 O8837:T8892 O8829:T8831 O8769:T8823 O8726:T8763 O8677:T8720">
    <cfRule type="expression" dxfId="83" priority="127" stopIfTrue="1">
      <formula>IF($H8677=3,1,0)</formula>
    </cfRule>
    <cfRule type="expression" dxfId="82" priority="128" stopIfTrue="1">
      <formula>IF($H8677=4,1,0)</formula>
    </cfRule>
    <cfRule type="expression" dxfId="81" priority="129" stopIfTrue="1">
      <formula>IF($H8677=5,1,0)</formula>
    </cfRule>
  </conditionalFormatting>
  <conditionalFormatting sqref="D9324:M9336 D9340:M9340 D9346:M9356 D9375:M9375 D9378:M9378 D9362:M9366 D9369:M9372 D9381:M9383 D9393:M9399 D9404:M9417 D9422:M9445 D9450:M9453 D9458:M9465 D9501:M9501 D9506:M9516 D9519:M9534 D9547:M9547 D9541:M9542 D9557:M9575 D9587:E9588 D9597:M9597 D9593:M9594 D9600:M9610 D9613:M9617 D9620:M9622 D9627:M9629 O9627:T9629 O9620:T9622 O9613:T9617 O9600:T9610 O9593:T9594 O9597:T9597 O9587:T9588 O9557:T9575 O9541:T9542 O9547:T9547 O9519:T9534 O9506:T9516 O9493:T9498 O9483:T9490 O9472:T9480 O9501:T9501 O9458:T9465 O9450:T9453 O9422:T9445 O9404:T9417 O9393:T9399 O9381:T9383 O9369:T9372 O9362:T9366 O9378:T9378 O9375:T9375 O9346:T9356 O9340:T9340 O9324:T9336 D9472:M9480 D9483:M9490 D9493:M9498 G9587:M9588">
    <cfRule type="expression" dxfId="80" priority="130" stopIfTrue="1">
      <formula>IF($H9324=3,1,0)</formula>
    </cfRule>
    <cfRule type="expression" dxfId="79" priority="131" stopIfTrue="1">
      <formula>IF($H9324=4,1,0)</formula>
    </cfRule>
    <cfRule type="expression" dxfId="78" priority="132" stopIfTrue="1">
      <formula>IF($H9324=5,1,0)</formula>
    </cfRule>
  </conditionalFormatting>
  <conditionalFormatting sqref="N1791:N1792 N1786 N1782:N1783 N1779 N1770:N1772 N1767 N1760 N1758 N1745:N1749 N1742:N1743 N1734:N1735 N1718:N1719 N1712 N1709:N1710 N1702 N1698 N1695 N1690:N1691 N1688 N1686 N1684 N1676:N1682 N1673 N1669:N1671 N1659:N1662 N1649:N1653 N1647 N1631:N1632 N1627:N1628 N1622:N1624 N1616:N1617 N1612:N1613 N1608:N1609 N1598:N1603 N1595 N1592 N1589:N1590 N1583:N1584 N1575:N1578 N1572:N1573 N1565:N1567 N1562 N1559:N1560 N1550:N1553 N1547 N1544:N1545 N1536:N1539 N1534 N1529:N1532 N1526 N1520:N1524 N1512:N1515 N1505:N1507 N1489:N1490 N1487 N1475 N1472 N1469 N1464:N1465 N1462 N1460 N1458 N1453:N1456 N1446:N1448 N1439:N1440 N1427:N1428 N1420 N1415:N1416 N1409 N1403 N1397 N1389:N1391 N1382 N1368 N1365 N1361 N1342:N1344 N1339 N1333:N1337 N1330 N1327 N1323:N1324 N1311 N1303:N1308 N1289:N1290 N1286 N1257 N1251:N1254 N1244:N1245 N1230:N1231 N1228 N1139:N1140 N1128 N1123 N1117 N1112:N1113 N1105 N1098 N1091 N1081:N1084 N1077:N1078 N1074 N1070:N1071 N1065:N1067 N1055:N1057 N1051:N1053 N1048 N1037:N1039 N1018 N1012:N1013 N1009 N1865 N1847 N1833 N1828 N1815 N1800 N1775 N1752 N1722 N1705 N1665 N1656 N1635 N1620 N1606 N1587 N1581 N1570 N1556 N1542 N1518 N1510 N1478 N1443 N1431 N1347 N1314 N1260 N1143 N1131 N1060 N1042 N971:N973 N967:N969 N4319 N3688 N2454 N2442 N2385 N2184 N1889 N980 N5022 N4863 N946 N942 N924 N919:N920 N913:N914 N899 N892 N885:N888 N869:N870 N863 N858:N859 N840 N835:N836 N821 N816:N817 N829 N803 N798:N799 N789 N786 N794 N767 N762:N763 N745 N742 N752 N729 N724:N725 N708 N703:N704 N684 N679:N680 N721 N694 N662 N640 N635:N636 N615 N624 N588 N584 N580 N576 N572 N568 N564 N560 N557 N555 N939 N877 N852 N812 N782 N738 N673 N658 N611 N598 N539:N543 N534:N536 N530:N532 N521:N523 N515:N518 N513 N510 N508 N505 N503 N501 N499 N496 N462:N466 N478 N471 N449:N450 N440:N444 N434 N428 N399:N403 N395 N393 N389 N379 N377 N374 N360:N364 N356 N354 N349 N346 N343 N340 N333 N326 N322 N318 N300:N303 N297:N298 N294:N295 N308 N263 N261 N246:N250 N242:N243 N238 N231 N229 N221 N218 N215 N212 N201 N190 N186 N169:N174 N284 N277 N270 N255 N179 N150:N154 N145:N147 N143 N140 N138 N135 N131 N123 N117 N113 N110 N94:N98 N91 N89 N86 N84 N81 N77 N68 N61 N57 N55 N51 N31:N36 N41 N21:N22 N490 N457 N410 N371 N292 N161 N105 N48 N29 N9556 N9392 N6684 N5589 N957 N552 N9586 N12">
    <cfRule type="expression" dxfId="77" priority="25" stopIfTrue="1">
      <formula>IF($I12="T",1,0)</formula>
    </cfRule>
    <cfRule type="expression" dxfId="76" priority="26" stopIfTrue="1">
      <formula>IF($H12=1,1,0)</formula>
    </cfRule>
    <cfRule type="expression" dxfId="75" priority="27" stopIfTrue="1">
      <formula>IF($H12=2,1,0)</formula>
    </cfRule>
  </conditionalFormatting>
  <conditionalFormatting sqref="N4599:N4600 N4589:N4591 N4578:N4581 N4575 N4572 N4566:N4567 N4543:N4546 N4541 N4535 N4521:N4522 N4517:N4518 N4515 N4513 N4509 N4505 N4497 N4467:N4468 N4462:N4464 N4458:N4459 N4454:N4456 N4449:N4451 N4445:N4446 N4422:N4424 N4418:N4419 N4389:N4391 N4385:N4386 N4320:N4321 N4849 N4839 N4830 N4820 N4799 N4791 N4775 N4762 N4748 N4739 N4732 N4724 N4709 N4700 N4690 N4680 N4647 N4631 N4617 N4607 N4594 N4584 N4549 N4314 N4310 N4306 N4302 N4294 N4235 N4176 N4113 N4109 N4105 N4097 N4091 N4085 N4076 N4070:N4071 N4065 N4060 N4055 N4046 N4033 N4020 N4007 N3987 N3982 N3977 N3972 N3964 N3873 N3780 N4297 N4116 N4100 N4079 N4049 N3994 N3967 N3681 N3676:N3678 N3670:N3673 N3652 N3639 N3635:N3636 N3626:N3627 N3622:N3624 N3614 N3608:N3610 N3596:N3599 N3589:N3590 N3583 N3576:N3577 N3563:N3564 N3556 N3550 N3541:N3543 N3538 N3534:N3535 N3528:N3530 N3518:N3519 N3512:N3513 N3502 N3498:N3499 N3490 N3484:N3487 N3480:N3481 N3477 N3471:N3474 N3460:N3463 N3450 N3439 N3429 N3419 N3397:N3398 N3393:N3394 N3384 N3376 N3371:N3373 N3358 N3345:N3346 N3318 N3290 N3285:N3287 N3282 N3274:N3275 N3211 N3152 N3093 N3044 N3042 N3009 N2972:N2973 N2957:N2959 N2937:N2939 N2923 N2899:N2901 N2891 N2876:N2878 N2873 N2869:N2870 N2859:N2861 N2855 N2847 N2833 N2809 N2773 N2771 N2766 N2739 N2711 N2699:N2701 N2696 N2689 N2678:N2679 N2663:N2664 N2646 N2637:N2638 N2624 N2618 N2609:N2611 N2606 N2594:N2596 N2590:N2591 N2587 N2584 N2579:N2581 N2575:N2576 N2563 N2553:N2555 N2547 N2543 N2533 N2511 N2493 N3666 N3662 N3658 N3644 N3632 N3618 N3604 N3593 N3586 N3570 N3559 N3553 N3546 N3526 N3507 N3493 N3468 N3457 N3444 N3435 N3401 N3390 N3381 N3293 N3278 N3272 N3047 N3040 N2980 N2966 N2953 N2909 N2883 N2866 N2851 N2845 N2776 N2769 N2742 N2723 N2682 N2649 N2629 N2536 N2443:N2449 N2405:N2407 N2400:N2402 N2395:N2397 N2390:N2392 N2386:N2387 N2437 N2434 N2431 N2428 N2425 N2422 N2419 N2416 N2413 N2410 N2376 N2371 N2363 N2358 N2353 N2344 N2334 N2322 N2308 N2284 N2260 N2232 N2224 N2216 N2205 N2198 N2191 N2366 N2347 N2311 N2235 N2208 N2173:N2179 N2166:N2169 N2153:N2154 N2150 N2145 N2140 N2135 N2130 N2125 N2120 N2115 N2110 N2105 N2098:N2100 N2095 N2087 N2079 N2070 N2062 N2054 N2046 N2038 N2030 N2022 N2012:N2014 N2009 N2003 N1991 N1976:N1977 N1972 N1966:N1967 N1962:N1963 N1951:N1955 N1949 N1945 N1936:N1937 N1932:N1933 N1927:N1928 N1912:N1916 N1901:N1909 N1890:N1898 N1919 N1876:N1884 N1874 N1870:N1872 N1868 N1866 N1859:N1862 N1857 N1852:N1855 N1850 N1848 N1841:N1844 N1838 N1836 N1830 N1823:N1825 N1820 N1817:N1818 N1810:N1812 N1808 N1804:N1805 N1802 N1797 N1793:N1794">
    <cfRule type="expression" dxfId="74" priority="28" stopIfTrue="1">
      <formula>IF($I1793="T",1,0)</formula>
    </cfRule>
    <cfRule type="expression" dxfId="73" priority="29" stopIfTrue="1">
      <formula>IF($H1793=1,1,0)</formula>
    </cfRule>
    <cfRule type="expression" dxfId="72" priority="30" stopIfTrue="1">
      <formula>IF($H1793=2,1,0)</formula>
    </cfRule>
  </conditionalFormatting>
  <conditionalFormatting sqref="N5446:N5450 N5432:N5441 N5340:N5427 N5279:N5335 N5211:N5276 N5086:N5208 N5063:N5083 N5040:N5058 N5023:N5035 N5559 N5478 N5013 N5011 N5008 N4998 N4964 N4961 N4955 N4950 N4936:N4938 N4932:N4933 N4930 N4927 N4925 N4923 N4921 N4917:N4918 N4909 N4890 N4876 N4867 N4873 N4971 N4943 N4904 N4897 N4887 N4855 N4850:N4851 N4843:N4846 N4840:N4841 N4834:N4836 N4831 N4825:N4827 N4821 N4816:N4817 N4814 N4811 N4808:N4809 N4804:N4805 N4802 N4800 N4794:N4796 N4786:N4788 N4770:N4772 N4758:N4759 N4754 N4749:N4750 N4743:N4745 N4740 N4734:N4736 N4727:N4729 N4720:N4721 N4718 N4710:N4711 N4704:N4706 N4695:N4697 N4685:N4687 N4676:N4677 N4661 N4644 N4628 N4610:N4614 N4608 N4602:N4604">
    <cfRule type="expression" dxfId="71" priority="31" stopIfTrue="1">
      <formula>IF($I4602="T",1,0)</formula>
    </cfRule>
    <cfRule type="expression" dxfId="70" priority="32" stopIfTrue="1">
      <formula>IF($H4602=1,1,0)</formula>
    </cfRule>
    <cfRule type="expression" dxfId="69" priority="33" stopIfTrue="1">
      <formula>IF($H4602=2,1,0)</formula>
    </cfRule>
  </conditionalFormatting>
  <conditionalFormatting sqref="N6834:N6836 N6795:N6829 N6766:N6790 N6744:N6761 N6724:N6739 N6711:N6719 N6691:N6706 N7343 N7311 N7212 N7158 N7073 N6991 N6914 N6887 N9090 N8626 N8433 N8333 N7715 N7350 N6675 N6665 N6654:N6655 N6648:N6649 N6642:N6643 N6636:N6637 N6625:N6631 N6606:N6615 N6585:N6596 N6578:N6580 N6572:N6573 N6560:N6567 N6554:N6555 N6544:N6549 N6537:N6539 N6525:N6532 N6519:N6520 N6513:N6514 N6506:N6508 N6483:N6501 N6620 N6601 N6469 N6466 N6461:N6462 N6457:N6458 N6451:N6452 N6437 N6432 N6427:N6428 N6423:N6424 N6411:N6412 N6393 N6388 N6383 N6379 N6373:N6374 N6356 N6351 N6344 N6337 N6317 N6312:N6313 N6306:N6307 N6300 N6289 N6283:N6285 N6269:N6270 N6224 N6219:N6220 N6328 N6161 N6156:N6157 N6148:N6149 N6135 N6126 N6119:N6122 N6079 N6074:N6075 N6106 N6033 N6027:N6028 N6018:N6019 N6007 N5997 N5991:N5993 N5979:N5980 N5948 N5943:N5944 N5908 N5904:N5905 N5917 N5888:N5892 N5882:N5885 N5876:N5879 N5870:N5873 N5861:N5867 N5854:N5858 N5847:N5851 N5841:N5844 N5819 N5813 N5808:N5809 N5791 N5773:N5774 N5752:N5754 N5737:N5738 N5706 N5701:N5702 N5654:N5655 N5649:N5650 N5646 N5641:N5642 N5634:N5635 N5621 N5614:N5617 N5627 N5600 N5595:N5596 N5610 N6672 N6662 N6478 N6446 N6406 N6335 N6174 N6050 N5899 N5674 N5560:N5580 N5479:N5554 N5451:N5473">
    <cfRule type="expression" dxfId="68" priority="34" stopIfTrue="1">
      <formula>IF($I5451="T",1,0)</formula>
    </cfRule>
    <cfRule type="expression" dxfId="67" priority="35" stopIfTrue="1">
      <formula>IF($H5451=1,1,0)</formula>
    </cfRule>
    <cfRule type="expression" dxfId="66" priority="36" stopIfTrue="1">
      <formula>IF($H5451=2,1,0)</formula>
    </cfRule>
  </conditionalFormatting>
  <conditionalFormatting sqref="N7351:N7382 N7702 N7692 N7685 N7680 N7673 N7663 N7656 N7649 N7628 N7606 N7585 N7512 N7439 N7394 N7312:N7338 N7213:N7306 N7159:N7207 N7074:N7153 N6992:N7068 N6915:N6986 N6888:N6909 N6837:N6882">
    <cfRule type="expression" dxfId="65" priority="37" stopIfTrue="1">
      <formula>IF($I6837="T",1,0)</formula>
    </cfRule>
    <cfRule type="expression" dxfId="64" priority="38" stopIfTrue="1">
      <formula>IF($H6837=1,1,0)</formula>
    </cfRule>
    <cfRule type="expression" dxfId="63" priority="39" stopIfTrue="1">
      <formula>IF($H6837=2,1,0)</formula>
    </cfRule>
  </conditionalFormatting>
  <conditionalFormatting sqref="N8001:N8008 N7983:N7996 N7957:N7978 N7924:N7952 N7892:N7919 N7853:N7887 N7815:N7848 N7800:N7810 N7791:N7795 N7784:N7788 N7777:N7781 N7770:N7774 N7763:N7767 N7756:N7760 N7748:N7753 N7740:N7745 N7732:N7737 N7724:N7729 N7716:N7721 N8326 N8317 N8310 N8302 N8278 N8273 N8265 N8256 N8245 N8234 N8224 N8213 N8173 N8160 N8137 N8079 N8070 N8031 N7703:N7705 N7708 N7693:N7697 N7686:N7687 N7674:N7675 N7664:N7668 N7657:N7658 N7650:N7651 N7629:N7644 N7607:N7623 N7586:N7601 N7513:N7580 N7440:N7507 N7395:N7434 N7383:N7389">
    <cfRule type="expression" dxfId="62" priority="40" stopIfTrue="1">
      <formula>IF($I7383="T",1,0)</formula>
    </cfRule>
    <cfRule type="expression" dxfId="61" priority="41" stopIfTrue="1">
      <formula>IF($H7383=1,1,0)</formula>
    </cfRule>
    <cfRule type="expression" dxfId="60" priority="42" stopIfTrue="1">
      <formula>IF($H7383=2,1,0)</formula>
    </cfRule>
  </conditionalFormatting>
  <conditionalFormatting sqref="N8660:N8676 N8627:N8655 N9079 N9070 N9059 N8978 N8940 N8928 N8916 N8897 N8836 N8828 N8768 N8725 N8605:N8614 N8594:N8602 N8587:N8589 N8575:N8584 N8564:N8572 N8554:N8558 N8549:N8551 N8540:N8546 N8561 N8534:N8535 N8509:N8531 N8499:N8506 N8495:N8496 N8474:N8492 N8462:N8471 N8451:N8459 N8446:N8448 N8440:N8443 N8434:N8437 N8619 N8376:N8426 N8342:N8371 N8334:N8337 N8318:N8321 N8311:N8312 N8303:N8305 N8279:N8297 N8266:N8268 N8257:N8260 N8246:N8251 N8235:N8240 N8225:N8229 N8214:N8219 N8174:N8208 N8161:N8168 N8138:N8155 N8080:N8132 N8071:N8074 N8032:N8065 N8009:N8026">
    <cfRule type="expression" dxfId="59" priority="43" stopIfTrue="1">
      <formula>IF($I8009="T",1,0)</formula>
    </cfRule>
    <cfRule type="expression" dxfId="58" priority="44" stopIfTrue="1">
      <formula>IF($H8009=1,1,0)</formula>
    </cfRule>
    <cfRule type="expression" dxfId="57" priority="45" stopIfTrue="1">
      <formula>IF($H8009=2,1,0)</formula>
    </cfRule>
  </conditionalFormatting>
  <conditionalFormatting sqref="N9316:N9320 N9297:N9313 N9339 N9323 N9285:N9292 N9277:N9280 N9271:N9274 N9267:N9268 N9260:N9264 N9256:N9257 N9249:N9253 N9241:N9244 N9237:N9238 N9230:N9234 N9226:N9227 N9221:N9223 N9213:N9216 N9205:N9210 N9197:N9202 N9193:N9194 N9188:N9190 N9180:N9183 N9174:N9177 N9166:N9171 N9162:N9163 N9152:N9159 N9142:N9147 N9126:N9139 N9118:N9123 N9104:N9115 N9091:N9101 N9361 N9345 N9080:N9083 N9071:N9074 N9060:N9065 N8979:N9054 N8941:N8973 N8929:N8935 N8917:N8923 N8898:N8911 N8837:N8892 N8829:N8831 N8769:N8823 N8726:N8763 N8677:N8720">
    <cfRule type="expression" dxfId="56" priority="46" stopIfTrue="1">
      <formula>IF($I8677="T",1,0)</formula>
    </cfRule>
    <cfRule type="expression" dxfId="55" priority="47" stopIfTrue="1">
      <formula>IF($H8677=1,1,0)</formula>
    </cfRule>
    <cfRule type="expression" dxfId="54" priority="48" stopIfTrue="1">
      <formula>IF($H8677=2,1,0)</formula>
    </cfRule>
  </conditionalFormatting>
  <conditionalFormatting sqref="N9627:N9629 N9620:N9622 N9613:N9617 N9600:N9610 N9593:N9594 N9597 N9587:N9588 N9557:N9575 N9541:N9542 N9547 N9519:N9534 N9506:N9516 N9493:N9498 N9483:N9490 N9472:N9480 N9501 N9458:N9465 N9450:N9453 N9422:N9445 N9404:N9417 N9393:N9399 N9381:N9383 N9369:N9372 N9362:N9366 N9378 N9375 N9346:N9356 N9340 N9324:N9336">
    <cfRule type="expression" dxfId="53" priority="49" stopIfTrue="1">
      <formula>IF($I9324="T",1,0)</formula>
    </cfRule>
    <cfRule type="expression" dxfId="52" priority="50" stopIfTrue="1">
      <formula>IF($H9324=1,1,0)</formula>
    </cfRule>
    <cfRule type="expression" dxfId="51" priority="51" stopIfTrue="1">
      <formula>IF($H9324=2,1,0)</formula>
    </cfRule>
  </conditionalFormatting>
  <conditionalFormatting sqref="N1791:N1792 N1786 N1782:N1783 N1779 N1770:N1772 N1767 N1760 N1758 N1745:N1749 N1742:N1743 N1734:N1735 N1718:N1719 N1712 N1709:N1710 N1702 N1698 N1695 N1690:N1691 N1688 N1686 N1684 N1676:N1682 N1673 N1669:N1671 N1659:N1662 N1649:N1653 N1647 N1631:N1632 N1627:N1628 N1622:N1624 N1616:N1617 N1612:N1613 N1608:N1609 N1598:N1603 N1595 N1592 N1589:N1590 N1583:N1584 N1575:N1578 N1572:N1573 N1565:N1567 N1562 N1559:N1560 N1550:N1553 N1547 N1544:N1545 N1536:N1539 N1534 N1529:N1532 N1526 N1520:N1524 N1512:N1515 N1505:N1507 N1489:N1490 N1487 N1475 N1472 N1469 N1464:N1465 N1462 N1460 N1458 N1453:N1456 N1446:N1448 N1439:N1440 N1427:N1428 N1420 N1415:N1416 N1409 N1403 N1397 N1389:N1391 N1382 N1368 N1365 N1361 N1342:N1344 N1339 N1333:N1337 N1330 N1327 N1323:N1324 N1311 N1303:N1308 N1289:N1290 N1286 N1257 N1251:N1254 N1244:N1245 N1230:N1231 N1228 N1139:N1140 N1128 N1123 N1117 N1112:N1113 N1105 N1098 N1091 N1081:N1084 N1077:N1078 N1074 N1070:N1071 N1065:N1067 N1055:N1057 N1051:N1053 N1048 N1037:N1039 N1018 N1012:N1013 N1009 N1865 N1847 N1833 N1828 N1815 N1800 N1775 N1752 N1722 N1705 N1665 N1656 N1635 N1620 N1606 N1587 N1581 N1570 N1556 N1542 N1518 N1510 N1478 N1443 N1431 N1347 N1314 N1260 N1143 N1131 N1060 N1042 N971:N973 N967:N969 N4319 N3688 N2454 N2442 N2385 N2184 N1889 N980 N5022 N4863 N946 N942 N924 N919:N920 N913:N914 N899 N892 N885:N888 N869:N870 N863 N858:N859 N840 N835:N836 N821 N816:N817 N829 N803 N798:N799 N789 N786 N794 N767 N762:N763 N745 N742 N752 N729 N724:N725 N708 N703:N704 N684 N679:N680 N721 N694 N662 N640 N635:N636 N615 N624 N588 N584 N580 N576 N572 N568 N564 N560 N557 N555 N939 N877 N852 N812 N782 N738 N673 N658 N611 N598 N539:N543 N534:N536 N530:N532 N521:N523 N515:N518 N513 N510 N508 N505 N503 N501 N499 N496 N462:N466 N478 N471 N449:N450 N440:N444 N434 N428 N399:N403 N395 N393 N389 N379 N377 N374 N360:N364 N356 N354 N349 N346 N343 N340 N333 N326 N322 N318 N300:N303 N297:N298 N294:N295 N308 N263 N261 N246:N250 N242:N243 N238 N231 N229 N221 N218 N215 N212 N201 N190 N186 N169:N174 N284 N277 N270 N255 N179 N150:N154 N145:N147 N143 N140 N138 N135 N131 N123 N117 N113 N110 N94:N98 N91 N89 N86 N84 N81 N77 N68 N61 N57 N55 N51 N31:N36 N41 N21:N22 N490 N457 N410 N371 N292 N161 N105 N48 N29 N9556 N9392 N6684 N5589 N957 N552 N9586 N12">
    <cfRule type="expression" dxfId="50" priority="52" stopIfTrue="1">
      <formula>IF($H12=3,1,0)</formula>
    </cfRule>
    <cfRule type="expression" dxfId="49" priority="53" stopIfTrue="1">
      <formula>IF($H12=4,1,0)</formula>
    </cfRule>
    <cfRule type="expression" dxfId="48" priority="54" stopIfTrue="1">
      <formula>IF($H12=5,1,0)</formula>
    </cfRule>
  </conditionalFormatting>
  <conditionalFormatting sqref="N4599:N4600 N4589:N4591 N4578:N4581 N4575 N4572 N4566:N4567 N4543:N4546 N4541 N4535 N4521:N4522 N4517:N4518 N4515 N4513 N4509 N4505 N4497 N4467:N4468 N4462:N4464 N4458:N4459 N4454:N4456 N4449:N4451 N4445:N4446 N4422:N4424 N4418:N4419 N4389:N4391 N4385:N4386 N4320:N4321 N4849 N4839 N4830 N4820 N4799 N4791 N4775 N4762 N4748 N4739 N4732 N4724 N4709 N4700 N4690 N4680 N4647 N4631 N4617 N4607 N4594 N4584 N4549 N4314 N4310 N4306 N4302 N4294 N4235 N4176 N4113 N4109 N4105 N4097 N4091 N4085 N4076 N4070:N4071 N4065 N4060 N4055 N4046 N4033 N4020 N4007 N3987 N3982 N3977 N3972 N3964 N3873 N3780 N4297 N4116 N4100 N4079 N4049 N3994 N3967 N3681 N3676:N3678 N3670:N3673 N3652 N3639 N3635:N3636 N3626:N3627 N3622:N3624 N3614 N3608:N3610 N3596:N3599 N3589:N3590 N3583 N3576:N3577 N3563:N3564 N3556 N3550 N3541:N3543 N3538 N3534:N3535 N3528:N3530 N3518:N3519 N3512:N3513 N3502 N3498:N3499 N3490 N3484:N3487 N3480:N3481 N3477 N3471:N3474 N3460:N3463 N3450 N3439 N3429 N3419 N3397:N3398 N3393:N3394 N3384 N3376 N3371:N3373 N3358 N3345:N3346 N3318 N3290 N3285:N3287 N3282 N3274:N3275 N3211 N3152 N3093 N3044 N3042 N3009 N2972:N2973 N2957:N2959 N2937:N2939 N2923 N2899:N2901 N2891 N2876:N2878 N2873 N2869:N2870 N2859:N2861 N2855 N2847 N2833 N2809 N2773 N2771 N2766 N2739 N2711 N2699:N2701 N2696 N2689 N2678:N2679 N2663:N2664 N2646 N2637:N2638 N2624 N2618 N2609:N2611 N2606 N2594:N2596 N2590:N2591 N2587 N2584 N2579:N2581 N2575:N2576 N2563 N2553:N2555 N2547 N2543 N2533 N2511 N2493 N3666 N3662 N3658 N3644 N3632 N3618 N3604 N3593 N3586 N3570 N3559 N3553 N3546 N3526 N3507 N3493 N3468 N3457 N3444 N3435 N3401 N3390 N3381 N3293 N3278 N3272 N3047 N3040 N2980 N2966 N2953 N2909 N2883 N2866 N2851 N2845 N2776 N2769 N2742 N2723 N2682 N2649 N2629 N2536 N2443:N2449 N2405:N2407 N2400:N2402 N2395:N2397 N2390:N2392 N2386:N2387 N2437 N2434 N2431 N2428 N2425 N2422 N2419 N2416 N2413 N2410 N2376 N2371 N2363 N2358 N2353 N2344 N2334 N2322 N2308 N2284 N2260 N2232 N2224 N2216 N2205 N2198 N2191 N2366 N2347 N2311 N2235 N2208 N2173:N2179 N2166:N2169 N2153:N2154 N2150 N2145 N2140 N2135 N2130 N2125 N2120 N2115 N2110 N2105 N2098:N2100 N2095 N2087 N2079 N2070 N2062 N2054 N2046 N2038 N2030 N2022 N2012:N2014 N2009 N2003 N1991 N1976:N1977 N1972 N1966:N1967 N1962:N1963 N1951:N1955 N1949 N1945 N1936:N1937 N1932:N1933 N1927:N1928 N1912:N1916 N1901:N1909 N1890:N1898 N1919 N1876:N1884 N1874 N1870:N1872 N1868 N1866 N1859:N1862 N1857 N1852:N1855 N1850 N1848 N1841:N1844 N1838 N1836 N1830 N1823:N1825 N1820 N1817:N1818 N1810:N1812 N1808 N1804:N1805 N1802 N1797 N1793:N1794">
    <cfRule type="expression" dxfId="47" priority="55" stopIfTrue="1">
      <formula>IF($H1793=3,1,0)</formula>
    </cfRule>
    <cfRule type="expression" dxfId="46" priority="56" stopIfTrue="1">
      <formula>IF($H1793=4,1,0)</formula>
    </cfRule>
    <cfRule type="expression" dxfId="45" priority="57" stopIfTrue="1">
      <formula>IF($H1793=5,1,0)</formula>
    </cfRule>
  </conditionalFormatting>
  <conditionalFormatting sqref="N5446:N5450 N5432:N5441 N5340:N5427 N5279:N5335 N5211:N5276 N5086:N5208 N5063:N5083 N5040:N5058 N5023:N5035 N5559 N5478 N5013 N5011 N5008 N4998 N4964 N4961 N4955 N4950 N4936:N4938 N4932:N4933 N4930 N4927 N4925 N4923 N4921 N4917:N4918 N4909 N4890 N4876 N4867 N4873 N4971 N4943 N4904 N4897 N4887 N4855 N4850:N4851 N4843:N4846 N4840:N4841 N4834:N4836 N4831 N4825:N4827 N4821 N4816:N4817 N4814 N4811 N4808:N4809 N4804:N4805 N4802 N4800 N4794:N4796 N4786:N4788 N4770:N4772 N4758:N4759 N4754 N4749:N4750 N4743:N4745 N4740 N4734:N4736 N4727:N4729 N4720:N4721 N4718 N4710:N4711 N4704:N4706 N4695:N4697 N4685:N4687 N4676:N4677 N4661 N4644 N4628 N4610:N4614 N4608 N4602:N4604">
    <cfRule type="expression" dxfId="44" priority="58" stopIfTrue="1">
      <formula>IF($H4602=3,1,0)</formula>
    </cfRule>
    <cfRule type="expression" dxfId="43" priority="59" stopIfTrue="1">
      <formula>IF($H4602=4,1,0)</formula>
    </cfRule>
    <cfRule type="expression" dxfId="42" priority="60" stopIfTrue="1">
      <formula>IF($H4602=5,1,0)</formula>
    </cfRule>
  </conditionalFormatting>
  <conditionalFormatting sqref="N6834:N6836 N6795:N6829 N6766:N6790 N6744:N6761 N6724:N6739 N6711:N6719 N6691:N6706 N7343 N7311 N7212 N7158 N7073 N6991 N6914 N6887 N9090 N8626 N8433 N8333 N7715 N7350 N6675 N6665 N6654:N6655 N6648:N6649 N6642:N6643 N6636:N6637 N6625:N6631 N6606:N6615 N6585:N6596 N6578:N6580 N6572:N6573 N6560:N6567 N6554:N6555 N6544:N6549 N6537:N6539 N6525:N6532 N6519:N6520 N6513:N6514 N6506:N6508 N6483:N6501 N6620 N6601 N6469 N6466 N6461:N6462 N6457:N6458 N6451:N6452 N6437 N6432 N6427:N6428 N6423:N6424 N6411:N6412 N6393 N6388 N6383 N6379 N6373:N6374 N6356 N6351 N6344 N6337 N6317 N6312:N6313 N6306:N6307 N6300 N6289 N6283:N6285 N6269:N6270 N6224 N6219:N6220 N6328 N6161 N6156:N6157 N6148:N6149 N6135 N6126 N6119:N6122 N6079 N6074:N6075 N6106 N6033 N6027:N6028 N6018:N6019 N6007 N5997 N5991:N5993 N5979:N5980 N5948 N5943:N5944 N5908 N5904:N5905 N5917 N5888:N5892 N5882:N5885 N5876:N5879 N5870:N5873 N5861:N5867 N5854:N5858 N5847:N5851 N5841:N5844 N5819 N5813 N5808:N5809 N5791 N5773:N5774 N5752:N5754 N5737:N5738 N5706 N5701:N5702 N5654:N5655 N5649:N5650 N5646 N5641:N5642 N5634:N5635 N5621 N5614:N5617 N5627 N5600 N5595:N5596 N5610 N6672 N6662 N6478 N6446 N6406 N6335 N6174 N6050 N5899 N5674 N5560:N5580 N5479:N5554 N5451:N5473">
    <cfRule type="expression" dxfId="41" priority="61" stopIfTrue="1">
      <formula>IF($H5451=3,1,0)</formula>
    </cfRule>
    <cfRule type="expression" dxfId="40" priority="62" stopIfTrue="1">
      <formula>IF($H5451=4,1,0)</formula>
    </cfRule>
    <cfRule type="expression" dxfId="39" priority="63" stopIfTrue="1">
      <formula>IF($H5451=5,1,0)</formula>
    </cfRule>
  </conditionalFormatting>
  <conditionalFormatting sqref="N7351:N7382 N7702 N7692 N7685 N7680 N7673 N7663 N7656 N7649 N7628 N7606 N7585 N7512 N7439 N7394 N7312:N7338 N7213:N7306 N7159:N7207 N7074:N7153 N6992:N7068 N6915:N6986 N6888:N6909 N6837:N6882">
    <cfRule type="expression" dxfId="38" priority="64" stopIfTrue="1">
      <formula>IF($H6837=3,1,0)</formula>
    </cfRule>
    <cfRule type="expression" dxfId="37" priority="65" stopIfTrue="1">
      <formula>IF($H6837=4,1,0)</formula>
    </cfRule>
    <cfRule type="expression" dxfId="36" priority="66" stopIfTrue="1">
      <formula>IF($H6837=5,1,0)</formula>
    </cfRule>
  </conditionalFormatting>
  <conditionalFormatting sqref="N8001:N8008 N7983:N7996 N7957:N7978 N7924:N7952 N7892:N7919 N7853:N7887 N7815:N7848 N7800:N7810 N7791:N7795 N7784:N7788 N7777:N7781 N7770:N7774 N7763:N7767 N7756:N7760 N7748:N7753 N7740:N7745 N7732:N7737 N7724:N7729 N7716:N7721 N8326 N8317 N8310 N8302 N8278 N8273 N8265 N8256 N8245 N8234 N8224 N8213 N8173 N8160 N8137 N8079 N8070 N8031 N7703:N7705 N7708 N7693:N7697 N7686:N7687 N7674:N7675 N7664:N7668 N7657:N7658 N7650:N7651 N7629:N7644 N7607:N7623 N7586:N7601 N7513:N7580 N7440:N7507 N7395:N7434 N7383:N7389">
    <cfRule type="expression" dxfId="35" priority="67" stopIfTrue="1">
      <formula>IF($H7383=3,1,0)</formula>
    </cfRule>
    <cfRule type="expression" dxfId="34" priority="68" stopIfTrue="1">
      <formula>IF($H7383=4,1,0)</formula>
    </cfRule>
    <cfRule type="expression" dxfId="33" priority="69" stopIfTrue="1">
      <formula>IF($H7383=5,1,0)</formula>
    </cfRule>
  </conditionalFormatting>
  <conditionalFormatting sqref="N8660:N8676 N8627:N8655 N9079 N9070 N9059 N8978 N8940 N8928 N8916 N8897 N8836 N8828 N8768 N8725 N8605:N8614 N8594:N8602 N8587:N8589 N8575:N8584 N8564:N8572 N8554:N8558 N8549:N8551 N8540:N8546 N8561 N8534:N8535 N8509:N8531 N8499:N8506 N8495:N8496 N8474:N8492 N8462:N8471 N8451:N8459 N8446:N8448 N8440:N8443 N8434:N8437 N8619 N8376:N8426 N8342:N8371 N8334:N8337 N8318:N8321 N8311:N8312 N8303:N8305 N8279:N8297 N8266:N8268 N8257:N8260 N8246:N8251 N8235:N8240 N8225:N8229 N8214:N8219 N8174:N8208 N8161:N8168 N8138:N8155 N8080:N8132 N8071:N8074 N8032:N8065 N8009:N8026">
    <cfRule type="expression" dxfId="32" priority="70" stopIfTrue="1">
      <formula>IF($H8009=3,1,0)</formula>
    </cfRule>
    <cfRule type="expression" dxfId="31" priority="71" stopIfTrue="1">
      <formula>IF($H8009=4,1,0)</formula>
    </cfRule>
    <cfRule type="expression" dxfId="30" priority="72" stopIfTrue="1">
      <formula>IF($H8009=5,1,0)</formula>
    </cfRule>
  </conditionalFormatting>
  <conditionalFormatting sqref="N9316:N9320 N9297:N9313 N9339 N9323 N9285:N9292 N9277:N9280 N9271:N9274 N9267:N9268 N9260:N9264 N9256:N9257 N9249:N9253 N9241:N9244 N9237:N9238 N9230:N9234 N9226:N9227 N9221:N9223 N9213:N9216 N9205:N9210 N9197:N9202 N9193:N9194 N9188:N9190 N9180:N9183 N9174:N9177 N9166:N9171 N9162:N9163 N9152:N9159 N9142:N9147 N9126:N9139 N9118:N9123 N9104:N9115 N9091:N9101 N9361 N9345 N9080:N9083 N9071:N9074 N9060:N9065 N8979:N9054 N8941:N8973 N8929:N8935 N8917:N8923 N8898:N8911 N8837:N8892 N8829:N8831 N8769:N8823 N8726:N8763 N8677:N8720">
    <cfRule type="expression" dxfId="29" priority="73" stopIfTrue="1">
      <formula>IF($H8677=3,1,0)</formula>
    </cfRule>
    <cfRule type="expression" dxfId="28" priority="74" stopIfTrue="1">
      <formula>IF($H8677=4,1,0)</formula>
    </cfRule>
    <cfRule type="expression" dxfId="27" priority="75" stopIfTrue="1">
      <formula>IF($H8677=5,1,0)</formula>
    </cfRule>
  </conditionalFormatting>
  <conditionalFormatting sqref="N9627:N9629 N9620:N9622 N9613:N9617 N9600:N9610 N9593:N9594 N9597 N9587:N9588 N9557:N9575 N9541:N9542 N9547 N9519:N9534 N9506:N9516 N9493:N9498 N9483:N9490 N9472:N9480 N9501 N9458:N9465 N9450:N9453 N9422:N9445 N9404:N9417 N9393:N9399 N9381:N9383 N9369:N9372 N9362:N9366 N9378 N9375 N9346:N9356 N9340 N9324:N9336">
    <cfRule type="expression" dxfId="26" priority="76" stopIfTrue="1">
      <formula>IF($H9324=3,1,0)</formula>
    </cfRule>
    <cfRule type="expression" dxfId="25" priority="77" stopIfTrue="1">
      <formula>IF($H9324=4,1,0)</formula>
    </cfRule>
    <cfRule type="expression" dxfId="24" priority="78" stopIfTrue="1">
      <formula>IF($H9324=5,1,0)</formula>
    </cfRule>
  </conditionalFormatting>
  <conditionalFormatting sqref="M2">
    <cfRule type="expression" dxfId="23" priority="19" stopIfTrue="1">
      <formula>IF($I2="T",1,0)</formula>
    </cfRule>
    <cfRule type="expression" dxfId="22" priority="20" stopIfTrue="1">
      <formula>IF($H2=1,1,0)</formula>
    </cfRule>
    <cfRule type="expression" dxfId="21" priority="21" stopIfTrue="1">
      <formula>IF($H2=2,1,0)</formula>
    </cfRule>
  </conditionalFormatting>
  <conditionalFormatting sqref="M2">
    <cfRule type="expression" dxfId="20" priority="22" stopIfTrue="1">
      <formula>IF($H2=3,1,0)</formula>
    </cfRule>
    <cfRule type="expression" dxfId="19" priority="23" stopIfTrue="1">
      <formula>IF($H2=4,1,0)</formula>
    </cfRule>
    <cfRule type="expression" dxfId="18" priority="24" stopIfTrue="1">
      <formula>IF($H2=5,1,0)</formula>
    </cfRule>
  </conditionalFormatting>
  <conditionalFormatting sqref="M1">
    <cfRule type="expression" dxfId="17" priority="13" stopIfTrue="1">
      <formula>IF($I1="T",1,0)</formula>
    </cfRule>
    <cfRule type="expression" dxfId="16" priority="14" stopIfTrue="1">
      <formula>IF($H1=1,1,0)</formula>
    </cfRule>
    <cfRule type="expression" dxfId="15" priority="15" stopIfTrue="1">
      <formula>IF($H1=2,1,0)</formula>
    </cfRule>
  </conditionalFormatting>
  <conditionalFormatting sqref="M1">
    <cfRule type="expression" dxfId="14" priority="16" stopIfTrue="1">
      <formula>IF($H1=3,1,0)</formula>
    </cfRule>
    <cfRule type="expression" dxfId="13" priority="17" stopIfTrue="1">
      <formula>IF($H1=4,1,0)</formula>
    </cfRule>
    <cfRule type="expression" dxfId="12" priority="18" stopIfTrue="1">
      <formula>IF($H1=5,1,0)</formula>
    </cfRule>
  </conditionalFormatting>
  <conditionalFormatting sqref="M2">
    <cfRule type="expression" dxfId="11" priority="7" stopIfTrue="1">
      <formula>IF($I2="T",1,0)</formula>
    </cfRule>
    <cfRule type="expression" dxfId="10" priority="8" stopIfTrue="1">
      <formula>IF($H2=1,1,0)</formula>
    </cfRule>
    <cfRule type="expression" dxfId="9" priority="9" stopIfTrue="1">
      <formula>IF($H2=2,1,0)</formula>
    </cfRule>
  </conditionalFormatting>
  <conditionalFormatting sqref="M2">
    <cfRule type="expression" dxfId="8" priority="10" stopIfTrue="1">
      <formula>IF($H2=3,1,0)</formula>
    </cfRule>
    <cfRule type="expression" dxfId="7" priority="11" stopIfTrue="1">
      <formula>IF($H2=4,1,0)</formula>
    </cfRule>
    <cfRule type="expression" dxfId="6" priority="12" stopIfTrue="1">
      <formula>IF($H2=5,1,0)</formula>
    </cfRule>
  </conditionalFormatting>
  <conditionalFormatting sqref="M3">
    <cfRule type="expression" dxfId="5" priority="1" stopIfTrue="1">
      <formula>IF($I3="T",1,0)</formula>
    </cfRule>
    <cfRule type="expression" dxfId="4" priority="2" stopIfTrue="1">
      <formula>IF($H3=1,1,0)</formula>
    </cfRule>
    <cfRule type="expression" dxfId="3" priority="3" stopIfTrue="1">
      <formula>IF($H3=2,1,0)</formula>
    </cfRule>
  </conditionalFormatting>
  <conditionalFormatting sqref="M3">
    <cfRule type="expression" dxfId="2" priority="4" stopIfTrue="1">
      <formula>IF($H3=3,1,0)</formula>
    </cfRule>
    <cfRule type="expression" dxfId="1" priority="5" stopIfTrue="1">
      <formula>IF($H3=4,1,0)</formula>
    </cfRule>
    <cfRule type="expression" dxfId="0" priority="6" stopIfTrue="1">
      <formula>IF($H3=5,1,0)</formula>
    </cfRule>
  </conditionalFormatting>
  <pageMargins left="0.39370078740157483" right="0.39370078740157483" top="1.3779527559055118" bottom="0.59055118110236227" header="0.39370078740157483" footer="0.39370078740157483"/>
  <pageSetup paperSize="9" scale="78" fitToHeight="9999" orientation="landscape" horizontalDpi="300" verticalDpi="300" r:id="rId1"/>
  <headerFooter alignWithMargins="0">
    <oddHeader>&amp;L&amp;G&amp;C&amp;8&amp;F&amp;R&amp;8&amp;D</oddHeader>
    <oddFooter>&amp;L&amp;8Project Management Service s.r.o.&amp;C&amp;8&amp;P z &amp;N&amp;R&amp;8Zakázka</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vt:i4>
      </vt:variant>
      <vt:variant>
        <vt:lpstr>Pojmenované oblasti</vt:lpstr>
      </vt:variant>
      <vt:variant>
        <vt:i4>18</vt:i4>
      </vt:variant>
    </vt:vector>
  </HeadingPairs>
  <TitlesOfParts>
    <vt:vector size="21" baseType="lpstr">
      <vt:lpstr>Kryci list</vt:lpstr>
      <vt:lpstr>Rekapitulace</vt:lpstr>
      <vt:lpstr>Zakazka</vt:lpstr>
      <vt:lpstr>__MAIN__</vt:lpstr>
      <vt:lpstr>Rekapitulace!__MAIN2__</vt:lpstr>
      <vt:lpstr>__MAIN3__</vt:lpstr>
      <vt:lpstr>__T0__</vt:lpstr>
      <vt:lpstr>__T1__</vt:lpstr>
      <vt:lpstr>__T2__</vt:lpstr>
      <vt:lpstr>__T3__</vt:lpstr>
      <vt:lpstr>__T4__</vt:lpstr>
      <vt:lpstr>__T5__</vt:lpstr>
      <vt:lpstr>__T6__</vt:lpstr>
      <vt:lpstr>__TE0__</vt:lpstr>
      <vt:lpstr>Rekapitulace!__TR0__</vt:lpstr>
      <vt:lpstr>Rekapitulace!__TR1__</vt:lpstr>
      <vt:lpstr>Rekapitulace!__TR2__</vt:lpstr>
      <vt:lpstr>Rekapitulace!__TR3__</vt:lpstr>
      <vt:lpstr>Rekapitulace!__TR4__</vt:lpstr>
      <vt:lpstr>Rekapitulace!__TR5__</vt:lpstr>
      <vt:lpstr>Zakazka!Názvy_tisku</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vlkova</cp:lastModifiedBy>
  <cp:lastPrinted>2008-12-08T14:00:45Z</cp:lastPrinted>
  <dcterms:created xsi:type="dcterms:W3CDTF">2007-10-16T11:08:58Z</dcterms:created>
  <dcterms:modified xsi:type="dcterms:W3CDTF">2016-05-26T16:07:21Z</dcterms:modified>
</cp:coreProperties>
</file>