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REKAPITULACE" sheetId="9" r:id="rId1"/>
    <sheet name="CCTV Areal" sheetId="10" r:id="rId2"/>
    <sheet name="SPOLEČNÝ HW A SW" sheetId="8" r:id="rId3"/>
  </sheets>
  <definedNames/>
  <calcPr calcId="162913"/>
</workbook>
</file>

<file path=xl/sharedStrings.xml><?xml version="1.0" encoding="utf-8"?>
<sst xmlns="http://schemas.openxmlformats.org/spreadsheetml/2006/main" count="137" uniqueCount="79">
  <si>
    <t>Název 1</t>
  </si>
  <si>
    <t>ks</t>
  </si>
  <si>
    <t>m</t>
  </si>
  <si>
    <t>Odborný dozor včetně  šéfmontáže</t>
  </si>
  <si>
    <t>Doprava</t>
  </si>
  <si>
    <t>CELKEM:</t>
  </si>
  <si>
    <t>mn.</t>
  </si>
  <si>
    <t>Univerzita Karlova, Správa budov a zařízení, Ovocný trh 3, 116 36 Praha 1</t>
  </si>
  <si>
    <t>materiál cena</t>
  </si>
  <si>
    <t>materiál celkem</t>
  </si>
  <si>
    <t>montáž cena</t>
  </si>
  <si>
    <t>montáž celkem</t>
  </si>
  <si>
    <t>cena celkem</t>
  </si>
  <si>
    <t>clk</t>
  </si>
  <si>
    <t>hod</t>
  </si>
  <si>
    <t>Oživení a konfigurace systému</t>
  </si>
  <si>
    <t>1. CCTV</t>
  </si>
  <si>
    <t>Adaptér pro montáž dome kamery na konzoli</t>
  </si>
  <si>
    <t>Konzole na zeď</t>
  </si>
  <si>
    <t>2. CCTV - INSTALAČNÍ MATERIÁL</t>
  </si>
  <si>
    <t>Hmoždinka 8 + vrut zatloukací 8x50</t>
  </si>
  <si>
    <t>Drobný instalační materiál</t>
  </si>
  <si>
    <t>3. CCTV - INSTALACE</t>
  </si>
  <si>
    <t>Funkční zkoušky systému včetně nastavování v době zkušebního provozu, zaškolení obsluhy</t>
  </si>
  <si>
    <t>Pomocné práce</t>
  </si>
  <si>
    <t>Průraz v cihelném zdivu do tl. 250 mm</t>
  </si>
  <si>
    <t>Položkový rozpočet - SPOLEČNÝ HARDWARE A SOFTWARE</t>
  </si>
  <si>
    <t>1. SPOLEČNÝ HW A SW - KOMPONENTY</t>
  </si>
  <si>
    <t>2. SOFTWARE</t>
  </si>
  <si>
    <t>Kamerové licence systému - 8 kamerový pack</t>
  </si>
  <si>
    <t>4. PC PRACOVIŠTĚ</t>
  </si>
  <si>
    <t>1</t>
  </si>
  <si>
    <t>6. INSTALACE</t>
  </si>
  <si>
    <t>CELKOVÁ NABÍDKOVÁ CENA</t>
  </si>
  <si>
    <t>SPOLEČNÝ HARDWARE A SOFTWARE</t>
  </si>
  <si>
    <t>DPH 21%</t>
  </si>
  <si>
    <t>CELKOVÁ CENA BEZ DPH</t>
  </si>
  <si>
    <t>CELKOVÁ CENA S DPH</t>
  </si>
  <si>
    <t>Transciever SX SM, LC duplex,  switch kompatibilní</t>
  </si>
  <si>
    <t>Výchozí revize CCTV</t>
  </si>
  <si>
    <t>Průběžný úklid</t>
  </si>
  <si>
    <t>Ekologická likvidace odpadu</t>
  </si>
  <si>
    <t>m2</t>
  </si>
  <si>
    <t>Položkový rozpočet - CCTV - areál Karolina</t>
  </si>
  <si>
    <t>SYSTÉM PRŮMYSLOVÉ TELEVIZE /CCTV/ - areál Karolina</t>
  </si>
  <si>
    <t>Průraz v cihelném zdivu do tl. 600 mm</t>
  </si>
  <si>
    <t>Pomocné stavební práce, přesuny hmot</t>
  </si>
  <si>
    <t>Zednické zapravení rýh (včetně materiálu)</t>
  </si>
  <si>
    <t>Kamerové licence systému - 1 kamera</t>
  </si>
  <si>
    <t>Měření metalické kabeláže, včetně protokolu</t>
  </si>
  <si>
    <t>Doplnění CCTV areálu Karolina</t>
  </si>
  <si>
    <t xml:space="preserve">ATEAS Security LPR Engine - základní licence </t>
  </si>
  <si>
    <t>ATEAS Security LPR Engine 1 kamerová licence</t>
  </si>
  <si>
    <t xml:space="preserve">Rozšíření licence přístupového systému o AN-213 Modul propojení se SW ATEAS, rozpoznávání RZ  </t>
  </si>
  <si>
    <t>Rozšíření licence přístupového systému o AN-214 Počet kamer pro rozpoznávání RZ</t>
  </si>
  <si>
    <t>Restaurování historické papírmašové omítky po instalaci kabeláže ve spolupráci s certifikovanou firmou restaurující omítky v objektu Karolina</t>
  </si>
  <si>
    <t>Provedení výmalby/batikování ve spolupráci s certifikovanou firmou restaurující omítky v objektu Karolina</t>
  </si>
  <si>
    <t>Zaškolení obsluhy</t>
  </si>
  <si>
    <t>Patch panel 24xRJ45 Cat.5E UTP černý 1U modulární</t>
  </si>
  <si>
    <t>SW pro záznam kamer - rozšíření stávajícího systému Ateas Security PROFESIONAL na UNLIMITED</t>
  </si>
  <si>
    <t>PC pro dohledové pracoviště s možností připojení  až 4 monitorů, Procesor Intel i7, 8GB RAM, Win 10 PRO, Záruka 3roky oprava u zákazníka následující pracovní den, Grafický procesor CUDA, 5GB</t>
  </si>
  <si>
    <t>DisplayPort/ DP 3m M/M</t>
  </si>
  <si>
    <t>Switch PoE řízený - 48 x 10/100/1000 (PoE+) + 4 x gigabitů SFP, PoE+ - ; Třída zařízení L2 switch; Formát zařízení do 19“ racku Velikost 1U; Počet portů 1 Gbit/s RJ45 48x10/100/1000 RJ45; Počet slotů pro  1Gbit/s SFP moduly: 4 ; Podpora PoE+ dle standardu 802.3at (30W); Dostupný výkon PoE napájení min. 370W; Wirespeed (neblokující) na všech portech; Protokoly 2. Vrstvy, Podpora IEEE 802.3ad; Podpora VLAN podle IEEE 802.1Q; Počet aktivních VLAN: 256; Počet záznamů v tabulce MAC adres: 16000; IEEE 802.1s - Multiple spanning tree; IEEE 802.1w - Rapid spanning Tree; Podpora STP instance per VLAN s 802.1Q tagováním BPDU (např. PVST+); Detekce protilehlého zařízení CDP nebo LLDP; Podpora LLDP-MED; Podpora Energy Efficient Ethernet podle IEEE 802.3az; DNS klient; NTP;  Bezpečnost a QoS BPDU guard (nebo ekvivalentní) Root guard, Loop guard (nebo ekvivalentní); HW ochrana proti zahlcení (broadcast/multicast/ unicast); CLI formou RJ45 serial konsole port; SSHv2 pro IPv4 a IPv6; Podpora SNMPv2c a SNMPv3; Možnost omezení přístupu k managementu (SSH, SNMP) pomocí ACL; Syslog; Možnost definice administrátorů s různými přístupovými právy; Podpora protokolu Radius pro AAA; Port mirroring SPAN, RSPAN; Perpetual PoE – zařízení dodává energii připojeným PoE zařízením i po dobu reloadu zařízení.</t>
  </si>
  <si>
    <t>Switch PoE řízený - 24 x 10/100/1000 (PoE+) + 4 x gigabitů SFP, PoE+ - ; Třída zařízení L2 switch; Formát zařízení do 19“ racku Velikost 1U; Počet portů 1 Gbit/s RJ45 24x10/100/1000 RJ45; Počet slotů pro  1Gbit/s SFP moduly: 4 ; Podpora PoE+ dle standardu 802.3at (30W); Dostupný výkon PoE napájení min. 195W; Wirespeed (neblokující) na všech portech; Protokoly 2. Vrstvy, Podpora IEEE 802.3ad; Podpora VLAN podle IEEE 802.1Q; Počet aktivních VLAN: 256; Počet záznamů v tabulce MAC adres: 16000; IEEE 802.1s - Multiple spanning tree; IEEE 802.1w - Rapid spanning Tree; Podpora STP instance per VLAN s 802.1Q tagováním BPDU (např. PVST+); Detekce protilehlého zařízení CDP nebo LLDP; Podpora LLDP-MED; Podpora Energy Efficient Ethernet podle IEEE 802.3az; DNS klient; NTP;  Bezpečnost a QoS BPDU guard (nebo ekvivalentní) Root guard, Loop guard (nebo ekvivalentní); HW ochrana proti zahlcení (broadcast/multicast/ unicast); CLI formou RJ45 serial konsole port; SSHv2 pro IPv4 a IPv6; Podpora SNMPv2c a SNMPv3; Možnost omezení přístupu k managementu (SSH, SNMP) pomocí ACL; Syslog; Možnost definice administrátorů s různými přístupovými právy; Podpora protokolu Radius pro AAA; Port mirroring SPAN, RSPAN; Perpetual PoE – zařízení dodává energii připojeným PoE zařízením i po dobu reloadu zařízení.</t>
  </si>
  <si>
    <t>3</t>
  </si>
  <si>
    <t>Monitor  27"LED 1920 × 1080, IPS,16:9, 5ms, 270 cd / m2, 1000:1, PIVOT, DP / HDMI / DVI, Pozorovací úhly (Horizontál/Vertikál): 178°/178°</t>
  </si>
  <si>
    <t>Kamerový modul s 12m propojovacím kabelem,  1/2,8"  CMOS, min. osvětlení 0,3 lux, objektiv 2,8mm, 1 x R12 (připojení k hlavní jednotce), IP66, pracovní teplota  -30 - 55 °C</t>
  </si>
  <si>
    <t>Doplnění CCTV, EPS a EZS areálu Karolina</t>
  </si>
  <si>
    <t>Sekání drážek, cihelné zdivo 5x5 cm</t>
  </si>
  <si>
    <t>LISTA HRANATA 2M BEZHAL. LHD 20X20HF HD</t>
  </si>
  <si>
    <t>LISTA HRANATA 2M BEZHAL. LHD 40X40HF HD</t>
  </si>
  <si>
    <t>R35053 SF/UTP instalační kabel Cat.5E LSFROH 200MHz, Dca s2-d1-a1</t>
  </si>
  <si>
    <t>TRUBKA 100M SUPER MONOFLEX 1225HFPP L100, BEZHAL</t>
  </si>
  <si>
    <t>Var1 - Venkovní IP dome kamera, 1/1,8" RGB CMOS s progresivním skenováním, 4,1-9mm F1.6, IR cut filtr, max. rozlišení 3072x2048, HDTV 1080p, 30fps, H-264, MJPEG, min. osvětlení: barva: 0,15 lx, čb: 0,03 lx, v 50IRE, F1,6, PTZ Pan: 360° endless, 0.05°–700°/s, Tilt: +20 to -90°, 0.05°–500°/s, Zoom: 12x Optical, 12x Digital, Total 144x zoom, Nadir flip, 256 preset positions, Tour recording, Guard tour,Control queue, On-screen directional indicator, Set new pan 0°, Adjustable zoom speed, Speed Dry, IP66, IK8,  1x RJ-45 (10/100 Base-T/TX), slot pro microSD/SDHC/SDXC kartu, pracovní teplota -40°C až 70°C, napájení PoE</t>
  </si>
  <si>
    <t>Var2 - Venkovní IP dome kamera,  1/2,8" Progressive Scan RGB CMOS, max. rozlišení 1920 x 1080, 120 sn./s při všech rozlišeních (vypnuté WDR), H.264, MJPEG, min. osvětlení: barva: 0,07 lux, čb: 0,01 lux, 50IRE F1,3 1080p 60Fps při zapnutém WDR a Lightfinder, objektiv 3 - 9 mm, mechanický IRC filtr, IR 40 m, WDR, detekce pohybu, privátní zóny,   slot pro microSD/SDHC/SDXC kartu,  1x RJ-45 (10/100 Base-T/TX), IP66, IK10+, pracovní teplota  -50 - 60 °C, napájení PoE, PVC Free</t>
  </si>
  <si>
    <t>Var3 - Vnitřní IP dome kamera,   1/2,8" Progressive Scan RGB CMOS, max. rozlišení 1920 x 1080, 120 sn./s při všech rozlišeních (vypnuté WDR), H.264, MJPEG, min. osvětlení: barva: 0,07 lux, čb: 0,01 lux, 50IRE F1,3 1080p 60Fps při zapnutém WDR a Lightfinder, objektiv 3 - 9 mm, mechanický IRC filtr, IR 40 m, WDR, detekce pohybu, privátní zóny,   slot pro microSD/SDHC/SDXC kartu,  1x RJ-45 (10/100 Base-T/TX), IP52, IK10, pracovní teplota  -10 - 50 °C, napájení PoE, PVC Free</t>
  </si>
  <si>
    <t>Var4 - Hlavní jednotka diskrétní IP kamery s možností připojení 1 kamerového modulu, max. rozlišení: 1920 x 1080, až 60sn./s, H.264, MJPEG, WDR, detekce pohybu, privátní zóny, Corridor Format, Tampering, Audio Detekce, možnost instalace analytických funkcí ACAP, slot na mikro SD/SDHC/SDXC kartu až 64 GB, obousměrné audio, 1x RJ-45 (10/100 Base-T/TX) + 1 x R12 (připojení kamerového modulu), pracovní teplota  -30 - 60 °C, napájení PoE</t>
  </si>
  <si>
    <t>04 / 2019</t>
  </si>
  <si>
    <t>Délka záruky na celý předmět plnění v měsících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</si>
</sst>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€-1]_-;\-* #,##0.00\ [$€-1]_-;_-* &quot;-&quot;??\ [$€-1]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2"/>
    </font>
    <font>
      <b/>
      <sz val="11"/>
      <name val="Times New Roman CE"/>
      <family val="1"/>
    </font>
    <font>
      <sz val="10"/>
      <name val="Helv"/>
      <family val="2"/>
    </font>
    <font>
      <u val="single"/>
      <sz val="10"/>
      <color indexed="12"/>
      <name val="Arial CE"/>
      <family val="2"/>
    </font>
    <font>
      <b/>
      <sz val="10"/>
      <name val="Arial"/>
      <family val="2"/>
    </font>
    <font>
      <sz val="10"/>
      <name val="Times New Roman CE"/>
      <family val="1"/>
    </font>
    <font>
      <sz val="10"/>
      <color indexed="8"/>
      <name val="Geneva"/>
      <family val="2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b/>
      <u val="single"/>
      <sz val="12"/>
      <color indexed="18"/>
      <name val="Times New Roman CE"/>
      <family val="1"/>
    </font>
    <font>
      <b/>
      <sz val="14"/>
      <color indexed="18"/>
      <name val="Times New Roman CE"/>
      <family val="1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u val="single"/>
      <sz val="7.5"/>
      <color indexed="12"/>
      <name val="Arial CE"/>
      <family val="2"/>
    </font>
    <font>
      <sz val="11"/>
      <name val="Calibri"/>
      <family val="2"/>
      <scheme val="minor"/>
    </font>
    <font>
      <b/>
      <sz val="9"/>
      <color rgb="FF555555"/>
      <name val="Tahoma"/>
      <family val="2"/>
    </font>
    <font>
      <b/>
      <sz val="8"/>
      <color theme="1"/>
      <name val="Tahoma"/>
      <family val="2"/>
    </font>
    <font>
      <b/>
      <sz val="7"/>
      <color rgb="FF555555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18"/>
      </top>
      <bottom/>
    </border>
    <border>
      <left/>
      <right/>
      <top style="thin">
        <color indexed="1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18"/>
      </top>
      <bottom style="medium">
        <color indexed="1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4" fontId="8" fillId="0" borderId="0">
      <alignment/>
      <protection/>
    </xf>
    <xf numFmtId="164" fontId="14" fillId="2" borderId="1">
      <alignment/>
      <protection/>
    </xf>
    <xf numFmtId="164" fontId="15" fillId="0" borderId="2">
      <alignment/>
      <protection/>
    </xf>
    <xf numFmtId="4" fontId="12" fillId="0" borderId="0">
      <alignment/>
      <protection/>
    </xf>
    <xf numFmtId="165" fontId="1" fillId="0" borderId="0" applyFont="0" applyFill="0" applyBorder="0" applyAlignment="0" applyProtection="0"/>
    <xf numFmtId="0" fontId="5" fillId="2" borderId="3" applyNumberFormat="0" applyBorder="0" applyProtection="0">
      <alignment horizontal="center" vertical="center"/>
    </xf>
    <xf numFmtId="0" fontId="10" fillId="0" borderId="0" applyNumberFormat="0" applyFill="0" applyBorder="0">
      <alignment/>
      <protection locked="0"/>
    </xf>
    <xf numFmtId="0" fontId="23" fillId="0" borderId="0" applyNumberFormat="0" applyFill="0" applyBorder="0">
      <alignment/>
      <protection locked="0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0" borderId="0">
      <alignment/>
      <protection/>
    </xf>
    <xf numFmtId="0" fontId="17" fillId="0" borderId="4">
      <alignment/>
      <protection/>
    </xf>
    <xf numFmtId="0" fontId="18" fillId="3" borderId="5">
      <alignment horizontal="left" vertical="center" wrapText="1" indent="1"/>
      <protection locked="0"/>
    </xf>
    <xf numFmtId="0" fontId="19" fillId="4" borderId="5" applyFont="0">
      <alignment horizontal="left" vertical="center" wrapText="1" indent="2"/>
      <protection locked="0"/>
    </xf>
    <xf numFmtId="0" fontId="20" fillId="5" borderId="5" applyNumberFormat="0" applyProtection="0">
      <alignment horizontal="left" vertical="center" indent="3"/>
    </xf>
    <xf numFmtId="0" fontId="1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1" fillId="0" borderId="0">
      <alignment horizontal="left" vertical="center"/>
      <protection locked="0"/>
    </xf>
    <xf numFmtId="9" fontId="7" fillId="0" borderId="0" applyFont="0" applyFill="0" applyBorder="0" applyAlignment="0" applyProtection="0"/>
    <xf numFmtId="164" fontId="15" fillId="0" borderId="2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11" fillId="0" borderId="6">
      <alignment horizontal="left" vertical="center"/>
      <protection/>
    </xf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0" xfId="0" applyFont="1"/>
    <xf numFmtId="49" fontId="4" fillId="0" borderId="0" xfId="0" applyNumberFormat="1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49" fontId="0" fillId="0" borderId="6" xfId="0" applyNumberFormat="1" applyBorder="1" applyAlignment="1">
      <alignment vertical="top"/>
    </xf>
    <xf numFmtId="0" fontId="0" fillId="0" borderId="6" xfId="0" applyBorder="1"/>
    <xf numFmtId="0" fontId="2" fillId="0" borderId="6" xfId="0" applyFont="1" applyBorder="1" applyAlignment="1">
      <alignment vertical="top"/>
    </xf>
    <xf numFmtId="0" fontId="0" fillId="0" borderId="6" xfId="0" applyBorder="1" applyAlignment="1">
      <alignment horizontal="right" vertical="top"/>
    </xf>
    <xf numFmtId="0" fontId="24" fillId="0" borderId="6" xfId="46" applyFont="1" applyFill="1" applyBorder="1" applyAlignment="1">
      <alignment horizontal="right"/>
      <protection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24" fillId="0" borderId="6" xfId="46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64" fontId="0" fillId="0" borderId="6" xfId="0" applyNumberFormat="1" applyBorder="1"/>
    <xf numFmtId="49" fontId="0" fillId="0" borderId="6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2" fillId="0" borderId="6" xfId="0" applyFont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Border="1"/>
    <xf numFmtId="49" fontId="0" fillId="0" borderId="0" xfId="0" applyNumberFormat="1" applyFill="1" applyBorder="1" applyAlignment="1">
      <alignment vertical="top"/>
    </xf>
    <xf numFmtId="49" fontId="0" fillId="0" borderId="6" xfId="0" applyNumberFormat="1" applyFont="1" applyFill="1" applyBorder="1" applyAlignment="1">
      <alignment vertical="top"/>
    </xf>
    <xf numFmtId="49" fontId="0" fillId="0" borderId="6" xfId="0" applyNumberFormat="1" applyFill="1" applyBorder="1" applyAlignment="1">
      <alignment vertical="top" wrapText="1"/>
    </xf>
    <xf numFmtId="0" fontId="0" fillId="0" borderId="6" xfId="0" applyFill="1" applyBorder="1" applyAlignment="1">
      <alignment horizontal="right"/>
    </xf>
    <xf numFmtId="49" fontId="0" fillId="0" borderId="6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0" fontId="0" fillId="0" borderId="0" xfId="0" applyFill="1"/>
    <xf numFmtId="0" fontId="0" fillId="0" borderId="6" xfId="0" applyFill="1" applyBorder="1" applyAlignment="1">
      <alignment horizontal="right" vertical="top"/>
    </xf>
    <xf numFmtId="0" fontId="24" fillId="0" borderId="6" xfId="46" applyFont="1" applyFill="1" applyBorder="1" applyAlignment="1">
      <alignment wrapText="1"/>
      <protection/>
    </xf>
    <xf numFmtId="0" fontId="0" fillId="0" borderId="6" xfId="0" applyBorder="1" applyAlignment="1">
      <alignment wrapText="1"/>
    </xf>
    <xf numFmtId="49" fontId="0" fillId="0" borderId="6" xfId="0" applyNumberFormat="1" applyFont="1" applyFill="1" applyBorder="1" applyAlignment="1">
      <alignment vertical="top" wrapText="1"/>
    </xf>
    <xf numFmtId="49" fontId="0" fillId="0" borderId="6" xfId="0" applyNumberFormat="1" applyFont="1" applyFill="1" applyBorder="1" applyAlignment="1">
      <alignment horizontal="right"/>
    </xf>
    <xf numFmtId="0" fontId="0" fillId="0" borderId="6" xfId="0" applyFill="1" applyBorder="1" applyAlignment="1">
      <alignment wrapText="1"/>
    </xf>
    <xf numFmtId="0" fontId="0" fillId="0" borderId="0" xfId="0" applyFill="1" applyAlignment="1">
      <alignment horizontal="right"/>
    </xf>
    <xf numFmtId="0" fontId="2" fillId="0" borderId="6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49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26" fillId="6" borderId="0" xfId="0" applyFont="1" applyFill="1" applyAlignment="1">
      <alignment vertical="top" wrapText="1"/>
    </xf>
    <xf numFmtId="164" fontId="0" fillId="0" borderId="0" xfId="0" applyNumberFormat="1" applyAlignment="1">
      <alignment horizontal="right"/>
    </xf>
    <xf numFmtId="0" fontId="27" fillId="0" borderId="0" xfId="0" applyFont="1" applyAlignment="1">
      <alignment vertical="center" wrapText="1"/>
    </xf>
    <xf numFmtId="0" fontId="5" fillId="0" borderId="0" xfId="0" applyFont="1" applyFill="1"/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_021220_EZS a EPS bez kabeláže verze 3" xfId="21"/>
    <cellStyle name="_040315_rozšíření STK 3vývody+AV kabely+podlahovka" xfId="22"/>
    <cellStyle name="_070305_RD Velvarská 17_EZS ss" xfId="23"/>
    <cellStyle name="_3700_RAC" xfId="24"/>
    <cellStyle name="cena" xfId="25"/>
    <cellStyle name="cena celkem" xfId="26"/>
    <cellStyle name="cena součet" xfId="27"/>
    <cellStyle name="číslo" xfId="28"/>
    <cellStyle name="Euro" xfId="29"/>
    <cellStyle name="Hlavička" xfId="30"/>
    <cellStyle name="Hypertextový odkaz 2" xfId="31"/>
    <cellStyle name="Hypertextový odkaz 3" xfId="32"/>
    <cellStyle name="Měna 2" xfId="33"/>
    <cellStyle name="měny 2" xfId="34"/>
    <cellStyle name="měny 2 2" xfId="35"/>
    <cellStyle name="měny 2 3" xfId="36"/>
    <cellStyle name="nadpis 1 2" xfId="37"/>
    <cellStyle name="nadpis 2 2" xfId="38"/>
    <cellStyle name="Nadpis3" xfId="39"/>
    <cellStyle name="Nadpis4" xfId="40"/>
    <cellStyle name="nadpis5" xfId="41"/>
    <cellStyle name="Normal_0204bei1" xfId="42"/>
    <cellStyle name="Normální 2" xfId="43"/>
    <cellStyle name="Normální 2 2" xfId="44"/>
    <cellStyle name="Normální 3" xfId="45"/>
    <cellStyle name="normální_Hošek Motor verze 5" xfId="46"/>
    <cellStyle name="PrázdnýŘádek" xfId="47"/>
    <cellStyle name="Procenta 2" xfId="48"/>
    <cellStyle name="součet" xfId="49"/>
    <cellStyle name="Standard_aktuell" xfId="50"/>
    <cellStyle name="Styl 1" xfId="51"/>
    <cellStyle name="Styl 1 2" xfId="52"/>
    <cellStyle name="TYP ŘÁDKU_4(sloupec C)" xfId="53"/>
    <cellStyle name="ÚroveňŘádku_1 2" xfId="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workbookViewId="0" topLeftCell="A1">
      <selection activeCell="B14" sqref="B14"/>
    </sheetView>
  </sheetViews>
  <sheetFormatPr defaultColWidth="9.140625" defaultRowHeight="15"/>
  <cols>
    <col min="1" max="1" width="3.28125" style="0" customWidth="1"/>
    <col min="2" max="2" width="39.421875" style="0" customWidth="1"/>
    <col min="3" max="3" width="19.8515625" style="0" customWidth="1"/>
  </cols>
  <sheetData>
    <row r="2" ht="21">
      <c r="B2" s="4" t="s">
        <v>33</v>
      </c>
    </row>
    <row r="3" ht="15">
      <c r="B3" s="62" t="s">
        <v>67</v>
      </c>
    </row>
    <row r="4" ht="15">
      <c r="B4" s="7" t="s">
        <v>7</v>
      </c>
    </row>
    <row r="6" spans="2:3" ht="39.95" customHeight="1">
      <c r="B6" s="46" t="s">
        <v>44</v>
      </c>
      <c r="C6" s="19">
        <f>'CCTV Areal'!H40</f>
        <v>0</v>
      </c>
    </row>
    <row r="7" spans="2:3" ht="20.1" customHeight="1">
      <c r="B7" s="9" t="s">
        <v>34</v>
      </c>
      <c r="C7" s="19">
        <f>'SPOLEČNÝ HW A SW'!H37</f>
        <v>0</v>
      </c>
    </row>
    <row r="8" spans="1:4" ht="7.5" customHeight="1">
      <c r="A8" s="35"/>
      <c r="B8" s="35"/>
      <c r="C8" s="35"/>
      <c r="D8" s="35"/>
    </row>
    <row r="9" spans="2:3" ht="20.1" customHeight="1">
      <c r="B9" s="9" t="s">
        <v>36</v>
      </c>
      <c r="C9" s="19">
        <f>SUM(C6:C7)</f>
        <v>0</v>
      </c>
    </row>
    <row r="10" spans="2:3" ht="20.1" customHeight="1">
      <c r="B10" s="9" t="s">
        <v>35</v>
      </c>
      <c r="C10" s="19">
        <f>C9*0.21</f>
        <v>0</v>
      </c>
    </row>
    <row r="11" spans="2:3" ht="20.1" customHeight="1">
      <c r="B11" s="9" t="s">
        <v>37</v>
      </c>
      <c r="C11" s="19">
        <f>SUM(C9:C10)</f>
        <v>0</v>
      </c>
    </row>
    <row r="14" spans="2:3" ht="30">
      <c r="B14" s="46" t="s">
        <v>78</v>
      </c>
      <c r="C14" s="1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="85" zoomScaleNormal="85" workbookViewId="0" topLeftCell="A1">
      <selection activeCell="K36" sqref="K36"/>
    </sheetView>
  </sheetViews>
  <sheetFormatPr defaultColWidth="9.140625" defaultRowHeight="15"/>
  <cols>
    <col min="1" max="1" width="90.7109375" style="0" customWidth="1"/>
    <col min="2" max="2" width="5.140625" style="50" customWidth="1"/>
    <col min="3" max="3" width="3.8515625" style="18" customWidth="1"/>
    <col min="4" max="8" width="15.7109375" style="18" customWidth="1"/>
    <col min="11" max="11" width="19.140625" style="0" customWidth="1"/>
  </cols>
  <sheetData>
    <row r="1" spans="1:8" ht="21">
      <c r="A1" s="4" t="s">
        <v>43</v>
      </c>
      <c r="H1" s="5" t="s">
        <v>77</v>
      </c>
    </row>
    <row r="2" spans="1:8" s="7" customFormat="1" ht="12">
      <c r="A2" s="6" t="s">
        <v>50</v>
      </c>
      <c r="B2" s="17"/>
      <c r="C2" s="17"/>
      <c r="D2" s="17"/>
      <c r="E2" s="17"/>
      <c r="F2" s="17"/>
      <c r="G2" s="17"/>
      <c r="H2" s="17"/>
    </row>
    <row r="3" spans="1:8" s="7" customFormat="1" ht="12">
      <c r="A3" s="7" t="s">
        <v>7</v>
      </c>
      <c r="B3" s="17"/>
      <c r="C3" s="17"/>
      <c r="D3" s="17"/>
      <c r="E3" s="17"/>
      <c r="F3" s="17"/>
      <c r="G3" s="17"/>
      <c r="H3" s="17"/>
    </row>
    <row r="4" spans="2:8" s="7" customFormat="1" ht="12">
      <c r="B4" s="17"/>
      <c r="C4" s="17"/>
      <c r="D4" s="17"/>
      <c r="E4" s="17"/>
      <c r="F4" s="17"/>
      <c r="G4" s="17"/>
      <c r="H4" s="17"/>
    </row>
    <row r="5" spans="1:8" ht="15">
      <c r="A5" s="10" t="s">
        <v>0</v>
      </c>
      <c r="B5" s="51" t="s">
        <v>6</v>
      </c>
      <c r="C5" s="23"/>
      <c r="D5" s="23" t="s">
        <v>8</v>
      </c>
      <c r="E5" s="23" t="s">
        <v>9</v>
      </c>
      <c r="F5" s="23" t="s">
        <v>10</v>
      </c>
      <c r="G5" s="23" t="s">
        <v>11</v>
      </c>
      <c r="H5" s="24" t="s">
        <v>12</v>
      </c>
    </row>
    <row r="6" spans="1:7" ht="15">
      <c r="A6" s="1"/>
      <c r="B6" s="52"/>
      <c r="C6" s="25"/>
      <c r="D6" s="25"/>
      <c r="E6" s="25"/>
      <c r="F6" s="25"/>
      <c r="G6" s="25"/>
    </row>
    <row r="7" spans="1:7" ht="15">
      <c r="A7" s="3" t="s">
        <v>16</v>
      </c>
      <c r="B7" s="52"/>
      <c r="C7" s="25"/>
      <c r="D7" s="25"/>
      <c r="E7" s="25"/>
      <c r="F7" s="25"/>
      <c r="G7" s="25"/>
    </row>
    <row r="8" spans="1:11" ht="105">
      <c r="A8" s="47" t="s">
        <v>73</v>
      </c>
      <c r="B8" s="12">
        <v>1</v>
      </c>
      <c r="C8" s="26" t="s">
        <v>1</v>
      </c>
      <c r="D8" s="16">
        <v>0</v>
      </c>
      <c r="E8" s="15">
        <f>B8*D8</f>
        <v>0</v>
      </c>
      <c r="F8" s="15">
        <v>0</v>
      </c>
      <c r="G8" s="15">
        <f>B8*F8</f>
        <v>0</v>
      </c>
      <c r="H8" s="15">
        <f aca="true" t="shared" si="0" ref="H8:H14">E8+G8</f>
        <v>0</v>
      </c>
      <c r="K8" s="58"/>
    </row>
    <row r="9" spans="1:11" ht="15">
      <c r="A9" s="45" t="s">
        <v>17</v>
      </c>
      <c r="B9" s="12">
        <v>1</v>
      </c>
      <c r="C9" s="26" t="s">
        <v>1</v>
      </c>
      <c r="D9" s="16">
        <v>0</v>
      </c>
      <c r="E9" s="15">
        <f aca="true" t="shared" si="1" ref="E9:E14">B9*D9</f>
        <v>0</v>
      </c>
      <c r="F9" s="15">
        <v>0</v>
      </c>
      <c r="G9" s="15">
        <f aca="true" t="shared" si="2" ref="G9:G14">B9*F9</f>
        <v>0</v>
      </c>
      <c r="H9" s="15">
        <f t="shared" si="0"/>
        <v>0</v>
      </c>
      <c r="K9" s="58"/>
    </row>
    <row r="10" spans="1:11" ht="15">
      <c r="A10" s="45" t="s">
        <v>18</v>
      </c>
      <c r="B10" s="12">
        <v>1</v>
      </c>
      <c r="C10" s="26" t="s">
        <v>1</v>
      </c>
      <c r="D10" s="16">
        <v>0</v>
      </c>
      <c r="E10" s="15">
        <f t="shared" si="1"/>
        <v>0</v>
      </c>
      <c r="F10" s="15">
        <v>0</v>
      </c>
      <c r="G10" s="15">
        <f t="shared" si="2"/>
        <v>0</v>
      </c>
      <c r="H10" s="15">
        <f t="shared" si="0"/>
        <v>0</v>
      </c>
      <c r="K10" s="43"/>
    </row>
    <row r="11" spans="1:11" ht="76.5" customHeight="1">
      <c r="A11" s="38" t="s">
        <v>74</v>
      </c>
      <c r="B11" s="12">
        <v>10</v>
      </c>
      <c r="C11" s="48" t="s">
        <v>1</v>
      </c>
      <c r="D11" s="16">
        <v>0</v>
      </c>
      <c r="E11" s="42">
        <f t="shared" si="1"/>
        <v>0</v>
      </c>
      <c r="F11" s="42">
        <v>0</v>
      </c>
      <c r="G11" s="42">
        <f t="shared" si="2"/>
        <v>0</v>
      </c>
      <c r="H11" s="42">
        <f t="shared" si="0"/>
        <v>0</v>
      </c>
      <c r="K11" s="61"/>
    </row>
    <row r="12" spans="1:11" ht="75">
      <c r="A12" s="38" t="s">
        <v>75</v>
      </c>
      <c r="B12" s="12">
        <v>17</v>
      </c>
      <c r="C12" s="48" t="s">
        <v>1</v>
      </c>
      <c r="D12" s="16">
        <v>0</v>
      </c>
      <c r="E12" s="42">
        <f t="shared" si="1"/>
        <v>0</v>
      </c>
      <c r="F12" s="42">
        <v>0</v>
      </c>
      <c r="G12" s="42">
        <f t="shared" si="2"/>
        <v>0</v>
      </c>
      <c r="H12" s="42">
        <f t="shared" si="0"/>
        <v>0</v>
      </c>
      <c r="K12" s="61"/>
    </row>
    <row r="13" spans="1:11" ht="76.5" customHeight="1">
      <c r="A13" s="38" t="s">
        <v>76</v>
      </c>
      <c r="B13" s="12">
        <v>3</v>
      </c>
      <c r="C13" s="48" t="s">
        <v>1</v>
      </c>
      <c r="D13" s="16">
        <v>0</v>
      </c>
      <c r="E13" s="42">
        <f t="shared" si="1"/>
        <v>0</v>
      </c>
      <c r="F13" s="42">
        <v>0</v>
      </c>
      <c r="G13" s="42">
        <f t="shared" si="2"/>
        <v>0</v>
      </c>
      <c r="H13" s="42">
        <f t="shared" si="0"/>
        <v>0</v>
      </c>
      <c r="K13" s="59"/>
    </row>
    <row r="14" spans="1:11" ht="33" customHeight="1">
      <c r="A14" s="49" t="s">
        <v>66</v>
      </c>
      <c r="B14" s="12">
        <v>3</v>
      </c>
      <c r="C14" s="48" t="s">
        <v>1</v>
      </c>
      <c r="D14" s="16">
        <v>0</v>
      </c>
      <c r="E14" s="42">
        <f t="shared" si="1"/>
        <v>0</v>
      </c>
      <c r="F14" s="42">
        <v>0</v>
      </c>
      <c r="G14" s="42">
        <f t="shared" si="2"/>
        <v>0</v>
      </c>
      <c r="H14" s="42">
        <f t="shared" si="0"/>
        <v>0</v>
      </c>
      <c r="K14" s="58"/>
    </row>
    <row r="15" spans="1:7" ht="15">
      <c r="A15" s="2"/>
      <c r="B15" s="53"/>
      <c r="C15" s="27"/>
      <c r="D15" s="28"/>
      <c r="E15" s="28"/>
      <c r="F15" s="28"/>
      <c r="G15" s="28"/>
    </row>
    <row r="16" spans="1:7" ht="15">
      <c r="A16" s="3" t="s">
        <v>19</v>
      </c>
      <c r="B16" s="53"/>
      <c r="C16" s="27"/>
      <c r="D16" s="28"/>
      <c r="E16" s="28"/>
      <c r="F16" s="28"/>
      <c r="G16" s="28"/>
    </row>
    <row r="17" spans="1:8" ht="15">
      <c r="A17" s="8" t="s">
        <v>71</v>
      </c>
      <c r="B17" s="11">
        <v>2210</v>
      </c>
      <c r="C17" s="29" t="s">
        <v>2</v>
      </c>
      <c r="D17" s="30">
        <v>0</v>
      </c>
      <c r="E17" s="15">
        <f aca="true" t="shared" si="3" ref="E17:E22">B17*D17</f>
        <v>0</v>
      </c>
      <c r="F17" s="30">
        <v>0</v>
      </c>
      <c r="G17" s="15">
        <f aca="true" t="shared" si="4" ref="G17:G22">B17*F17</f>
        <v>0</v>
      </c>
      <c r="H17" s="15">
        <f aca="true" t="shared" si="5" ref="H17:H22">E17+G17</f>
        <v>0</v>
      </c>
    </row>
    <row r="18" spans="1:8" ht="15">
      <c r="A18" s="20" t="s">
        <v>72</v>
      </c>
      <c r="B18" s="44">
        <v>512</v>
      </c>
      <c r="C18" s="29" t="s">
        <v>2</v>
      </c>
      <c r="D18" s="30">
        <v>0</v>
      </c>
      <c r="E18" s="15">
        <f t="shared" si="3"/>
        <v>0</v>
      </c>
      <c r="F18" s="30">
        <v>0</v>
      </c>
      <c r="G18" s="15">
        <f t="shared" si="4"/>
        <v>0</v>
      </c>
      <c r="H18" s="15">
        <f t="shared" si="5"/>
        <v>0</v>
      </c>
    </row>
    <row r="19" spans="1:8" s="43" customFormat="1" ht="15">
      <c r="A19" s="47" t="s">
        <v>70</v>
      </c>
      <c r="B19" s="44">
        <v>210</v>
      </c>
      <c r="C19" s="40" t="s">
        <v>2</v>
      </c>
      <c r="D19" s="41">
        <v>0</v>
      </c>
      <c r="E19" s="42">
        <f t="shared" si="3"/>
        <v>0</v>
      </c>
      <c r="F19" s="41">
        <v>0</v>
      </c>
      <c r="G19" s="42">
        <f t="shared" si="4"/>
        <v>0</v>
      </c>
      <c r="H19" s="42">
        <f t="shared" si="5"/>
        <v>0</v>
      </c>
    </row>
    <row r="20" spans="1:8" s="43" customFormat="1" ht="15">
      <c r="A20" s="47" t="s">
        <v>69</v>
      </c>
      <c r="B20" s="44">
        <v>270</v>
      </c>
      <c r="C20" s="40" t="s">
        <v>2</v>
      </c>
      <c r="D20" s="41">
        <v>0</v>
      </c>
      <c r="E20" s="42">
        <f t="shared" si="3"/>
        <v>0</v>
      </c>
      <c r="F20" s="41">
        <v>0</v>
      </c>
      <c r="G20" s="42">
        <f t="shared" si="4"/>
        <v>0</v>
      </c>
      <c r="H20" s="42">
        <f t="shared" si="5"/>
        <v>0</v>
      </c>
    </row>
    <row r="21" spans="1:8" ht="15">
      <c r="A21" s="20" t="s">
        <v>20</v>
      </c>
      <c r="B21" s="44">
        <v>900</v>
      </c>
      <c r="C21" s="29" t="s">
        <v>1</v>
      </c>
      <c r="D21" s="30">
        <v>0</v>
      </c>
      <c r="E21" s="15">
        <f t="shared" si="3"/>
        <v>0</v>
      </c>
      <c r="F21" s="30">
        <v>0</v>
      </c>
      <c r="G21" s="15">
        <f t="shared" si="4"/>
        <v>0</v>
      </c>
      <c r="H21" s="15">
        <f t="shared" si="5"/>
        <v>0</v>
      </c>
    </row>
    <row r="22" spans="1:8" ht="15">
      <c r="A22" s="20" t="s">
        <v>21</v>
      </c>
      <c r="B22" s="44">
        <v>1</v>
      </c>
      <c r="C22" s="29" t="s">
        <v>1</v>
      </c>
      <c r="D22" s="30">
        <v>0</v>
      </c>
      <c r="E22" s="15">
        <f t="shared" si="3"/>
        <v>0</v>
      </c>
      <c r="F22" s="30">
        <v>0</v>
      </c>
      <c r="G22" s="15">
        <f t="shared" si="4"/>
        <v>0</v>
      </c>
      <c r="H22" s="15">
        <f t="shared" si="5"/>
        <v>0</v>
      </c>
    </row>
    <row r="23" spans="1:7" ht="15">
      <c r="A23" s="2"/>
      <c r="B23" s="53"/>
      <c r="C23" s="27"/>
      <c r="D23" s="28"/>
      <c r="E23" s="28"/>
      <c r="F23" s="28"/>
      <c r="G23" s="28"/>
    </row>
    <row r="24" spans="1:7" ht="15">
      <c r="A24" s="3" t="s">
        <v>22</v>
      </c>
      <c r="B24" s="53"/>
      <c r="C24" s="27"/>
      <c r="D24" s="28"/>
      <c r="E24" s="28"/>
      <c r="F24" s="28"/>
      <c r="G24" s="28"/>
    </row>
    <row r="25" spans="1:8" ht="15">
      <c r="A25" s="21" t="s">
        <v>68</v>
      </c>
      <c r="B25" s="44">
        <v>512</v>
      </c>
      <c r="C25" s="29" t="s">
        <v>2</v>
      </c>
      <c r="D25" s="30">
        <v>0</v>
      </c>
      <c r="E25" s="15">
        <f aca="true" t="shared" si="6" ref="E25:E33">B25*D25</f>
        <v>0</v>
      </c>
      <c r="F25" s="30">
        <v>0</v>
      </c>
      <c r="G25" s="15">
        <f aca="true" t="shared" si="7" ref="G25:G33">B25*F25</f>
        <v>0</v>
      </c>
      <c r="H25" s="15">
        <f aca="true" t="shared" si="8" ref="H25:H33">E25+G25</f>
        <v>0</v>
      </c>
    </row>
    <row r="26" spans="1:8" ht="15">
      <c r="A26" s="21" t="s">
        <v>25</v>
      </c>
      <c r="B26" s="44">
        <v>20</v>
      </c>
      <c r="C26" s="29" t="s">
        <v>1</v>
      </c>
      <c r="D26" s="30">
        <v>0</v>
      </c>
      <c r="E26" s="15">
        <f t="shared" si="6"/>
        <v>0</v>
      </c>
      <c r="F26" s="30">
        <v>0</v>
      </c>
      <c r="G26" s="15">
        <f t="shared" si="7"/>
        <v>0</v>
      </c>
      <c r="H26" s="15">
        <f t="shared" si="8"/>
        <v>0</v>
      </c>
    </row>
    <row r="27" spans="1:8" ht="15">
      <c r="A27" s="21" t="s">
        <v>45</v>
      </c>
      <c r="B27" s="44">
        <v>25</v>
      </c>
      <c r="C27" s="29" t="s">
        <v>1</v>
      </c>
      <c r="D27" s="30">
        <v>0</v>
      </c>
      <c r="E27" s="15">
        <f t="shared" si="6"/>
        <v>0</v>
      </c>
      <c r="F27" s="30">
        <v>0</v>
      </c>
      <c r="G27" s="15">
        <f t="shared" si="7"/>
        <v>0</v>
      </c>
      <c r="H27" s="15">
        <f t="shared" si="8"/>
        <v>0</v>
      </c>
    </row>
    <row r="28" spans="1:8" ht="15">
      <c r="A28" s="21" t="s">
        <v>46</v>
      </c>
      <c r="B28" s="44">
        <v>40</v>
      </c>
      <c r="C28" s="29" t="s">
        <v>14</v>
      </c>
      <c r="D28" s="30">
        <v>0</v>
      </c>
      <c r="E28" s="15">
        <f t="shared" si="6"/>
        <v>0</v>
      </c>
      <c r="F28" s="30">
        <v>0</v>
      </c>
      <c r="G28" s="15">
        <f t="shared" si="7"/>
        <v>0</v>
      </c>
      <c r="H28" s="15">
        <f t="shared" si="8"/>
        <v>0</v>
      </c>
    </row>
    <row r="29" spans="1:8" ht="15">
      <c r="A29" s="21" t="s">
        <v>47</v>
      </c>
      <c r="B29" s="44">
        <v>206</v>
      </c>
      <c r="C29" s="29" t="s">
        <v>42</v>
      </c>
      <c r="D29" s="30">
        <v>0</v>
      </c>
      <c r="E29" s="15">
        <f t="shared" si="6"/>
        <v>0</v>
      </c>
      <c r="F29" s="30">
        <v>0</v>
      </c>
      <c r="G29" s="15">
        <f t="shared" si="7"/>
        <v>0</v>
      </c>
      <c r="H29" s="15">
        <f t="shared" si="8"/>
        <v>0</v>
      </c>
    </row>
    <row r="30" spans="1:8" s="43" customFormat="1" ht="30">
      <c r="A30" s="38" t="s">
        <v>55</v>
      </c>
      <c r="B30" s="39">
        <v>50</v>
      </c>
      <c r="C30" s="40" t="s">
        <v>42</v>
      </c>
      <c r="D30" s="30">
        <v>0</v>
      </c>
      <c r="E30" s="15">
        <f t="shared" si="6"/>
        <v>0</v>
      </c>
      <c r="F30" s="41">
        <v>0</v>
      </c>
      <c r="G30" s="42">
        <f t="shared" si="7"/>
        <v>0</v>
      </c>
      <c r="H30" s="42">
        <f t="shared" si="8"/>
        <v>0</v>
      </c>
    </row>
    <row r="31" spans="1:8" s="43" customFormat="1" ht="30">
      <c r="A31" s="38" t="s">
        <v>56</v>
      </c>
      <c r="B31" s="39">
        <v>50</v>
      </c>
      <c r="C31" s="40" t="s">
        <v>42</v>
      </c>
      <c r="D31" s="30">
        <v>0</v>
      </c>
      <c r="E31" s="15">
        <f t="shared" si="6"/>
        <v>0</v>
      </c>
      <c r="F31" s="41">
        <v>0</v>
      </c>
      <c r="G31" s="42">
        <f t="shared" si="7"/>
        <v>0</v>
      </c>
      <c r="H31" s="42">
        <f t="shared" si="8"/>
        <v>0</v>
      </c>
    </row>
    <row r="32" spans="1:8" ht="15">
      <c r="A32" s="21" t="s">
        <v>39</v>
      </c>
      <c r="B32" s="44">
        <v>1</v>
      </c>
      <c r="C32" s="29" t="s">
        <v>13</v>
      </c>
      <c r="D32" s="30">
        <v>0</v>
      </c>
      <c r="E32" s="15">
        <f t="shared" si="6"/>
        <v>0</v>
      </c>
      <c r="F32" s="30">
        <v>0</v>
      </c>
      <c r="G32" s="15">
        <f t="shared" si="7"/>
        <v>0</v>
      </c>
      <c r="H32" s="15">
        <f t="shared" si="8"/>
        <v>0</v>
      </c>
    </row>
    <row r="33" spans="1:8" ht="15">
      <c r="A33" s="21" t="s">
        <v>24</v>
      </c>
      <c r="B33" s="44">
        <v>60</v>
      </c>
      <c r="C33" s="29" t="s">
        <v>14</v>
      </c>
      <c r="D33" s="30">
        <v>0</v>
      </c>
      <c r="E33" s="15">
        <f t="shared" si="6"/>
        <v>0</v>
      </c>
      <c r="F33" s="30">
        <v>0</v>
      </c>
      <c r="G33" s="15">
        <f t="shared" si="7"/>
        <v>0</v>
      </c>
      <c r="H33" s="15">
        <f t="shared" si="8"/>
        <v>0</v>
      </c>
    </row>
    <row r="34" spans="1:8" ht="15">
      <c r="A34" s="37" t="s">
        <v>49</v>
      </c>
      <c r="B34" s="54">
        <v>31</v>
      </c>
      <c r="C34" s="55" t="s">
        <v>1</v>
      </c>
      <c r="D34" s="56">
        <v>0</v>
      </c>
      <c r="E34" s="57">
        <f aca="true" t="shared" si="9" ref="E34">B34*D34</f>
        <v>0</v>
      </c>
      <c r="F34" s="56">
        <v>0</v>
      </c>
      <c r="G34" s="57">
        <f aca="true" t="shared" si="10" ref="G34">B34*F34</f>
        <v>0</v>
      </c>
      <c r="H34" s="57">
        <f aca="true" t="shared" si="11" ref="H34">E34+G34</f>
        <v>0</v>
      </c>
    </row>
    <row r="35" spans="1:8" ht="15">
      <c r="A35" s="8" t="s">
        <v>3</v>
      </c>
      <c r="B35" s="44">
        <v>25</v>
      </c>
      <c r="C35" s="29" t="s">
        <v>14</v>
      </c>
      <c r="D35" s="30">
        <v>0</v>
      </c>
      <c r="E35" s="15">
        <f>B35*D35</f>
        <v>0</v>
      </c>
      <c r="F35" s="30">
        <v>0</v>
      </c>
      <c r="G35" s="15">
        <f>B35*F35</f>
        <v>0</v>
      </c>
      <c r="H35" s="15">
        <f>E35+G35</f>
        <v>0</v>
      </c>
    </row>
    <row r="36" spans="1:8" ht="15">
      <c r="A36" s="8" t="s">
        <v>40</v>
      </c>
      <c r="B36" s="44">
        <v>34</v>
      </c>
      <c r="C36" s="29" t="s">
        <v>14</v>
      </c>
      <c r="D36" s="30">
        <v>0</v>
      </c>
      <c r="E36" s="15">
        <f>B36*D36</f>
        <v>0</v>
      </c>
      <c r="F36" s="30">
        <v>0</v>
      </c>
      <c r="G36" s="15">
        <f>B36*F36</f>
        <v>0</v>
      </c>
      <c r="H36" s="15">
        <f>E36+G36</f>
        <v>0</v>
      </c>
    </row>
    <row r="37" spans="1:8" ht="15">
      <c r="A37" s="21" t="s">
        <v>4</v>
      </c>
      <c r="B37" s="44">
        <v>1</v>
      </c>
      <c r="C37" s="29" t="s">
        <v>13</v>
      </c>
      <c r="D37" s="30">
        <v>0</v>
      </c>
      <c r="E37" s="15">
        <f>B37*D37</f>
        <v>0</v>
      </c>
      <c r="F37" s="30">
        <v>0</v>
      </c>
      <c r="G37" s="15">
        <f>B37*F37</f>
        <v>0</v>
      </c>
      <c r="H37" s="15">
        <f>E37+G37</f>
        <v>0</v>
      </c>
    </row>
    <row r="38" spans="1:8" ht="15">
      <c r="A38" s="21" t="s">
        <v>41</v>
      </c>
      <c r="B38" s="44">
        <v>1</v>
      </c>
      <c r="C38" s="29" t="s">
        <v>13</v>
      </c>
      <c r="D38" s="30">
        <v>0</v>
      </c>
      <c r="E38" s="15">
        <f>B38*D38</f>
        <v>0</v>
      </c>
      <c r="F38" s="30">
        <v>0</v>
      </c>
      <c r="G38" s="15">
        <f>B38*F38</f>
        <v>0</v>
      </c>
      <c r="H38" s="15">
        <f>E38+G38</f>
        <v>0</v>
      </c>
    </row>
    <row r="40" spans="4:8" ht="15">
      <c r="D40" s="14" t="s">
        <v>5</v>
      </c>
      <c r="E40" s="14"/>
      <c r="F40" s="14"/>
      <c r="G40" s="14"/>
      <c r="H40" s="13">
        <f>SUM(H8:H38)</f>
        <v>0</v>
      </c>
    </row>
    <row r="41" spans="1:7" ht="15">
      <c r="A41" s="36"/>
      <c r="E41" s="60"/>
      <c r="G41" s="60"/>
    </row>
    <row r="43" ht="15">
      <c r="G43" s="60"/>
    </row>
    <row r="45" ht="15">
      <c r="G45" s="60"/>
    </row>
  </sheetData>
  <printOptions/>
  <pageMargins left="0.25" right="0.25" top="0.75" bottom="0.75" header="0.3" footer="0.3"/>
  <pageSetup fitToHeight="0" fitToWidth="1" horizontalDpi="600" verticalDpi="600" orientation="landscape" paperSize="9" scale="80" r:id="rId1"/>
  <rowBreaks count="1" manualBreakCount="1"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 topLeftCell="A22">
      <selection activeCell="F23" sqref="F23"/>
    </sheetView>
  </sheetViews>
  <sheetFormatPr defaultColWidth="9.140625" defaultRowHeight="15"/>
  <cols>
    <col min="1" max="1" width="90.7109375" style="0" customWidth="1"/>
    <col min="2" max="2" width="5.140625" style="18" customWidth="1"/>
    <col min="3" max="3" width="3.8515625" style="18" customWidth="1"/>
    <col min="4" max="8" width="15.7109375" style="18" customWidth="1"/>
  </cols>
  <sheetData>
    <row r="1" spans="1:8" ht="21">
      <c r="A1" s="4" t="s">
        <v>26</v>
      </c>
      <c r="H1" s="5" t="s">
        <v>77</v>
      </c>
    </row>
    <row r="2" spans="1:8" s="7" customFormat="1" ht="12">
      <c r="A2" s="62" t="s">
        <v>50</v>
      </c>
      <c r="B2" s="17"/>
      <c r="C2" s="17"/>
      <c r="D2" s="17"/>
      <c r="E2" s="17"/>
      <c r="F2" s="17"/>
      <c r="G2" s="17"/>
      <c r="H2" s="17"/>
    </row>
    <row r="3" spans="1:8" s="7" customFormat="1" ht="12">
      <c r="A3" s="7" t="s">
        <v>7</v>
      </c>
      <c r="B3" s="17"/>
      <c r="C3" s="17"/>
      <c r="D3" s="17"/>
      <c r="E3" s="17"/>
      <c r="F3" s="17"/>
      <c r="G3" s="17"/>
      <c r="H3" s="17"/>
    </row>
    <row r="4" spans="2:8" s="7" customFormat="1" ht="12">
      <c r="B4" s="17"/>
      <c r="C4" s="17"/>
      <c r="D4" s="17"/>
      <c r="E4" s="17"/>
      <c r="F4" s="17"/>
      <c r="G4" s="17"/>
      <c r="H4" s="17"/>
    </row>
    <row r="5" spans="1:8" ht="15">
      <c r="A5" s="10" t="s">
        <v>0</v>
      </c>
      <c r="B5" s="23" t="s">
        <v>6</v>
      </c>
      <c r="C5" s="23"/>
      <c r="D5" s="23" t="s">
        <v>8</v>
      </c>
      <c r="E5" s="23" t="s">
        <v>9</v>
      </c>
      <c r="F5" s="23" t="s">
        <v>10</v>
      </c>
      <c r="G5" s="23" t="s">
        <v>11</v>
      </c>
      <c r="H5" s="24" t="s">
        <v>12</v>
      </c>
    </row>
    <row r="6" spans="1:7" ht="15">
      <c r="A6" s="1"/>
      <c r="B6" s="25"/>
      <c r="C6" s="25"/>
      <c r="D6" s="25"/>
      <c r="E6" s="25"/>
      <c r="F6" s="25"/>
      <c r="G6" s="25"/>
    </row>
    <row r="7" spans="1:7" ht="15">
      <c r="A7" s="3" t="s">
        <v>27</v>
      </c>
      <c r="B7" s="25"/>
      <c r="C7" s="25"/>
      <c r="D7" s="25"/>
      <c r="E7" s="25"/>
      <c r="F7" s="25"/>
      <c r="G7" s="25"/>
    </row>
    <row r="8" spans="1:8" ht="220.5" customHeight="1">
      <c r="A8" s="45" t="s">
        <v>62</v>
      </c>
      <c r="B8" s="12">
        <v>4</v>
      </c>
      <c r="C8" s="26" t="s">
        <v>1</v>
      </c>
      <c r="D8" s="16">
        <v>0</v>
      </c>
      <c r="E8" s="15">
        <f>B8*D8</f>
        <v>0</v>
      </c>
      <c r="F8" s="15">
        <v>0</v>
      </c>
      <c r="G8" s="15">
        <f>B8*F8</f>
        <v>0</v>
      </c>
      <c r="H8" s="15">
        <f>E8+G8</f>
        <v>0</v>
      </c>
    </row>
    <row r="9" spans="1:8" ht="221.25" customHeight="1">
      <c r="A9" s="45" t="s">
        <v>63</v>
      </c>
      <c r="B9" s="12">
        <v>4</v>
      </c>
      <c r="C9" s="26" t="s">
        <v>1</v>
      </c>
      <c r="D9" s="16">
        <v>0</v>
      </c>
      <c r="E9" s="15">
        <f>B9*D9</f>
        <v>0</v>
      </c>
      <c r="F9" s="15">
        <v>0</v>
      </c>
      <c r="G9" s="15">
        <f>B9*F9</f>
        <v>0</v>
      </c>
      <c r="H9" s="15">
        <f>E9+G9</f>
        <v>0</v>
      </c>
    </row>
    <row r="10" spans="1:8" ht="15">
      <c r="A10" s="45" t="s">
        <v>38</v>
      </c>
      <c r="B10" s="12">
        <v>8</v>
      </c>
      <c r="C10" s="26" t="s">
        <v>1</v>
      </c>
      <c r="D10" s="16">
        <v>0</v>
      </c>
      <c r="E10" s="15">
        <f aca="true" t="shared" si="0" ref="E10:E11">B10*D10</f>
        <v>0</v>
      </c>
      <c r="F10" s="15">
        <v>0</v>
      </c>
      <c r="G10" s="15">
        <f aca="true" t="shared" si="1" ref="G10:G11">B10*F10</f>
        <v>0</v>
      </c>
      <c r="H10" s="15">
        <f aca="true" t="shared" si="2" ref="H10:H11">E10+G10</f>
        <v>0</v>
      </c>
    </row>
    <row r="11" spans="1:8" ht="15">
      <c r="A11" s="45" t="s">
        <v>58</v>
      </c>
      <c r="B11" s="12">
        <v>5</v>
      </c>
      <c r="C11" s="26" t="s">
        <v>1</v>
      </c>
      <c r="D11" s="16">
        <v>0</v>
      </c>
      <c r="E11" s="15">
        <f t="shared" si="0"/>
        <v>0</v>
      </c>
      <c r="F11" s="15">
        <v>0</v>
      </c>
      <c r="G11" s="15">
        <f t="shared" si="1"/>
        <v>0</v>
      </c>
      <c r="H11" s="15">
        <f t="shared" si="2"/>
        <v>0</v>
      </c>
    </row>
    <row r="12" spans="1:7" ht="15">
      <c r="A12" s="2"/>
      <c r="B12" s="31"/>
      <c r="C12" s="27"/>
      <c r="D12" s="28"/>
      <c r="E12" s="28"/>
      <c r="F12" s="28"/>
      <c r="G12" s="28"/>
    </row>
    <row r="13" spans="1:7" ht="15">
      <c r="A13" s="3" t="s">
        <v>28</v>
      </c>
      <c r="B13" s="31"/>
      <c r="C13" s="27"/>
      <c r="D13" s="28"/>
      <c r="E13" s="28"/>
      <c r="F13" s="28"/>
      <c r="G13" s="28"/>
    </row>
    <row r="14" spans="1:8" ht="15">
      <c r="A14" s="47" t="s">
        <v>59</v>
      </c>
      <c r="B14" s="39">
        <v>1</v>
      </c>
      <c r="C14" s="29" t="s">
        <v>1</v>
      </c>
      <c r="D14" s="30">
        <v>0</v>
      </c>
      <c r="E14" s="15">
        <f aca="true" t="shared" si="3" ref="E14:E16">B14*D14</f>
        <v>0</v>
      </c>
      <c r="F14" s="30">
        <v>0</v>
      </c>
      <c r="G14" s="15">
        <f aca="true" t="shared" si="4" ref="G14:G16">B14*F14</f>
        <v>0</v>
      </c>
      <c r="H14" s="15">
        <f aca="true" t="shared" si="5" ref="H14:H16">E14+G14</f>
        <v>0</v>
      </c>
    </row>
    <row r="15" spans="1:8" ht="15">
      <c r="A15" s="47" t="s">
        <v>29</v>
      </c>
      <c r="B15" s="39">
        <v>3</v>
      </c>
      <c r="C15" s="29" t="s">
        <v>1</v>
      </c>
      <c r="D15" s="30">
        <v>0</v>
      </c>
      <c r="E15" s="15">
        <f t="shared" si="3"/>
        <v>0</v>
      </c>
      <c r="F15" s="30">
        <v>0</v>
      </c>
      <c r="G15" s="15">
        <f t="shared" si="4"/>
        <v>0</v>
      </c>
      <c r="H15" s="15">
        <f t="shared" si="5"/>
        <v>0</v>
      </c>
    </row>
    <row r="16" spans="1:8" ht="15">
      <c r="A16" s="47" t="s">
        <v>48</v>
      </c>
      <c r="B16" s="39">
        <v>7</v>
      </c>
      <c r="C16" s="29" t="s">
        <v>1</v>
      </c>
      <c r="D16" s="30">
        <v>0</v>
      </c>
      <c r="E16" s="15">
        <f t="shared" si="3"/>
        <v>0</v>
      </c>
      <c r="F16" s="30">
        <v>0</v>
      </c>
      <c r="G16" s="15">
        <f t="shared" si="4"/>
        <v>0</v>
      </c>
      <c r="H16" s="15">
        <f t="shared" si="5"/>
        <v>0</v>
      </c>
    </row>
    <row r="17" spans="1:8" ht="15">
      <c r="A17" s="47" t="s">
        <v>51</v>
      </c>
      <c r="B17" s="39">
        <v>1</v>
      </c>
      <c r="C17" s="29" t="s">
        <v>1</v>
      </c>
      <c r="D17" s="30">
        <v>0</v>
      </c>
      <c r="E17" s="15">
        <f aca="true" t="shared" si="6" ref="E17">B17*D17</f>
        <v>0</v>
      </c>
      <c r="F17" s="30">
        <v>0</v>
      </c>
      <c r="G17" s="15">
        <f aca="true" t="shared" si="7" ref="G17">B17*F17</f>
        <v>0</v>
      </c>
      <c r="H17" s="15">
        <f aca="true" t="shared" si="8" ref="H17">E17+G17</f>
        <v>0</v>
      </c>
    </row>
    <row r="18" spans="1:8" ht="15">
      <c r="A18" s="47" t="s">
        <v>52</v>
      </c>
      <c r="B18" s="39">
        <v>3</v>
      </c>
      <c r="C18" s="29" t="s">
        <v>1</v>
      </c>
      <c r="D18" s="30">
        <v>0</v>
      </c>
      <c r="E18" s="15">
        <f aca="true" t="shared" si="9" ref="E18:E19">B18*D18</f>
        <v>0</v>
      </c>
      <c r="F18" s="30">
        <v>0</v>
      </c>
      <c r="G18" s="15">
        <f aca="true" t="shared" si="10" ref="G18:G19">B18*F18</f>
        <v>0</v>
      </c>
      <c r="H18" s="15">
        <f aca="true" t="shared" si="11" ref="H18:H19">E18+G18</f>
        <v>0</v>
      </c>
    </row>
    <row r="19" spans="1:8" ht="15">
      <c r="A19" s="47" t="s">
        <v>53</v>
      </c>
      <c r="B19" s="39">
        <v>1</v>
      </c>
      <c r="C19" s="29" t="s">
        <v>1</v>
      </c>
      <c r="D19" s="30">
        <v>0</v>
      </c>
      <c r="E19" s="15">
        <f t="shared" si="9"/>
        <v>0</v>
      </c>
      <c r="F19" s="30">
        <v>0</v>
      </c>
      <c r="G19" s="15">
        <f t="shared" si="10"/>
        <v>0</v>
      </c>
      <c r="H19" s="15">
        <f t="shared" si="11"/>
        <v>0</v>
      </c>
    </row>
    <row r="20" spans="1:8" ht="15">
      <c r="A20" s="47" t="s">
        <v>54</v>
      </c>
      <c r="B20" s="39">
        <v>4</v>
      </c>
      <c r="C20" s="29" t="s">
        <v>1</v>
      </c>
      <c r="D20" s="30">
        <v>0</v>
      </c>
      <c r="E20" s="15">
        <f aca="true" t="shared" si="12" ref="E20">B20*D20</f>
        <v>0</v>
      </c>
      <c r="F20" s="30">
        <v>0</v>
      </c>
      <c r="G20" s="15">
        <f aca="true" t="shared" si="13" ref="G20">B20*F20</f>
        <v>0</v>
      </c>
      <c r="H20" s="15">
        <f aca="true" t="shared" si="14" ref="H20">E20+G20</f>
        <v>0</v>
      </c>
    </row>
    <row r="21" spans="1:7" ht="15">
      <c r="A21" s="2"/>
      <c r="B21" s="31"/>
      <c r="C21" s="27"/>
      <c r="D21" s="28"/>
      <c r="E21" s="28"/>
      <c r="F21" s="28"/>
      <c r="G21" s="28"/>
    </row>
    <row r="22" spans="1:8" ht="15">
      <c r="A22" s="22"/>
      <c r="B22" s="31"/>
      <c r="C22" s="27"/>
      <c r="D22" s="33"/>
      <c r="E22" s="34"/>
      <c r="F22" s="33"/>
      <c r="G22" s="34"/>
      <c r="H22" s="34"/>
    </row>
    <row r="23" spans="1:8" ht="15">
      <c r="A23" s="3" t="s">
        <v>30</v>
      </c>
      <c r="B23" s="31"/>
      <c r="C23" s="27"/>
      <c r="D23" s="33"/>
      <c r="E23" s="34"/>
      <c r="F23" s="33"/>
      <c r="G23" s="34"/>
      <c r="H23" s="34"/>
    </row>
    <row r="24" spans="1:8" ht="30">
      <c r="A24" s="20" t="s">
        <v>60</v>
      </c>
      <c r="B24" s="29" t="s">
        <v>31</v>
      </c>
      <c r="C24" s="29" t="s">
        <v>1</v>
      </c>
      <c r="D24" s="30">
        <v>0</v>
      </c>
      <c r="E24" s="15">
        <f>B24*D24</f>
        <v>0</v>
      </c>
      <c r="F24" s="30">
        <v>0</v>
      </c>
      <c r="G24" s="15">
        <f>B24*F24</f>
        <v>0</v>
      </c>
      <c r="H24" s="15">
        <f>E24+G24</f>
        <v>0</v>
      </c>
    </row>
    <row r="25" spans="1:8" ht="30">
      <c r="A25" s="20" t="s">
        <v>65</v>
      </c>
      <c r="B25" s="29" t="s">
        <v>64</v>
      </c>
      <c r="C25" s="29" t="s">
        <v>1</v>
      </c>
      <c r="D25" s="30">
        <v>0</v>
      </c>
      <c r="E25" s="15">
        <f aca="true" t="shared" si="15" ref="E25:E26">B25*D25</f>
        <v>0</v>
      </c>
      <c r="F25" s="30">
        <v>0</v>
      </c>
      <c r="G25" s="15">
        <f aca="true" t="shared" si="16" ref="G25:G26">B25*F25</f>
        <v>0</v>
      </c>
      <c r="H25" s="15">
        <f aca="true" t="shared" si="17" ref="H25:H26">E25+G25</f>
        <v>0</v>
      </c>
    </row>
    <row r="26" spans="1:8" ht="15">
      <c r="A26" s="20" t="s">
        <v>61</v>
      </c>
      <c r="B26" s="29" t="s">
        <v>64</v>
      </c>
      <c r="C26" s="29" t="s">
        <v>1</v>
      </c>
      <c r="D26" s="30">
        <v>0</v>
      </c>
      <c r="E26" s="15">
        <f t="shared" si="15"/>
        <v>0</v>
      </c>
      <c r="F26" s="30">
        <v>0</v>
      </c>
      <c r="G26" s="15">
        <f t="shared" si="16"/>
        <v>0</v>
      </c>
      <c r="H26" s="15">
        <f t="shared" si="17"/>
        <v>0</v>
      </c>
    </row>
    <row r="27" spans="1:8" ht="15">
      <c r="A27" s="22"/>
      <c r="B27" s="31"/>
      <c r="C27" s="27"/>
      <c r="D27" s="33"/>
      <c r="E27" s="34"/>
      <c r="F27" s="33"/>
      <c r="G27" s="34"/>
      <c r="H27" s="34"/>
    </row>
    <row r="28" spans="1:8" ht="15">
      <c r="A28" s="22"/>
      <c r="B28" s="31"/>
      <c r="C28" s="27"/>
      <c r="D28" s="33"/>
      <c r="E28" s="34"/>
      <c r="F28" s="33"/>
      <c r="G28" s="34"/>
      <c r="H28" s="34"/>
    </row>
    <row r="29" spans="1:8" ht="15">
      <c r="A29" s="3" t="s">
        <v>32</v>
      </c>
      <c r="B29" s="31"/>
      <c r="C29" s="27"/>
      <c r="D29" s="33"/>
      <c r="E29" s="34"/>
      <c r="F29" s="33"/>
      <c r="G29" s="34"/>
      <c r="H29" s="34"/>
    </row>
    <row r="30" spans="1:8" ht="15">
      <c r="A30" s="21" t="s">
        <v>15</v>
      </c>
      <c r="B30" s="32">
        <v>56</v>
      </c>
      <c r="C30" s="29" t="s">
        <v>14</v>
      </c>
      <c r="D30" s="30">
        <v>0</v>
      </c>
      <c r="E30" s="15">
        <f>B30*D30</f>
        <v>0</v>
      </c>
      <c r="F30" s="30">
        <v>0</v>
      </c>
      <c r="G30" s="15">
        <f aca="true" t="shared" si="18" ref="G30:G35">B30*F30</f>
        <v>0</v>
      </c>
      <c r="H30" s="15">
        <f aca="true" t="shared" si="19" ref="H30:H35">E30+G30</f>
        <v>0</v>
      </c>
    </row>
    <row r="31" spans="1:8" ht="15">
      <c r="A31" s="20" t="s">
        <v>23</v>
      </c>
      <c r="B31" s="32">
        <v>12</v>
      </c>
      <c r="C31" s="29" t="s">
        <v>14</v>
      </c>
      <c r="D31" s="30">
        <v>0</v>
      </c>
      <c r="E31" s="15">
        <f aca="true" t="shared" si="20" ref="E31:E35">B31*D31</f>
        <v>0</v>
      </c>
      <c r="F31" s="30">
        <v>0</v>
      </c>
      <c r="G31" s="15">
        <f t="shared" si="18"/>
        <v>0</v>
      </c>
      <c r="H31" s="15">
        <f t="shared" si="19"/>
        <v>0</v>
      </c>
    </row>
    <row r="32" spans="1:8" ht="15">
      <c r="A32" s="9" t="s">
        <v>57</v>
      </c>
      <c r="B32" s="44">
        <v>5</v>
      </c>
      <c r="C32" s="29" t="s">
        <v>14</v>
      </c>
      <c r="D32" s="30">
        <v>0</v>
      </c>
      <c r="E32" s="15">
        <f>B32*D32</f>
        <v>0</v>
      </c>
      <c r="F32" s="30">
        <v>0</v>
      </c>
      <c r="G32" s="15">
        <f>B32*F32</f>
        <v>0</v>
      </c>
      <c r="H32" s="15">
        <f>E32+G32</f>
        <v>0</v>
      </c>
    </row>
    <row r="33" spans="1:8" ht="15">
      <c r="A33" s="21" t="s">
        <v>24</v>
      </c>
      <c r="B33" s="32">
        <v>65</v>
      </c>
      <c r="C33" s="29" t="s">
        <v>14</v>
      </c>
      <c r="D33" s="30">
        <v>0</v>
      </c>
      <c r="E33" s="15">
        <f t="shared" si="20"/>
        <v>0</v>
      </c>
      <c r="F33" s="30">
        <v>0</v>
      </c>
      <c r="G33" s="15">
        <f t="shared" si="18"/>
        <v>0</v>
      </c>
      <c r="H33" s="15">
        <f t="shared" si="19"/>
        <v>0</v>
      </c>
    </row>
    <row r="34" spans="1:8" ht="15">
      <c r="A34" s="21" t="s">
        <v>4</v>
      </c>
      <c r="B34" s="32">
        <v>1</v>
      </c>
      <c r="C34" s="29" t="s">
        <v>13</v>
      </c>
      <c r="D34" s="30">
        <v>0</v>
      </c>
      <c r="E34" s="15">
        <f t="shared" si="20"/>
        <v>0</v>
      </c>
      <c r="F34" s="30">
        <v>0</v>
      </c>
      <c r="G34" s="15">
        <f t="shared" si="18"/>
        <v>0</v>
      </c>
      <c r="H34" s="15">
        <f t="shared" si="19"/>
        <v>0</v>
      </c>
    </row>
    <row r="35" spans="1:8" ht="15">
      <c r="A35" s="21" t="s">
        <v>41</v>
      </c>
      <c r="B35" s="32">
        <v>1</v>
      </c>
      <c r="C35" s="29" t="s">
        <v>13</v>
      </c>
      <c r="D35" s="30">
        <v>0</v>
      </c>
      <c r="E35" s="15">
        <f t="shared" si="20"/>
        <v>0</v>
      </c>
      <c r="F35" s="30">
        <v>0</v>
      </c>
      <c r="G35" s="15">
        <f t="shared" si="18"/>
        <v>0</v>
      </c>
      <c r="H35" s="15">
        <f t="shared" si="19"/>
        <v>0</v>
      </c>
    </row>
    <row r="37" spans="4:8" ht="15">
      <c r="D37" s="14" t="s">
        <v>5</v>
      </c>
      <c r="E37" s="14"/>
      <c r="F37" s="14"/>
      <c r="G37" s="14"/>
      <c r="H37" s="13">
        <f>SUM(H8:H35)</f>
        <v>0</v>
      </c>
    </row>
    <row r="39" spans="5:7" ht="15">
      <c r="E39" s="60"/>
      <c r="G39" s="60"/>
    </row>
    <row r="41" ht="15">
      <c r="G41" s="60"/>
    </row>
  </sheetData>
  <printOptions/>
  <pageMargins left="0.25" right="0.25" top="0.75" bottom="0.75" header="0.3" footer="0.3"/>
  <pageSetup fitToHeight="0" fitToWidth="1" horizontalDpi="600" verticalDpi="600" orientation="landscape" paperSize="9" scale="8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</dc:creator>
  <cp:keywords/>
  <dc:description/>
  <cp:lastModifiedBy>VŠ</cp:lastModifiedBy>
  <cp:lastPrinted>2017-03-29T13:16:23Z</cp:lastPrinted>
  <dcterms:created xsi:type="dcterms:W3CDTF">2015-06-10T14:34:13Z</dcterms:created>
  <dcterms:modified xsi:type="dcterms:W3CDTF">2019-07-24T10:54:48Z</dcterms:modified>
  <cp:category/>
  <cp:version/>
  <cp:contentType/>
  <cp:contentStatus/>
</cp:coreProperties>
</file>