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520" windowHeight="8595" tabRatio="193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34" i="1"/>
  <c r="F67" i="1" s="1"/>
  <c r="N8" i="1"/>
  <c r="N30" i="1" s="1"/>
  <c r="N9" i="1"/>
  <c r="N10" i="1"/>
  <c r="N11" i="1"/>
  <c r="E11" i="1" s="1"/>
  <c r="N12" i="1"/>
  <c r="N13" i="1"/>
  <c r="N14" i="1"/>
  <c r="N15" i="1"/>
  <c r="E15" i="1" s="1"/>
  <c r="N16" i="1"/>
  <c r="N17" i="1"/>
  <c r="N18" i="1"/>
  <c r="N19" i="1"/>
  <c r="E19" i="1" s="1"/>
  <c r="N20" i="1"/>
  <c r="N21" i="1"/>
  <c r="N22" i="1"/>
  <c r="N23" i="1"/>
  <c r="E23" i="1" s="1"/>
  <c r="N24" i="1"/>
  <c r="N25" i="1"/>
  <c r="N26" i="1"/>
  <c r="N27" i="1"/>
  <c r="E27" i="1" s="1"/>
  <c r="N28" i="1"/>
  <c r="N29" i="1"/>
  <c r="N7" i="1"/>
  <c r="K8" i="1"/>
  <c r="E8" i="1" s="1"/>
  <c r="K9" i="1"/>
  <c r="E9" i="1" s="1"/>
  <c r="K10" i="1"/>
  <c r="K11" i="1"/>
  <c r="K12" i="1"/>
  <c r="E12" i="1" s="1"/>
  <c r="K13" i="1"/>
  <c r="E13" i="1" s="1"/>
  <c r="K14" i="1"/>
  <c r="K15" i="1"/>
  <c r="K16" i="1"/>
  <c r="E16" i="1" s="1"/>
  <c r="K17" i="1"/>
  <c r="E17" i="1" s="1"/>
  <c r="K18" i="1"/>
  <c r="K19" i="1"/>
  <c r="K20" i="1"/>
  <c r="E20" i="1" s="1"/>
  <c r="K21" i="1"/>
  <c r="E21" i="1" s="1"/>
  <c r="K22" i="1"/>
  <c r="K23" i="1"/>
  <c r="K24" i="1"/>
  <c r="E24" i="1" s="1"/>
  <c r="K25" i="1"/>
  <c r="E25" i="1" s="1"/>
  <c r="K26" i="1"/>
  <c r="K27" i="1"/>
  <c r="K28" i="1"/>
  <c r="E28" i="1" s="1"/>
  <c r="K29" i="1"/>
  <c r="E29" i="1" s="1"/>
  <c r="K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7" i="1"/>
  <c r="E7" i="1" s="1"/>
  <c r="E10" i="1"/>
  <c r="E14" i="1"/>
  <c r="E18" i="1"/>
  <c r="E22" i="1"/>
  <c r="E26" i="1"/>
  <c r="D7" i="1"/>
  <c r="D30" i="1" s="1"/>
  <c r="E69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E67" i="1"/>
  <c r="M30" i="1"/>
  <c r="J30" i="1"/>
  <c r="K30" i="1"/>
  <c r="G30" i="1"/>
  <c r="E30" i="1" l="1"/>
  <c r="F69" i="1" s="1"/>
  <c r="H30" i="1"/>
</calcChain>
</file>

<file path=xl/sharedStrings.xml><?xml version="1.0" encoding="utf-8"?>
<sst xmlns="http://schemas.openxmlformats.org/spreadsheetml/2006/main" count="141" uniqueCount="126">
  <si>
    <t>Číslo položky</t>
  </si>
  <si>
    <t>Kód modulu</t>
  </si>
  <si>
    <t>Název a popis modulu</t>
  </si>
  <si>
    <t>Desktop Education</t>
  </si>
  <si>
    <t>Project Professional</t>
  </si>
  <si>
    <t>Visio Professional</t>
  </si>
  <si>
    <t>Virtual Desktop Access</t>
  </si>
  <si>
    <t>Intune</t>
  </si>
  <si>
    <t>Windows Server External Connector</t>
  </si>
  <si>
    <t>Exchange Server Standard</t>
  </si>
  <si>
    <t>Exchange Server Enterprise</t>
  </si>
  <si>
    <t>SharePoint Server</t>
  </si>
  <si>
    <t>Skype for Business Server</t>
  </si>
  <si>
    <t>SQL Server Standard</t>
  </si>
  <si>
    <t>SQL Server Standard Core</t>
  </si>
  <si>
    <t>SQL Server Enterprise Core</t>
  </si>
  <si>
    <t>Project Server</t>
  </si>
  <si>
    <t>Project Server CAL</t>
  </si>
  <si>
    <t>Příloha č.: 3 - Tabulka pro výpočet nabídkové ceny</t>
  </si>
  <si>
    <t>Select Plus serverové licence</t>
  </si>
  <si>
    <t>Office 365 Pro Plus pro zaměstnance</t>
  </si>
  <si>
    <t>Office 365 Pro Plus pro studenty</t>
  </si>
  <si>
    <t>Office 365</t>
  </si>
  <si>
    <t>Office 365 - dodatečné služby</t>
  </si>
  <si>
    <t>2UJ-00001</t>
  </si>
  <si>
    <t>H30-00237</t>
  </si>
  <si>
    <t>D87-01057</t>
  </si>
  <si>
    <t>4ZF-00019</t>
  </si>
  <si>
    <t>U7U-00001</t>
  </si>
  <si>
    <t>R39-00374</t>
  </si>
  <si>
    <t>312-02177</t>
  </si>
  <si>
    <t>395-02412</t>
  </si>
  <si>
    <t>H04-00232</t>
  </si>
  <si>
    <t>5HU-00215</t>
  </si>
  <si>
    <t>228-04437</t>
  </si>
  <si>
    <t>7NQ-00302</t>
  </si>
  <si>
    <t>7JQ-00341</t>
  </si>
  <si>
    <t>H22-00479</t>
  </si>
  <si>
    <t>H21-00419</t>
  </si>
  <si>
    <t>5XS-00002</t>
  </si>
  <si>
    <t>5XS-00003</t>
  </si>
  <si>
    <t>M6K-00001</t>
  </si>
  <si>
    <t>6QV-00003</t>
  </si>
  <si>
    <t>H30-05641</t>
  </si>
  <si>
    <t>D87-07312</t>
  </si>
  <si>
    <t>4ZF-00030</t>
  </si>
  <si>
    <t>312-04372</t>
  </si>
  <si>
    <t>395-04563</t>
  </si>
  <si>
    <t>5HU-00370</t>
  </si>
  <si>
    <t>Nabídková cena v Kč bez DPH Celkem za 3 roky</t>
  </si>
  <si>
    <t>Předpokládané odebrané množství Rok 1</t>
  </si>
  <si>
    <t>Předpokládané odebrané množství Rok 2</t>
  </si>
  <si>
    <t>Předpokládané odebrané množství Rok 3</t>
  </si>
  <si>
    <t>Nabídková cena v Kč bez DPH Rok 1</t>
  </si>
  <si>
    <t>Nabídková cena v Kč bez DPH Rok 3</t>
  </si>
  <si>
    <t>Nabídková cena v Kč bez DPH Rok 2</t>
  </si>
  <si>
    <t>H30-00255</t>
  </si>
  <si>
    <t>Project Professional Licence</t>
  </si>
  <si>
    <t>D87-01099</t>
  </si>
  <si>
    <t>Visio Professional Licence</t>
  </si>
  <si>
    <t>R39-00380</t>
  </si>
  <si>
    <t>312-02176</t>
  </si>
  <si>
    <t>395-02406</t>
  </si>
  <si>
    <t>Exchange Server Enterprise Licence</t>
  </si>
  <si>
    <t>H04-00231</t>
  </si>
  <si>
    <t>5HU-00224</t>
  </si>
  <si>
    <t>Skype for Business Server Licence</t>
  </si>
  <si>
    <t>Skype for Business Server Licence + SA</t>
  </si>
  <si>
    <t>228-04538</t>
  </si>
  <si>
    <t>7NQ-00300</t>
  </si>
  <si>
    <t>7JQ-00353</t>
  </si>
  <si>
    <t>H22-00489</t>
  </si>
  <si>
    <t>H21-00413</t>
  </si>
  <si>
    <t>SQL Server Standard Licence + SA</t>
  </si>
  <si>
    <t>SQL Server Standard Core Licence + SA</t>
  </si>
  <si>
    <t>SQL Server Enterprise Core Licence + SA</t>
  </si>
  <si>
    <t>Project Server Licence + SA</t>
  </si>
  <si>
    <t>Project Server CAL Licence + SA</t>
  </si>
  <si>
    <t>Windows Server External Connector Licence + SA</t>
  </si>
  <si>
    <t>Exchange Server Standard Licence + SA</t>
  </si>
  <si>
    <t>Exchange Server Enterprise Licence + SA</t>
  </si>
  <si>
    <t>SharePoint Server Licence + SA</t>
  </si>
  <si>
    <t>Visio Professional Licence + SA</t>
  </si>
  <si>
    <t xml:space="preserve">Nabídková cena v EUR </t>
  </si>
  <si>
    <t xml:space="preserve">Nabídková cena v Kč bez DPH </t>
  </si>
  <si>
    <t>Project Professional Licence + SA *</t>
  </si>
  <si>
    <t>* SA = Software Assurance</t>
  </si>
  <si>
    <t>Předpokládané odebrané množství za 3 roky</t>
  </si>
  <si>
    <t>79P-05582</t>
  </si>
  <si>
    <t xml:space="preserve">Office Proffessional Plus </t>
  </si>
  <si>
    <t>269-05557</t>
  </si>
  <si>
    <t>Office Proffessional Plus + SA</t>
  </si>
  <si>
    <t>SOUČET</t>
  </si>
  <si>
    <t>CENA CELKEM</t>
  </si>
  <si>
    <t>Kurz devizového trhu ČNB</t>
  </si>
  <si>
    <t>Datum kurzu devizového trhu ČNB</t>
  </si>
  <si>
    <t>Předpokládané odebrané množství je pouze orientační údaj sloužící k stanovení ceny pro posouzení nabídky ve výběrovém řízení, přičemž nezavazuje odběratele k odběru tohoto počtu.</t>
  </si>
  <si>
    <t>Nabídková cena v EUR bez DPH Celkem za 3 roky</t>
  </si>
  <si>
    <t>Nabídková cena v EUR bez DPH Rok 1</t>
  </si>
  <si>
    <t>Nabídková cena v EUR bez DPH Rok 2</t>
  </si>
  <si>
    <t>Nabídková cena v EUR bez DPH Rok 3</t>
  </si>
  <si>
    <t>9EM-00562</t>
  </si>
  <si>
    <t>Windows Server STD CORE</t>
  </si>
  <si>
    <t>Windows Server DC Core</t>
  </si>
  <si>
    <t>9EN-00494</t>
  </si>
  <si>
    <t>Sys Ctr Standard Core</t>
  </si>
  <si>
    <t>Sys Ctr DataCenter Core</t>
  </si>
  <si>
    <t>9EM-00264</t>
  </si>
  <si>
    <t>9EA-00270</t>
  </si>
  <si>
    <t>9EA-00267</t>
  </si>
  <si>
    <t>R39-01206</t>
  </si>
  <si>
    <t>Windows Svr ExtrnConn</t>
  </si>
  <si>
    <t>76P-01861</t>
  </si>
  <si>
    <t>9EN-00190</t>
  </si>
  <si>
    <t>9EP-00197</t>
  </si>
  <si>
    <t>228-10840</t>
  </si>
  <si>
    <t>SQL Server Standard Edition</t>
  </si>
  <si>
    <t>SQL Svr Standard Core</t>
  </si>
  <si>
    <t>SQL Svr Enterprise Core</t>
  </si>
  <si>
    <t>H22-02714</t>
  </si>
  <si>
    <t>9EM-00262</t>
  </si>
  <si>
    <t>7NQ-00842</t>
  </si>
  <si>
    <t>7JQ-01049</t>
  </si>
  <si>
    <t>H21-03424</t>
  </si>
  <si>
    <t>9EA-00039</t>
  </si>
  <si>
    <t>9EP-00037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</si>
</sst>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[$EUR]"/>
  </numFmts>
  <fonts count="8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Border="0" applyAlignment="0"/>
  </cellStyleXfs>
  <cellXfs count="9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/>
    <xf numFmtId="3" fontId="2" fillId="0" borderId="9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1" fillId="2" borderId="7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/>
    <xf numFmtId="0" fontId="3" fillId="0" borderId="0" xfId="0" applyFont="1" applyAlignment="1"/>
    <xf numFmtId="0" fontId="3" fillId="0" borderId="0" xfId="0" applyFont="1" applyAlignment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10" fontId="2" fillId="0" borderId="0" xfId="0" applyNumberFormat="1" applyFont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65" fontId="4" fillId="4" borderId="2" xfId="0" applyNumberFormat="1" applyFont="1" applyFill="1" applyBorder="1" applyAlignment="1">
      <alignment horizontal="center" wrapText="1"/>
    </xf>
    <xf numFmtId="165" fontId="4" fillId="2" borderId="2" xfId="0" applyNumberFormat="1" applyFont="1" applyFill="1" applyBorder="1" applyAlignment="1">
      <alignment wrapText="1"/>
    </xf>
    <xf numFmtId="165" fontId="4" fillId="4" borderId="2" xfId="0" applyNumberFormat="1" applyFont="1" applyFill="1" applyBorder="1" applyAlignment="1">
      <alignment horizontal="right" wrapText="1"/>
    </xf>
    <xf numFmtId="164" fontId="5" fillId="4" borderId="2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/>
    </xf>
    <xf numFmtId="164" fontId="5" fillId="4" borderId="2" xfId="0" applyNumberFormat="1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165" fontId="5" fillId="4" borderId="16" xfId="0" applyNumberFormat="1" applyFont="1" applyFill="1" applyBorder="1"/>
    <xf numFmtId="164" fontId="5" fillId="4" borderId="15" xfId="0" applyNumberFormat="1" applyFont="1" applyFill="1" applyBorder="1" applyAlignment="1">
      <alignment horizontal="right" vertical="center"/>
    </xf>
    <xf numFmtId="14" fontId="6" fillId="5" borderId="1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3" borderId="2" xfId="0" applyFont="1" applyFill="1" applyBorder="1" applyAlignment="1">
      <alignment wrapText="1"/>
    </xf>
    <xf numFmtId="165" fontId="5" fillId="5" borderId="2" xfId="0" applyNumberFormat="1" applyFont="1" applyFill="1" applyBorder="1" applyAlignment="1">
      <alignment horizontal="right" wrapText="1"/>
    </xf>
    <xf numFmtId="3" fontId="5" fillId="0" borderId="9" xfId="0" applyNumberFormat="1" applyFont="1" applyBorder="1" applyAlignment="1">
      <alignment horizontal="center" vertical="center"/>
    </xf>
    <xf numFmtId="165" fontId="5" fillId="2" borderId="2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wrapText="1"/>
    </xf>
    <xf numFmtId="0" fontId="5" fillId="3" borderId="8" xfId="0" applyFont="1" applyFill="1" applyBorder="1" applyAlignment="1">
      <alignment wrapText="1"/>
    </xf>
    <xf numFmtId="164" fontId="6" fillId="4" borderId="2" xfId="0" applyNumberFormat="1" applyFont="1" applyFill="1" applyBorder="1"/>
    <xf numFmtId="164" fontId="5" fillId="4" borderId="2" xfId="0" applyNumberFormat="1" applyFont="1" applyFill="1" applyBorder="1"/>
    <xf numFmtId="165" fontId="5" fillId="4" borderId="2" xfId="0" applyNumberFormat="1" applyFont="1" applyFill="1" applyBorder="1" applyAlignment="1">
      <alignment horizontal="right" wrapText="1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6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Fill="1" applyBorder="1" applyAlignment="1">
      <alignment wrapText="1"/>
    </xf>
    <xf numFmtId="164" fontId="5" fillId="0" borderId="27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165" fontId="5" fillId="2" borderId="2" xfId="0" applyNumberFormat="1" applyFont="1" applyFill="1" applyBorder="1" applyAlignment="1">
      <alignment horizontal="right" wrapText="1"/>
    </xf>
    <xf numFmtId="164" fontId="5" fillId="5" borderId="4" xfId="0" applyNumberFormat="1" applyFont="1" applyFill="1" applyBorder="1" applyAlignment="1">
      <alignment horizontal="right" vertical="center"/>
    </xf>
    <xf numFmtId="10" fontId="5" fillId="0" borderId="0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wrapText="1"/>
    </xf>
    <xf numFmtId="0" fontId="6" fillId="4" borderId="11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10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/>
    <xf numFmtId="0" fontId="5" fillId="0" borderId="0" xfId="0" applyFont="1" applyFill="1" applyAlignment="1">
      <alignment horizontal="center" vertical="center"/>
    </xf>
    <xf numFmtId="164" fontId="6" fillId="4" borderId="13" xfId="0" applyNumberFormat="1" applyFont="1" applyFill="1" applyBorder="1"/>
    <xf numFmtId="164" fontId="5" fillId="4" borderId="14" xfId="0" applyNumberFormat="1" applyFont="1" applyFill="1" applyBorder="1"/>
    <xf numFmtId="0" fontId="5" fillId="0" borderId="0" xfId="0" applyFont="1" applyFill="1"/>
    <xf numFmtId="0" fontId="5" fillId="0" borderId="0" xfId="0" applyFont="1" applyAlignment="1">
      <alignment horizontal="left" vertical="center"/>
    </xf>
    <xf numFmtId="0" fontId="5" fillId="0" borderId="0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Border="1" applyAlignment="1"/>
    <xf numFmtId="0" fontId="5" fillId="0" borderId="8" xfId="0" applyFont="1" applyBorder="1" applyAlignment="1"/>
    <xf numFmtId="0" fontId="5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</cellXfs>
  <cellStyles count="2">
    <cellStyle name="Normal 2" xfId="1"/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zoomScaleNormal="100" workbookViewId="0">
      <selection activeCell="I57" sqref="I57"/>
    </sheetView>
  </sheetViews>
  <sheetFormatPr defaultColWidth="9.140625" defaultRowHeight="11.25" x14ac:dyDescent="0.2"/>
  <cols>
    <col min="1" max="1" width="18.5703125" style="1" customWidth="1"/>
    <col min="2" max="2" width="12" style="2" customWidth="1"/>
    <col min="3" max="3" width="37.140625" style="3" customWidth="1"/>
    <col min="4" max="4" width="15.7109375" style="3" customWidth="1"/>
    <col min="5" max="5" width="16.42578125" style="3" customWidth="1"/>
    <col min="6" max="8" width="14.140625" style="3" customWidth="1"/>
    <col min="9" max="14" width="12.42578125" style="3" customWidth="1"/>
    <col min="15" max="15" width="13" style="3" customWidth="1"/>
    <col min="16" max="16384" width="9.140625" style="3"/>
  </cols>
  <sheetData>
    <row r="1" spans="1:15" ht="15" x14ac:dyDescent="0.25">
      <c r="B1" s="92" t="s">
        <v>18</v>
      </c>
      <c r="C1" s="93"/>
      <c r="D1" s="15"/>
      <c r="E1" s="14"/>
    </row>
    <row r="2" spans="1:15" ht="15.75" thickBot="1" x14ac:dyDescent="0.3">
      <c r="B2" s="28"/>
      <c r="C2" s="29"/>
      <c r="D2" s="29"/>
      <c r="E2" s="29"/>
    </row>
    <row r="3" spans="1:15" ht="12.75" x14ac:dyDescent="0.2">
      <c r="A3" s="94" t="s">
        <v>95</v>
      </c>
      <c r="B3" s="95"/>
      <c r="C3" s="32">
        <v>42537</v>
      </c>
      <c r="D3" s="33"/>
      <c r="E3" s="33"/>
      <c r="F3" s="34"/>
      <c r="G3" s="34"/>
      <c r="H3" s="6"/>
      <c r="I3" s="7"/>
      <c r="J3" s="7"/>
      <c r="K3" s="7"/>
      <c r="L3" s="7"/>
      <c r="M3" s="7"/>
      <c r="N3" s="7"/>
      <c r="O3" s="7"/>
    </row>
    <row r="4" spans="1:15" ht="13.5" thickBot="1" x14ac:dyDescent="0.25">
      <c r="A4" s="96" t="s">
        <v>94</v>
      </c>
      <c r="B4" s="97"/>
      <c r="C4" s="35">
        <v>27.065000000000001</v>
      </c>
      <c r="D4" s="33"/>
      <c r="E4" s="33"/>
      <c r="F4" s="34"/>
      <c r="G4" s="34"/>
      <c r="H4" s="6"/>
      <c r="I4" s="7"/>
      <c r="J4" s="7"/>
      <c r="K4" s="7"/>
      <c r="L4" s="7"/>
      <c r="M4" s="7"/>
      <c r="N4" s="7"/>
      <c r="O4" s="7"/>
    </row>
    <row r="5" spans="1:15" ht="13.5" thickBot="1" x14ac:dyDescent="0.25">
      <c r="A5" s="36"/>
      <c r="B5" s="37"/>
      <c r="C5" s="38"/>
      <c r="D5" s="38"/>
      <c r="E5" s="38"/>
      <c r="F5" s="38"/>
      <c r="G5" s="38"/>
    </row>
    <row r="6" spans="1:15" ht="39" customHeight="1" thickTop="1" thickBot="1" x14ac:dyDescent="0.25">
      <c r="A6" s="39" t="s">
        <v>0</v>
      </c>
      <c r="B6" s="40" t="s">
        <v>1</v>
      </c>
      <c r="C6" s="40" t="s">
        <v>2</v>
      </c>
      <c r="D6" s="41" t="s">
        <v>97</v>
      </c>
      <c r="E6" s="41" t="s">
        <v>49</v>
      </c>
      <c r="F6" s="42" t="s">
        <v>50</v>
      </c>
      <c r="G6" s="43" t="s">
        <v>98</v>
      </c>
      <c r="H6" s="26" t="s">
        <v>53</v>
      </c>
      <c r="I6" s="4" t="s">
        <v>51</v>
      </c>
      <c r="J6" s="12" t="s">
        <v>99</v>
      </c>
      <c r="K6" s="26" t="s">
        <v>55</v>
      </c>
      <c r="L6" s="4" t="s">
        <v>52</v>
      </c>
      <c r="M6" s="12" t="s">
        <v>100</v>
      </c>
      <c r="N6" s="26" t="s">
        <v>54</v>
      </c>
    </row>
    <row r="7" spans="1:15" ht="13.5" thickTop="1" x14ac:dyDescent="0.2">
      <c r="A7" s="44">
        <v>1</v>
      </c>
      <c r="B7" s="45" t="s">
        <v>24</v>
      </c>
      <c r="C7" s="46" t="s">
        <v>3</v>
      </c>
      <c r="D7" s="47">
        <f>G7+J7+M7</f>
        <v>0</v>
      </c>
      <c r="E7" s="27">
        <f>H7+K7+N7</f>
        <v>0</v>
      </c>
      <c r="F7" s="48">
        <v>3000</v>
      </c>
      <c r="G7" s="49"/>
      <c r="H7" s="27">
        <f>G7*27.065</f>
        <v>0</v>
      </c>
      <c r="I7" s="8">
        <v>5000</v>
      </c>
      <c r="J7" s="21"/>
      <c r="K7" s="27">
        <f>J7*27.065</f>
        <v>0</v>
      </c>
      <c r="L7" s="9">
        <v>8000</v>
      </c>
      <c r="M7" s="21"/>
      <c r="N7" s="27">
        <f>M7*27.065</f>
        <v>0</v>
      </c>
    </row>
    <row r="8" spans="1:15" ht="12.75" x14ac:dyDescent="0.2">
      <c r="A8" s="87">
        <v>2</v>
      </c>
      <c r="B8" s="45" t="s">
        <v>25</v>
      </c>
      <c r="C8" s="46" t="s">
        <v>4</v>
      </c>
      <c r="D8" s="47">
        <f t="shared" ref="D8:D29" si="0">G8+J8+M8</f>
        <v>0</v>
      </c>
      <c r="E8" s="27">
        <f t="shared" ref="E8:E29" si="1">H8+K8+N8</f>
        <v>0</v>
      </c>
      <c r="F8" s="48">
        <v>150</v>
      </c>
      <c r="G8" s="49"/>
      <c r="H8" s="27">
        <f t="shared" ref="H8:H29" si="2">G8*27.065</f>
        <v>0</v>
      </c>
      <c r="I8" s="8">
        <v>150</v>
      </c>
      <c r="J8" s="21"/>
      <c r="K8" s="27">
        <f t="shared" ref="K8:K29" si="3">J8*27.065</f>
        <v>0</v>
      </c>
      <c r="L8" s="9">
        <v>150</v>
      </c>
      <c r="M8" s="21"/>
      <c r="N8" s="27">
        <f t="shared" ref="N8:N29" si="4">M8*27.065</f>
        <v>0</v>
      </c>
    </row>
    <row r="9" spans="1:15" ht="12.75" x14ac:dyDescent="0.2">
      <c r="A9" s="88">
        <v>3</v>
      </c>
      <c r="B9" s="45" t="s">
        <v>26</v>
      </c>
      <c r="C9" s="46" t="s">
        <v>5</v>
      </c>
      <c r="D9" s="47">
        <f t="shared" si="0"/>
        <v>0</v>
      </c>
      <c r="E9" s="27">
        <f t="shared" si="1"/>
        <v>0</v>
      </c>
      <c r="F9" s="48">
        <v>150</v>
      </c>
      <c r="G9" s="49"/>
      <c r="H9" s="27">
        <f t="shared" si="2"/>
        <v>0</v>
      </c>
      <c r="I9" s="8">
        <v>150</v>
      </c>
      <c r="J9" s="21"/>
      <c r="K9" s="27">
        <f t="shared" si="3"/>
        <v>0</v>
      </c>
      <c r="L9" s="8">
        <v>150</v>
      </c>
      <c r="M9" s="21"/>
      <c r="N9" s="27">
        <f t="shared" si="4"/>
        <v>0</v>
      </c>
    </row>
    <row r="10" spans="1:15" ht="12.75" x14ac:dyDescent="0.2">
      <c r="A10" s="87">
        <v>4</v>
      </c>
      <c r="B10" s="45" t="s">
        <v>27</v>
      </c>
      <c r="C10" s="46" t="s">
        <v>6</v>
      </c>
      <c r="D10" s="47">
        <f t="shared" si="0"/>
        <v>0</v>
      </c>
      <c r="E10" s="27">
        <f t="shared" si="1"/>
        <v>0</v>
      </c>
      <c r="F10" s="48">
        <v>50</v>
      </c>
      <c r="G10" s="49"/>
      <c r="H10" s="27">
        <f t="shared" si="2"/>
        <v>0</v>
      </c>
      <c r="I10" s="8">
        <v>50</v>
      </c>
      <c r="J10" s="21"/>
      <c r="K10" s="27">
        <f t="shared" si="3"/>
        <v>0</v>
      </c>
      <c r="L10" s="8">
        <v>50</v>
      </c>
      <c r="M10" s="21"/>
      <c r="N10" s="27">
        <f t="shared" si="4"/>
        <v>0</v>
      </c>
    </row>
    <row r="11" spans="1:15" ht="12.75" x14ac:dyDescent="0.2">
      <c r="A11" s="87">
        <v>5</v>
      </c>
      <c r="B11" s="45" t="s">
        <v>28</v>
      </c>
      <c r="C11" s="46" t="s">
        <v>7</v>
      </c>
      <c r="D11" s="47">
        <f t="shared" si="0"/>
        <v>0</v>
      </c>
      <c r="E11" s="27">
        <f t="shared" si="1"/>
        <v>0</v>
      </c>
      <c r="F11" s="48">
        <v>1000</v>
      </c>
      <c r="G11" s="49"/>
      <c r="H11" s="27">
        <f t="shared" si="2"/>
        <v>0</v>
      </c>
      <c r="I11" s="8">
        <v>1000</v>
      </c>
      <c r="J11" s="21"/>
      <c r="K11" s="27">
        <f t="shared" si="3"/>
        <v>0</v>
      </c>
      <c r="L11" s="8">
        <v>1000</v>
      </c>
      <c r="M11" s="21"/>
      <c r="N11" s="27">
        <f t="shared" si="4"/>
        <v>0</v>
      </c>
    </row>
    <row r="12" spans="1:15" ht="12.75" x14ac:dyDescent="0.2">
      <c r="A12" s="87">
        <v>6</v>
      </c>
      <c r="B12" s="45" t="s">
        <v>101</v>
      </c>
      <c r="C12" s="46" t="s">
        <v>102</v>
      </c>
      <c r="D12" s="47">
        <f t="shared" si="0"/>
        <v>0</v>
      </c>
      <c r="E12" s="27">
        <f t="shared" si="1"/>
        <v>0</v>
      </c>
      <c r="F12" s="48">
        <v>10</v>
      </c>
      <c r="G12" s="49"/>
      <c r="H12" s="27">
        <f t="shared" si="2"/>
        <v>0</v>
      </c>
      <c r="I12" s="8">
        <v>10</v>
      </c>
      <c r="J12" s="21"/>
      <c r="K12" s="27">
        <f t="shared" si="3"/>
        <v>0</v>
      </c>
      <c r="L12" s="8">
        <v>10</v>
      </c>
      <c r="M12" s="21"/>
      <c r="N12" s="27">
        <f t="shared" si="4"/>
        <v>0</v>
      </c>
    </row>
    <row r="13" spans="1:15" ht="12.75" x14ac:dyDescent="0.2">
      <c r="A13" s="87">
        <v>7</v>
      </c>
      <c r="B13" s="45" t="s">
        <v>124</v>
      </c>
      <c r="C13" s="46" t="s">
        <v>103</v>
      </c>
      <c r="D13" s="47">
        <f t="shared" si="0"/>
        <v>0</v>
      </c>
      <c r="E13" s="27">
        <f t="shared" si="1"/>
        <v>0</v>
      </c>
      <c r="F13" s="48">
        <v>3</v>
      </c>
      <c r="G13" s="49"/>
      <c r="H13" s="27">
        <f t="shared" si="2"/>
        <v>0</v>
      </c>
      <c r="I13" s="8">
        <v>3</v>
      </c>
      <c r="J13" s="21"/>
      <c r="K13" s="27">
        <f t="shared" si="3"/>
        <v>0</v>
      </c>
      <c r="L13" s="8">
        <v>3</v>
      </c>
      <c r="M13" s="21"/>
      <c r="N13" s="27">
        <f t="shared" si="4"/>
        <v>0</v>
      </c>
    </row>
    <row r="14" spans="1:15" ht="12.75" customHeight="1" x14ac:dyDescent="0.2">
      <c r="A14" s="88">
        <v>8</v>
      </c>
      <c r="B14" s="45" t="s">
        <v>29</v>
      </c>
      <c r="C14" s="46" t="s">
        <v>8</v>
      </c>
      <c r="D14" s="47">
        <f t="shared" si="0"/>
        <v>0</v>
      </c>
      <c r="E14" s="27">
        <f t="shared" si="1"/>
        <v>0</v>
      </c>
      <c r="F14" s="48">
        <v>3</v>
      </c>
      <c r="G14" s="49"/>
      <c r="H14" s="27">
        <f t="shared" si="2"/>
        <v>0</v>
      </c>
      <c r="I14" s="8">
        <v>3</v>
      </c>
      <c r="J14" s="21"/>
      <c r="K14" s="27">
        <f t="shared" si="3"/>
        <v>0</v>
      </c>
      <c r="L14" s="8">
        <v>3</v>
      </c>
      <c r="M14" s="21"/>
      <c r="N14" s="27">
        <f t="shared" si="4"/>
        <v>0</v>
      </c>
    </row>
    <row r="15" spans="1:15" ht="11.25" customHeight="1" x14ac:dyDescent="0.2">
      <c r="A15" s="87">
        <v>9</v>
      </c>
      <c r="B15" s="45" t="s">
        <v>30</v>
      </c>
      <c r="C15" s="46" t="s">
        <v>9</v>
      </c>
      <c r="D15" s="47">
        <f t="shared" si="0"/>
        <v>0</v>
      </c>
      <c r="E15" s="27">
        <f t="shared" si="1"/>
        <v>0</v>
      </c>
      <c r="F15" s="48">
        <v>1</v>
      </c>
      <c r="G15" s="49"/>
      <c r="H15" s="27">
        <f t="shared" si="2"/>
        <v>0</v>
      </c>
      <c r="I15" s="8">
        <v>1</v>
      </c>
      <c r="J15" s="21"/>
      <c r="K15" s="27">
        <f t="shared" si="3"/>
        <v>0</v>
      </c>
      <c r="L15" s="8">
        <v>1</v>
      </c>
      <c r="M15" s="21"/>
      <c r="N15" s="27">
        <f t="shared" si="4"/>
        <v>0</v>
      </c>
    </row>
    <row r="16" spans="1:15" ht="12.75" x14ac:dyDescent="0.2">
      <c r="A16" s="87">
        <v>10</v>
      </c>
      <c r="B16" s="45" t="s">
        <v>31</v>
      </c>
      <c r="C16" s="46" t="s">
        <v>10</v>
      </c>
      <c r="D16" s="47">
        <f t="shared" si="0"/>
        <v>0</v>
      </c>
      <c r="E16" s="27">
        <f t="shared" si="1"/>
        <v>0</v>
      </c>
      <c r="F16" s="48">
        <v>1</v>
      </c>
      <c r="G16" s="49"/>
      <c r="H16" s="27">
        <f t="shared" si="2"/>
        <v>0</v>
      </c>
      <c r="I16" s="8">
        <v>1</v>
      </c>
      <c r="J16" s="21"/>
      <c r="K16" s="27">
        <f t="shared" si="3"/>
        <v>0</v>
      </c>
      <c r="L16" s="8">
        <v>1</v>
      </c>
      <c r="M16" s="21"/>
      <c r="N16" s="27">
        <f t="shared" si="4"/>
        <v>0</v>
      </c>
    </row>
    <row r="17" spans="1:15" ht="12.75" x14ac:dyDescent="0.2">
      <c r="A17" s="87">
        <v>11</v>
      </c>
      <c r="B17" s="45" t="s">
        <v>32</v>
      </c>
      <c r="C17" s="46" t="s">
        <v>11</v>
      </c>
      <c r="D17" s="47">
        <f t="shared" si="0"/>
        <v>0</v>
      </c>
      <c r="E17" s="27">
        <f t="shared" si="1"/>
        <v>0</v>
      </c>
      <c r="F17" s="48">
        <v>3</v>
      </c>
      <c r="G17" s="49"/>
      <c r="H17" s="27">
        <f t="shared" si="2"/>
        <v>0</v>
      </c>
      <c r="I17" s="8">
        <v>3</v>
      </c>
      <c r="J17" s="21"/>
      <c r="K17" s="27">
        <f t="shared" si="3"/>
        <v>0</v>
      </c>
      <c r="L17" s="8">
        <v>3</v>
      </c>
      <c r="M17" s="21"/>
      <c r="N17" s="27">
        <f t="shared" si="4"/>
        <v>0</v>
      </c>
    </row>
    <row r="18" spans="1:15" ht="12.75" x14ac:dyDescent="0.2">
      <c r="A18" s="87">
        <v>12</v>
      </c>
      <c r="B18" s="45" t="s">
        <v>33</v>
      </c>
      <c r="C18" s="46" t="s">
        <v>12</v>
      </c>
      <c r="D18" s="47">
        <f t="shared" si="0"/>
        <v>0</v>
      </c>
      <c r="E18" s="27">
        <f t="shared" si="1"/>
        <v>0</v>
      </c>
      <c r="F18" s="48">
        <v>3</v>
      </c>
      <c r="G18" s="49"/>
      <c r="H18" s="27">
        <f t="shared" si="2"/>
        <v>0</v>
      </c>
      <c r="I18" s="8">
        <v>3</v>
      </c>
      <c r="J18" s="21"/>
      <c r="K18" s="27">
        <f t="shared" si="3"/>
        <v>0</v>
      </c>
      <c r="L18" s="8">
        <v>3</v>
      </c>
      <c r="M18" s="21"/>
      <c r="N18" s="27">
        <f t="shared" si="4"/>
        <v>0</v>
      </c>
    </row>
    <row r="19" spans="1:15" ht="12.75" x14ac:dyDescent="0.2">
      <c r="A19" s="88">
        <v>13</v>
      </c>
      <c r="B19" s="45" t="s">
        <v>104</v>
      </c>
      <c r="C19" s="46" t="s">
        <v>105</v>
      </c>
      <c r="D19" s="47">
        <f t="shared" si="0"/>
        <v>0</v>
      </c>
      <c r="E19" s="27">
        <f t="shared" si="1"/>
        <v>0</v>
      </c>
      <c r="F19" s="48">
        <v>3</v>
      </c>
      <c r="G19" s="49"/>
      <c r="H19" s="27">
        <f t="shared" si="2"/>
        <v>0</v>
      </c>
      <c r="I19" s="8">
        <v>3</v>
      </c>
      <c r="J19" s="21"/>
      <c r="K19" s="27">
        <f t="shared" si="3"/>
        <v>0</v>
      </c>
      <c r="L19" s="8">
        <v>3</v>
      </c>
      <c r="M19" s="21"/>
      <c r="N19" s="27">
        <f t="shared" si="4"/>
        <v>0</v>
      </c>
    </row>
    <row r="20" spans="1:15" ht="12.75" x14ac:dyDescent="0.2">
      <c r="A20" s="87">
        <v>14</v>
      </c>
      <c r="B20" s="45" t="s">
        <v>125</v>
      </c>
      <c r="C20" s="46" t="s">
        <v>106</v>
      </c>
      <c r="D20" s="47">
        <f t="shared" si="0"/>
        <v>0</v>
      </c>
      <c r="E20" s="27">
        <f t="shared" si="1"/>
        <v>0</v>
      </c>
      <c r="F20" s="48">
        <v>8</v>
      </c>
      <c r="G20" s="49"/>
      <c r="H20" s="27">
        <f t="shared" si="2"/>
        <v>0</v>
      </c>
      <c r="I20" s="8">
        <v>8</v>
      </c>
      <c r="J20" s="21"/>
      <c r="K20" s="27">
        <f t="shared" si="3"/>
        <v>0</v>
      </c>
      <c r="L20" s="8">
        <v>8</v>
      </c>
      <c r="M20" s="21"/>
      <c r="N20" s="27">
        <f t="shared" si="4"/>
        <v>0</v>
      </c>
      <c r="O20" s="38"/>
    </row>
    <row r="21" spans="1:15" ht="12.75" x14ac:dyDescent="0.2">
      <c r="A21" s="87">
        <v>15</v>
      </c>
      <c r="B21" s="45" t="s">
        <v>34</v>
      </c>
      <c r="C21" s="46" t="s">
        <v>13</v>
      </c>
      <c r="D21" s="47">
        <f t="shared" si="0"/>
        <v>0</v>
      </c>
      <c r="E21" s="27">
        <f t="shared" si="1"/>
        <v>0</v>
      </c>
      <c r="F21" s="48">
        <v>3</v>
      </c>
      <c r="G21" s="49"/>
      <c r="H21" s="27">
        <f t="shared" si="2"/>
        <v>0</v>
      </c>
      <c r="I21" s="8">
        <v>3</v>
      </c>
      <c r="J21" s="21"/>
      <c r="K21" s="27">
        <f t="shared" si="3"/>
        <v>0</v>
      </c>
      <c r="L21" s="8">
        <v>3</v>
      </c>
      <c r="M21" s="21"/>
      <c r="N21" s="27">
        <f t="shared" si="4"/>
        <v>0</v>
      </c>
    </row>
    <row r="22" spans="1:15" ht="12.75" x14ac:dyDescent="0.2">
      <c r="A22" s="87">
        <v>16</v>
      </c>
      <c r="B22" s="45" t="s">
        <v>35</v>
      </c>
      <c r="C22" s="46" t="s">
        <v>14</v>
      </c>
      <c r="D22" s="47">
        <f t="shared" si="0"/>
        <v>0</v>
      </c>
      <c r="E22" s="27">
        <f t="shared" si="1"/>
        <v>0</v>
      </c>
      <c r="F22" s="48">
        <v>1</v>
      </c>
      <c r="G22" s="49"/>
      <c r="H22" s="27">
        <f t="shared" si="2"/>
        <v>0</v>
      </c>
      <c r="I22" s="8">
        <v>1</v>
      </c>
      <c r="J22" s="21"/>
      <c r="K22" s="27">
        <f t="shared" si="3"/>
        <v>0</v>
      </c>
      <c r="L22" s="8">
        <v>1</v>
      </c>
      <c r="M22" s="21"/>
      <c r="N22" s="27">
        <f t="shared" si="4"/>
        <v>0</v>
      </c>
    </row>
    <row r="23" spans="1:15" ht="12.75" x14ac:dyDescent="0.2">
      <c r="A23" s="44">
        <v>17</v>
      </c>
      <c r="B23" s="45" t="s">
        <v>36</v>
      </c>
      <c r="C23" s="46" t="s">
        <v>15</v>
      </c>
      <c r="D23" s="47">
        <f t="shared" si="0"/>
        <v>0</v>
      </c>
      <c r="E23" s="27">
        <f t="shared" si="1"/>
        <v>0</v>
      </c>
      <c r="F23" s="48">
        <v>1</v>
      </c>
      <c r="G23" s="49"/>
      <c r="H23" s="27">
        <f t="shared" si="2"/>
        <v>0</v>
      </c>
      <c r="I23" s="8">
        <v>1</v>
      </c>
      <c r="J23" s="21"/>
      <c r="K23" s="27">
        <f t="shared" si="3"/>
        <v>0</v>
      </c>
      <c r="L23" s="8">
        <v>1</v>
      </c>
      <c r="M23" s="21"/>
      <c r="N23" s="27">
        <f t="shared" si="4"/>
        <v>0</v>
      </c>
    </row>
    <row r="24" spans="1:15" ht="12.75" x14ac:dyDescent="0.2">
      <c r="A24" s="50">
        <v>18</v>
      </c>
      <c r="B24" s="45" t="s">
        <v>37</v>
      </c>
      <c r="C24" s="46" t="s">
        <v>16</v>
      </c>
      <c r="D24" s="47">
        <f t="shared" si="0"/>
        <v>0</v>
      </c>
      <c r="E24" s="27">
        <f t="shared" si="1"/>
        <v>0</v>
      </c>
      <c r="F24" s="48">
        <v>1</v>
      </c>
      <c r="G24" s="49"/>
      <c r="H24" s="27">
        <f t="shared" si="2"/>
        <v>0</v>
      </c>
      <c r="I24" s="8">
        <v>1</v>
      </c>
      <c r="J24" s="21"/>
      <c r="K24" s="27">
        <f t="shared" si="3"/>
        <v>0</v>
      </c>
      <c r="L24" s="8">
        <v>1</v>
      </c>
      <c r="M24" s="21"/>
      <c r="N24" s="27">
        <f t="shared" si="4"/>
        <v>0</v>
      </c>
    </row>
    <row r="25" spans="1:15" ht="12.75" x14ac:dyDescent="0.2">
      <c r="A25" s="44">
        <v>19</v>
      </c>
      <c r="B25" s="45" t="s">
        <v>38</v>
      </c>
      <c r="C25" s="46" t="s">
        <v>17</v>
      </c>
      <c r="D25" s="47">
        <f t="shared" si="0"/>
        <v>0</v>
      </c>
      <c r="E25" s="27">
        <f t="shared" si="1"/>
        <v>0</v>
      </c>
      <c r="F25" s="48">
        <v>150</v>
      </c>
      <c r="G25" s="49"/>
      <c r="H25" s="27">
        <f t="shared" si="2"/>
        <v>0</v>
      </c>
      <c r="I25" s="8">
        <v>150</v>
      </c>
      <c r="J25" s="21"/>
      <c r="K25" s="27">
        <f t="shared" si="3"/>
        <v>0</v>
      </c>
      <c r="L25" s="8">
        <v>150</v>
      </c>
      <c r="M25" s="21"/>
      <c r="N25" s="27">
        <f t="shared" si="4"/>
        <v>0</v>
      </c>
    </row>
    <row r="26" spans="1:15" ht="12.75" x14ac:dyDescent="0.2">
      <c r="A26" s="44">
        <v>20</v>
      </c>
      <c r="B26" s="45" t="s">
        <v>39</v>
      </c>
      <c r="C26" s="46" t="s">
        <v>21</v>
      </c>
      <c r="D26" s="47">
        <f t="shared" si="0"/>
        <v>0</v>
      </c>
      <c r="E26" s="27">
        <f t="shared" si="1"/>
        <v>0</v>
      </c>
      <c r="F26" s="48">
        <v>45000</v>
      </c>
      <c r="G26" s="49"/>
      <c r="H26" s="27">
        <f t="shared" si="2"/>
        <v>0</v>
      </c>
      <c r="I26" s="8">
        <v>45000</v>
      </c>
      <c r="J26" s="21"/>
      <c r="K26" s="27">
        <f t="shared" si="3"/>
        <v>0</v>
      </c>
      <c r="L26" s="8">
        <v>45000</v>
      </c>
      <c r="M26" s="21"/>
      <c r="N26" s="27">
        <f t="shared" si="4"/>
        <v>0</v>
      </c>
    </row>
    <row r="27" spans="1:15" ht="12.75" x14ac:dyDescent="0.2">
      <c r="A27" s="44">
        <v>21</v>
      </c>
      <c r="B27" s="45" t="s">
        <v>40</v>
      </c>
      <c r="C27" s="46" t="s">
        <v>20</v>
      </c>
      <c r="D27" s="47">
        <f t="shared" si="0"/>
        <v>0</v>
      </c>
      <c r="E27" s="27">
        <f t="shared" si="1"/>
        <v>0</v>
      </c>
      <c r="F27" s="48">
        <v>8000</v>
      </c>
      <c r="G27" s="49"/>
      <c r="H27" s="27">
        <f t="shared" si="2"/>
        <v>0</v>
      </c>
      <c r="I27" s="8">
        <v>8000</v>
      </c>
      <c r="J27" s="21"/>
      <c r="K27" s="27">
        <f t="shared" si="3"/>
        <v>0</v>
      </c>
      <c r="L27" s="8">
        <v>8000</v>
      </c>
      <c r="M27" s="21"/>
      <c r="N27" s="27">
        <f t="shared" si="4"/>
        <v>0</v>
      </c>
    </row>
    <row r="28" spans="1:15" ht="12.75" x14ac:dyDescent="0.2">
      <c r="A28" s="44">
        <v>22</v>
      </c>
      <c r="B28" s="45" t="s">
        <v>41</v>
      </c>
      <c r="C28" s="46" t="s">
        <v>22</v>
      </c>
      <c r="D28" s="47">
        <f t="shared" si="0"/>
        <v>0</v>
      </c>
      <c r="E28" s="27">
        <f t="shared" si="1"/>
        <v>0</v>
      </c>
      <c r="F28" s="48">
        <v>18000</v>
      </c>
      <c r="G28" s="49"/>
      <c r="H28" s="27">
        <f t="shared" si="2"/>
        <v>0</v>
      </c>
      <c r="I28" s="8">
        <v>18000</v>
      </c>
      <c r="J28" s="21"/>
      <c r="K28" s="27">
        <f t="shared" si="3"/>
        <v>0</v>
      </c>
      <c r="L28" s="8">
        <v>18000</v>
      </c>
      <c r="M28" s="21"/>
      <c r="N28" s="27">
        <f t="shared" si="4"/>
        <v>0</v>
      </c>
    </row>
    <row r="29" spans="1:15" ht="12.75" x14ac:dyDescent="0.2">
      <c r="A29" s="50">
        <v>23</v>
      </c>
      <c r="B29" s="51" t="s">
        <v>42</v>
      </c>
      <c r="C29" s="52" t="s">
        <v>23</v>
      </c>
      <c r="D29" s="47">
        <f t="shared" si="0"/>
        <v>0</v>
      </c>
      <c r="E29" s="27">
        <f t="shared" si="1"/>
        <v>0</v>
      </c>
      <c r="F29" s="48">
        <v>3000</v>
      </c>
      <c r="G29" s="49"/>
      <c r="H29" s="27">
        <f t="shared" si="2"/>
        <v>0</v>
      </c>
      <c r="I29" s="8">
        <v>3000</v>
      </c>
      <c r="J29" s="21"/>
      <c r="K29" s="27">
        <f t="shared" si="3"/>
        <v>0</v>
      </c>
      <c r="L29" s="8">
        <v>3000</v>
      </c>
      <c r="M29" s="21"/>
      <c r="N29" s="27">
        <f t="shared" si="4"/>
        <v>0</v>
      </c>
    </row>
    <row r="30" spans="1:15" ht="12.75" x14ac:dyDescent="0.2">
      <c r="A30" s="53" t="s">
        <v>92</v>
      </c>
      <c r="B30" s="54"/>
      <c r="C30" s="54"/>
      <c r="D30" s="55">
        <f>SUM(D7:D29)</f>
        <v>0</v>
      </c>
      <c r="E30" s="24">
        <f>SUM(E7:E29)</f>
        <v>0</v>
      </c>
      <c r="F30" s="54"/>
      <c r="G30" s="55">
        <f>SUM(G7:G29)</f>
        <v>0</v>
      </c>
      <c r="H30" s="24">
        <f>SUM(H7:H29)</f>
        <v>0</v>
      </c>
      <c r="I30" s="13"/>
      <c r="J30" s="20">
        <f>SUM(J7:J29)</f>
        <v>0</v>
      </c>
      <c r="K30" s="25">
        <f>SUM(K7:K29)</f>
        <v>0</v>
      </c>
      <c r="L30" s="13"/>
      <c r="M30" s="22">
        <f>SUM(M7:M29)</f>
        <v>0</v>
      </c>
      <c r="N30" s="24">
        <f>SUM(N7:N29)</f>
        <v>0</v>
      </c>
    </row>
    <row r="31" spans="1:15" ht="13.5" thickBot="1" x14ac:dyDescent="0.25">
      <c r="A31" s="56"/>
      <c r="B31" s="57"/>
      <c r="C31" s="33"/>
      <c r="D31" s="33"/>
      <c r="E31" s="33"/>
      <c r="F31" s="34"/>
      <c r="G31" s="34"/>
      <c r="H31" s="6"/>
      <c r="I31" s="7"/>
      <c r="J31" s="7"/>
      <c r="K31" s="7"/>
      <c r="L31" s="7"/>
      <c r="M31" s="7"/>
      <c r="N31" s="7"/>
      <c r="O31" s="7"/>
    </row>
    <row r="32" spans="1:15" ht="13.5" thickBot="1" x14ac:dyDescent="0.25">
      <c r="A32" s="58" t="s">
        <v>19</v>
      </c>
      <c r="B32" s="59"/>
      <c r="C32" s="60"/>
      <c r="D32" s="60"/>
      <c r="E32" s="60"/>
      <c r="F32" s="61"/>
      <c r="G32" s="62"/>
      <c r="H32" s="5"/>
    </row>
    <row r="33" spans="1:8" ht="39" customHeight="1" thickBot="1" x14ac:dyDescent="0.25">
      <c r="A33" s="63" t="s">
        <v>0</v>
      </c>
      <c r="B33" s="64" t="s">
        <v>1</v>
      </c>
      <c r="C33" s="64" t="s">
        <v>2</v>
      </c>
      <c r="D33" s="65" t="s">
        <v>87</v>
      </c>
      <c r="E33" s="66" t="s">
        <v>83</v>
      </c>
      <c r="F33" s="67" t="s">
        <v>84</v>
      </c>
      <c r="G33" s="62"/>
      <c r="H33" s="5"/>
    </row>
    <row r="34" spans="1:8" ht="13.5" thickTop="1" x14ac:dyDescent="0.2">
      <c r="A34" s="87">
        <v>24</v>
      </c>
      <c r="B34" s="89" t="s">
        <v>43</v>
      </c>
      <c r="C34" s="68" t="s">
        <v>57</v>
      </c>
      <c r="D34" s="69">
        <v>5</v>
      </c>
      <c r="E34" s="70"/>
      <c r="F34" s="71">
        <f>E34*27.065</f>
        <v>0</v>
      </c>
      <c r="G34" s="72"/>
      <c r="H34" s="18"/>
    </row>
    <row r="35" spans="1:8" ht="12.75" x14ac:dyDescent="0.2">
      <c r="A35" s="87">
        <v>25</v>
      </c>
      <c r="B35" s="89" t="s">
        <v>56</v>
      </c>
      <c r="C35" s="68" t="s">
        <v>85</v>
      </c>
      <c r="D35" s="69">
        <v>5</v>
      </c>
      <c r="E35" s="70"/>
      <c r="F35" s="71">
        <f t="shared" ref="F35:F66" si="5">E35*27.065</f>
        <v>0</v>
      </c>
      <c r="G35" s="72"/>
      <c r="H35" s="18"/>
    </row>
    <row r="36" spans="1:8" ht="12.75" x14ac:dyDescent="0.2">
      <c r="A36" s="87">
        <v>26</v>
      </c>
      <c r="B36" s="89" t="s">
        <v>44</v>
      </c>
      <c r="C36" s="46" t="s">
        <v>59</v>
      </c>
      <c r="D36" s="73">
        <v>10</v>
      </c>
      <c r="E36" s="70"/>
      <c r="F36" s="71">
        <f t="shared" si="5"/>
        <v>0</v>
      </c>
      <c r="G36" s="72"/>
      <c r="H36" s="18"/>
    </row>
    <row r="37" spans="1:8" ht="12.75" x14ac:dyDescent="0.2">
      <c r="A37" s="87">
        <v>27</v>
      </c>
      <c r="B37" s="89" t="s">
        <v>58</v>
      </c>
      <c r="C37" s="46" t="s">
        <v>82</v>
      </c>
      <c r="D37" s="73">
        <v>10</v>
      </c>
      <c r="E37" s="70"/>
      <c r="F37" s="71">
        <f t="shared" si="5"/>
        <v>0</v>
      </c>
      <c r="G37" s="72"/>
      <c r="H37" s="18"/>
    </row>
    <row r="38" spans="1:8" ht="12.75" x14ac:dyDescent="0.2">
      <c r="A38" s="87">
        <v>28</v>
      </c>
      <c r="B38" s="89" t="s">
        <v>45</v>
      </c>
      <c r="C38" s="46" t="s">
        <v>6</v>
      </c>
      <c r="D38" s="73">
        <v>500</v>
      </c>
      <c r="E38" s="70"/>
      <c r="F38" s="71">
        <f t="shared" si="5"/>
        <v>0</v>
      </c>
      <c r="G38" s="72"/>
      <c r="H38" s="18"/>
    </row>
    <row r="39" spans="1:8" ht="12.75" x14ac:dyDescent="0.2">
      <c r="A39" s="87">
        <v>29</v>
      </c>
      <c r="B39" s="89" t="s">
        <v>107</v>
      </c>
      <c r="C39" s="46" t="s">
        <v>102</v>
      </c>
      <c r="D39" s="73">
        <v>10</v>
      </c>
      <c r="E39" s="70"/>
      <c r="F39" s="71">
        <f t="shared" si="5"/>
        <v>0</v>
      </c>
      <c r="G39" s="72"/>
      <c r="H39" s="18"/>
    </row>
    <row r="40" spans="1:8" ht="12.75" x14ac:dyDescent="0.2">
      <c r="A40" s="87">
        <v>30</v>
      </c>
      <c r="B40" s="89" t="s">
        <v>120</v>
      </c>
      <c r="C40" s="46" t="s">
        <v>102</v>
      </c>
      <c r="D40" s="73">
        <v>10</v>
      </c>
      <c r="E40" s="70"/>
      <c r="F40" s="71">
        <f t="shared" si="5"/>
        <v>0</v>
      </c>
      <c r="G40" s="72"/>
      <c r="H40" s="18"/>
    </row>
    <row r="41" spans="1:8" ht="12.75" x14ac:dyDescent="0.2">
      <c r="A41" s="87">
        <v>31</v>
      </c>
      <c r="B41" s="89" t="s">
        <v>108</v>
      </c>
      <c r="C41" s="46" t="s">
        <v>103</v>
      </c>
      <c r="D41" s="73">
        <v>10</v>
      </c>
      <c r="E41" s="70"/>
      <c r="F41" s="71">
        <f t="shared" si="5"/>
        <v>0</v>
      </c>
      <c r="G41" s="72"/>
      <c r="H41" s="18"/>
    </row>
    <row r="42" spans="1:8" ht="12.75" x14ac:dyDescent="0.2">
      <c r="A42" s="87">
        <v>32</v>
      </c>
      <c r="B42" s="89" t="s">
        <v>109</v>
      </c>
      <c r="C42" s="46" t="s">
        <v>103</v>
      </c>
      <c r="D42" s="73">
        <v>10</v>
      </c>
      <c r="E42" s="70"/>
      <c r="F42" s="71">
        <f t="shared" si="5"/>
        <v>0</v>
      </c>
      <c r="G42" s="72"/>
      <c r="H42" s="18"/>
    </row>
    <row r="43" spans="1:8" ht="12.75" customHeight="1" x14ac:dyDescent="0.2">
      <c r="A43" s="87">
        <v>33</v>
      </c>
      <c r="B43" s="89" t="s">
        <v>110</v>
      </c>
      <c r="C43" s="46" t="s">
        <v>111</v>
      </c>
      <c r="D43" s="73">
        <v>10</v>
      </c>
      <c r="E43" s="70"/>
      <c r="F43" s="71">
        <f t="shared" si="5"/>
        <v>0</v>
      </c>
      <c r="G43" s="72"/>
      <c r="H43" s="18"/>
    </row>
    <row r="44" spans="1:8" ht="24.95" customHeight="1" x14ac:dyDescent="0.2">
      <c r="A44" s="87">
        <v>34</v>
      </c>
      <c r="B44" s="89" t="s">
        <v>60</v>
      </c>
      <c r="C44" s="46" t="s">
        <v>78</v>
      </c>
      <c r="D44" s="73">
        <v>10</v>
      </c>
      <c r="E44" s="70"/>
      <c r="F44" s="71">
        <f t="shared" si="5"/>
        <v>0</v>
      </c>
      <c r="G44" s="72"/>
      <c r="H44" s="18"/>
    </row>
    <row r="45" spans="1:8" ht="15.95" customHeight="1" x14ac:dyDescent="0.2">
      <c r="A45" s="87">
        <v>35</v>
      </c>
      <c r="B45" s="89" t="s">
        <v>46</v>
      </c>
      <c r="C45" s="46" t="s">
        <v>9</v>
      </c>
      <c r="D45" s="73">
        <v>5</v>
      </c>
      <c r="E45" s="70"/>
      <c r="F45" s="71">
        <f t="shared" si="5"/>
        <v>0</v>
      </c>
      <c r="G45" s="72"/>
      <c r="H45" s="18"/>
    </row>
    <row r="46" spans="1:8" ht="12.75" x14ac:dyDescent="0.2">
      <c r="A46" s="87">
        <v>36</v>
      </c>
      <c r="B46" s="89" t="s">
        <v>61</v>
      </c>
      <c r="C46" s="46" t="s">
        <v>79</v>
      </c>
      <c r="D46" s="73">
        <v>5</v>
      </c>
      <c r="E46" s="70"/>
      <c r="F46" s="71">
        <f t="shared" si="5"/>
        <v>0</v>
      </c>
      <c r="G46" s="72"/>
      <c r="H46" s="18"/>
    </row>
    <row r="47" spans="1:8" ht="12.75" x14ac:dyDescent="0.2">
      <c r="A47" s="87">
        <v>37</v>
      </c>
      <c r="B47" s="89" t="s">
        <v>47</v>
      </c>
      <c r="C47" s="46" t="s">
        <v>63</v>
      </c>
      <c r="D47" s="73">
        <v>5</v>
      </c>
      <c r="E47" s="70"/>
      <c r="F47" s="71">
        <f t="shared" si="5"/>
        <v>0</v>
      </c>
      <c r="G47" s="72"/>
      <c r="H47" s="18"/>
    </row>
    <row r="48" spans="1:8" ht="12.75" x14ac:dyDescent="0.2">
      <c r="A48" s="87">
        <v>38</v>
      </c>
      <c r="B48" s="89" t="s">
        <v>62</v>
      </c>
      <c r="C48" s="46" t="s">
        <v>80</v>
      </c>
      <c r="D48" s="73">
        <v>5</v>
      </c>
      <c r="E48" s="70"/>
      <c r="F48" s="71">
        <f t="shared" si="5"/>
        <v>0</v>
      </c>
      <c r="G48" s="72"/>
      <c r="H48" s="18"/>
    </row>
    <row r="49" spans="1:8" ht="12.75" x14ac:dyDescent="0.2">
      <c r="A49" s="87">
        <v>39</v>
      </c>
      <c r="B49" s="89" t="s">
        <v>112</v>
      </c>
      <c r="C49" s="46" t="s">
        <v>11</v>
      </c>
      <c r="D49" s="73">
        <v>5</v>
      </c>
      <c r="E49" s="70"/>
      <c r="F49" s="71">
        <f t="shared" si="5"/>
        <v>0</v>
      </c>
      <c r="G49" s="72"/>
      <c r="H49" s="18"/>
    </row>
    <row r="50" spans="1:8" ht="12.75" x14ac:dyDescent="0.2">
      <c r="A50" s="87">
        <v>40</v>
      </c>
      <c r="B50" s="89" t="s">
        <v>64</v>
      </c>
      <c r="C50" s="46" t="s">
        <v>81</v>
      </c>
      <c r="D50" s="73">
        <v>5</v>
      </c>
      <c r="E50" s="70"/>
      <c r="F50" s="71">
        <f t="shared" si="5"/>
        <v>0</v>
      </c>
      <c r="G50" s="72"/>
      <c r="H50" s="18"/>
    </row>
    <row r="51" spans="1:8" ht="12.75" x14ac:dyDescent="0.2">
      <c r="A51" s="87">
        <v>41</v>
      </c>
      <c r="B51" s="89" t="s">
        <v>88</v>
      </c>
      <c r="C51" s="46" t="s">
        <v>89</v>
      </c>
      <c r="D51" s="73">
        <v>100</v>
      </c>
      <c r="E51" s="70"/>
      <c r="F51" s="71">
        <f t="shared" si="5"/>
        <v>0</v>
      </c>
      <c r="G51" s="72"/>
      <c r="H51" s="18"/>
    </row>
    <row r="52" spans="1:8" ht="12.75" x14ac:dyDescent="0.2">
      <c r="A52" s="87">
        <v>42</v>
      </c>
      <c r="B52" s="89" t="s">
        <v>90</v>
      </c>
      <c r="C52" s="46" t="s">
        <v>91</v>
      </c>
      <c r="D52" s="73">
        <v>10</v>
      </c>
      <c r="E52" s="70"/>
      <c r="F52" s="71">
        <f t="shared" si="5"/>
        <v>0</v>
      </c>
      <c r="G52" s="72"/>
      <c r="H52" s="18"/>
    </row>
    <row r="53" spans="1:8" ht="12.75" x14ac:dyDescent="0.2">
      <c r="A53" s="87">
        <v>43</v>
      </c>
      <c r="B53" s="89" t="s">
        <v>48</v>
      </c>
      <c r="C53" s="46" t="s">
        <v>66</v>
      </c>
      <c r="D53" s="73">
        <v>5</v>
      </c>
      <c r="E53" s="70"/>
      <c r="F53" s="71">
        <f t="shared" si="5"/>
        <v>0</v>
      </c>
      <c r="G53" s="72"/>
      <c r="H53" s="18"/>
    </row>
    <row r="54" spans="1:8" ht="12.75" x14ac:dyDescent="0.2">
      <c r="A54" s="87">
        <v>44</v>
      </c>
      <c r="B54" s="89" t="s">
        <v>65</v>
      </c>
      <c r="C54" s="46" t="s">
        <v>67</v>
      </c>
      <c r="D54" s="73">
        <v>5</v>
      </c>
      <c r="E54" s="70"/>
      <c r="F54" s="71">
        <f t="shared" si="5"/>
        <v>0</v>
      </c>
      <c r="G54" s="72"/>
      <c r="H54" s="18"/>
    </row>
    <row r="55" spans="1:8" ht="12.75" x14ac:dyDescent="0.2">
      <c r="A55" s="87">
        <v>45</v>
      </c>
      <c r="B55" s="89" t="s">
        <v>113</v>
      </c>
      <c r="C55" s="46" t="s">
        <v>105</v>
      </c>
      <c r="D55" s="73">
        <v>5</v>
      </c>
      <c r="E55" s="70"/>
      <c r="F55" s="71">
        <f t="shared" si="5"/>
        <v>0</v>
      </c>
      <c r="G55" s="72"/>
      <c r="H55" s="18"/>
    </row>
    <row r="56" spans="1:8" ht="12.75" x14ac:dyDescent="0.2">
      <c r="A56" s="87">
        <v>46</v>
      </c>
      <c r="B56" s="89" t="s">
        <v>114</v>
      </c>
      <c r="C56" s="46" t="s">
        <v>106</v>
      </c>
      <c r="D56" s="73">
        <v>5</v>
      </c>
      <c r="E56" s="70"/>
      <c r="F56" s="71">
        <f t="shared" si="5"/>
        <v>0</v>
      </c>
      <c r="G56" s="72"/>
      <c r="H56" s="18"/>
    </row>
    <row r="57" spans="1:8" ht="12.75" x14ac:dyDescent="0.2">
      <c r="A57" s="87">
        <v>47</v>
      </c>
      <c r="B57" s="89" t="s">
        <v>115</v>
      </c>
      <c r="C57" s="46" t="s">
        <v>116</v>
      </c>
      <c r="D57" s="73">
        <v>5</v>
      </c>
      <c r="E57" s="70"/>
      <c r="F57" s="71">
        <f t="shared" si="5"/>
        <v>0</v>
      </c>
      <c r="G57" s="72"/>
      <c r="H57" s="18"/>
    </row>
    <row r="58" spans="1:8" ht="12.75" x14ac:dyDescent="0.2">
      <c r="A58" s="87">
        <v>48</v>
      </c>
      <c r="B58" s="89" t="s">
        <v>68</v>
      </c>
      <c r="C58" s="46" t="s">
        <v>73</v>
      </c>
      <c r="D58" s="73">
        <v>5</v>
      </c>
      <c r="E58" s="70"/>
      <c r="F58" s="71">
        <f t="shared" si="5"/>
        <v>0</v>
      </c>
      <c r="G58" s="72"/>
      <c r="H58" s="18"/>
    </row>
    <row r="59" spans="1:8" ht="12.75" x14ac:dyDescent="0.2">
      <c r="A59" s="87">
        <v>49</v>
      </c>
      <c r="B59" s="89" t="s">
        <v>121</v>
      </c>
      <c r="C59" s="46" t="s">
        <v>117</v>
      </c>
      <c r="D59" s="73">
        <v>5</v>
      </c>
      <c r="E59" s="70"/>
      <c r="F59" s="71">
        <f t="shared" si="5"/>
        <v>0</v>
      </c>
      <c r="G59" s="72"/>
      <c r="H59" s="18"/>
    </row>
    <row r="60" spans="1:8" ht="12.75" x14ac:dyDescent="0.2">
      <c r="A60" s="87">
        <v>50</v>
      </c>
      <c r="B60" s="89" t="s">
        <v>69</v>
      </c>
      <c r="C60" s="46" t="s">
        <v>74</v>
      </c>
      <c r="D60" s="73">
        <v>5</v>
      </c>
      <c r="E60" s="70"/>
      <c r="F60" s="71">
        <f t="shared" si="5"/>
        <v>0</v>
      </c>
      <c r="G60" s="72"/>
      <c r="H60" s="18"/>
    </row>
    <row r="61" spans="1:8" ht="12.75" x14ac:dyDescent="0.2">
      <c r="A61" s="87">
        <v>51</v>
      </c>
      <c r="B61" s="89" t="s">
        <v>122</v>
      </c>
      <c r="C61" s="46" t="s">
        <v>118</v>
      </c>
      <c r="D61" s="73">
        <v>5</v>
      </c>
      <c r="E61" s="70"/>
      <c r="F61" s="71">
        <f t="shared" si="5"/>
        <v>0</v>
      </c>
      <c r="G61" s="72"/>
      <c r="H61" s="18"/>
    </row>
    <row r="62" spans="1:8" ht="12.75" x14ac:dyDescent="0.2">
      <c r="A62" s="87">
        <v>52</v>
      </c>
      <c r="B62" s="89" t="s">
        <v>70</v>
      </c>
      <c r="C62" s="46" t="s">
        <v>75</v>
      </c>
      <c r="D62" s="73">
        <v>5</v>
      </c>
      <c r="E62" s="70"/>
      <c r="F62" s="71">
        <f t="shared" si="5"/>
        <v>0</v>
      </c>
      <c r="G62" s="72"/>
      <c r="H62" s="18"/>
    </row>
    <row r="63" spans="1:8" ht="12.75" x14ac:dyDescent="0.2">
      <c r="A63" s="87">
        <v>53</v>
      </c>
      <c r="B63" s="89" t="s">
        <v>119</v>
      </c>
      <c r="C63" s="46" t="s">
        <v>16</v>
      </c>
      <c r="D63" s="73">
        <v>5</v>
      </c>
      <c r="E63" s="70"/>
      <c r="F63" s="71">
        <f t="shared" si="5"/>
        <v>0</v>
      </c>
      <c r="G63" s="72"/>
      <c r="H63" s="18"/>
    </row>
    <row r="64" spans="1:8" ht="12.75" x14ac:dyDescent="0.2">
      <c r="A64" s="87">
        <v>54</v>
      </c>
      <c r="B64" s="90" t="s">
        <v>71</v>
      </c>
      <c r="C64" s="52" t="s">
        <v>76</v>
      </c>
      <c r="D64" s="74">
        <v>5</v>
      </c>
      <c r="E64" s="70"/>
      <c r="F64" s="71">
        <f t="shared" si="5"/>
        <v>0</v>
      </c>
      <c r="G64" s="72"/>
      <c r="H64" s="18"/>
    </row>
    <row r="65" spans="1:8" ht="12.75" x14ac:dyDescent="0.2">
      <c r="A65" s="87">
        <v>55</v>
      </c>
      <c r="B65" s="89" t="s">
        <v>123</v>
      </c>
      <c r="C65" s="46" t="s">
        <v>17</v>
      </c>
      <c r="D65" s="73">
        <v>150</v>
      </c>
      <c r="E65" s="70"/>
      <c r="F65" s="71">
        <f t="shared" si="5"/>
        <v>0</v>
      </c>
      <c r="G65" s="72"/>
      <c r="H65" s="18"/>
    </row>
    <row r="66" spans="1:8" ht="12.75" x14ac:dyDescent="0.2">
      <c r="A66" s="87">
        <v>56</v>
      </c>
      <c r="B66" s="91" t="s">
        <v>72</v>
      </c>
      <c r="C66" s="75" t="s">
        <v>77</v>
      </c>
      <c r="D66" s="73">
        <v>150</v>
      </c>
      <c r="E66" s="70"/>
      <c r="F66" s="71">
        <f t="shared" si="5"/>
        <v>0</v>
      </c>
      <c r="G66" s="72"/>
      <c r="H66" s="18"/>
    </row>
    <row r="67" spans="1:8" ht="12.75" x14ac:dyDescent="0.2">
      <c r="A67" s="76" t="s">
        <v>92</v>
      </c>
      <c r="B67" s="77"/>
      <c r="C67" s="78"/>
      <c r="D67" s="78"/>
      <c r="E67" s="55">
        <f>SUM(E34:E66)</f>
        <v>0</v>
      </c>
      <c r="F67" s="23">
        <f>SUM(F34:F66)</f>
        <v>0</v>
      </c>
      <c r="G67" s="79"/>
      <c r="H67" s="19"/>
    </row>
    <row r="68" spans="1:8" s="11" customFormat="1" ht="13.5" thickBot="1" x14ac:dyDescent="0.25">
      <c r="A68" s="80"/>
      <c r="B68" s="80"/>
      <c r="C68" s="80"/>
      <c r="D68" s="80"/>
      <c r="E68" s="80"/>
      <c r="F68" s="81"/>
      <c r="G68" s="81"/>
      <c r="H68" s="10"/>
    </row>
    <row r="69" spans="1:8" s="11" customFormat="1" ht="13.5" thickBot="1" x14ac:dyDescent="0.25">
      <c r="A69" s="82" t="s">
        <v>93</v>
      </c>
      <c r="B69" s="83"/>
      <c r="C69" s="83"/>
      <c r="D69" s="83"/>
      <c r="E69" s="30">
        <f>SUM(D30,E67)</f>
        <v>0</v>
      </c>
      <c r="F69" s="31">
        <f>SUM(E30,F67)</f>
        <v>0</v>
      </c>
      <c r="G69" s="81"/>
      <c r="H69" s="10"/>
    </row>
    <row r="70" spans="1:8" s="11" customFormat="1" ht="12.75" x14ac:dyDescent="0.2">
      <c r="A70" s="80"/>
      <c r="B70" s="80"/>
      <c r="C70" s="80"/>
      <c r="D70" s="80"/>
      <c r="E70" s="80"/>
      <c r="F70" s="81"/>
      <c r="G70" s="81"/>
      <c r="H70" s="10"/>
    </row>
    <row r="71" spans="1:8" s="11" customFormat="1" ht="12.75" x14ac:dyDescent="0.2">
      <c r="A71" s="80" t="s">
        <v>86</v>
      </c>
      <c r="B71" s="80"/>
      <c r="C71" s="84"/>
      <c r="D71" s="80"/>
      <c r="E71" s="80"/>
      <c r="F71" s="81"/>
      <c r="G71" s="81"/>
      <c r="H71" s="10"/>
    </row>
    <row r="72" spans="1:8" ht="12.75" x14ac:dyDescent="0.2">
      <c r="A72" s="85" t="s">
        <v>96</v>
      </c>
      <c r="B72" s="37"/>
      <c r="C72" s="86"/>
      <c r="D72" s="86"/>
      <c r="E72" s="86"/>
      <c r="F72" s="37"/>
      <c r="G72" s="37"/>
      <c r="H72" s="2"/>
    </row>
    <row r="73" spans="1:8" x14ac:dyDescent="0.2">
      <c r="C73" s="17"/>
      <c r="D73" s="17"/>
      <c r="E73" s="17"/>
      <c r="F73" s="2"/>
      <c r="G73" s="2"/>
      <c r="H73" s="2"/>
    </row>
    <row r="74" spans="1:8" x14ac:dyDescent="0.2">
      <c r="C74" s="16"/>
      <c r="D74" s="16"/>
      <c r="E74" s="16"/>
      <c r="F74" s="2"/>
      <c r="G74" s="2"/>
      <c r="H74" s="2"/>
    </row>
    <row r="75" spans="1:8" x14ac:dyDescent="0.2">
      <c r="C75" s="16"/>
      <c r="D75" s="16"/>
      <c r="E75" s="16"/>
      <c r="F75" s="2"/>
      <c r="G75" s="2"/>
      <c r="H75" s="2"/>
    </row>
    <row r="76" spans="1:8" x14ac:dyDescent="0.2">
      <c r="F76" s="2"/>
      <c r="G76" s="2"/>
      <c r="H76" s="2"/>
    </row>
    <row r="77" spans="1:8" x14ac:dyDescent="0.2">
      <c r="F77" s="2"/>
      <c r="G77" s="2"/>
      <c r="H77" s="2"/>
    </row>
  </sheetData>
  <mergeCells count="3">
    <mergeCell ref="B1:C1"/>
    <mergeCell ref="A3:B3"/>
    <mergeCell ref="A4:B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BD00CA1CAFC64B8BD0E593066AA5ED" ma:contentTypeVersion="" ma:contentTypeDescription="Vytvoří nový dokument" ma:contentTypeScope="" ma:versionID="03f057af621421d57398ee9a5c168d46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true</PripominkoveRizeni>
    <TypVZ xmlns="$ListId:dokumentyvz;" xsi:nil="true"/>
    <SchvalovaciRizeni xmlns="$ListId:dokumentyvz;">true</SchvalovaciRizeni>
    <Povinny xmlns="$ListId:dokumentyvz;">false</Povinny>
  </documentManagement>
</p:properties>
</file>

<file path=customXml/itemProps1.xml><?xml version="1.0" encoding="utf-8"?>
<ds:datastoreItem xmlns:ds="http://schemas.openxmlformats.org/officeDocument/2006/customXml" ds:itemID="{B80ED704-A948-4E6E-9B71-9D69B19516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75A008-D6BE-482F-ADC1-9C3B7D255B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59D581-2CFA-4423-8159-9FCD46021C2A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$ListId:dokumentyvz;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Papírník Jakub</dc:creator>
  <cp:lastModifiedBy>Univerzita Karlova v Praze</cp:lastModifiedBy>
  <cp:lastPrinted>2016-10-18T13:42:32Z</cp:lastPrinted>
  <dcterms:created xsi:type="dcterms:W3CDTF">2015-06-15T13:59:57Z</dcterms:created>
  <dcterms:modified xsi:type="dcterms:W3CDTF">2016-10-20T10:17:29Z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0x0101001DBD00CA1CAFC64B8BD0E593066AA5ED</vt:lpwstr>
  </property>
</Properties>
</file>