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ndyman\users\papirnik\Desktop\Zadávačka_Microsoft\2019_ZD\superfinal_19\"/>
    </mc:Choice>
  </mc:AlternateContent>
  <bookViews>
    <workbookView xWindow="0" yWindow="0" windowWidth="28800" windowHeight="12300"/>
  </bookViews>
  <sheets>
    <sheet name="příloha č. 3" sheetId="1" r:id="rId1"/>
  </sheets>
  <definedNames>
    <definedName name="_xlnm._FilterDatabase" localSheetId="0" hidden="1">'příloha č. 3'!$B$2:$B$133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4" i="1" l="1"/>
  <c r="H124" i="1" s="1"/>
  <c r="G125" i="1"/>
  <c r="G126" i="1"/>
  <c r="H126" i="1" s="1"/>
  <c r="G127" i="1"/>
  <c r="H127" i="1" s="1"/>
  <c r="G128" i="1"/>
  <c r="H128" i="1" s="1"/>
  <c r="G123" i="1"/>
  <c r="H123" i="1" l="1"/>
  <c r="G129" i="1"/>
  <c r="H125" i="1"/>
  <c r="E136" i="1" l="1"/>
  <c r="H129" i="1"/>
  <c r="F72" i="1"/>
  <c r="G136" i="1" l="1"/>
  <c r="D136" i="1"/>
  <c r="F136" i="1"/>
  <c r="G72" i="1"/>
  <c r="F41" i="1"/>
  <c r="G41" i="1" s="1"/>
  <c r="F40" i="1"/>
  <c r="G40" i="1" s="1"/>
  <c r="H40" i="1" l="1"/>
  <c r="H41" i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6" i="1"/>
  <c r="G26" i="1" s="1"/>
  <c r="F25" i="1"/>
  <c r="G25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4" i="1"/>
  <c r="G14" i="1" s="1"/>
  <c r="F12" i="1"/>
  <c r="G12" i="1" s="1"/>
  <c r="F11" i="1"/>
  <c r="G11" i="1" s="1"/>
  <c r="H34" i="1" l="1"/>
  <c r="H25" i="1"/>
  <c r="H11" i="1"/>
  <c r="H17" i="1"/>
  <c r="H26" i="1"/>
  <c r="H12" i="1"/>
  <c r="H28" i="1"/>
  <c r="H36" i="1"/>
  <c r="H30" i="1"/>
  <c r="H23" i="1"/>
  <c r="H31" i="1"/>
  <c r="H39" i="1"/>
  <c r="H33" i="1"/>
  <c r="H18" i="1"/>
  <c r="H19" i="1"/>
  <c r="H35" i="1"/>
  <c r="H20" i="1"/>
  <c r="H21" i="1"/>
  <c r="H29" i="1"/>
  <c r="H37" i="1"/>
  <c r="H22" i="1"/>
  <c r="H38" i="1"/>
  <c r="H16" i="1"/>
  <c r="H32" i="1"/>
  <c r="H14" i="1"/>
  <c r="I40" i="1"/>
  <c r="I41" i="1"/>
  <c r="F42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H42" i="1" l="1"/>
  <c r="D134" i="1" s="1"/>
  <c r="G104" i="1"/>
  <c r="G97" i="1"/>
  <c r="G113" i="1"/>
  <c r="G98" i="1"/>
  <c r="G106" i="1"/>
  <c r="G114" i="1"/>
  <c r="G95" i="1"/>
  <c r="G105" i="1"/>
  <c r="G99" i="1"/>
  <c r="G107" i="1"/>
  <c r="G103" i="1"/>
  <c r="G111" i="1"/>
  <c r="G96" i="1"/>
  <c r="G112" i="1"/>
  <c r="G100" i="1"/>
  <c r="G108" i="1"/>
  <c r="G101" i="1"/>
  <c r="G109" i="1"/>
  <c r="G94" i="1"/>
  <c r="G102" i="1"/>
  <c r="G110" i="1"/>
  <c r="G42" i="1"/>
  <c r="I38" i="1"/>
  <c r="I19" i="1"/>
  <c r="I31" i="1"/>
  <c r="I34" i="1"/>
  <c r="I18" i="1"/>
  <c r="I23" i="1"/>
  <c r="I28" i="1"/>
  <c r="I17" i="1"/>
  <c r="I21" i="1"/>
  <c r="I22" i="1"/>
  <c r="I37" i="1"/>
  <c r="I20" i="1"/>
  <c r="I12" i="1"/>
  <c r="I36" i="1"/>
  <c r="I32" i="1"/>
  <c r="I11" i="1"/>
  <c r="I39" i="1"/>
  <c r="I30" i="1"/>
  <c r="I26" i="1"/>
  <c r="I33" i="1"/>
  <c r="I16" i="1"/>
  <c r="I29" i="1"/>
  <c r="I35" i="1"/>
  <c r="I25" i="1"/>
  <c r="I14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E134" i="1" l="1"/>
  <c r="I42" i="1"/>
  <c r="G87" i="1"/>
  <c r="G62" i="1"/>
  <c r="G81" i="1"/>
  <c r="G89" i="1"/>
  <c r="G79" i="1"/>
  <c r="G80" i="1"/>
  <c r="G90" i="1"/>
  <c r="G63" i="1"/>
  <c r="G73" i="1"/>
  <c r="G58" i="1"/>
  <c r="G55" i="1"/>
  <c r="G56" i="1"/>
  <c r="G65" i="1"/>
  <c r="G66" i="1"/>
  <c r="G84" i="1"/>
  <c r="G54" i="1"/>
  <c r="G88" i="1"/>
  <c r="G64" i="1"/>
  <c r="G74" i="1"/>
  <c r="G75" i="1"/>
  <c r="G83" i="1"/>
  <c r="G59" i="1"/>
  <c r="G76" i="1"/>
  <c r="G60" i="1"/>
  <c r="G68" i="1"/>
  <c r="G77" i="1"/>
  <c r="G85" i="1"/>
  <c r="G70" i="1"/>
  <c r="G71" i="1"/>
  <c r="G57" i="1"/>
  <c r="G82" i="1"/>
  <c r="G91" i="1"/>
  <c r="G51" i="1"/>
  <c r="G67" i="1"/>
  <c r="G52" i="1"/>
  <c r="G53" i="1"/>
  <c r="G61" i="1"/>
  <c r="G69" i="1"/>
  <c r="G78" i="1"/>
  <c r="G86" i="1"/>
  <c r="G50" i="1"/>
  <c r="F115" i="1"/>
  <c r="D135" i="1" s="1"/>
  <c r="E135" i="1" s="1"/>
  <c r="G115" i="1" l="1"/>
  <c r="D137" i="1"/>
  <c r="G135" i="1"/>
  <c r="F135" i="1"/>
  <c r="E137" i="1"/>
  <c r="G134" i="1"/>
  <c r="F134" i="1"/>
  <c r="F137" i="1" l="1"/>
  <c r="G137" i="1"/>
</calcChain>
</file>

<file path=xl/sharedStrings.xml><?xml version="1.0" encoding="utf-8"?>
<sst xmlns="http://schemas.openxmlformats.org/spreadsheetml/2006/main" count="255" uniqueCount="232">
  <si>
    <t>395-04617</t>
  </si>
  <si>
    <t>ExchgSvrEnt 2019 SNGL MVL</t>
  </si>
  <si>
    <t>395-02406</t>
  </si>
  <si>
    <t>ExchgSvrEnt SNGL LicSAPk MVL</t>
  </si>
  <si>
    <t>312-04418</t>
  </si>
  <si>
    <t>ExchgSvrStd 2019 SNGL MVL</t>
  </si>
  <si>
    <t>312-02176</t>
  </si>
  <si>
    <t>ExchgSvrStd SNGL LicSAPk MVL</t>
  </si>
  <si>
    <t>79P-05746</t>
  </si>
  <si>
    <t>OfficeProPlus 2019 SNGL MVL</t>
  </si>
  <si>
    <t>269-05557</t>
  </si>
  <si>
    <t>OfficeProPlus SNGL LicSAPk MVL</t>
  </si>
  <si>
    <t>H30-05847</t>
  </si>
  <si>
    <t>PrjctPro 2019 SNGL MVL w1PrjctSvrCAL</t>
  </si>
  <si>
    <t>H30-00255</t>
  </si>
  <si>
    <t>PrjctPro SNGL LicSAPk MVL w1PrjctSvrCAL</t>
  </si>
  <si>
    <t>H22-02802</t>
  </si>
  <si>
    <t>PrjctSvr 2019 SNGL MVL</t>
  </si>
  <si>
    <t>H22-00489</t>
  </si>
  <si>
    <t>PrjctSvr SNGL LicSAPk MVL</t>
  </si>
  <si>
    <t>H21-03585</t>
  </si>
  <si>
    <t>PrjctSvrCAL 2019 SNGL MVL UsrCAL</t>
  </si>
  <si>
    <t>H21-00597</t>
  </si>
  <si>
    <t>PrjctSvrCAL SNGL LicSAPk MVL UsrCAL</t>
  </si>
  <si>
    <t>5HU-00423</t>
  </si>
  <si>
    <t>SfBSvr 2019 SNGL MVL</t>
  </si>
  <si>
    <t>5HU-00224</t>
  </si>
  <si>
    <t>SfBSvr SNGL LicSAPk MVL</t>
  </si>
  <si>
    <t>76P-02045</t>
  </si>
  <si>
    <t>SharePointSvr 2019 SNGL MVL</t>
  </si>
  <si>
    <t>H04-00231</t>
  </si>
  <si>
    <t>SharePointSvr SNGL LicSAPk MVL</t>
  </si>
  <si>
    <t>7JQ-01311</t>
  </si>
  <si>
    <t>SQLSvrEntCore 2017 SNGL MVL 2Lic CoreLic</t>
  </si>
  <si>
    <t>7JQ-00353</t>
  </si>
  <si>
    <t>SQLSvrEntCore SNGL LicSAPk MVL 2Lic CoreLic</t>
  </si>
  <si>
    <t>228-11158</t>
  </si>
  <si>
    <t>SQLSvrStd 2017 SNGL MVL</t>
  </si>
  <si>
    <t>228-04538</t>
  </si>
  <si>
    <t>SQLSvrStd SNGL LicSAPk MVL</t>
  </si>
  <si>
    <t>7NQ-01194</t>
  </si>
  <si>
    <t>SQLSvrStdCore 2017 SNGL MVL 2Lic CoreLic</t>
  </si>
  <si>
    <t>7NQ-00300</t>
  </si>
  <si>
    <t>SQLSvrStdCore SNGL LicSAPk MVL 2Lic CoreLic</t>
  </si>
  <si>
    <t>9EP-00193</t>
  </si>
  <si>
    <t>SysCtrDatactrCore SNGL LicSAPk MVL 16Lic CoreLic</t>
  </si>
  <si>
    <t>9EP-00197</t>
  </si>
  <si>
    <t>SysCtrDatactrCore SNGL LicSAPk MVL 2Lic CoreLic</t>
  </si>
  <si>
    <t>9EN-00187</t>
  </si>
  <si>
    <t>SysCtrStdCore SNGL LicSAPk MVL 16Lic CoreLic</t>
  </si>
  <si>
    <t>9EN-00190</t>
  </si>
  <si>
    <t>SysCtrStdCore SNGL LicSAPk MVL 2Lic CoreLic</t>
  </si>
  <si>
    <t>D87-07516</t>
  </si>
  <si>
    <t>VisioPro 2019 SNGL MVL</t>
  </si>
  <si>
    <t>D87-01099</t>
  </si>
  <si>
    <t>VisioPro SNGL LicSAPk MVL</t>
  </si>
  <si>
    <t>9EA-01072</t>
  </si>
  <si>
    <t>WinSvrDCCore 2019 SNGL MVL 16Lic CoreLic</t>
  </si>
  <si>
    <t>9EA-01073</t>
  </si>
  <si>
    <t>WinSvrDCCore 2019 SNGL MVL 2Lic CoreLic</t>
  </si>
  <si>
    <t>9EA-00263</t>
  </si>
  <si>
    <t>WinSvrDCCore SNGL LicSAPk MVL 16Lic CoreLic</t>
  </si>
  <si>
    <t>9EA-00267</t>
  </si>
  <si>
    <t>WinSvrDCCore SNGL LicSAPk MVL 2Lic CoreLic</t>
  </si>
  <si>
    <t>R39-01241</t>
  </si>
  <si>
    <t>WinSvrExtConn 2019 SNGL MVL</t>
  </si>
  <si>
    <t>R39-00380</t>
  </si>
  <si>
    <t>WinSvrExtConn SNGL LicSAPk MVL</t>
  </si>
  <si>
    <t>9EM-00680</t>
  </si>
  <si>
    <t>WinSvrSTDCore 2019 SNGL MVL 16Lic CoreLic</t>
  </si>
  <si>
    <t>9EM-00681</t>
  </si>
  <si>
    <t>WinSvrSTDCore 2019 SNGL MVL 2Lic CoreLic</t>
  </si>
  <si>
    <t>9EM-00259</t>
  </si>
  <si>
    <t>WinSvrSTDCore SNGL LicSAPk MVL 16Lic CoreLic</t>
  </si>
  <si>
    <t>9EM-00262</t>
  </si>
  <si>
    <t>WinSvrSTDCore SNGL LicSAPk MVL 2Lic CoreLic</t>
  </si>
  <si>
    <t>7F4-00001</t>
  </si>
  <si>
    <t>WINVDAE3 SNGL SubsVL MVL PerUsr</t>
  </si>
  <si>
    <t>4ZF-00030</t>
  </si>
  <si>
    <t>WINVDAPerDvc SNGL SubsVL MVL PerDvc</t>
  </si>
  <si>
    <t>M365 A3</t>
  </si>
  <si>
    <t>AAD-38391</t>
  </si>
  <si>
    <t>M365 EDU A3 Unified ShrdSvr ALNG SubsVL MVL PerUsr</t>
  </si>
  <si>
    <t>AAD-38397</t>
  </si>
  <si>
    <t>M365 EDU A3 Unified ShrdSvr ALNG SubsVL MVL PerUsr STUUseBnft</t>
  </si>
  <si>
    <t>M365 A5 - Step Up z M365 A3</t>
  </si>
  <si>
    <t>AAD-38401</t>
  </si>
  <si>
    <t>M365 EDU A5 Unified Step-up From M365 A3 ShrdSvr ALNG SubsVL MVL PerUsr - 1 month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</si>
  <si>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</si>
  <si>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</si>
  <si>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</si>
  <si>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</si>
  <si>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</si>
  <si>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</si>
  <si>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</si>
  <si>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</si>
  <si>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CFJ-00004</t>
  </si>
  <si>
    <t>AzureInfoProtPremP2EDU ShrdSvr ALNG SU MVL AzureInfoProtPremP1EDU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</si>
  <si>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</si>
  <si>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</si>
  <si>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</si>
  <si>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</si>
  <si>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</si>
  <si>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</si>
  <si>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M365 A5 - StepUp z M365 A3 - jednotlivé služby</t>
  </si>
  <si>
    <t>Additional products - Online services</t>
  </si>
  <si>
    <t>7MA-00001</t>
  </si>
  <si>
    <t>ProjOnlnProfEDU ShrdSvr ALNG SubsVL MVL PerUsr</t>
  </si>
  <si>
    <t>P4U-00001</t>
  </si>
  <si>
    <t>VisioOnlnP2forEDU ShrdSvr ALNG SubsVL MVL PerUsr</t>
  </si>
  <si>
    <t>Additional Products - Servers</t>
  </si>
  <si>
    <t>228-04437</t>
  </si>
  <si>
    <t>SQLSvrStd ALNG LicSAPk MVL</t>
  </si>
  <si>
    <t>7JQ-00341</t>
  </si>
  <si>
    <t>SQLSvrEntCore ALNG LicSAPk MVL 2Lic CoreLic</t>
  </si>
  <si>
    <t>7NQ-00302</t>
  </si>
  <si>
    <t>SQLSvrStdCore ALNG LicSAPk MVL 2Lic CoreLic</t>
  </si>
  <si>
    <t>9EA-00039</t>
  </si>
  <si>
    <t>WinSvrDCCore ALNG LicSAPk MVL 2Lic CoreLic</t>
  </si>
  <si>
    <t>9EA-00271</t>
  </si>
  <si>
    <t>WinSvrDCCore ALNG LicSAPk MVL 16Lic CoreLic</t>
  </si>
  <si>
    <t>9EM-00265</t>
  </si>
  <si>
    <t>WinSvrSTDCore ALNG LicSAPk MVL 16Lic CoreLic</t>
  </si>
  <si>
    <t>9EM-00562</t>
  </si>
  <si>
    <t>WinSvrSTDCore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</si>
  <si>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</si>
  <si>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</si>
  <si>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</si>
  <si>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</si>
  <si>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</si>
  <si>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</si>
  <si>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</si>
  <si>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</si>
  <si>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R39-00374</t>
  </si>
  <si>
    <t>WinSvrExtConn ALNG LicSAPk MVL</t>
  </si>
  <si>
    <t>228-04529</t>
  </si>
  <si>
    <t>SQLSvrStd SNGL SA MVL</t>
  </si>
  <si>
    <t>269-05708</t>
  </si>
  <si>
    <t>OfficeProPlus SNGL SA MVL</t>
  </si>
  <si>
    <t>312-02250</t>
  </si>
  <si>
    <t>ExchgSvrStd SNGL SA MVL</t>
  </si>
  <si>
    <t>395-02505</t>
  </si>
  <si>
    <t>ExchgSvrEnt SNGL SA MVL</t>
  </si>
  <si>
    <t>5HU-00235</t>
  </si>
  <si>
    <t>SfBSvr SNGL SA MVL</t>
  </si>
  <si>
    <t>7JQ-00355</t>
  </si>
  <si>
    <t>SQLSvrEntCore SNGL SA MVL 2Lic CoreLic</t>
  </si>
  <si>
    <t>7NQ-00301</t>
  </si>
  <si>
    <t>SQLSvrStdCore SNGL SA MVL 2Lic CoreLic</t>
  </si>
  <si>
    <t>9EA-00264</t>
  </si>
  <si>
    <t>WinSvrDCCore SNGL SA MVL 16Lic CoreLic</t>
  </si>
  <si>
    <t>9EA-00268</t>
  </si>
  <si>
    <t>WinSvrDCCore SNGL SA MVL 2Lic CoreLic</t>
  </si>
  <si>
    <t>9EM-00260</t>
  </si>
  <si>
    <t>WinSvrSTDCore SNGL SA MVL 16Lic CoreLic</t>
  </si>
  <si>
    <t>9EM-00263</t>
  </si>
  <si>
    <t>WinSvrSTDCore SNGL SA MVL 2Lic CoreLic</t>
  </si>
  <si>
    <t>9EN-00188</t>
  </si>
  <si>
    <t>SysCtrStdCore SNGL SA MVL 16Lic CoreLic</t>
  </si>
  <si>
    <t>9EN-00191</t>
  </si>
  <si>
    <t>SysCtrStdCore SNGL SA MVL 2Lic CoreLic</t>
  </si>
  <si>
    <t>9EP-00194</t>
  </si>
  <si>
    <t>SysCtrDatactrCore SNGL SA MVL 16Lic CoreLic</t>
  </si>
  <si>
    <t>9EP-00198</t>
  </si>
  <si>
    <t>SysCtrDatactrCore SNGL SA MVL 2Lic CoreLic</t>
  </si>
  <si>
    <t>D87-01158</t>
  </si>
  <si>
    <t>VisioPro SNGL SA MVL</t>
  </si>
  <si>
    <t>H04-00269</t>
  </si>
  <si>
    <t>SharePointSvr SNGL SA MVL</t>
  </si>
  <si>
    <t>H21-00592</t>
  </si>
  <si>
    <t>PrjctSvrCAL SNGL SA MVL UsrCAL</t>
  </si>
  <si>
    <t>H22-00462</t>
  </si>
  <si>
    <t>PrjctSvr SNGL SA MVL</t>
  </si>
  <si>
    <t>H30-00256</t>
  </si>
  <si>
    <t>PrjctPro SNGL SA MVL w1PrjctSvrCAL</t>
  </si>
  <si>
    <t>R39-00404</t>
  </si>
  <si>
    <t>WinSvrExtConn SNGL SA MVL</t>
  </si>
  <si>
    <t>Příloha č.: 3 - Tabulka pro výpočet nabídkové ceny</t>
  </si>
  <si>
    <t>Účastník vyplní pouze žlutě zvýrazněné buňky, ostatní částní není oprávněn měnit ani doplňovat.</t>
  </si>
  <si>
    <t>číslo položky</t>
  </si>
  <si>
    <t>kód produktu</t>
  </si>
  <si>
    <t>Název a popis produktu</t>
  </si>
  <si>
    <t>předpokládané odebrané množství</t>
  </si>
  <si>
    <t>cena celkem za rok bez DPH</t>
  </si>
  <si>
    <t>cena celkem  za rok s DPH</t>
  </si>
  <si>
    <t>cena celkem za 3 roky bez DPH</t>
  </si>
  <si>
    <t>cena celkem  za 3 roky s DPH</t>
  </si>
  <si>
    <t>a) Softwarové licence EES a související služby</t>
  </si>
  <si>
    <t>cena za 1 licenci za rok bez DPH</t>
  </si>
  <si>
    <t>Portálový nástroj pro správu, monitoring a optimalizaci SW a cloudových aktiv</t>
  </si>
  <si>
    <t>CELKEM</t>
  </si>
  <si>
    <t>b) Licence serverového Software Select Plus</t>
  </si>
  <si>
    <t>cena za 1 licenci za 3 roky bez DPH</t>
  </si>
  <si>
    <t>nové licence - L, nové licence + Software Assurance - LSA</t>
  </si>
  <si>
    <t>F52-02153</t>
  </si>
  <si>
    <t>BztlkSvrEnt SNGL LicSAPk MVL 2Lic CoreLic</t>
  </si>
  <si>
    <t>* SA = Software Assurance</t>
  </si>
  <si>
    <t>Předpokládané odebrané množství je pouze orientační údaj sloužící k stanovení ceny pro posouzení nabídky ve výběrovém řízení, přičemž nezavazuje odběratele k odběru tohoto počtu.</t>
  </si>
  <si>
    <t>Zadavatel bude odebírat licence/služby dle svých aktuálních potřeb na základě dílčích objednávek. Zadavatel může objednat i vyšší počet licencí/služeb než předpokládaný až do vyčerpání předpokládané hodnoty zakázky.</t>
  </si>
  <si>
    <t>Název doplňkové služby</t>
  </si>
  <si>
    <t>Telefonické konzultace v oblasti technické podpory produktů - Technická hotline</t>
  </si>
  <si>
    <t>Tato služba bude poskytována na zakoupené produkty po dobu trvání smlouvy. Kvalifikovaní pracovníci s certifikací budou poskytovat kvalitní a rychlé poradenské služby v českém jazyce v režimu reakční doby 4 hodiny v dostupnosti pracovních dnů od 09:00 do 17:00 hodin.</t>
  </si>
  <si>
    <t>Konzultace v oblasti licenční podpory produktů - Software Asset Management</t>
  </si>
  <si>
    <t>Cena za službu celkem bez DPH / den</t>
  </si>
  <si>
    <t>Poskytování poradenství v oblasti nejvhodnějšího modelu licencování v rámci Volume Licensing programů</t>
  </si>
  <si>
    <t>Konzultační a poradenské služby související s uplatněním produktů v prostředí zadavatele</t>
  </si>
  <si>
    <t>c) Doplňkové služby a technická podpora</t>
  </si>
  <si>
    <t>Vzdělávací portál pro podporu Office 365 v tenantu zadavatele CZ, ENG</t>
  </si>
  <si>
    <t>Aktivace, správa, či údržba licenčních stránek zadavatele u vendora, aktivace a správa anuitních benefitů a další</t>
  </si>
  <si>
    <t>Migrační a konfigurační služby</t>
  </si>
  <si>
    <t>Předmětem této služby je zabezpečení odborných prací certifikovanými konsultanty v oblasti nasazení softwarových produktů informačních systémů, hardwarového  a cloudového prostředí Zadavatele. Jedná se například o analýzu prostředí z hlediska možností nasazení vhodných produktů a scénářů, zajištění nasazení nových edic produktů apod.</t>
  </si>
  <si>
    <t>Tato služba zahrnuje tyto činnosti na licenčních stránkách zadavatele (případně v tenantu zadavatele) u vendora produktů: aktivovat, spravovat a přidělovat oprávnění přístupu jednotlivým uživatelů na, evidence a správa anuitních výhod, vypracování přehledu výhod včetně odebraných v reakční době 1 den v rozsahu dle potřeb zadavatele.</t>
  </si>
  <si>
    <t>Tato služba zahrnuje odborné technické práce prováděné certifikovanými pracovníky dodavatele v prostředí zadavatele. Například zprovoznění, nastavení, konfigurování, správy, profilaxe nebo jiných služeb dle požadavků zadavatele. Součástí je i projektové řízení daného konkrétního projektu.</t>
  </si>
  <si>
    <t>Předmět a rozsah doplňkové služby</t>
  </si>
  <si>
    <t>jednotková vena bez DPH</t>
  </si>
  <si>
    <t>cenové parametry</t>
  </si>
  <si>
    <t>Software Assurance prodloužení (SA extension only)  *)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</si>
  <si>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Microsoft).  Součástí je i projektové řízení daného konkrétního projektu.</t>
  </si>
  <si>
    <t>Tato služba bude poskytovat komplexní licenční poradenství k Volume Licensing programům v českém jazyce. Vysvětlí odlišné podmínky užití programových produktů s ohledem na efektivní a optimální využití finančních prostředků. Kvalifikovaní pracovníci s příslušnou certifikací budou poskytovat poradenské služby na místě. Uchazeč též zpřístupní takové programy zadavateli. Součástí je i projektové řízení daného konkrétního projektu.</t>
  </si>
  <si>
    <t>Datum kurzu devizového trhu ČNB</t>
  </si>
  <si>
    <t>Kurz devizového trhu ČNB</t>
  </si>
  <si>
    <t>CELKOVÁ NABÍDKOVÁ CENA pro účely hodnocení nabídek</t>
  </si>
  <si>
    <t>Euro bez DPH</t>
  </si>
  <si>
    <t>CZK bez DPH</t>
  </si>
  <si>
    <t>DPH</t>
  </si>
  <si>
    <t>CZK s DPH</t>
  </si>
  <si>
    <t xml:space="preserve">CELKEM EUR: </t>
  </si>
  <si>
    <t>xx.xx.2019</t>
  </si>
  <si>
    <t>CELKEM CZK:</t>
  </si>
  <si>
    <t>CELKEM EUR:</t>
  </si>
  <si>
    <t>cena za službu bez DPH / měsíc</t>
  </si>
  <si>
    <t>RUK – ÚVT - Zajištění softwarových licencí a souvisejících služeb pro osobní počítače a servery užívaných na Univerzitě Karlově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</si>
</sst>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164" formatCode="_-* #,##0.00\ [$€-1]_-;\-* #,##0.00\ [$€-1]_-;_-* &quot;-&quot;??\ [$€-1]_-;_-@_-"/>
    <numFmt numFmtId="165" formatCode="_-* #,##0.00\ [$Kč-405]_-;\-* #,##0.00\ [$Kč-405]_-;_-* &quot;-&quot;??\ [$Kč-405]_-;_-@_-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0" borderId="3" xfId="0" applyBorder="1"/>
    <xf numFmtId="0" fontId="7" fillId="4" borderId="0" xfId="0" applyFont="1" applyFill="1" applyBorder="1"/>
    <xf numFmtId="0" fontId="13" fillId="0" borderId="4" xfId="0" applyFont="1" applyBorder="1"/>
    <xf numFmtId="0" fontId="14" fillId="0" borderId="0" xfId="0" applyFont="1"/>
    <xf numFmtId="164" fontId="0" fillId="0" borderId="1" xfId="0" applyNumberFormat="1" applyBorder="1"/>
    <xf numFmtId="164" fontId="0" fillId="4" borderId="1" xfId="0" applyNumberFormat="1" applyFill="1" applyBorder="1"/>
    <xf numFmtId="164" fontId="0" fillId="4" borderId="1" xfId="1" applyNumberFormat="1" applyFont="1" applyFill="1" applyBorder="1"/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8" fontId="12" fillId="6" borderId="1" xfId="0" applyNumberFormat="1" applyFont="1" applyFill="1" applyBorder="1" applyAlignment="1">
      <alignment horizontal="center" vertical="center" wrapText="1"/>
    </xf>
    <xf numFmtId="14" fontId="15" fillId="6" borderId="7" xfId="0" applyNumberFormat="1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5" fontId="0" fillId="0" borderId="12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165" fontId="0" fillId="0" borderId="14" xfId="0" applyNumberFormat="1" applyBorder="1"/>
    <xf numFmtId="0" fontId="14" fillId="0" borderId="13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8" fontId="17" fillId="0" borderId="17" xfId="0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vertical="center" wrapText="1"/>
    </xf>
    <xf numFmtId="165" fontId="0" fillId="0" borderId="19" xfId="0" applyNumberFormat="1" applyBorder="1"/>
    <xf numFmtId="165" fontId="0" fillId="0" borderId="20" xfId="0" applyNumberFormat="1" applyBorder="1"/>
    <xf numFmtId="0" fontId="18" fillId="0" borderId="15" xfId="0" applyFont="1" applyFill="1" applyBorder="1" applyAlignment="1">
      <alignment vertical="center" wrapText="1"/>
    </xf>
    <xf numFmtId="164" fontId="8" fillId="0" borderId="16" xfId="0" applyNumberFormat="1" applyFont="1" applyBorder="1"/>
    <xf numFmtId="165" fontId="8" fillId="0" borderId="16" xfId="0" applyNumberFormat="1" applyFont="1" applyBorder="1"/>
    <xf numFmtId="165" fontId="8" fillId="0" borderId="17" xfId="0" applyNumberFormat="1" applyFont="1" applyBorder="1"/>
    <xf numFmtId="0" fontId="0" fillId="0" borderId="0" xfId="0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3" fillId="0" borderId="3" xfId="0" applyFont="1" applyBorder="1"/>
    <xf numFmtId="0" fontId="0" fillId="0" borderId="21" xfId="0" applyBorder="1"/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14" xfId="0" applyBorder="1"/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8" fontId="12" fillId="0" borderId="1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8" fontId="12" fillId="4" borderId="3" xfId="0" applyNumberFormat="1" applyFont="1" applyFill="1" applyBorder="1" applyAlignment="1">
      <alignment horizontal="center" vertical="center" wrapText="1"/>
    </xf>
    <xf numFmtId="8" fontId="12" fillId="6" borderId="3" xfId="0" applyNumberFormat="1" applyFont="1" applyFill="1" applyBorder="1" applyAlignment="1">
      <alignment horizontal="center" vertical="center" wrapText="1"/>
    </xf>
    <xf numFmtId="8" fontId="12" fillId="0" borderId="1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166" fontId="12" fillId="4" borderId="19" xfId="0" applyNumberFormat="1" applyFont="1" applyFill="1" applyBorder="1" applyAlignment="1">
      <alignment horizontal="center" vertical="center"/>
    </xf>
    <xf numFmtId="8" fontId="12" fillId="6" borderId="19" xfId="0" applyNumberFormat="1" applyFont="1" applyFill="1" applyBorder="1" applyAlignment="1">
      <alignment horizontal="center" vertical="center" wrapText="1"/>
    </xf>
    <xf numFmtId="8" fontId="12" fillId="0" borderId="20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64" fontId="1" fillId="0" borderId="0" xfId="0" applyNumberFormat="1" applyFont="1" applyFill="1" applyBorder="1"/>
    <xf numFmtId="0" fontId="0" fillId="0" borderId="25" xfId="0" applyBorder="1"/>
    <xf numFmtId="0" fontId="0" fillId="0" borderId="19" xfId="0" applyBorder="1"/>
    <xf numFmtId="164" fontId="0" fillId="4" borderId="19" xfId="0" applyNumberFormat="1" applyFill="1" applyBorder="1"/>
    <xf numFmtId="164" fontId="0" fillId="0" borderId="19" xfId="0" applyNumberFormat="1" applyBorder="1"/>
    <xf numFmtId="164" fontId="0" fillId="4" borderId="19" xfId="1" applyNumberFormat="1" applyFont="1" applyFill="1" applyBorder="1"/>
    <xf numFmtId="164" fontId="0" fillId="0" borderId="20" xfId="0" applyNumberFormat="1" applyBorder="1"/>
    <xf numFmtId="0" fontId="0" fillId="0" borderId="15" xfId="0" applyBorder="1" applyAlignment="1">
      <alignment horizontal="center" vertical="center"/>
    </xf>
    <xf numFmtId="164" fontId="1" fillId="3" borderId="16" xfId="0" applyNumberFormat="1" applyFont="1" applyFill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8" fontId="19" fillId="6" borderId="16" xfId="0" applyNumberFormat="1" applyFont="1" applyFill="1" applyBorder="1" applyAlignment="1">
      <alignment horizontal="center" vertical="center" wrapText="1"/>
    </xf>
    <xf numFmtId="8" fontId="19" fillId="0" borderId="17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6" xfId="0" applyFill="1" applyBorder="1"/>
    <xf numFmtId="0" fontId="0" fillId="0" borderId="1" xfId="0" applyFill="1" applyBorder="1"/>
    <xf numFmtId="0" fontId="0" fillId="0" borderId="19" xfId="0" applyFill="1" applyBorder="1"/>
    <xf numFmtId="164" fontId="0" fillId="0" borderId="1" xfId="1" applyNumberFormat="1" applyFont="1" applyFill="1" applyBorder="1"/>
    <xf numFmtId="4" fontId="0" fillId="0" borderId="3" xfId="0" applyNumberFormat="1" applyFill="1" applyBorder="1"/>
    <xf numFmtId="164" fontId="0" fillId="0" borderId="1" xfId="0" applyNumberFormat="1" applyFill="1" applyBorder="1"/>
    <xf numFmtId="0" fontId="20" fillId="0" borderId="0" xfId="0" applyFont="1"/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16" fillId="0" borderId="0" xfId="0" applyFont="1" applyAlignment="1"/>
    <xf numFmtId="0" fontId="2" fillId="3" borderId="16" xfId="0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tabSelected="1" topLeftCell="A124" zoomScale="110" zoomScaleNormal="110" workbookViewId="0">
      <selection activeCell="A130" sqref="A130:XFD131"/>
    </sheetView>
  </sheetViews>
  <sheetFormatPr defaultRowHeight="15" x14ac:dyDescent="0.25"/>
  <cols>
    <col min="1" max="2" width="14.7109375" customWidth="1"/>
    <col min="3" max="3" width="70.42578125" customWidth="1"/>
    <col min="4" max="4" width="17.28515625" customWidth="1"/>
    <col min="5" max="9" width="17.140625" customWidth="1"/>
  </cols>
  <sheetData>
    <row r="1" spans="1:9" ht="18" x14ac:dyDescent="0.25">
      <c r="A1" s="93" t="s">
        <v>231</v>
      </c>
    </row>
    <row r="2" spans="1:9" ht="18.75" x14ac:dyDescent="0.3">
      <c r="A2" s="97" t="s">
        <v>177</v>
      </c>
      <c r="B2" s="97"/>
      <c r="C2" s="97"/>
      <c r="D2" s="97"/>
      <c r="E2" s="97"/>
      <c r="F2" s="97"/>
      <c r="G2" s="97"/>
      <c r="H2" s="97"/>
      <c r="I2" s="97"/>
    </row>
    <row r="3" spans="1:9" ht="16.5" thickBot="1" x14ac:dyDescent="0.3">
      <c r="A3" s="9"/>
    </row>
    <row r="4" spans="1:9" x14ac:dyDescent="0.25">
      <c r="B4" s="99" t="s">
        <v>219</v>
      </c>
      <c r="C4" s="100"/>
      <c r="D4" s="18" t="s">
        <v>227</v>
      </c>
    </row>
    <row r="5" spans="1:9" ht="15.75" thickBot="1" x14ac:dyDescent="0.3">
      <c r="B5" s="101" t="s">
        <v>220</v>
      </c>
      <c r="C5" s="102"/>
      <c r="D5" s="19">
        <v>25.984999999999999</v>
      </c>
    </row>
    <row r="6" spans="1:9" x14ac:dyDescent="0.25">
      <c r="B6" s="20"/>
      <c r="C6" s="20"/>
      <c r="D6" s="21"/>
    </row>
    <row r="7" spans="1:9" ht="15.75" x14ac:dyDescent="0.25">
      <c r="A7" s="7" t="s">
        <v>178</v>
      </c>
      <c r="B7" s="13"/>
      <c r="C7" s="13"/>
      <c r="D7" s="13"/>
    </row>
    <row r="8" spans="1:9" ht="24" thickBot="1" x14ac:dyDescent="0.4">
      <c r="A8" s="4" t="s">
        <v>187</v>
      </c>
      <c r="B8" s="3"/>
    </row>
    <row r="9" spans="1:9" ht="45" customHeight="1" thickBot="1" x14ac:dyDescent="0.3">
      <c r="A9" s="53" t="s">
        <v>179</v>
      </c>
      <c r="B9" s="54" t="s">
        <v>180</v>
      </c>
      <c r="C9" s="54" t="s">
        <v>181</v>
      </c>
      <c r="D9" s="54" t="s">
        <v>182</v>
      </c>
      <c r="E9" s="45" t="s">
        <v>188</v>
      </c>
      <c r="F9" s="45" t="s">
        <v>183</v>
      </c>
      <c r="G9" s="45" t="s">
        <v>184</v>
      </c>
      <c r="H9" s="45" t="s">
        <v>185</v>
      </c>
      <c r="I9" s="46" t="s">
        <v>186</v>
      </c>
    </row>
    <row r="10" spans="1:9" x14ac:dyDescent="0.25">
      <c r="A10" s="47"/>
      <c r="B10" s="6"/>
      <c r="C10" s="48" t="s">
        <v>80</v>
      </c>
      <c r="D10" s="49"/>
      <c r="E10" s="91"/>
      <c r="F10" s="25"/>
      <c r="G10" s="6"/>
      <c r="H10" s="6"/>
      <c r="I10" s="52"/>
    </row>
    <row r="11" spans="1:9" x14ac:dyDescent="0.25">
      <c r="A11" s="43">
        <v>1</v>
      </c>
      <c r="B11" s="1" t="s">
        <v>81</v>
      </c>
      <c r="C11" s="1" t="s">
        <v>82</v>
      </c>
      <c r="D11" s="2">
        <v>8000</v>
      </c>
      <c r="E11" s="11">
        <v>0</v>
      </c>
      <c r="F11" s="10">
        <f t="shared" ref="F11:F41" si="0">E11*D11</f>
        <v>0</v>
      </c>
      <c r="G11" s="10">
        <f>F11*1.21</f>
        <v>0</v>
      </c>
      <c r="H11" s="10">
        <f>F11*3</f>
        <v>0</v>
      </c>
      <c r="I11" s="44">
        <f>H11*1.21</f>
        <v>0</v>
      </c>
    </row>
    <row r="12" spans="1:9" x14ac:dyDescent="0.25">
      <c r="A12" s="43">
        <v>2</v>
      </c>
      <c r="B12" s="1" t="s">
        <v>83</v>
      </c>
      <c r="C12" s="1" t="s">
        <v>84</v>
      </c>
      <c r="D12" s="2">
        <v>40000</v>
      </c>
      <c r="E12" s="11">
        <v>0</v>
      </c>
      <c r="F12" s="10">
        <f t="shared" si="0"/>
        <v>0</v>
      </c>
      <c r="G12" s="10">
        <f t="shared" ref="G12:G41" si="1">F12*1.21</f>
        <v>0</v>
      </c>
      <c r="H12" s="10">
        <f t="shared" ref="H12:H41" si="2">F12*3</f>
        <v>0</v>
      </c>
      <c r="I12" s="44">
        <f t="shared" ref="I12:I41" si="3">H12*1.21</f>
        <v>0</v>
      </c>
    </row>
    <row r="13" spans="1:9" x14ac:dyDescent="0.25">
      <c r="A13" s="43"/>
      <c r="B13" s="1"/>
      <c r="C13" s="5" t="s">
        <v>85</v>
      </c>
      <c r="D13" s="2"/>
      <c r="E13" s="92"/>
      <c r="F13" s="10"/>
      <c r="G13" s="10"/>
      <c r="H13" s="10"/>
      <c r="I13" s="44"/>
    </row>
    <row r="14" spans="1:9" x14ac:dyDescent="0.25">
      <c r="A14" s="43">
        <v>3</v>
      </c>
      <c r="B14" s="1" t="s">
        <v>86</v>
      </c>
      <c r="C14" s="1" t="s">
        <v>87</v>
      </c>
      <c r="D14" s="2">
        <v>500</v>
      </c>
      <c r="E14" s="11">
        <v>0</v>
      </c>
      <c r="F14" s="10">
        <f t="shared" si="0"/>
        <v>0</v>
      </c>
      <c r="G14" s="10">
        <f t="shared" si="1"/>
        <v>0</v>
      </c>
      <c r="H14" s="10">
        <f t="shared" si="2"/>
        <v>0</v>
      </c>
      <c r="I14" s="44">
        <f t="shared" si="3"/>
        <v>0</v>
      </c>
    </row>
    <row r="15" spans="1:9" x14ac:dyDescent="0.25">
      <c r="A15" s="43"/>
      <c r="B15" s="1"/>
      <c r="C15" s="5" t="s">
        <v>104</v>
      </c>
      <c r="D15" s="2"/>
      <c r="E15" s="92"/>
      <c r="F15" s="10"/>
      <c r="G15" s="10"/>
      <c r="H15" s="10"/>
      <c r="I15" s="44"/>
    </row>
    <row r="16" spans="1:9" x14ac:dyDescent="0.25">
      <c r="A16" s="43">
        <v>4</v>
      </c>
      <c r="B16" s="1" t="s">
        <v>88</v>
      </c>
      <c r="C16" s="1" t="s">
        <v>89</v>
      </c>
      <c r="D16" s="86">
        <v>1</v>
      </c>
      <c r="E16" s="11">
        <v>0</v>
      </c>
      <c r="F16" s="10">
        <f t="shared" si="0"/>
        <v>0</v>
      </c>
      <c r="G16" s="10">
        <f t="shared" si="1"/>
        <v>0</v>
      </c>
      <c r="H16" s="10">
        <f t="shared" si="2"/>
        <v>0</v>
      </c>
      <c r="I16" s="44">
        <f t="shared" si="3"/>
        <v>0</v>
      </c>
    </row>
    <row r="17" spans="1:9" x14ac:dyDescent="0.25">
      <c r="A17" s="43">
        <v>5</v>
      </c>
      <c r="B17" s="1" t="s">
        <v>90</v>
      </c>
      <c r="C17" s="1" t="s">
        <v>91</v>
      </c>
      <c r="D17" s="86">
        <v>1</v>
      </c>
      <c r="E17" s="11">
        <v>0</v>
      </c>
      <c r="F17" s="10">
        <f t="shared" si="0"/>
        <v>0</v>
      </c>
      <c r="G17" s="10">
        <f t="shared" si="1"/>
        <v>0</v>
      </c>
      <c r="H17" s="10">
        <f t="shared" si="2"/>
        <v>0</v>
      </c>
      <c r="I17" s="44">
        <f t="shared" si="3"/>
        <v>0</v>
      </c>
    </row>
    <row r="18" spans="1:9" x14ac:dyDescent="0.25">
      <c r="A18" s="43">
        <v>6</v>
      </c>
      <c r="B18" s="1" t="s">
        <v>92</v>
      </c>
      <c r="C18" s="1" t="s">
        <v>93</v>
      </c>
      <c r="D18" s="86">
        <v>1</v>
      </c>
      <c r="E18" s="11">
        <v>0</v>
      </c>
      <c r="F18" s="10">
        <f t="shared" si="0"/>
        <v>0</v>
      </c>
      <c r="G18" s="10">
        <f t="shared" si="1"/>
        <v>0</v>
      </c>
      <c r="H18" s="10">
        <f t="shared" si="2"/>
        <v>0</v>
      </c>
      <c r="I18" s="44">
        <f t="shared" si="3"/>
        <v>0</v>
      </c>
    </row>
    <row r="19" spans="1:9" x14ac:dyDescent="0.25">
      <c r="A19" s="43">
        <v>7</v>
      </c>
      <c r="B19" s="1" t="s">
        <v>94</v>
      </c>
      <c r="C19" s="1" t="s">
        <v>95</v>
      </c>
      <c r="D19" s="86">
        <v>1</v>
      </c>
      <c r="E19" s="11">
        <v>0</v>
      </c>
      <c r="F19" s="10">
        <f t="shared" si="0"/>
        <v>0</v>
      </c>
      <c r="G19" s="10">
        <f t="shared" si="1"/>
        <v>0</v>
      </c>
      <c r="H19" s="10">
        <f t="shared" si="2"/>
        <v>0</v>
      </c>
      <c r="I19" s="44">
        <f t="shared" si="3"/>
        <v>0</v>
      </c>
    </row>
    <row r="20" spans="1:9" x14ac:dyDescent="0.25">
      <c r="A20" s="43">
        <v>8</v>
      </c>
      <c r="B20" s="1" t="s">
        <v>96</v>
      </c>
      <c r="C20" s="1" t="s">
        <v>97</v>
      </c>
      <c r="D20" s="86">
        <v>1</v>
      </c>
      <c r="E20" s="11">
        <v>0</v>
      </c>
      <c r="F20" s="10">
        <f t="shared" si="0"/>
        <v>0</v>
      </c>
      <c r="G20" s="10">
        <f t="shared" si="1"/>
        <v>0</v>
      </c>
      <c r="H20" s="10">
        <f t="shared" si="2"/>
        <v>0</v>
      </c>
      <c r="I20" s="44">
        <f t="shared" si="3"/>
        <v>0</v>
      </c>
    </row>
    <row r="21" spans="1:9" x14ac:dyDescent="0.25">
      <c r="A21" s="43">
        <v>9</v>
      </c>
      <c r="B21" s="1" t="s">
        <v>98</v>
      </c>
      <c r="C21" s="1" t="s">
        <v>99</v>
      </c>
      <c r="D21" s="86">
        <v>1</v>
      </c>
      <c r="E21" s="11">
        <v>0</v>
      </c>
      <c r="F21" s="10">
        <f t="shared" si="0"/>
        <v>0</v>
      </c>
      <c r="G21" s="10">
        <f t="shared" si="1"/>
        <v>0</v>
      </c>
      <c r="H21" s="10">
        <f t="shared" si="2"/>
        <v>0</v>
      </c>
      <c r="I21" s="44">
        <f t="shared" si="3"/>
        <v>0</v>
      </c>
    </row>
    <row r="22" spans="1:9" x14ac:dyDescent="0.25">
      <c r="A22" s="43">
        <v>10</v>
      </c>
      <c r="B22" s="1" t="s">
        <v>100</v>
      </c>
      <c r="C22" s="1" t="s">
        <v>101</v>
      </c>
      <c r="D22" s="86">
        <v>1</v>
      </c>
      <c r="E22" s="11">
        <v>0</v>
      </c>
      <c r="F22" s="10">
        <f t="shared" si="0"/>
        <v>0</v>
      </c>
      <c r="G22" s="10">
        <f t="shared" si="1"/>
        <v>0</v>
      </c>
      <c r="H22" s="10">
        <f t="shared" si="2"/>
        <v>0</v>
      </c>
      <c r="I22" s="44">
        <f t="shared" si="3"/>
        <v>0</v>
      </c>
    </row>
    <row r="23" spans="1:9" x14ac:dyDescent="0.25">
      <c r="A23" s="43">
        <v>11</v>
      </c>
      <c r="B23" s="1" t="s">
        <v>102</v>
      </c>
      <c r="C23" s="1" t="s">
        <v>103</v>
      </c>
      <c r="D23" s="86">
        <v>1</v>
      </c>
      <c r="E23" s="11">
        <v>0</v>
      </c>
      <c r="F23" s="10">
        <f t="shared" si="0"/>
        <v>0</v>
      </c>
      <c r="G23" s="10">
        <f t="shared" si="1"/>
        <v>0</v>
      </c>
      <c r="H23" s="10">
        <f t="shared" si="2"/>
        <v>0</v>
      </c>
      <c r="I23" s="44">
        <f t="shared" si="3"/>
        <v>0</v>
      </c>
    </row>
    <row r="24" spans="1:9" x14ac:dyDescent="0.25">
      <c r="A24" s="43"/>
      <c r="B24" s="1"/>
      <c r="C24" s="5" t="s">
        <v>105</v>
      </c>
      <c r="D24" s="86"/>
      <c r="E24" s="92"/>
      <c r="F24" s="10"/>
      <c r="G24" s="10"/>
      <c r="H24" s="10"/>
      <c r="I24" s="44"/>
    </row>
    <row r="25" spans="1:9" x14ac:dyDescent="0.25">
      <c r="A25" s="43">
        <v>12</v>
      </c>
      <c r="B25" s="1" t="s">
        <v>106</v>
      </c>
      <c r="C25" s="1" t="s">
        <v>107</v>
      </c>
      <c r="D25" s="86">
        <v>1</v>
      </c>
      <c r="E25" s="11">
        <v>0</v>
      </c>
      <c r="F25" s="10">
        <f t="shared" si="0"/>
        <v>0</v>
      </c>
      <c r="G25" s="10">
        <f t="shared" si="1"/>
        <v>0</v>
      </c>
      <c r="H25" s="10">
        <f t="shared" si="2"/>
        <v>0</v>
      </c>
      <c r="I25" s="44">
        <f t="shared" si="3"/>
        <v>0</v>
      </c>
    </row>
    <row r="26" spans="1:9" x14ac:dyDescent="0.25">
      <c r="A26" s="43">
        <v>13</v>
      </c>
      <c r="B26" s="1" t="s">
        <v>108</v>
      </c>
      <c r="C26" s="1" t="s">
        <v>109</v>
      </c>
      <c r="D26" s="86">
        <v>1</v>
      </c>
      <c r="E26" s="11">
        <v>0</v>
      </c>
      <c r="F26" s="10">
        <f t="shared" si="0"/>
        <v>0</v>
      </c>
      <c r="G26" s="10">
        <f t="shared" si="1"/>
        <v>0</v>
      </c>
      <c r="H26" s="10">
        <f t="shared" si="2"/>
        <v>0</v>
      </c>
      <c r="I26" s="44">
        <f t="shared" si="3"/>
        <v>0</v>
      </c>
    </row>
    <row r="27" spans="1:9" x14ac:dyDescent="0.25">
      <c r="A27" s="43"/>
      <c r="B27" s="1"/>
      <c r="C27" s="5" t="s">
        <v>110</v>
      </c>
      <c r="D27" s="86"/>
      <c r="E27" s="92"/>
      <c r="F27" s="10"/>
      <c r="G27" s="10"/>
      <c r="H27" s="10"/>
      <c r="I27" s="44"/>
    </row>
    <row r="28" spans="1:9" x14ac:dyDescent="0.25">
      <c r="A28" s="43">
        <v>14</v>
      </c>
      <c r="B28" s="1" t="s">
        <v>111</v>
      </c>
      <c r="C28" s="1" t="s">
        <v>112</v>
      </c>
      <c r="D28" s="86">
        <v>1</v>
      </c>
      <c r="E28" s="11">
        <v>0</v>
      </c>
      <c r="F28" s="10">
        <f t="shared" si="0"/>
        <v>0</v>
      </c>
      <c r="G28" s="10">
        <f t="shared" si="1"/>
        <v>0</v>
      </c>
      <c r="H28" s="10">
        <f t="shared" si="2"/>
        <v>0</v>
      </c>
      <c r="I28" s="44">
        <f t="shared" si="3"/>
        <v>0</v>
      </c>
    </row>
    <row r="29" spans="1:9" x14ac:dyDescent="0.25">
      <c r="A29" s="43">
        <v>15</v>
      </c>
      <c r="B29" s="1" t="s">
        <v>113</v>
      </c>
      <c r="C29" s="1" t="s">
        <v>114</v>
      </c>
      <c r="D29" s="86">
        <v>1</v>
      </c>
      <c r="E29" s="11">
        <v>0</v>
      </c>
      <c r="F29" s="10">
        <f t="shared" si="0"/>
        <v>0</v>
      </c>
      <c r="G29" s="10">
        <f t="shared" si="1"/>
        <v>0</v>
      </c>
      <c r="H29" s="10">
        <f t="shared" si="2"/>
        <v>0</v>
      </c>
      <c r="I29" s="44">
        <f t="shared" si="3"/>
        <v>0</v>
      </c>
    </row>
    <row r="30" spans="1:9" x14ac:dyDescent="0.25">
      <c r="A30" s="43">
        <v>16</v>
      </c>
      <c r="B30" s="1" t="s">
        <v>115</v>
      </c>
      <c r="C30" s="1" t="s">
        <v>116</v>
      </c>
      <c r="D30" s="86">
        <v>6</v>
      </c>
      <c r="E30" s="11">
        <v>0</v>
      </c>
      <c r="F30" s="10">
        <f t="shared" si="0"/>
        <v>0</v>
      </c>
      <c r="G30" s="10">
        <f t="shared" si="1"/>
        <v>0</v>
      </c>
      <c r="H30" s="10">
        <f t="shared" si="2"/>
        <v>0</v>
      </c>
      <c r="I30" s="44">
        <f t="shared" si="3"/>
        <v>0</v>
      </c>
    </row>
    <row r="31" spans="1:9" x14ac:dyDescent="0.25">
      <c r="A31" s="43">
        <v>17</v>
      </c>
      <c r="B31" s="1" t="s">
        <v>117</v>
      </c>
      <c r="C31" s="1" t="s">
        <v>118</v>
      </c>
      <c r="D31" s="86">
        <v>16</v>
      </c>
      <c r="E31" s="11">
        <v>0</v>
      </c>
      <c r="F31" s="10">
        <f t="shared" si="0"/>
        <v>0</v>
      </c>
      <c r="G31" s="10">
        <f t="shared" si="1"/>
        <v>0</v>
      </c>
      <c r="H31" s="10">
        <f t="shared" si="2"/>
        <v>0</v>
      </c>
      <c r="I31" s="44">
        <f t="shared" si="3"/>
        <v>0</v>
      </c>
    </row>
    <row r="32" spans="1:9" x14ac:dyDescent="0.25">
      <c r="A32" s="43">
        <v>18</v>
      </c>
      <c r="B32" s="1" t="s">
        <v>119</v>
      </c>
      <c r="C32" s="1" t="s">
        <v>120</v>
      </c>
      <c r="D32" s="86">
        <v>1</v>
      </c>
      <c r="E32" s="11">
        <v>0</v>
      </c>
      <c r="F32" s="10">
        <f t="shared" si="0"/>
        <v>0</v>
      </c>
      <c r="G32" s="10">
        <f t="shared" si="1"/>
        <v>0</v>
      </c>
      <c r="H32" s="10">
        <f t="shared" si="2"/>
        <v>0</v>
      </c>
      <c r="I32" s="44">
        <f t="shared" si="3"/>
        <v>0</v>
      </c>
    </row>
    <row r="33" spans="1:10" x14ac:dyDescent="0.25">
      <c r="A33" s="43">
        <v>19</v>
      </c>
      <c r="B33" s="1" t="s">
        <v>121</v>
      </c>
      <c r="C33" s="1" t="s">
        <v>122</v>
      </c>
      <c r="D33" s="86">
        <v>1</v>
      </c>
      <c r="E33" s="11">
        <v>0</v>
      </c>
      <c r="F33" s="10">
        <f t="shared" si="0"/>
        <v>0</v>
      </c>
      <c r="G33" s="10">
        <f t="shared" si="1"/>
        <v>0</v>
      </c>
      <c r="H33" s="10">
        <f t="shared" si="2"/>
        <v>0</v>
      </c>
      <c r="I33" s="44">
        <f t="shared" si="3"/>
        <v>0</v>
      </c>
    </row>
    <row r="34" spans="1:10" x14ac:dyDescent="0.25">
      <c r="A34" s="43">
        <v>20</v>
      </c>
      <c r="B34" s="1" t="s">
        <v>123</v>
      </c>
      <c r="C34" s="1" t="s">
        <v>124</v>
      </c>
      <c r="D34" s="86">
        <v>8</v>
      </c>
      <c r="E34" s="11">
        <v>0</v>
      </c>
      <c r="F34" s="10">
        <f t="shared" si="0"/>
        <v>0</v>
      </c>
      <c r="G34" s="10">
        <f t="shared" si="1"/>
        <v>0</v>
      </c>
      <c r="H34" s="10">
        <f t="shared" si="2"/>
        <v>0</v>
      </c>
      <c r="I34" s="44">
        <f t="shared" si="3"/>
        <v>0</v>
      </c>
    </row>
    <row r="35" spans="1:10" x14ac:dyDescent="0.25">
      <c r="A35" s="43">
        <v>21</v>
      </c>
      <c r="B35" s="1" t="s">
        <v>125</v>
      </c>
      <c r="C35" s="1" t="s">
        <v>126</v>
      </c>
      <c r="D35" s="86">
        <v>1</v>
      </c>
      <c r="E35" s="11">
        <v>0</v>
      </c>
      <c r="F35" s="10">
        <f t="shared" si="0"/>
        <v>0</v>
      </c>
      <c r="G35" s="10">
        <f t="shared" si="1"/>
        <v>0</v>
      </c>
      <c r="H35" s="10">
        <f t="shared" si="2"/>
        <v>0</v>
      </c>
      <c r="I35" s="44">
        <f t="shared" si="3"/>
        <v>0</v>
      </c>
    </row>
    <row r="36" spans="1:10" x14ac:dyDescent="0.25">
      <c r="A36" s="43">
        <v>22</v>
      </c>
      <c r="B36" s="1" t="s">
        <v>127</v>
      </c>
      <c r="C36" s="1" t="s">
        <v>128</v>
      </c>
      <c r="D36" s="86">
        <v>82</v>
      </c>
      <c r="E36" s="11">
        <v>0</v>
      </c>
      <c r="F36" s="10">
        <f t="shared" si="0"/>
        <v>0</v>
      </c>
      <c r="G36" s="10">
        <f t="shared" si="1"/>
        <v>0</v>
      </c>
      <c r="H36" s="10">
        <f t="shared" si="2"/>
        <v>0</v>
      </c>
      <c r="I36" s="44">
        <f t="shared" si="3"/>
        <v>0</v>
      </c>
    </row>
    <row r="37" spans="1:10" x14ac:dyDescent="0.25">
      <c r="A37" s="43">
        <v>23</v>
      </c>
      <c r="B37" s="1" t="s">
        <v>129</v>
      </c>
      <c r="C37" s="1" t="s">
        <v>130</v>
      </c>
      <c r="D37" s="86">
        <v>88</v>
      </c>
      <c r="E37" s="11">
        <v>0</v>
      </c>
      <c r="F37" s="10">
        <f t="shared" si="0"/>
        <v>0</v>
      </c>
      <c r="G37" s="10">
        <f t="shared" si="1"/>
        <v>0</v>
      </c>
      <c r="H37" s="10">
        <f t="shared" si="2"/>
        <v>0</v>
      </c>
      <c r="I37" s="44">
        <f t="shared" si="3"/>
        <v>0</v>
      </c>
    </row>
    <row r="38" spans="1:10" x14ac:dyDescent="0.25">
      <c r="A38" s="43">
        <v>24</v>
      </c>
      <c r="B38" s="1" t="s">
        <v>131</v>
      </c>
      <c r="C38" s="1" t="s">
        <v>132</v>
      </c>
      <c r="D38" s="86">
        <v>1</v>
      </c>
      <c r="E38" s="11">
        <v>0</v>
      </c>
      <c r="F38" s="10">
        <f t="shared" si="0"/>
        <v>0</v>
      </c>
      <c r="G38" s="10">
        <f t="shared" si="1"/>
        <v>0</v>
      </c>
      <c r="H38" s="10">
        <f t="shared" si="2"/>
        <v>0</v>
      </c>
      <c r="I38" s="44">
        <f t="shared" si="3"/>
        <v>0</v>
      </c>
    </row>
    <row r="39" spans="1:10" x14ac:dyDescent="0.25">
      <c r="A39" s="43">
        <v>25</v>
      </c>
      <c r="B39" s="1" t="s">
        <v>133</v>
      </c>
      <c r="C39" s="1" t="s">
        <v>134</v>
      </c>
      <c r="D39" s="86">
        <v>1</v>
      </c>
      <c r="E39" s="11">
        <v>0</v>
      </c>
      <c r="F39" s="10">
        <f t="shared" si="0"/>
        <v>0</v>
      </c>
      <c r="G39" s="10">
        <f t="shared" si="1"/>
        <v>0</v>
      </c>
      <c r="H39" s="10">
        <f t="shared" si="2"/>
        <v>0</v>
      </c>
      <c r="I39" s="44">
        <f t="shared" si="3"/>
        <v>0</v>
      </c>
    </row>
    <row r="40" spans="1:10" x14ac:dyDescent="0.25">
      <c r="A40" s="43">
        <v>26</v>
      </c>
      <c r="B40" s="6"/>
      <c r="C40" s="1" t="s">
        <v>207</v>
      </c>
      <c r="D40" s="86">
        <v>1</v>
      </c>
      <c r="E40" s="11">
        <v>0</v>
      </c>
      <c r="F40" s="10">
        <f t="shared" si="0"/>
        <v>0</v>
      </c>
      <c r="G40" s="10">
        <f t="shared" si="1"/>
        <v>0</v>
      </c>
      <c r="H40" s="10">
        <f t="shared" si="2"/>
        <v>0</v>
      </c>
      <c r="I40" s="44">
        <f t="shared" si="3"/>
        <v>0</v>
      </c>
    </row>
    <row r="41" spans="1:10" ht="15.75" thickBot="1" x14ac:dyDescent="0.3">
      <c r="A41" s="65">
        <v>27</v>
      </c>
      <c r="B41" s="74"/>
      <c r="C41" s="75" t="s">
        <v>189</v>
      </c>
      <c r="D41" s="87">
        <v>1</v>
      </c>
      <c r="E41" s="76">
        <v>0</v>
      </c>
      <c r="F41" s="77">
        <f t="shared" si="0"/>
        <v>0</v>
      </c>
      <c r="G41" s="77">
        <f t="shared" si="1"/>
        <v>0</v>
      </c>
      <c r="H41" s="77">
        <f t="shared" si="2"/>
        <v>0</v>
      </c>
      <c r="I41" s="79">
        <f t="shared" si="3"/>
        <v>0</v>
      </c>
    </row>
    <row r="42" spans="1:10" ht="20.25" customHeight="1" thickBot="1" x14ac:dyDescent="0.3">
      <c r="A42" s="72"/>
      <c r="B42" s="98" t="s">
        <v>229</v>
      </c>
      <c r="C42" s="98"/>
      <c r="D42" s="98"/>
      <c r="E42" s="98"/>
      <c r="F42" s="81">
        <f>SUM(F10:F41)</f>
        <v>0</v>
      </c>
      <c r="G42" s="81">
        <f>SUM(G10:G41)</f>
        <v>0</v>
      </c>
      <c r="H42" s="81">
        <f>SUM(H10:H41)</f>
        <v>0</v>
      </c>
      <c r="I42" s="83">
        <f>SUM(I10:I41)</f>
        <v>0</v>
      </c>
      <c r="J42" s="73"/>
    </row>
    <row r="43" spans="1:10" x14ac:dyDescent="0.25">
      <c r="A43" s="8" t="s">
        <v>197</v>
      </c>
    </row>
    <row r="44" spans="1:10" x14ac:dyDescent="0.25">
      <c r="A44" s="8" t="s">
        <v>198</v>
      </c>
    </row>
    <row r="47" spans="1:10" ht="24" thickBot="1" x14ac:dyDescent="0.4">
      <c r="A47" s="4" t="s">
        <v>191</v>
      </c>
      <c r="B47" s="3"/>
    </row>
    <row r="48" spans="1:10" ht="44.25" customHeight="1" thickBot="1" x14ac:dyDescent="0.3">
      <c r="A48" s="53" t="s">
        <v>179</v>
      </c>
      <c r="B48" s="54" t="s">
        <v>180</v>
      </c>
      <c r="C48" s="54" t="s">
        <v>181</v>
      </c>
      <c r="D48" s="54" t="s">
        <v>182</v>
      </c>
      <c r="E48" s="45" t="s">
        <v>192</v>
      </c>
      <c r="F48" s="45" t="s">
        <v>185</v>
      </c>
      <c r="G48" s="46" t="s">
        <v>186</v>
      </c>
      <c r="H48" s="42"/>
      <c r="I48" s="42"/>
    </row>
    <row r="49" spans="1:9" x14ac:dyDescent="0.25">
      <c r="A49" s="47"/>
      <c r="B49" s="50"/>
      <c r="C49" s="51" t="s">
        <v>193</v>
      </c>
      <c r="D49" s="50"/>
      <c r="E49" s="50"/>
      <c r="F49" s="50"/>
      <c r="G49" s="52"/>
      <c r="H49" s="41"/>
      <c r="I49" s="41"/>
    </row>
    <row r="50" spans="1:9" x14ac:dyDescent="0.25">
      <c r="A50" s="43">
        <v>28</v>
      </c>
      <c r="B50" s="1" t="s">
        <v>0</v>
      </c>
      <c r="C50" s="1" t="s">
        <v>1</v>
      </c>
      <c r="D50" s="88">
        <v>1</v>
      </c>
      <c r="E50" s="12">
        <v>0</v>
      </c>
      <c r="F50" s="10">
        <f>E50*D50</f>
        <v>0</v>
      </c>
      <c r="G50" s="44">
        <f>F50*1.21</f>
        <v>0</v>
      </c>
      <c r="H50" s="41"/>
      <c r="I50" s="41"/>
    </row>
    <row r="51" spans="1:9" x14ac:dyDescent="0.25">
      <c r="A51" s="43">
        <v>29</v>
      </c>
      <c r="B51" s="1" t="s">
        <v>2</v>
      </c>
      <c r="C51" s="1" t="s">
        <v>3</v>
      </c>
      <c r="D51" s="88">
        <v>1</v>
      </c>
      <c r="E51" s="12">
        <v>0</v>
      </c>
      <c r="F51" s="10">
        <f t="shared" ref="F51:F91" si="4">E51*D51</f>
        <v>0</v>
      </c>
      <c r="G51" s="44">
        <f t="shared" ref="G51:G114" si="5">F51*1.21</f>
        <v>0</v>
      </c>
      <c r="H51" s="41"/>
      <c r="I51" s="41"/>
    </row>
    <row r="52" spans="1:9" x14ac:dyDescent="0.25">
      <c r="A52" s="43">
        <v>30</v>
      </c>
      <c r="B52" s="1" t="s">
        <v>4</v>
      </c>
      <c r="C52" s="1" t="s">
        <v>5</v>
      </c>
      <c r="D52" s="88">
        <v>1</v>
      </c>
      <c r="E52" s="12">
        <v>0</v>
      </c>
      <c r="F52" s="10">
        <f t="shared" si="4"/>
        <v>0</v>
      </c>
      <c r="G52" s="44">
        <f t="shared" si="5"/>
        <v>0</v>
      </c>
      <c r="H52" s="41"/>
      <c r="I52" s="41"/>
    </row>
    <row r="53" spans="1:9" x14ac:dyDescent="0.25">
      <c r="A53" s="43">
        <v>31</v>
      </c>
      <c r="B53" s="1" t="s">
        <v>6</v>
      </c>
      <c r="C53" s="1" t="s">
        <v>7</v>
      </c>
      <c r="D53" s="88">
        <v>1</v>
      </c>
      <c r="E53" s="12">
        <v>0</v>
      </c>
      <c r="F53" s="10">
        <f t="shared" si="4"/>
        <v>0</v>
      </c>
      <c r="G53" s="44">
        <f t="shared" si="5"/>
        <v>0</v>
      </c>
      <c r="H53" s="41"/>
      <c r="I53" s="41"/>
    </row>
    <row r="54" spans="1:9" x14ac:dyDescent="0.25">
      <c r="A54" s="43">
        <v>32</v>
      </c>
      <c r="B54" s="1" t="s">
        <v>8</v>
      </c>
      <c r="C54" s="1" t="s">
        <v>9</v>
      </c>
      <c r="D54" s="88">
        <v>1</v>
      </c>
      <c r="E54" s="12">
        <v>0</v>
      </c>
      <c r="F54" s="10">
        <f t="shared" si="4"/>
        <v>0</v>
      </c>
      <c r="G54" s="44">
        <f t="shared" si="5"/>
        <v>0</v>
      </c>
      <c r="H54" s="41"/>
      <c r="I54" s="41"/>
    </row>
    <row r="55" spans="1:9" x14ac:dyDescent="0.25">
      <c r="A55" s="43">
        <v>33</v>
      </c>
      <c r="B55" s="1" t="s">
        <v>10</v>
      </c>
      <c r="C55" s="1" t="s">
        <v>11</v>
      </c>
      <c r="D55" s="88">
        <v>1</v>
      </c>
      <c r="E55" s="12">
        <v>0</v>
      </c>
      <c r="F55" s="10">
        <f t="shared" si="4"/>
        <v>0</v>
      </c>
      <c r="G55" s="44">
        <f t="shared" si="5"/>
        <v>0</v>
      </c>
      <c r="H55" s="41"/>
      <c r="I55" s="41"/>
    </row>
    <row r="56" spans="1:9" x14ac:dyDescent="0.25">
      <c r="A56" s="43">
        <v>34</v>
      </c>
      <c r="B56" s="1" t="s">
        <v>12</v>
      </c>
      <c r="C56" s="1" t="s">
        <v>13</v>
      </c>
      <c r="D56" s="88">
        <v>1</v>
      </c>
      <c r="E56" s="12">
        <v>0</v>
      </c>
      <c r="F56" s="10">
        <f t="shared" si="4"/>
        <v>0</v>
      </c>
      <c r="G56" s="44">
        <f t="shared" si="5"/>
        <v>0</v>
      </c>
      <c r="H56" s="41"/>
      <c r="I56" s="41"/>
    </row>
    <row r="57" spans="1:9" x14ac:dyDescent="0.25">
      <c r="A57" s="43">
        <v>35</v>
      </c>
      <c r="B57" s="1" t="s">
        <v>14</v>
      </c>
      <c r="C57" s="1" t="s">
        <v>15</v>
      </c>
      <c r="D57" s="88">
        <v>1</v>
      </c>
      <c r="E57" s="12">
        <v>0</v>
      </c>
      <c r="F57" s="10">
        <f t="shared" si="4"/>
        <v>0</v>
      </c>
      <c r="G57" s="44">
        <f t="shared" si="5"/>
        <v>0</v>
      </c>
      <c r="H57" s="41"/>
      <c r="I57" s="41"/>
    </row>
    <row r="58" spans="1:9" x14ac:dyDescent="0.25">
      <c r="A58" s="43">
        <v>36</v>
      </c>
      <c r="B58" s="1" t="s">
        <v>16</v>
      </c>
      <c r="C58" s="1" t="s">
        <v>17</v>
      </c>
      <c r="D58" s="88">
        <v>1</v>
      </c>
      <c r="E58" s="12">
        <v>0</v>
      </c>
      <c r="F58" s="10">
        <f t="shared" si="4"/>
        <v>0</v>
      </c>
      <c r="G58" s="44">
        <f t="shared" si="5"/>
        <v>0</v>
      </c>
      <c r="H58" s="41"/>
      <c r="I58" s="41"/>
    </row>
    <row r="59" spans="1:9" x14ac:dyDescent="0.25">
      <c r="A59" s="43">
        <v>37</v>
      </c>
      <c r="B59" s="1" t="s">
        <v>18</v>
      </c>
      <c r="C59" s="1" t="s">
        <v>19</v>
      </c>
      <c r="D59" s="88">
        <v>1</v>
      </c>
      <c r="E59" s="12">
        <v>0</v>
      </c>
      <c r="F59" s="10">
        <f t="shared" si="4"/>
        <v>0</v>
      </c>
      <c r="G59" s="44">
        <f t="shared" si="5"/>
        <v>0</v>
      </c>
      <c r="H59" s="41"/>
      <c r="I59" s="41"/>
    </row>
    <row r="60" spans="1:9" x14ac:dyDescent="0.25">
      <c r="A60" s="43">
        <v>38</v>
      </c>
      <c r="B60" s="1" t="s">
        <v>20</v>
      </c>
      <c r="C60" s="1" t="s">
        <v>21</v>
      </c>
      <c r="D60" s="88">
        <v>1</v>
      </c>
      <c r="E60" s="12">
        <v>0</v>
      </c>
      <c r="F60" s="10">
        <f t="shared" si="4"/>
        <v>0</v>
      </c>
      <c r="G60" s="44">
        <f t="shared" si="5"/>
        <v>0</v>
      </c>
      <c r="H60" s="41"/>
      <c r="I60" s="41"/>
    </row>
    <row r="61" spans="1:9" x14ac:dyDescent="0.25">
      <c r="A61" s="43">
        <v>39</v>
      </c>
      <c r="B61" s="1" t="s">
        <v>22</v>
      </c>
      <c r="C61" s="1" t="s">
        <v>23</v>
      </c>
      <c r="D61" s="88">
        <v>1</v>
      </c>
      <c r="E61" s="12">
        <v>0</v>
      </c>
      <c r="F61" s="10">
        <f t="shared" si="4"/>
        <v>0</v>
      </c>
      <c r="G61" s="44">
        <f t="shared" si="5"/>
        <v>0</v>
      </c>
      <c r="H61" s="41"/>
      <c r="I61" s="41"/>
    </row>
    <row r="62" spans="1:9" x14ac:dyDescent="0.25">
      <c r="A62" s="43">
        <v>40</v>
      </c>
      <c r="B62" s="1" t="s">
        <v>24</v>
      </c>
      <c r="C62" s="1" t="s">
        <v>25</v>
      </c>
      <c r="D62" s="88">
        <v>1</v>
      </c>
      <c r="E62" s="12">
        <v>0</v>
      </c>
      <c r="F62" s="10">
        <f t="shared" si="4"/>
        <v>0</v>
      </c>
      <c r="G62" s="44">
        <f t="shared" si="5"/>
        <v>0</v>
      </c>
      <c r="H62" s="41"/>
      <c r="I62" s="41"/>
    </row>
    <row r="63" spans="1:9" x14ac:dyDescent="0.25">
      <c r="A63" s="43">
        <v>41</v>
      </c>
      <c r="B63" s="1" t="s">
        <v>26</v>
      </c>
      <c r="C63" s="1" t="s">
        <v>27</v>
      </c>
      <c r="D63" s="88">
        <v>1</v>
      </c>
      <c r="E63" s="12">
        <v>0</v>
      </c>
      <c r="F63" s="10">
        <f t="shared" si="4"/>
        <v>0</v>
      </c>
      <c r="G63" s="44">
        <f t="shared" si="5"/>
        <v>0</v>
      </c>
      <c r="H63" s="41"/>
      <c r="I63" s="41"/>
    </row>
    <row r="64" spans="1:9" x14ac:dyDescent="0.25">
      <c r="A64" s="43">
        <v>42</v>
      </c>
      <c r="B64" s="1" t="s">
        <v>28</v>
      </c>
      <c r="C64" s="1" t="s">
        <v>29</v>
      </c>
      <c r="D64" s="88">
        <v>1</v>
      </c>
      <c r="E64" s="12">
        <v>0</v>
      </c>
      <c r="F64" s="10">
        <f t="shared" si="4"/>
        <v>0</v>
      </c>
      <c r="G64" s="44">
        <f t="shared" si="5"/>
        <v>0</v>
      </c>
      <c r="H64" s="41"/>
      <c r="I64" s="41"/>
    </row>
    <row r="65" spans="1:9" x14ac:dyDescent="0.25">
      <c r="A65" s="43">
        <v>43</v>
      </c>
      <c r="B65" s="1" t="s">
        <v>30</v>
      </c>
      <c r="C65" s="1" t="s">
        <v>31</v>
      </c>
      <c r="D65" s="88">
        <v>1</v>
      </c>
      <c r="E65" s="12">
        <v>0</v>
      </c>
      <c r="F65" s="10">
        <f t="shared" si="4"/>
        <v>0</v>
      </c>
      <c r="G65" s="44">
        <f t="shared" si="5"/>
        <v>0</v>
      </c>
      <c r="H65" s="41"/>
      <c r="I65" s="41"/>
    </row>
    <row r="66" spans="1:9" x14ac:dyDescent="0.25">
      <c r="A66" s="43">
        <v>44</v>
      </c>
      <c r="B66" s="1" t="s">
        <v>32</v>
      </c>
      <c r="C66" s="1" t="s">
        <v>33</v>
      </c>
      <c r="D66" s="88">
        <v>1</v>
      </c>
      <c r="E66" s="12">
        <v>0</v>
      </c>
      <c r="F66" s="10">
        <f t="shared" si="4"/>
        <v>0</v>
      </c>
      <c r="G66" s="44">
        <f t="shared" si="5"/>
        <v>0</v>
      </c>
      <c r="H66" s="41"/>
      <c r="I66" s="41"/>
    </row>
    <row r="67" spans="1:9" x14ac:dyDescent="0.25">
      <c r="A67" s="43">
        <v>45</v>
      </c>
      <c r="B67" s="1" t="s">
        <v>34</v>
      </c>
      <c r="C67" s="1" t="s">
        <v>35</v>
      </c>
      <c r="D67" s="88">
        <v>1</v>
      </c>
      <c r="E67" s="12">
        <v>0</v>
      </c>
      <c r="F67" s="10">
        <f t="shared" si="4"/>
        <v>0</v>
      </c>
      <c r="G67" s="44">
        <f t="shared" si="5"/>
        <v>0</v>
      </c>
      <c r="H67" s="41"/>
      <c r="I67" s="41"/>
    </row>
    <row r="68" spans="1:9" x14ac:dyDescent="0.25">
      <c r="A68" s="43">
        <v>46</v>
      </c>
      <c r="B68" s="1" t="s">
        <v>36</v>
      </c>
      <c r="C68" s="1" t="s">
        <v>37</v>
      </c>
      <c r="D68" s="88">
        <v>1</v>
      </c>
      <c r="E68" s="12">
        <v>0</v>
      </c>
      <c r="F68" s="10">
        <f t="shared" si="4"/>
        <v>0</v>
      </c>
      <c r="G68" s="44">
        <f t="shared" si="5"/>
        <v>0</v>
      </c>
      <c r="H68" s="41"/>
      <c r="I68" s="41"/>
    </row>
    <row r="69" spans="1:9" x14ac:dyDescent="0.25">
      <c r="A69" s="43">
        <v>47</v>
      </c>
      <c r="B69" s="1" t="s">
        <v>38</v>
      </c>
      <c r="C69" s="1" t="s">
        <v>39</v>
      </c>
      <c r="D69" s="88">
        <v>1</v>
      </c>
      <c r="E69" s="12">
        <v>0</v>
      </c>
      <c r="F69" s="10">
        <f t="shared" si="4"/>
        <v>0</v>
      </c>
      <c r="G69" s="44">
        <f t="shared" si="5"/>
        <v>0</v>
      </c>
      <c r="H69" s="41"/>
      <c r="I69" s="41"/>
    </row>
    <row r="70" spans="1:9" x14ac:dyDescent="0.25">
      <c r="A70" s="43">
        <v>48</v>
      </c>
      <c r="B70" s="1" t="s">
        <v>40</v>
      </c>
      <c r="C70" s="1" t="s">
        <v>41</v>
      </c>
      <c r="D70" s="88">
        <v>1</v>
      </c>
      <c r="E70" s="12">
        <v>0</v>
      </c>
      <c r="F70" s="10">
        <f t="shared" si="4"/>
        <v>0</v>
      </c>
      <c r="G70" s="44">
        <f t="shared" si="5"/>
        <v>0</v>
      </c>
      <c r="H70" s="41"/>
      <c r="I70" s="41"/>
    </row>
    <row r="71" spans="1:9" x14ac:dyDescent="0.25">
      <c r="A71" s="43">
        <v>49</v>
      </c>
      <c r="B71" s="1" t="s">
        <v>42</v>
      </c>
      <c r="C71" s="1" t="s">
        <v>43</v>
      </c>
      <c r="D71" s="88">
        <v>1</v>
      </c>
      <c r="E71" s="12">
        <v>0</v>
      </c>
      <c r="F71" s="10">
        <f t="shared" si="4"/>
        <v>0</v>
      </c>
      <c r="G71" s="44">
        <f t="shared" si="5"/>
        <v>0</v>
      </c>
      <c r="H71" s="41"/>
      <c r="I71" s="41"/>
    </row>
    <row r="72" spans="1:9" x14ac:dyDescent="0.25">
      <c r="A72" s="43">
        <v>50</v>
      </c>
      <c r="B72" s="1" t="s">
        <v>194</v>
      </c>
      <c r="C72" s="1" t="s">
        <v>195</v>
      </c>
      <c r="D72" s="88">
        <v>16</v>
      </c>
      <c r="E72" s="12">
        <v>0</v>
      </c>
      <c r="F72" s="10">
        <f t="shared" si="4"/>
        <v>0</v>
      </c>
      <c r="G72" s="44">
        <f t="shared" si="5"/>
        <v>0</v>
      </c>
      <c r="H72" s="41"/>
      <c r="I72" s="41"/>
    </row>
    <row r="73" spans="1:9" x14ac:dyDescent="0.25">
      <c r="A73" s="43">
        <v>51</v>
      </c>
      <c r="B73" s="1" t="s">
        <v>44</v>
      </c>
      <c r="C73" s="1" t="s">
        <v>45</v>
      </c>
      <c r="D73" s="88">
        <v>1</v>
      </c>
      <c r="E73" s="12">
        <v>0</v>
      </c>
      <c r="F73" s="10">
        <f t="shared" si="4"/>
        <v>0</v>
      </c>
      <c r="G73" s="44">
        <f t="shared" si="5"/>
        <v>0</v>
      </c>
      <c r="H73" s="41"/>
      <c r="I73" s="41"/>
    </row>
    <row r="74" spans="1:9" x14ac:dyDescent="0.25">
      <c r="A74" s="43">
        <v>52</v>
      </c>
      <c r="B74" s="1" t="s">
        <v>46</v>
      </c>
      <c r="C74" s="1" t="s">
        <v>47</v>
      </c>
      <c r="D74" s="88">
        <v>100</v>
      </c>
      <c r="E74" s="12">
        <v>0</v>
      </c>
      <c r="F74" s="10">
        <f t="shared" si="4"/>
        <v>0</v>
      </c>
      <c r="G74" s="44">
        <f t="shared" si="5"/>
        <v>0</v>
      </c>
      <c r="H74" s="41"/>
      <c r="I74" s="41"/>
    </row>
    <row r="75" spans="1:9" x14ac:dyDescent="0.25">
      <c r="A75" s="43">
        <v>53</v>
      </c>
      <c r="B75" s="1" t="s">
        <v>48</v>
      </c>
      <c r="C75" s="1" t="s">
        <v>49</v>
      </c>
      <c r="D75" s="88">
        <v>1</v>
      </c>
      <c r="E75" s="12">
        <v>0</v>
      </c>
      <c r="F75" s="10">
        <f t="shared" si="4"/>
        <v>0</v>
      </c>
      <c r="G75" s="44">
        <f t="shared" si="5"/>
        <v>0</v>
      </c>
      <c r="H75" s="41"/>
      <c r="I75" s="41"/>
    </row>
    <row r="76" spans="1:9" x14ac:dyDescent="0.25">
      <c r="A76" s="43">
        <v>54</v>
      </c>
      <c r="B76" s="1" t="s">
        <v>50</v>
      </c>
      <c r="C76" s="1" t="s">
        <v>51</v>
      </c>
      <c r="D76" s="88">
        <v>80</v>
      </c>
      <c r="E76" s="12">
        <v>0</v>
      </c>
      <c r="F76" s="10">
        <f t="shared" si="4"/>
        <v>0</v>
      </c>
      <c r="G76" s="44">
        <f t="shared" si="5"/>
        <v>0</v>
      </c>
      <c r="H76" s="41"/>
      <c r="I76" s="41"/>
    </row>
    <row r="77" spans="1:9" x14ac:dyDescent="0.25">
      <c r="A77" s="43">
        <v>55</v>
      </c>
      <c r="B77" s="1" t="s">
        <v>52</v>
      </c>
      <c r="C77" s="1" t="s">
        <v>53</v>
      </c>
      <c r="D77" s="88">
        <v>1</v>
      </c>
      <c r="E77" s="12">
        <v>0</v>
      </c>
      <c r="F77" s="10">
        <f t="shared" si="4"/>
        <v>0</v>
      </c>
      <c r="G77" s="44">
        <f t="shared" si="5"/>
        <v>0</v>
      </c>
      <c r="H77" s="41"/>
      <c r="I77" s="41"/>
    </row>
    <row r="78" spans="1:9" x14ac:dyDescent="0.25">
      <c r="A78" s="43">
        <v>56</v>
      </c>
      <c r="B78" s="1" t="s">
        <v>52</v>
      </c>
      <c r="C78" s="1" t="s">
        <v>53</v>
      </c>
      <c r="D78" s="88">
        <v>1</v>
      </c>
      <c r="E78" s="12">
        <v>0</v>
      </c>
      <c r="F78" s="10">
        <f t="shared" si="4"/>
        <v>0</v>
      </c>
      <c r="G78" s="44">
        <f t="shared" si="5"/>
        <v>0</v>
      </c>
      <c r="H78" s="41"/>
      <c r="I78" s="41"/>
    </row>
    <row r="79" spans="1:9" x14ac:dyDescent="0.25">
      <c r="A79" s="43">
        <v>57</v>
      </c>
      <c r="B79" s="1" t="s">
        <v>54</v>
      </c>
      <c r="C79" s="1" t="s">
        <v>55</v>
      </c>
      <c r="D79" s="88">
        <v>1</v>
      </c>
      <c r="E79" s="12">
        <v>0</v>
      </c>
      <c r="F79" s="10">
        <f t="shared" si="4"/>
        <v>0</v>
      </c>
      <c r="G79" s="44">
        <f t="shared" si="5"/>
        <v>0</v>
      </c>
      <c r="H79" s="41"/>
      <c r="I79" s="41"/>
    </row>
    <row r="80" spans="1:9" x14ac:dyDescent="0.25">
      <c r="A80" s="43">
        <v>58</v>
      </c>
      <c r="B80" s="1" t="s">
        <v>56</v>
      </c>
      <c r="C80" s="1" t="s">
        <v>57</v>
      </c>
      <c r="D80" s="88">
        <v>1</v>
      </c>
      <c r="E80" s="12">
        <v>0</v>
      </c>
      <c r="F80" s="10">
        <f t="shared" si="4"/>
        <v>0</v>
      </c>
      <c r="G80" s="44">
        <f t="shared" si="5"/>
        <v>0</v>
      </c>
      <c r="H80" s="41"/>
      <c r="I80" s="41"/>
    </row>
    <row r="81" spans="1:9" x14ac:dyDescent="0.25">
      <c r="A81" s="43">
        <v>59</v>
      </c>
      <c r="B81" s="1" t="s">
        <v>58</v>
      </c>
      <c r="C81" s="1" t="s">
        <v>59</v>
      </c>
      <c r="D81" s="88">
        <v>16</v>
      </c>
      <c r="E81" s="12">
        <v>0</v>
      </c>
      <c r="F81" s="10">
        <f t="shared" si="4"/>
        <v>0</v>
      </c>
      <c r="G81" s="44">
        <f t="shared" si="5"/>
        <v>0</v>
      </c>
      <c r="H81" s="41"/>
      <c r="I81" s="41"/>
    </row>
    <row r="82" spans="1:9" x14ac:dyDescent="0.25">
      <c r="A82" s="43">
        <v>60</v>
      </c>
      <c r="B82" s="1" t="s">
        <v>60</v>
      </c>
      <c r="C82" s="1" t="s">
        <v>61</v>
      </c>
      <c r="D82" s="88">
        <v>1</v>
      </c>
      <c r="E82" s="12">
        <v>0</v>
      </c>
      <c r="F82" s="10">
        <f t="shared" si="4"/>
        <v>0</v>
      </c>
      <c r="G82" s="44">
        <f t="shared" si="5"/>
        <v>0</v>
      </c>
      <c r="H82" s="41"/>
      <c r="I82" s="41"/>
    </row>
    <row r="83" spans="1:9" x14ac:dyDescent="0.25">
      <c r="A83" s="43">
        <v>61</v>
      </c>
      <c r="B83" s="1" t="s">
        <v>62</v>
      </c>
      <c r="C83" s="1" t="s">
        <v>63</v>
      </c>
      <c r="D83" s="88">
        <v>1</v>
      </c>
      <c r="E83" s="12">
        <v>0</v>
      </c>
      <c r="F83" s="10">
        <f t="shared" si="4"/>
        <v>0</v>
      </c>
      <c r="G83" s="44">
        <f t="shared" si="5"/>
        <v>0</v>
      </c>
      <c r="H83" s="41"/>
      <c r="I83" s="41"/>
    </row>
    <row r="84" spans="1:9" x14ac:dyDescent="0.25">
      <c r="A84" s="43">
        <v>62</v>
      </c>
      <c r="B84" s="1" t="s">
        <v>64</v>
      </c>
      <c r="C84" s="1" t="s">
        <v>65</v>
      </c>
      <c r="D84" s="88">
        <v>1</v>
      </c>
      <c r="E84" s="12">
        <v>0</v>
      </c>
      <c r="F84" s="10">
        <f t="shared" si="4"/>
        <v>0</v>
      </c>
      <c r="G84" s="44">
        <f t="shared" si="5"/>
        <v>0</v>
      </c>
      <c r="H84" s="41"/>
      <c r="I84" s="41"/>
    </row>
    <row r="85" spans="1:9" x14ac:dyDescent="0.25">
      <c r="A85" s="43">
        <v>63</v>
      </c>
      <c r="B85" s="1" t="s">
        <v>66</v>
      </c>
      <c r="C85" s="1" t="s">
        <v>67</v>
      </c>
      <c r="D85" s="88">
        <v>1</v>
      </c>
      <c r="E85" s="12">
        <v>0</v>
      </c>
      <c r="F85" s="10">
        <f t="shared" si="4"/>
        <v>0</v>
      </c>
      <c r="G85" s="44">
        <f t="shared" si="5"/>
        <v>0</v>
      </c>
      <c r="H85" s="41"/>
      <c r="I85" s="41"/>
    </row>
    <row r="86" spans="1:9" x14ac:dyDescent="0.25">
      <c r="A86" s="43">
        <v>64</v>
      </c>
      <c r="B86" s="1" t="s">
        <v>68</v>
      </c>
      <c r="C86" s="1" t="s">
        <v>69</v>
      </c>
      <c r="D86" s="88">
        <v>1</v>
      </c>
      <c r="E86" s="12">
        <v>0</v>
      </c>
      <c r="F86" s="10">
        <f t="shared" si="4"/>
        <v>0</v>
      </c>
      <c r="G86" s="44">
        <f t="shared" si="5"/>
        <v>0</v>
      </c>
      <c r="H86" s="41"/>
      <c r="I86" s="41"/>
    </row>
    <row r="87" spans="1:9" x14ac:dyDescent="0.25">
      <c r="A87" s="43">
        <v>65</v>
      </c>
      <c r="B87" s="1" t="s">
        <v>70</v>
      </c>
      <c r="C87" s="1" t="s">
        <v>71</v>
      </c>
      <c r="D87" s="88">
        <v>1</v>
      </c>
      <c r="E87" s="12">
        <v>0</v>
      </c>
      <c r="F87" s="10">
        <f t="shared" si="4"/>
        <v>0</v>
      </c>
      <c r="G87" s="44">
        <f t="shared" si="5"/>
        <v>0</v>
      </c>
      <c r="H87" s="41"/>
      <c r="I87" s="41"/>
    </row>
    <row r="88" spans="1:9" x14ac:dyDescent="0.25">
      <c r="A88" s="43">
        <v>66</v>
      </c>
      <c r="B88" s="1" t="s">
        <v>72</v>
      </c>
      <c r="C88" s="1" t="s">
        <v>73</v>
      </c>
      <c r="D88" s="88">
        <v>1</v>
      </c>
      <c r="E88" s="12">
        <v>0</v>
      </c>
      <c r="F88" s="10">
        <f t="shared" si="4"/>
        <v>0</v>
      </c>
      <c r="G88" s="44">
        <f t="shared" si="5"/>
        <v>0</v>
      </c>
      <c r="H88" s="41"/>
      <c r="I88" s="41"/>
    </row>
    <row r="89" spans="1:9" x14ac:dyDescent="0.25">
      <c r="A89" s="43">
        <v>67</v>
      </c>
      <c r="B89" s="1" t="s">
        <v>74</v>
      </c>
      <c r="C89" s="1" t="s">
        <v>75</v>
      </c>
      <c r="D89" s="88">
        <v>1</v>
      </c>
      <c r="E89" s="12">
        <v>0</v>
      </c>
      <c r="F89" s="10">
        <f t="shared" si="4"/>
        <v>0</v>
      </c>
      <c r="G89" s="44">
        <f t="shared" si="5"/>
        <v>0</v>
      </c>
      <c r="H89" s="41"/>
      <c r="I89" s="41"/>
    </row>
    <row r="90" spans="1:9" x14ac:dyDescent="0.25">
      <c r="A90" s="43">
        <v>68</v>
      </c>
      <c r="B90" s="1" t="s">
        <v>76</v>
      </c>
      <c r="C90" s="1" t="s">
        <v>77</v>
      </c>
      <c r="D90" s="88">
        <v>1</v>
      </c>
      <c r="E90" s="12">
        <v>0</v>
      </c>
      <c r="F90" s="10">
        <f t="shared" si="4"/>
        <v>0</v>
      </c>
      <c r="G90" s="44">
        <f t="shared" si="5"/>
        <v>0</v>
      </c>
      <c r="H90" s="41"/>
      <c r="I90" s="41"/>
    </row>
    <row r="91" spans="1:9" x14ac:dyDescent="0.25">
      <c r="A91" s="43">
        <v>69</v>
      </c>
      <c r="B91" s="1" t="s">
        <v>78</v>
      </c>
      <c r="C91" s="1" t="s">
        <v>79</v>
      </c>
      <c r="D91" s="88">
        <v>1</v>
      </c>
      <c r="E91" s="12">
        <v>0</v>
      </c>
      <c r="F91" s="10">
        <f t="shared" si="4"/>
        <v>0</v>
      </c>
      <c r="G91" s="44">
        <f t="shared" si="5"/>
        <v>0</v>
      </c>
      <c r="H91" s="41"/>
      <c r="I91" s="41"/>
    </row>
    <row r="92" spans="1:9" x14ac:dyDescent="0.25">
      <c r="A92" s="43"/>
      <c r="B92" s="1"/>
      <c r="C92" s="1"/>
      <c r="D92" s="88"/>
      <c r="E92" s="90"/>
      <c r="F92" s="10"/>
      <c r="G92" s="44"/>
      <c r="H92" s="41"/>
      <c r="I92" s="41"/>
    </row>
    <row r="93" spans="1:9" x14ac:dyDescent="0.25">
      <c r="A93" s="43"/>
      <c r="B93" s="1"/>
      <c r="C93" s="5" t="s">
        <v>216</v>
      </c>
      <c r="D93" s="88"/>
      <c r="E93" s="90"/>
      <c r="F93" s="10"/>
      <c r="G93" s="44"/>
      <c r="H93" s="41"/>
      <c r="I93" s="41"/>
    </row>
    <row r="94" spans="1:9" x14ac:dyDescent="0.25">
      <c r="A94" s="43">
        <v>70</v>
      </c>
      <c r="B94" s="1" t="s">
        <v>135</v>
      </c>
      <c r="C94" s="1" t="s">
        <v>136</v>
      </c>
      <c r="D94" s="88">
        <v>1</v>
      </c>
      <c r="E94" s="12">
        <v>0</v>
      </c>
      <c r="F94" s="10">
        <f>E94*D94</f>
        <v>0</v>
      </c>
      <c r="G94" s="44">
        <f t="shared" si="5"/>
        <v>0</v>
      </c>
      <c r="H94" s="41"/>
      <c r="I94" s="41"/>
    </row>
    <row r="95" spans="1:9" x14ac:dyDescent="0.25">
      <c r="A95" s="43">
        <v>71</v>
      </c>
      <c r="B95" s="1" t="s">
        <v>137</v>
      </c>
      <c r="C95" s="1" t="s">
        <v>138</v>
      </c>
      <c r="D95" s="88">
        <v>1</v>
      </c>
      <c r="E95" s="12">
        <v>0</v>
      </c>
      <c r="F95" s="10">
        <f t="shared" ref="F95:F114" si="6">E95*D95</f>
        <v>0</v>
      </c>
      <c r="G95" s="44">
        <f t="shared" si="5"/>
        <v>0</v>
      </c>
      <c r="H95" s="41"/>
      <c r="I95" s="41"/>
    </row>
    <row r="96" spans="1:9" x14ac:dyDescent="0.25">
      <c r="A96" s="43">
        <v>71</v>
      </c>
      <c r="B96" s="1" t="s">
        <v>139</v>
      </c>
      <c r="C96" s="1" t="s">
        <v>140</v>
      </c>
      <c r="D96" s="88">
        <v>1</v>
      </c>
      <c r="E96" s="12">
        <v>0</v>
      </c>
      <c r="F96" s="10">
        <f t="shared" si="6"/>
        <v>0</v>
      </c>
      <c r="G96" s="44">
        <f t="shared" si="5"/>
        <v>0</v>
      </c>
      <c r="H96" s="41"/>
      <c r="I96" s="41"/>
    </row>
    <row r="97" spans="1:9" x14ac:dyDescent="0.25">
      <c r="A97" s="43">
        <v>73</v>
      </c>
      <c r="B97" s="1" t="s">
        <v>141</v>
      </c>
      <c r="C97" s="1" t="s">
        <v>142</v>
      </c>
      <c r="D97" s="88">
        <v>1</v>
      </c>
      <c r="E97" s="12">
        <v>0</v>
      </c>
      <c r="F97" s="10">
        <f t="shared" si="6"/>
        <v>0</v>
      </c>
      <c r="G97" s="44">
        <f t="shared" si="5"/>
        <v>0</v>
      </c>
      <c r="H97" s="41"/>
      <c r="I97" s="41"/>
    </row>
    <row r="98" spans="1:9" x14ac:dyDescent="0.25">
      <c r="A98" s="43">
        <v>74</v>
      </c>
      <c r="B98" s="1" t="s">
        <v>143</v>
      </c>
      <c r="C98" s="1" t="s">
        <v>144</v>
      </c>
      <c r="D98" s="88">
        <v>1</v>
      </c>
      <c r="E98" s="12">
        <v>0</v>
      </c>
      <c r="F98" s="10">
        <f t="shared" si="6"/>
        <v>0</v>
      </c>
      <c r="G98" s="44">
        <f t="shared" si="5"/>
        <v>0</v>
      </c>
      <c r="H98" s="41"/>
      <c r="I98" s="41"/>
    </row>
    <row r="99" spans="1:9" x14ac:dyDescent="0.25">
      <c r="A99" s="43">
        <v>75</v>
      </c>
      <c r="B99" s="1" t="s">
        <v>145</v>
      </c>
      <c r="C99" s="1" t="s">
        <v>146</v>
      </c>
      <c r="D99" s="88">
        <v>1</v>
      </c>
      <c r="E99" s="12">
        <v>0</v>
      </c>
      <c r="F99" s="10">
        <f t="shared" si="6"/>
        <v>0</v>
      </c>
      <c r="G99" s="44">
        <f t="shared" si="5"/>
        <v>0</v>
      </c>
      <c r="H99" s="41"/>
      <c r="I99" s="41"/>
    </row>
    <row r="100" spans="1:9" x14ac:dyDescent="0.25">
      <c r="A100" s="43">
        <v>76</v>
      </c>
      <c r="B100" s="1" t="s">
        <v>147</v>
      </c>
      <c r="C100" s="1" t="s">
        <v>148</v>
      </c>
      <c r="D100" s="88">
        <v>6</v>
      </c>
      <c r="E100" s="12">
        <v>0</v>
      </c>
      <c r="F100" s="10">
        <f t="shared" si="6"/>
        <v>0</v>
      </c>
      <c r="G100" s="44">
        <f t="shared" si="5"/>
        <v>0</v>
      </c>
      <c r="H100" s="41"/>
      <c r="I100" s="41"/>
    </row>
    <row r="101" spans="1:9" x14ac:dyDescent="0.25">
      <c r="A101" s="43">
        <v>77</v>
      </c>
      <c r="B101" s="1" t="s">
        <v>149</v>
      </c>
      <c r="C101" s="1" t="s">
        <v>150</v>
      </c>
      <c r="D101" s="88">
        <v>1</v>
      </c>
      <c r="E101" s="12">
        <v>0</v>
      </c>
      <c r="F101" s="10">
        <f t="shared" si="6"/>
        <v>0</v>
      </c>
      <c r="G101" s="44">
        <f t="shared" si="5"/>
        <v>0</v>
      </c>
      <c r="H101" s="41"/>
      <c r="I101" s="41"/>
    </row>
    <row r="102" spans="1:9" x14ac:dyDescent="0.25">
      <c r="A102" s="43">
        <v>78</v>
      </c>
      <c r="B102" s="1" t="s">
        <v>151</v>
      </c>
      <c r="C102" s="1" t="s">
        <v>152</v>
      </c>
      <c r="D102" s="88">
        <v>16</v>
      </c>
      <c r="E102" s="12">
        <v>0</v>
      </c>
      <c r="F102" s="10">
        <f t="shared" si="6"/>
        <v>0</v>
      </c>
      <c r="G102" s="44">
        <f t="shared" si="5"/>
        <v>0</v>
      </c>
      <c r="H102" s="41"/>
      <c r="I102" s="41"/>
    </row>
    <row r="103" spans="1:9" x14ac:dyDescent="0.25">
      <c r="A103" s="43">
        <v>79</v>
      </c>
      <c r="B103" s="1" t="s">
        <v>153</v>
      </c>
      <c r="C103" s="1" t="s">
        <v>154</v>
      </c>
      <c r="D103" s="88">
        <v>1</v>
      </c>
      <c r="E103" s="12">
        <v>0</v>
      </c>
      <c r="F103" s="10">
        <f t="shared" si="6"/>
        <v>0</v>
      </c>
      <c r="G103" s="44">
        <f t="shared" si="5"/>
        <v>0</v>
      </c>
      <c r="H103" s="41"/>
      <c r="I103" s="41"/>
    </row>
    <row r="104" spans="1:9" x14ac:dyDescent="0.25">
      <c r="A104" s="43">
        <v>80</v>
      </c>
      <c r="B104" s="1" t="s">
        <v>155</v>
      </c>
      <c r="C104" s="1" t="s">
        <v>156</v>
      </c>
      <c r="D104" s="88">
        <v>8</v>
      </c>
      <c r="E104" s="12">
        <v>0</v>
      </c>
      <c r="F104" s="10">
        <f t="shared" si="6"/>
        <v>0</v>
      </c>
      <c r="G104" s="44">
        <f t="shared" si="5"/>
        <v>0</v>
      </c>
      <c r="H104" s="41"/>
      <c r="I104" s="41"/>
    </row>
    <row r="105" spans="1:9" x14ac:dyDescent="0.25">
      <c r="A105" s="43">
        <v>81</v>
      </c>
      <c r="B105" s="1" t="s">
        <v>157</v>
      </c>
      <c r="C105" s="1" t="s">
        <v>158</v>
      </c>
      <c r="D105" s="88">
        <v>1</v>
      </c>
      <c r="E105" s="12">
        <v>0</v>
      </c>
      <c r="F105" s="10">
        <f t="shared" si="6"/>
        <v>0</v>
      </c>
      <c r="G105" s="44">
        <f t="shared" si="5"/>
        <v>0</v>
      </c>
      <c r="H105" s="41"/>
      <c r="I105" s="41"/>
    </row>
    <row r="106" spans="1:9" x14ac:dyDescent="0.25">
      <c r="A106" s="43">
        <v>82</v>
      </c>
      <c r="B106" s="1" t="s">
        <v>159</v>
      </c>
      <c r="C106" s="1" t="s">
        <v>160</v>
      </c>
      <c r="D106" s="88">
        <v>82</v>
      </c>
      <c r="E106" s="12">
        <v>0</v>
      </c>
      <c r="F106" s="10">
        <f t="shared" si="6"/>
        <v>0</v>
      </c>
      <c r="G106" s="44">
        <f t="shared" si="5"/>
        <v>0</v>
      </c>
      <c r="H106" s="41"/>
      <c r="I106" s="41"/>
    </row>
    <row r="107" spans="1:9" x14ac:dyDescent="0.25">
      <c r="A107" s="43">
        <v>83</v>
      </c>
      <c r="B107" s="1" t="s">
        <v>161</v>
      </c>
      <c r="C107" s="1" t="s">
        <v>162</v>
      </c>
      <c r="D107" s="88">
        <v>1</v>
      </c>
      <c r="E107" s="12">
        <v>0</v>
      </c>
      <c r="F107" s="10">
        <f t="shared" si="6"/>
        <v>0</v>
      </c>
      <c r="G107" s="44">
        <f t="shared" si="5"/>
        <v>0</v>
      </c>
      <c r="H107" s="41"/>
      <c r="I107" s="41"/>
    </row>
    <row r="108" spans="1:9" x14ac:dyDescent="0.25">
      <c r="A108" s="43">
        <v>84</v>
      </c>
      <c r="B108" s="1" t="s">
        <v>163</v>
      </c>
      <c r="C108" s="1" t="s">
        <v>164</v>
      </c>
      <c r="D108" s="88">
        <v>88</v>
      </c>
      <c r="E108" s="12">
        <v>0</v>
      </c>
      <c r="F108" s="10">
        <f t="shared" si="6"/>
        <v>0</v>
      </c>
      <c r="G108" s="44">
        <f t="shared" si="5"/>
        <v>0</v>
      </c>
      <c r="H108" s="41"/>
      <c r="I108" s="41"/>
    </row>
    <row r="109" spans="1:9" x14ac:dyDescent="0.25">
      <c r="A109" s="43">
        <v>85</v>
      </c>
      <c r="B109" s="1" t="s">
        <v>165</v>
      </c>
      <c r="C109" s="1" t="s">
        <v>166</v>
      </c>
      <c r="D109" s="88">
        <v>1</v>
      </c>
      <c r="E109" s="12">
        <v>0</v>
      </c>
      <c r="F109" s="10">
        <f t="shared" si="6"/>
        <v>0</v>
      </c>
      <c r="G109" s="44">
        <f t="shared" si="5"/>
        <v>0</v>
      </c>
      <c r="H109" s="41"/>
      <c r="I109" s="41"/>
    </row>
    <row r="110" spans="1:9" x14ac:dyDescent="0.25">
      <c r="A110" s="43">
        <v>86</v>
      </c>
      <c r="B110" s="1" t="s">
        <v>167</v>
      </c>
      <c r="C110" s="1" t="s">
        <v>168</v>
      </c>
      <c r="D110" s="88">
        <v>1</v>
      </c>
      <c r="E110" s="12">
        <v>0</v>
      </c>
      <c r="F110" s="10">
        <f t="shared" si="6"/>
        <v>0</v>
      </c>
      <c r="G110" s="44">
        <f t="shared" si="5"/>
        <v>0</v>
      </c>
      <c r="H110" s="41"/>
      <c r="I110" s="41"/>
    </row>
    <row r="111" spans="1:9" x14ac:dyDescent="0.25">
      <c r="A111" s="43">
        <v>87</v>
      </c>
      <c r="B111" s="1" t="s">
        <v>169</v>
      </c>
      <c r="C111" s="1" t="s">
        <v>170</v>
      </c>
      <c r="D111" s="88">
        <v>1</v>
      </c>
      <c r="E111" s="12">
        <v>0</v>
      </c>
      <c r="F111" s="10">
        <f t="shared" si="6"/>
        <v>0</v>
      </c>
      <c r="G111" s="44">
        <f t="shared" si="5"/>
        <v>0</v>
      </c>
      <c r="H111" s="41"/>
      <c r="I111" s="41"/>
    </row>
    <row r="112" spans="1:9" x14ac:dyDescent="0.25">
      <c r="A112" s="43">
        <v>88</v>
      </c>
      <c r="B112" s="1" t="s">
        <v>171</v>
      </c>
      <c r="C112" s="1" t="s">
        <v>172</v>
      </c>
      <c r="D112" s="88">
        <v>1</v>
      </c>
      <c r="E112" s="12">
        <v>0</v>
      </c>
      <c r="F112" s="10">
        <f t="shared" si="6"/>
        <v>0</v>
      </c>
      <c r="G112" s="44">
        <f t="shared" si="5"/>
        <v>0</v>
      </c>
      <c r="H112" s="41"/>
      <c r="I112" s="41"/>
    </row>
    <row r="113" spans="1:9" x14ac:dyDescent="0.25">
      <c r="A113" s="43">
        <v>89</v>
      </c>
      <c r="B113" s="1" t="s">
        <v>173</v>
      </c>
      <c r="C113" s="1" t="s">
        <v>174</v>
      </c>
      <c r="D113" s="88">
        <v>1</v>
      </c>
      <c r="E113" s="12">
        <v>0</v>
      </c>
      <c r="F113" s="10">
        <f t="shared" si="6"/>
        <v>0</v>
      </c>
      <c r="G113" s="44">
        <f t="shared" si="5"/>
        <v>0</v>
      </c>
      <c r="H113" s="41"/>
      <c r="I113" s="41"/>
    </row>
    <row r="114" spans="1:9" ht="15.75" thickBot="1" x14ac:dyDescent="0.3">
      <c r="A114" s="65">
        <v>90</v>
      </c>
      <c r="B114" s="75" t="s">
        <v>175</v>
      </c>
      <c r="C114" s="75" t="s">
        <v>176</v>
      </c>
      <c r="D114" s="89">
        <v>1</v>
      </c>
      <c r="E114" s="78">
        <v>0</v>
      </c>
      <c r="F114" s="77">
        <f t="shared" si="6"/>
        <v>0</v>
      </c>
      <c r="G114" s="79">
        <f t="shared" si="5"/>
        <v>0</v>
      </c>
      <c r="H114" s="41"/>
      <c r="I114" s="41"/>
    </row>
    <row r="115" spans="1:9" ht="21.75" customHeight="1" thickBot="1" x14ac:dyDescent="0.3">
      <c r="A115" s="80"/>
      <c r="B115" s="98" t="s">
        <v>226</v>
      </c>
      <c r="C115" s="98"/>
      <c r="D115" s="98"/>
      <c r="E115" s="98"/>
      <c r="F115" s="81">
        <f>SUM(F50:F114)</f>
        <v>0</v>
      </c>
      <c r="G115" s="82">
        <f>SUM(G50:G114)</f>
        <v>0</v>
      </c>
      <c r="H115" s="41"/>
      <c r="I115" s="41"/>
    </row>
    <row r="116" spans="1:9" x14ac:dyDescent="0.25">
      <c r="A116" t="s">
        <v>196</v>
      </c>
    </row>
    <row r="117" spans="1:9" x14ac:dyDescent="0.25">
      <c r="A117" s="8" t="s">
        <v>197</v>
      </c>
    </row>
    <row r="118" spans="1:9" x14ac:dyDescent="0.25">
      <c r="A118" s="8" t="s">
        <v>198</v>
      </c>
    </row>
    <row r="120" spans="1:9" ht="18.75" x14ac:dyDescent="0.3">
      <c r="A120" s="4" t="s">
        <v>206</v>
      </c>
    </row>
    <row r="121" spans="1:9" ht="15.75" thickBot="1" x14ac:dyDescent="0.3"/>
    <row r="122" spans="1:9" ht="47.25" customHeight="1" thickBot="1" x14ac:dyDescent="0.3">
      <c r="A122" s="53" t="s">
        <v>179</v>
      </c>
      <c r="B122" s="54" t="s">
        <v>199</v>
      </c>
      <c r="C122" s="54" t="s">
        <v>213</v>
      </c>
      <c r="D122" s="54" t="s">
        <v>182</v>
      </c>
      <c r="E122" s="54" t="s">
        <v>215</v>
      </c>
      <c r="F122" s="45" t="s">
        <v>214</v>
      </c>
      <c r="G122" s="45" t="s">
        <v>185</v>
      </c>
      <c r="H122" s="46" t="s">
        <v>186</v>
      </c>
      <c r="I122" s="62"/>
    </row>
    <row r="123" spans="1:9" ht="89.25" x14ac:dyDescent="0.25">
      <c r="A123" s="47">
        <v>91</v>
      </c>
      <c r="B123" s="57" t="s">
        <v>200</v>
      </c>
      <c r="C123" s="57" t="s">
        <v>201</v>
      </c>
      <c r="D123" s="63">
        <v>1</v>
      </c>
      <c r="E123" s="58" t="s">
        <v>230</v>
      </c>
      <c r="F123" s="59">
        <v>0</v>
      </c>
      <c r="G123" s="60">
        <f>F123*D123</f>
        <v>0</v>
      </c>
      <c r="H123" s="61">
        <f>G123*1.21</f>
        <v>0</v>
      </c>
      <c r="I123" s="55"/>
    </row>
    <row r="124" spans="1:9" ht="76.5" x14ac:dyDescent="0.25">
      <c r="A124" s="43">
        <v>92</v>
      </c>
      <c r="B124" s="16" t="s">
        <v>202</v>
      </c>
      <c r="C124" s="16" t="s">
        <v>217</v>
      </c>
      <c r="D124" s="64">
        <v>1</v>
      </c>
      <c r="E124" s="14" t="s">
        <v>203</v>
      </c>
      <c r="F124" s="15">
        <v>0</v>
      </c>
      <c r="G124" s="17">
        <f t="shared" ref="G124:G128" si="7">F124*D124</f>
        <v>0</v>
      </c>
      <c r="H124" s="56">
        <f t="shared" ref="H124:H129" si="8">G124*1.21</f>
        <v>0</v>
      </c>
      <c r="I124" s="22"/>
    </row>
    <row r="125" spans="1:9" ht="114.75" x14ac:dyDescent="0.25">
      <c r="A125" s="43">
        <v>93</v>
      </c>
      <c r="B125" s="16" t="s">
        <v>204</v>
      </c>
      <c r="C125" s="16" t="s">
        <v>218</v>
      </c>
      <c r="D125" s="64">
        <v>1</v>
      </c>
      <c r="E125" s="14" t="s">
        <v>203</v>
      </c>
      <c r="F125" s="15">
        <v>0</v>
      </c>
      <c r="G125" s="17">
        <f t="shared" si="7"/>
        <v>0</v>
      </c>
      <c r="H125" s="56">
        <f t="shared" si="8"/>
        <v>0</v>
      </c>
      <c r="I125" s="22"/>
    </row>
    <row r="126" spans="1:9" ht="102" x14ac:dyDescent="0.25">
      <c r="A126" s="43">
        <v>94</v>
      </c>
      <c r="B126" s="16" t="s">
        <v>205</v>
      </c>
      <c r="C126" s="16" t="s">
        <v>210</v>
      </c>
      <c r="D126" s="64">
        <v>1</v>
      </c>
      <c r="E126" s="14" t="s">
        <v>203</v>
      </c>
      <c r="F126" s="15">
        <v>0</v>
      </c>
      <c r="G126" s="17">
        <f t="shared" si="7"/>
        <v>0</v>
      </c>
      <c r="H126" s="56">
        <f t="shared" si="8"/>
        <v>0</v>
      </c>
      <c r="I126" s="22"/>
    </row>
    <row r="127" spans="1:9" ht="114.75" x14ac:dyDescent="0.25">
      <c r="A127" s="43">
        <v>95</v>
      </c>
      <c r="B127" s="16" t="s">
        <v>208</v>
      </c>
      <c r="C127" s="16" t="s">
        <v>211</v>
      </c>
      <c r="D127" s="64">
        <v>1</v>
      </c>
      <c r="E127" s="14" t="s">
        <v>203</v>
      </c>
      <c r="F127" s="15">
        <v>0</v>
      </c>
      <c r="G127" s="17">
        <f t="shared" si="7"/>
        <v>0</v>
      </c>
      <c r="H127" s="56">
        <f t="shared" si="8"/>
        <v>0</v>
      </c>
      <c r="I127" s="22"/>
    </row>
    <row r="128" spans="1:9" ht="68.25" customHeight="1" thickBot="1" x14ac:dyDescent="0.3">
      <c r="A128" s="65">
        <v>96</v>
      </c>
      <c r="B128" s="66" t="s">
        <v>209</v>
      </c>
      <c r="C128" s="66" t="s">
        <v>212</v>
      </c>
      <c r="D128" s="67">
        <v>1</v>
      </c>
      <c r="E128" s="68" t="s">
        <v>203</v>
      </c>
      <c r="F128" s="69">
        <v>0</v>
      </c>
      <c r="G128" s="70">
        <f t="shared" si="7"/>
        <v>0</v>
      </c>
      <c r="H128" s="71">
        <f t="shared" si="8"/>
        <v>0</v>
      </c>
      <c r="I128" s="22"/>
    </row>
    <row r="129" spans="1:9" ht="23.25" customHeight="1" thickBot="1" x14ac:dyDescent="0.3">
      <c r="A129" s="72"/>
      <c r="B129" s="94" t="s">
        <v>228</v>
      </c>
      <c r="C129" s="95"/>
      <c r="D129" s="95"/>
      <c r="E129" s="95"/>
      <c r="F129" s="96"/>
      <c r="G129" s="84">
        <f>SUM(G123:G128)</f>
        <v>0</v>
      </c>
      <c r="H129" s="85">
        <f t="shared" si="8"/>
        <v>0</v>
      </c>
      <c r="I129" s="22"/>
    </row>
    <row r="130" spans="1:9" x14ac:dyDescent="0.25">
      <c r="A130" s="8" t="s">
        <v>197</v>
      </c>
    </row>
    <row r="131" spans="1:9" x14ac:dyDescent="0.25">
      <c r="A131" s="8" t="s">
        <v>198</v>
      </c>
    </row>
    <row r="132" spans="1:9" ht="15.75" thickBot="1" x14ac:dyDescent="0.3"/>
    <row r="133" spans="1:9" ht="22.5" customHeight="1" thickBot="1" x14ac:dyDescent="0.3">
      <c r="C133" s="30" t="s">
        <v>221</v>
      </c>
      <c r="D133" s="31" t="s">
        <v>222</v>
      </c>
      <c r="E133" s="32" t="s">
        <v>223</v>
      </c>
      <c r="F133" s="31" t="s">
        <v>224</v>
      </c>
      <c r="G133" s="33" t="s">
        <v>225</v>
      </c>
    </row>
    <row r="134" spans="1:9" ht="22.5" customHeight="1" x14ac:dyDescent="0.25">
      <c r="C134" s="28" t="s">
        <v>187</v>
      </c>
      <c r="D134" s="25">
        <f>H42</f>
        <v>0</v>
      </c>
      <c r="E134" s="26">
        <f>D134*D5</f>
        <v>0</v>
      </c>
      <c r="F134" s="26">
        <f>E134*0.21</f>
        <v>0</v>
      </c>
      <c r="G134" s="27">
        <f>E134*1.21</f>
        <v>0</v>
      </c>
    </row>
    <row r="135" spans="1:9" ht="22.5" customHeight="1" x14ac:dyDescent="0.25">
      <c r="C135" s="29" t="s">
        <v>191</v>
      </c>
      <c r="D135" s="10">
        <f>F115</f>
        <v>0</v>
      </c>
      <c r="E135" s="23">
        <f>D135*D5</f>
        <v>0</v>
      </c>
      <c r="F135" s="23">
        <f t="shared" ref="F135:F136" si="9">E135*0.21</f>
        <v>0</v>
      </c>
      <c r="G135" s="24">
        <f t="shared" ref="G135:G136" si="10">E135*1.21</f>
        <v>0</v>
      </c>
    </row>
    <row r="136" spans="1:9" ht="22.5" customHeight="1" thickBot="1" x14ac:dyDescent="0.3">
      <c r="C136" s="34" t="s">
        <v>206</v>
      </c>
      <c r="D136" s="77">
        <f>E136/D5</f>
        <v>0</v>
      </c>
      <c r="E136" s="35">
        <f>G129</f>
        <v>0</v>
      </c>
      <c r="F136" s="35">
        <f t="shared" si="9"/>
        <v>0</v>
      </c>
      <c r="G136" s="36">
        <f t="shared" si="10"/>
        <v>0</v>
      </c>
    </row>
    <row r="137" spans="1:9" ht="16.5" thickBot="1" x14ac:dyDescent="0.3">
      <c r="C137" s="37" t="s">
        <v>190</v>
      </c>
      <c r="D137" s="38">
        <f>SUM(D134:D136)</f>
        <v>0</v>
      </c>
      <c r="E137" s="39">
        <f>SUM(E134:E136)</f>
        <v>0</v>
      </c>
      <c r="F137" s="39">
        <f>SUM(F134:F136)</f>
        <v>0</v>
      </c>
      <c r="G137" s="40">
        <f>SUM(G134:G136)</f>
        <v>0</v>
      </c>
    </row>
  </sheetData>
  <mergeCells count="6">
    <mergeCell ref="B129:F129"/>
    <mergeCell ref="A2:I2"/>
    <mergeCell ref="B115:E115"/>
    <mergeCell ref="B42:E42"/>
    <mergeCell ref="B4:C4"/>
    <mergeCell ref="B5:C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Papírník Jakub</dc:creator>
  <cp:lastModifiedBy>Papírník Jakub</cp:lastModifiedBy>
  <cp:lastPrinted>2019-08-16T14:14:18Z</cp:lastPrinted>
  <dcterms:created xsi:type="dcterms:W3CDTF">2019-08-13T06:14:38Z</dcterms:created>
  <dcterms:modified xsi:type="dcterms:W3CDTF">2019-10-23T09:02:41Z</dcterms:modified>
</cp:coreProperties>
</file>